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/>
  </bookViews>
  <sheets>
    <sheet name="System-Level" sheetId="1" r:id="rId1"/>
    <sheet name="Physician Practice-1" sheetId="3" r:id="rId2"/>
  </sheets>
  <externalReferences>
    <externalReference r:id="rId3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3" l="1"/>
  <c r="C53" i="3"/>
  <c r="C45" i="3"/>
  <c r="C39" i="3"/>
  <c r="C34" i="3"/>
  <c r="C24" i="3"/>
  <c r="C26" i="3" s="1"/>
  <c r="C16" i="3"/>
  <c r="C69" i="1"/>
  <c r="C60" i="1"/>
  <c r="C53" i="1"/>
  <c r="C45" i="1"/>
  <c r="C39" i="1"/>
  <c r="C34" i="1"/>
  <c r="C24" i="1"/>
  <c r="C26" i="1" s="1"/>
  <c r="C16" i="1"/>
  <c r="C61" i="3" l="1"/>
  <c r="C70" i="3" s="1"/>
  <c r="C74" i="3" s="1"/>
  <c r="C77" i="3" s="1"/>
  <c r="C40" i="3"/>
  <c r="C46" i="3" s="1"/>
  <c r="C27" i="3"/>
  <c r="C61" i="1"/>
  <c r="C70" i="1" s="1"/>
  <c r="C74" i="1" s="1"/>
  <c r="C77" i="1" s="1"/>
  <c r="C40" i="1"/>
  <c r="C46" i="1" s="1"/>
  <c r="C27" i="1"/>
</calcChain>
</file>

<file path=xl/sharedStrings.xml><?xml version="1.0" encoding="utf-8"?>
<sst xmlns="http://schemas.openxmlformats.org/spreadsheetml/2006/main" count="301" uniqueCount="152">
  <si>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</si>
  <si>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</si>
  <si>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</si>
  <si>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</si>
  <si>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</si>
  <si>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</si>
  <si>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</si>
  <si>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</si>
  <si>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</si>
  <si>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</si>
  <si>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</si>
  <si>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</si>
  <si>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</si>
  <si>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</si>
  <si>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</si>
  <si>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</si>
  <si>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</si>
  <si>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</si>
  <si>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</si>
  <si>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</si>
  <si>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</si>
  <si>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</si>
  <si>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</si>
  <si>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</si>
  <si>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</si>
  <si>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</si>
  <si>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</si>
  <si>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</si>
  <si>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</si>
  <si>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</si>
  <si>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</si>
  <si>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</si>
  <si>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</si>
  <si>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</si>
  <si>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</si>
  <si>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</si>
  <si>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</si>
  <si>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</si>
  <si>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</si>
  <si>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</si>
  <si>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</si>
  <si>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</si>
  <si>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</si>
  <si>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</si>
  <si>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</si>
  <si>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</si>
  <si>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</si>
  <si>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</si>
  <si>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</si>
  <si>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</si>
  <si>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</si>
  <si>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</si>
  <si>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</si>
  <si>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</si>
  <si>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</si>
  <si>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</si>
  <si>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</si>
  <si>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</si>
  <si>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</si>
  <si>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</si>
  <si>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</si>
  <si>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</si>
  <si>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</si>
  <si>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</si>
  <si>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</si>
  <si>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</si>
  <si>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</si>
  <si>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</si>
  <si>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</si>
  <si>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</si>
  <si>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</si>
  <si>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</si>
  <si>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</si>
  <si>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</si>
  <si>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</si>
  <si>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</si>
  <si>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</si>
  <si>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</si>
  <si>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</si>
  <si>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</si>
  <si>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</si>
  <si>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</si>
  <si>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</si>
  <si>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</si>
  <si>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</si>
  <si>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</si>
  <si>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</si>
  <si>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</si>
  <si>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</si>
  <si>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</si>
  <si>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</si>
  <si>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</si>
  <si>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</si>
  <si>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</si>
  <si>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</si>
  <si>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</si>
  <si>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</si>
  <si>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</si>
  <si>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</si>
  <si>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</si>
  <si>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</si>
  <si>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</si>
  <si>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</si>
  <si>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</si>
  <si>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</si>
  <si>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</si>
  <si>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</si>
  <si>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</si>
  <si>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</si>
  <si>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</si>
  <si>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</si>
  <si>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</si>
  <si>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</si>
  <si>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</si>
  <si>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</si>
  <si>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</si>
  <si>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</si>
  <si>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</si>
  <si>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</si>
  <si>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</si>
  <si>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</si>
  <si>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</si>
  <si>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</si>
  <si>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</si>
  <si>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</si>
  <si>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</si>
  <si>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</si>
  <si>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</si>
  <si>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</si>
  <si>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</si>
  <si>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</si>
  <si>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</si>
  <si>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</si>
  <si>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</si>
  <si>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</si>
  <si>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</si>
  <si>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</si>
  <si>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</si>
  <si>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</si>
  <si>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 xml:space="preserve">Harrington HealthCare System, Inc. </t>
  </si>
  <si>
    <t xml:space="preserve">System-Level </t>
  </si>
  <si>
    <t xml:space="preserve">Physician Practice </t>
  </si>
  <si>
    <t>10/01/2015-09/30/2016</t>
  </si>
  <si>
    <t>Includes Other A/R + Inventory + Prepaid Expense</t>
  </si>
  <si>
    <t>Deferred Financing Costs + Other</t>
  </si>
  <si>
    <t>Long term Debt + Capitalized Leases</t>
  </si>
  <si>
    <t>Accrued Exp+Pension Liability+ Interest Rate Swap+ Third Party Settlement+credit line</t>
  </si>
  <si>
    <t xml:space="preserve">Harrington Physician Services, Inc. </t>
  </si>
  <si>
    <t>Credit Line+ AP+ Accured Compensation</t>
  </si>
  <si>
    <t>Accrued Exp+Pension Liability+ Interest Raet Swap+ Thir Party Settlement</t>
  </si>
  <si>
    <t>Releases for Capital+Gain (Loss) on Swap+Unrealized Gains (Losses)</t>
  </si>
  <si>
    <t xml:space="preserve"> AP+ Accrued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</si>
</sst>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5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42" fontId="0" fillId="34" borderId="1" xfId="0" applyNumberFormat="1" applyFont="1" applyFill="1" applyBorder="1" applyAlignment="1"/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0" fillId="0" borderId="16" xfId="0" applyBorder="1" applyAlignment="1"/>
    <xf numFmtId="0" fontId="1" fillId="2" borderId="15" xfId="0" applyFont="1" applyFill="1" applyBorder="1" applyAlignment="1"/>
    <xf numFmtId="0" fontId="0" fillId="34" borderId="16" xfId="0" applyFont="1" applyFill="1" applyBorder="1" applyAlignment="1"/>
    <xf numFmtId="0" fontId="2" fillId="2" borderId="15" xfId="0" applyFont="1" applyFill="1" applyBorder="1" applyAlignment="1"/>
    <xf numFmtId="0" fontId="0" fillId="0" borderId="16" xfId="0" applyFont="1" applyFill="1" applyBorder="1" applyAlignment="1"/>
    <xf numFmtId="0" fontId="2" fillId="2" borderId="17" xfId="0" applyFont="1" applyFill="1" applyBorder="1"/>
    <xf numFmtId="0" fontId="2" fillId="2" borderId="18" xfId="0" applyFont="1" applyFill="1" applyBorder="1"/>
    <xf numFmtId="42" fontId="3" fillId="0" borderId="18" xfId="0" applyNumberFormat="1" applyFont="1" applyBorder="1"/>
    <xf numFmtId="0" fontId="0" fillId="0" borderId="19" xfId="0" applyBorder="1" applyAlignment="1"/>
    <xf numFmtId="0" fontId="0" fillId="0" borderId="16" xfId="0" applyBorder="1"/>
    <xf numFmtId="0" fontId="0" fillId="0" borderId="19" xfId="0" applyBorder="1"/>
    <xf numFmtId="0" fontId="1" fillId="2" borderId="20" xfId="0" applyFont="1" applyFill="1" applyBorder="1"/>
    <xf numFmtId="42" fontId="0" fillId="34" borderId="20" xfId="0" applyNumberFormat="1" applyFont="1" applyFill="1" applyBorder="1" applyProtection="1">
      <protection locked="0"/>
    </xf>
    <xf numFmtId="49" fontId="0" fillId="34" borderId="16" xfId="0" applyNumberFormat="1" applyFont="1" applyFill="1" applyBorder="1" applyAlignment="1" applyProtection="1">
      <protection locked="0"/>
    </xf>
    <xf numFmtId="0" fontId="2" fillId="2" borderId="20" xfId="0" applyFont="1" applyFill="1" applyBorder="1"/>
    <xf numFmtId="42" fontId="3" fillId="0" borderId="20" xfId="0" applyNumberFormat="1" applyFont="1" applyBorder="1"/>
    <xf numFmtId="0" fontId="1" fillId="2" borderId="20" xfId="0" applyFont="1" applyFill="1" applyBorder="1" applyAlignment="1"/>
    <xf numFmtId="42" fontId="0" fillId="0" borderId="20" xfId="0" applyNumberFormat="1" applyBorder="1"/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14" fontId="0" fillId="0" borderId="18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tabSelected="1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48" customWidth="1"/>
  </cols>
  <sheetData>
    <row r="1" spans="1:5" ht="30" x14ac:dyDescent="0.25">
      <c r="A1" s="10" t="s">
        <v>0</v>
      </c>
      <c r="B1" s="11" t="s">
        <v>2</v>
      </c>
      <c r="C1" s="40" t="s">
        <v>139</v>
      </c>
      <c r="D1" s="40"/>
      <c r="E1" s="41"/>
    </row>
    <row r="2" spans="1:5" x14ac:dyDescent="0.25">
      <c r="A2" s="12" t="s">
        <v>4</v>
      </c>
      <c r="B2" s="1" t="s">
        <v>5</v>
      </c>
      <c r="C2" s="42" t="s">
        <v>140</v>
      </c>
      <c r="D2" s="42"/>
      <c r="E2" s="43"/>
    </row>
    <row r="3" spans="1:5" ht="15.75" thickBot="1" x14ac:dyDescent="0.3">
      <c r="A3" s="13" t="s">
        <v>1</v>
      </c>
      <c r="B3" s="14" t="s">
        <v>3</v>
      </c>
      <c r="C3" s="44" t="s">
        <v>142</v>
      </c>
      <c r="D3" s="44"/>
      <c r="E3" s="45"/>
    </row>
    <row r="4" spans="1:5" ht="15.75" thickBot="1" x14ac:dyDescent="0.3">
      <c r="A4" s="46"/>
      <c r="B4" s="46"/>
      <c r="C4" s="46"/>
      <c r="D4" s="46"/>
      <c r="E4" s="46"/>
    </row>
    <row r="5" spans="1:5" x14ac:dyDescent="0.25">
      <c r="A5" s="15"/>
      <c r="B5" s="16" t="s">
        <v>8</v>
      </c>
      <c r="C5" s="16" t="s">
        <v>9</v>
      </c>
      <c r="D5" s="16" t="s">
        <v>10</v>
      </c>
      <c r="E5" s="17" t="s">
        <v>11</v>
      </c>
    </row>
    <row r="6" spans="1:5" x14ac:dyDescent="0.25">
      <c r="A6" s="37" t="s">
        <v>16</v>
      </c>
      <c r="B6" s="38"/>
      <c r="C6" s="38"/>
      <c r="D6" s="38"/>
      <c r="E6" s="39"/>
    </row>
    <row r="7" spans="1:5" x14ac:dyDescent="0.25">
      <c r="A7" s="37" t="s">
        <v>17</v>
      </c>
      <c r="B7" s="38"/>
      <c r="C7" s="38"/>
      <c r="D7" s="38"/>
      <c r="E7" s="39"/>
    </row>
    <row r="8" spans="1:5" x14ac:dyDescent="0.25">
      <c r="A8" s="12" t="s">
        <v>6</v>
      </c>
      <c r="B8" s="30" t="s">
        <v>7</v>
      </c>
      <c r="C8" s="31">
        <v>2540868</v>
      </c>
      <c r="D8" s="31"/>
      <c r="E8" s="32"/>
    </row>
    <row r="9" spans="1:5" x14ac:dyDescent="0.25">
      <c r="A9" s="12" t="s">
        <v>12</v>
      </c>
      <c r="B9" s="30" t="s">
        <v>14</v>
      </c>
      <c r="C9" s="31"/>
      <c r="D9" s="31"/>
      <c r="E9" s="32"/>
    </row>
    <row r="10" spans="1:5" x14ac:dyDescent="0.25">
      <c r="A10" s="12" t="s">
        <v>13</v>
      </c>
      <c r="B10" s="30" t="s">
        <v>15</v>
      </c>
      <c r="C10" s="31">
        <v>50144980</v>
      </c>
      <c r="D10" s="31"/>
      <c r="E10" s="32"/>
    </row>
    <row r="11" spans="1:5" x14ac:dyDescent="0.25">
      <c r="A11" s="37" t="s">
        <v>18</v>
      </c>
      <c r="B11" s="38"/>
      <c r="C11" s="38"/>
      <c r="D11" s="38"/>
      <c r="E11" s="39"/>
    </row>
    <row r="12" spans="1:5" x14ac:dyDescent="0.25">
      <c r="A12" s="12" t="s">
        <v>19</v>
      </c>
      <c r="B12" s="30" t="s">
        <v>24</v>
      </c>
      <c r="C12" s="31">
        <v>15258090</v>
      </c>
      <c r="D12" s="31"/>
      <c r="E12" s="32"/>
    </row>
    <row r="13" spans="1:5" x14ac:dyDescent="0.25">
      <c r="A13" s="12" t="s">
        <v>20</v>
      </c>
      <c r="B13" s="30" t="s">
        <v>25</v>
      </c>
      <c r="C13" s="31"/>
      <c r="D13" s="31"/>
      <c r="E13" s="32"/>
    </row>
    <row r="14" spans="1:5" x14ac:dyDescent="0.25">
      <c r="A14" s="12" t="s">
        <v>21</v>
      </c>
      <c r="B14" s="30" t="s">
        <v>26</v>
      </c>
      <c r="C14" s="31"/>
      <c r="D14" s="31"/>
      <c r="E14" s="32"/>
    </row>
    <row r="15" spans="1:5" x14ac:dyDescent="0.25">
      <c r="A15" s="12" t="s">
        <v>22</v>
      </c>
      <c r="B15" s="30" t="s">
        <v>27</v>
      </c>
      <c r="C15" s="31">
        <v>5183847</v>
      </c>
      <c r="D15" s="31"/>
      <c r="E15" s="32" t="s">
        <v>143</v>
      </c>
    </row>
    <row r="16" spans="1:5" x14ac:dyDescent="0.25">
      <c r="A16" s="18" t="s">
        <v>23</v>
      </c>
      <c r="B16" s="2" t="s">
        <v>28</v>
      </c>
      <c r="C16" s="4">
        <f>SUM(C8:C10)+ SUM(C12:C15)</f>
        <v>73127785</v>
      </c>
      <c r="D16" s="4"/>
      <c r="E16" s="19"/>
    </row>
    <row r="17" spans="1:5" x14ac:dyDescent="0.25">
      <c r="A17" s="37" t="s">
        <v>29</v>
      </c>
      <c r="B17" s="38"/>
      <c r="C17" s="38"/>
      <c r="D17" s="38"/>
      <c r="E17" s="39"/>
    </row>
    <row r="18" spans="1:5" x14ac:dyDescent="0.25">
      <c r="A18" s="12" t="s">
        <v>30</v>
      </c>
      <c r="B18" s="30" t="s">
        <v>41</v>
      </c>
      <c r="C18" s="31">
        <v>6603533</v>
      </c>
      <c r="D18" s="31"/>
      <c r="E18" s="32"/>
    </row>
    <row r="19" spans="1:5" x14ac:dyDescent="0.25">
      <c r="A19" s="12" t="s">
        <v>31</v>
      </c>
      <c r="B19" s="30" t="s">
        <v>42</v>
      </c>
      <c r="C19" s="31"/>
      <c r="D19" s="31"/>
      <c r="E19" s="32"/>
    </row>
    <row r="20" spans="1:5" x14ac:dyDescent="0.25">
      <c r="A20" s="12" t="s">
        <v>32</v>
      </c>
      <c r="B20" s="30" t="s">
        <v>43</v>
      </c>
      <c r="C20" s="31"/>
      <c r="D20" s="31"/>
      <c r="E20" s="32"/>
    </row>
    <row r="21" spans="1:5" x14ac:dyDescent="0.25">
      <c r="A21" s="12" t="s">
        <v>33</v>
      </c>
      <c r="B21" s="30" t="s">
        <v>44</v>
      </c>
      <c r="C21" s="31"/>
      <c r="D21" s="31"/>
      <c r="E21" s="32"/>
    </row>
    <row r="22" spans="1:5" x14ac:dyDescent="0.25">
      <c r="A22" s="12" t="s">
        <v>34</v>
      </c>
      <c r="B22" s="30" t="s">
        <v>45</v>
      </c>
      <c r="C22" s="31">
        <v>139230059</v>
      </c>
      <c r="D22" s="31"/>
      <c r="E22" s="32"/>
    </row>
    <row r="23" spans="1:5" x14ac:dyDescent="0.25">
      <c r="A23" s="12" t="s">
        <v>35</v>
      </c>
      <c r="B23" s="30" t="s">
        <v>46</v>
      </c>
      <c r="C23" s="31">
        <v>92739754</v>
      </c>
      <c r="D23" s="31"/>
      <c r="E23" s="32"/>
    </row>
    <row r="24" spans="1:5" x14ac:dyDescent="0.25">
      <c r="A24" s="18" t="s">
        <v>36</v>
      </c>
      <c r="B24" s="33" t="s">
        <v>47</v>
      </c>
      <c r="C24" s="34">
        <f>C22-C23</f>
        <v>46490305</v>
      </c>
      <c r="D24" s="34"/>
      <c r="E24" s="19"/>
    </row>
    <row r="25" spans="1:5" x14ac:dyDescent="0.25">
      <c r="A25" s="12" t="s">
        <v>37</v>
      </c>
      <c r="B25" s="30" t="s">
        <v>48</v>
      </c>
      <c r="C25" s="31">
        <v>6963574</v>
      </c>
      <c r="D25" s="31"/>
      <c r="E25" s="32" t="s">
        <v>144</v>
      </c>
    </row>
    <row r="26" spans="1:5" x14ac:dyDescent="0.25">
      <c r="A26" s="18" t="s">
        <v>38</v>
      </c>
      <c r="B26" s="2" t="s">
        <v>49</v>
      </c>
      <c r="C26" s="4">
        <f>SUM(C18:C21) + SUM(C24:C25)</f>
        <v>60057412</v>
      </c>
      <c r="D26" s="4"/>
      <c r="E26" s="19"/>
    </row>
    <row r="27" spans="1:5" x14ac:dyDescent="0.25">
      <c r="A27" s="18" t="s">
        <v>39</v>
      </c>
      <c r="B27" s="2" t="s">
        <v>40</v>
      </c>
      <c r="C27" s="4">
        <f>C16+C26</f>
        <v>133185197</v>
      </c>
      <c r="D27" s="4"/>
      <c r="E27" s="19"/>
    </row>
    <row r="28" spans="1:5" x14ac:dyDescent="0.25">
      <c r="A28" s="37" t="s">
        <v>50</v>
      </c>
      <c r="B28" s="38"/>
      <c r="C28" s="38"/>
      <c r="D28" s="38"/>
      <c r="E28" s="39"/>
    </row>
    <row r="29" spans="1:5" x14ac:dyDescent="0.25">
      <c r="A29" s="37" t="s">
        <v>51</v>
      </c>
      <c r="B29" s="38"/>
      <c r="C29" s="38"/>
      <c r="D29" s="38"/>
      <c r="E29" s="39"/>
    </row>
    <row r="30" spans="1:5" x14ac:dyDescent="0.25">
      <c r="A30" s="12" t="s">
        <v>52</v>
      </c>
      <c r="B30" s="30" t="s">
        <v>57</v>
      </c>
      <c r="C30" s="31">
        <v>854011</v>
      </c>
      <c r="D30" s="31"/>
      <c r="E30" s="32" t="s">
        <v>145</v>
      </c>
    </row>
    <row r="31" spans="1:5" x14ac:dyDescent="0.25">
      <c r="A31" s="12" t="s">
        <v>53</v>
      </c>
      <c r="B31" s="30" t="s">
        <v>58</v>
      </c>
      <c r="C31" s="31">
        <v>1719410</v>
      </c>
      <c r="D31" s="31"/>
      <c r="E31" s="32"/>
    </row>
    <row r="32" spans="1:5" x14ac:dyDescent="0.25">
      <c r="A32" s="12" t="s">
        <v>54</v>
      </c>
      <c r="B32" s="30" t="s">
        <v>59</v>
      </c>
      <c r="C32" s="31"/>
      <c r="D32" s="31"/>
      <c r="E32" s="32"/>
    </row>
    <row r="33" spans="1:5" x14ac:dyDescent="0.25">
      <c r="A33" s="12" t="s">
        <v>55</v>
      </c>
      <c r="B33" s="30" t="s">
        <v>60</v>
      </c>
      <c r="C33" s="31">
        <v>23161636</v>
      </c>
      <c r="D33" s="31"/>
      <c r="E33" s="32" t="s">
        <v>151</v>
      </c>
    </row>
    <row r="34" spans="1:5" x14ac:dyDescent="0.25">
      <c r="A34" s="18" t="s">
        <v>56</v>
      </c>
      <c r="B34" s="2" t="s">
        <v>61</v>
      </c>
      <c r="C34" s="4">
        <f>SUM(C30:C33)</f>
        <v>25735057</v>
      </c>
      <c r="D34" s="4"/>
      <c r="E34" s="19"/>
    </row>
    <row r="35" spans="1:5" x14ac:dyDescent="0.25">
      <c r="A35" s="37" t="s">
        <v>73</v>
      </c>
      <c r="B35" s="48"/>
      <c r="C35" s="48"/>
      <c r="D35" s="48"/>
      <c r="E35" s="49"/>
    </row>
    <row r="36" spans="1:5" x14ac:dyDescent="0.25">
      <c r="A36" s="20" t="s">
        <v>74</v>
      </c>
      <c r="B36" s="35" t="s">
        <v>80</v>
      </c>
      <c r="C36" s="31">
        <v>16948765</v>
      </c>
      <c r="D36" s="31"/>
      <c r="E36" s="32"/>
    </row>
    <row r="37" spans="1:5" x14ac:dyDescent="0.25">
      <c r="A37" s="20" t="s">
        <v>75</v>
      </c>
      <c r="B37" s="35" t="s">
        <v>81</v>
      </c>
      <c r="C37" s="31"/>
      <c r="D37" s="31"/>
      <c r="E37" s="32"/>
    </row>
    <row r="38" spans="1:5" x14ac:dyDescent="0.25">
      <c r="A38" s="20" t="s">
        <v>76</v>
      </c>
      <c r="B38" s="35" t="s">
        <v>82</v>
      </c>
      <c r="C38" s="31">
        <v>24770790</v>
      </c>
      <c r="D38" s="31"/>
      <c r="E38" s="32" t="s">
        <v>146</v>
      </c>
    </row>
    <row r="39" spans="1:5" x14ac:dyDescent="0.25">
      <c r="A39" s="20" t="s">
        <v>77</v>
      </c>
      <c r="B39" s="5" t="s">
        <v>83</v>
      </c>
      <c r="C39" s="9">
        <f>SUM(C36:C38)</f>
        <v>41719555</v>
      </c>
      <c r="D39" s="9"/>
      <c r="E39" s="21"/>
    </row>
    <row r="40" spans="1:5" x14ac:dyDescent="0.25">
      <c r="A40" s="22" t="s">
        <v>78</v>
      </c>
      <c r="B40" s="6" t="s">
        <v>79</v>
      </c>
      <c r="C40" s="7">
        <f>C34+C39</f>
        <v>67454612</v>
      </c>
      <c r="D40" s="7"/>
      <c r="E40" s="23"/>
    </row>
    <row r="41" spans="1:5" x14ac:dyDescent="0.25">
      <c r="A41" s="37" t="s">
        <v>62</v>
      </c>
      <c r="B41" s="38"/>
      <c r="C41" s="38"/>
      <c r="D41" s="38"/>
      <c r="E41" s="39"/>
    </row>
    <row r="42" spans="1:5" x14ac:dyDescent="0.25">
      <c r="A42" s="12" t="s">
        <v>63</v>
      </c>
      <c r="B42" s="30" t="s">
        <v>70</v>
      </c>
      <c r="C42" s="31">
        <v>60803331</v>
      </c>
      <c r="D42" s="31"/>
      <c r="E42" s="32"/>
    </row>
    <row r="43" spans="1:5" x14ac:dyDescent="0.25">
      <c r="A43" s="12" t="s">
        <v>64</v>
      </c>
      <c r="B43" s="30" t="s">
        <v>71</v>
      </c>
      <c r="C43" s="31">
        <v>566984</v>
      </c>
      <c r="D43" s="31"/>
      <c r="E43" s="32"/>
    </row>
    <row r="44" spans="1:5" x14ac:dyDescent="0.25">
      <c r="A44" s="12" t="s">
        <v>65</v>
      </c>
      <c r="B44" s="30" t="s">
        <v>72</v>
      </c>
      <c r="C44" s="31">
        <v>6175044</v>
      </c>
      <c r="D44" s="31"/>
      <c r="E44" s="32"/>
    </row>
    <row r="45" spans="1:5" x14ac:dyDescent="0.25">
      <c r="A45" s="18" t="s">
        <v>66</v>
      </c>
      <c r="B45" s="2" t="s">
        <v>68</v>
      </c>
      <c r="C45" s="4">
        <f>SUM(C42:C44)</f>
        <v>67545359</v>
      </c>
      <c r="D45" s="4"/>
      <c r="E45" s="19"/>
    </row>
    <row r="46" spans="1:5" ht="15.75" thickBot="1" x14ac:dyDescent="0.3">
      <c r="A46" s="24" t="s">
        <v>67</v>
      </c>
      <c r="B46" s="25" t="s">
        <v>69</v>
      </c>
      <c r="C46" s="26">
        <f>C40+C45</f>
        <v>134999971</v>
      </c>
      <c r="D46" s="26"/>
      <c r="E46" s="27"/>
    </row>
    <row r="47" spans="1:5" ht="15.75" thickBot="1" x14ac:dyDescent="0.3">
      <c r="A47" s="47"/>
      <c r="B47" s="47"/>
      <c r="C47" s="47"/>
      <c r="D47" s="47"/>
      <c r="E47" s="47"/>
    </row>
    <row r="48" spans="1:5" x14ac:dyDescent="0.25">
      <c r="A48" s="15"/>
      <c r="B48" s="16" t="s">
        <v>84</v>
      </c>
      <c r="C48" s="16" t="s">
        <v>9</v>
      </c>
      <c r="D48" s="16" t="s">
        <v>10</v>
      </c>
      <c r="E48" s="17" t="s">
        <v>11</v>
      </c>
    </row>
    <row r="49" spans="1:5" x14ac:dyDescent="0.25">
      <c r="A49" s="37" t="s">
        <v>85</v>
      </c>
      <c r="B49" s="38"/>
      <c r="C49" s="38"/>
      <c r="D49" s="38"/>
      <c r="E49" s="39"/>
    </row>
    <row r="50" spans="1:5" x14ac:dyDescent="0.25">
      <c r="A50" s="12" t="s">
        <v>86</v>
      </c>
      <c r="B50" s="30" t="s">
        <v>91</v>
      </c>
      <c r="C50" s="31">
        <v>146438393</v>
      </c>
      <c r="D50" s="31"/>
      <c r="E50" s="32"/>
    </row>
    <row r="51" spans="1:5" x14ac:dyDescent="0.25">
      <c r="A51" s="12" t="s">
        <v>87</v>
      </c>
      <c r="B51" s="30" t="s">
        <v>92</v>
      </c>
      <c r="C51" s="31">
        <v>9298111</v>
      </c>
      <c r="D51" s="31"/>
      <c r="E51" s="32"/>
    </row>
    <row r="52" spans="1:5" x14ac:dyDescent="0.25">
      <c r="A52" s="12" t="s">
        <v>88</v>
      </c>
      <c r="B52" s="30" t="s">
        <v>93</v>
      </c>
      <c r="C52" s="31">
        <v>157090</v>
      </c>
      <c r="D52" s="31"/>
      <c r="E52" s="32"/>
    </row>
    <row r="53" spans="1:5" x14ac:dyDescent="0.25">
      <c r="A53" s="18" t="s">
        <v>89</v>
      </c>
      <c r="B53" s="2" t="s">
        <v>90</v>
      </c>
      <c r="C53" s="4">
        <f>SUM(C50:C52)</f>
        <v>155893594</v>
      </c>
      <c r="D53" s="4"/>
      <c r="E53" s="19"/>
    </row>
    <row r="54" spans="1:5" x14ac:dyDescent="0.25">
      <c r="A54" s="37" t="s">
        <v>94</v>
      </c>
      <c r="B54" s="38"/>
      <c r="C54" s="38"/>
      <c r="D54" s="38"/>
      <c r="E54" s="39"/>
    </row>
    <row r="55" spans="1:5" x14ac:dyDescent="0.25">
      <c r="A55" s="12" t="s">
        <v>95</v>
      </c>
      <c r="B55" s="30" t="s">
        <v>104</v>
      </c>
      <c r="C55" s="31">
        <v>1845646</v>
      </c>
      <c r="D55" s="31"/>
      <c r="E55" s="32"/>
    </row>
    <row r="56" spans="1:5" x14ac:dyDescent="0.25">
      <c r="A56" s="12" t="s">
        <v>96</v>
      </c>
      <c r="B56" s="30" t="s">
        <v>105</v>
      </c>
      <c r="C56" s="31">
        <v>48990</v>
      </c>
      <c r="D56" s="31"/>
      <c r="E56" s="32"/>
    </row>
    <row r="57" spans="1:5" x14ac:dyDescent="0.25">
      <c r="A57" s="12" t="s">
        <v>97</v>
      </c>
      <c r="B57" s="30" t="s">
        <v>106</v>
      </c>
      <c r="C57" s="31"/>
      <c r="D57" s="31"/>
      <c r="E57" s="32"/>
    </row>
    <row r="58" spans="1:5" x14ac:dyDescent="0.25">
      <c r="A58" s="12" t="s">
        <v>98</v>
      </c>
      <c r="B58" s="30" t="s">
        <v>107</v>
      </c>
      <c r="C58" s="31">
        <v>678901</v>
      </c>
      <c r="D58" s="31"/>
      <c r="E58" s="32"/>
    </row>
    <row r="59" spans="1:5" x14ac:dyDescent="0.25">
      <c r="A59" s="12" t="s">
        <v>99</v>
      </c>
      <c r="B59" s="30" t="s">
        <v>108</v>
      </c>
      <c r="C59" s="31"/>
      <c r="D59" s="31"/>
      <c r="E59" s="32"/>
    </row>
    <row r="60" spans="1:5" x14ac:dyDescent="0.25">
      <c r="A60" s="18" t="s">
        <v>100</v>
      </c>
      <c r="B60" s="2" t="s">
        <v>102</v>
      </c>
      <c r="C60" s="4">
        <f>SUM(C55:C59)</f>
        <v>2573537</v>
      </c>
      <c r="D60" s="4"/>
      <c r="E60" s="19"/>
    </row>
    <row r="61" spans="1:5" x14ac:dyDescent="0.25">
      <c r="A61" s="18" t="s">
        <v>101</v>
      </c>
      <c r="B61" s="2" t="s">
        <v>103</v>
      </c>
      <c r="C61" s="4">
        <f>C53+C60</f>
        <v>158467131</v>
      </c>
      <c r="D61" s="4"/>
      <c r="E61" s="19"/>
    </row>
    <row r="62" spans="1:5" x14ac:dyDescent="0.25">
      <c r="A62" s="37" t="s">
        <v>109</v>
      </c>
      <c r="B62" s="38"/>
      <c r="C62" s="38"/>
      <c r="D62" s="38"/>
      <c r="E62" s="39"/>
    </row>
    <row r="63" spans="1:5" x14ac:dyDescent="0.25">
      <c r="A63" s="12" t="s">
        <v>110</v>
      </c>
      <c r="B63" s="30" t="s">
        <v>120</v>
      </c>
      <c r="C63" s="31">
        <v>100627870</v>
      </c>
      <c r="D63" s="31"/>
      <c r="E63" s="32"/>
    </row>
    <row r="64" spans="1:5" x14ac:dyDescent="0.25">
      <c r="A64" s="12" t="s">
        <v>111</v>
      </c>
      <c r="B64" s="30" t="s">
        <v>121</v>
      </c>
      <c r="C64" s="31">
        <v>6451832</v>
      </c>
      <c r="D64" s="31"/>
      <c r="E64" s="32"/>
    </row>
    <row r="65" spans="1:5" x14ac:dyDescent="0.25">
      <c r="A65" s="12" t="s">
        <v>112</v>
      </c>
      <c r="B65" s="30" t="s">
        <v>122</v>
      </c>
      <c r="C65" s="31">
        <v>577559</v>
      </c>
      <c r="D65" s="31"/>
      <c r="E65" s="32"/>
    </row>
    <row r="66" spans="1:5" x14ac:dyDescent="0.25">
      <c r="A66" s="12" t="s">
        <v>113</v>
      </c>
      <c r="B66" s="30" t="s">
        <v>123</v>
      </c>
      <c r="C66" s="31">
        <v>838717</v>
      </c>
      <c r="D66" s="31"/>
      <c r="E66" s="32"/>
    </row>
    <row r="67" spans="1:5" x14ac:dyDescent="0.25">
      <c r="A67" s="12" t="s">
        <v>114</v>
      </c>
      <c r="B67" s="30" t="s">
        <v>124</v>
      </c>
      <c r="C67" s="31">
        <v>50237497</v>
      </c>
      <c r="D67" s="31"/>
      <c r="E67" s="32"/>
    </row>
    <row r="68" spans="1:5" x14ac:dyDescent="0.25">
      <c r="A68" s="12" t="s">
        <v>115</v>
      </c>
      <c r="B68" s="30" t="s">
        <v>125</v>
      </c>
      <c r="C68" s="31"/>
      <c r="D68" s="31"/>
      <c r="E68" s="32"/>
    </row>
    <row r="69" spans="1:5" x14ac:dyDescent="0.25">
      <c r="A69" s="18" t="s">
        <v>116</v>
      </c>
      <c r="B69" s="2" t="s">
        <v>118</v>
      </c>
      <c r="C69" s="4">
        <f>SUM(C63:C68)</f>
        <v>158733475</v>
      </c>
      <c r="D69" s="4"/>
      <c r="E69" s="19"/>
    </row>
    <row r="70" spans="1:5" x14ac:dyDescent="0.25">
      <c r="A70" s="18" t="s">
        <v>117</v>
      </c>
      <c r="B70" s="2" t="s">
        <v>119</v>
      </c>
      <c r="C70" s="4">
        <f>C61-C69</f>
        <v>-266344</v>
      </c>
      <c r="D70" s="4"/>
      <c r="E70" s="19"/>
    </row>
    <row r="71" spans="1:5" x14ac:dyDescent="0.25">
      <c r="A71" s="37" t="s">
        <v>126</v>
      </c>
      <c r="B71" s="38"/>
      <c r="C71" s="38"/>
      <c r="D71" s="38"/>
      <c r="E71" s="39"/>
    </row>
    <row r="72" spans="1:5" x14ac:dyDescent="0.25">
      <c r="A72" s="12" t="s">
        <v>127</v>
      </c>
      <c r="B72" s="30" t="s">
        <v>134</v>
      </c>
      <c r="C72" s="36"/>
      <c r="D72" s="3"/>
      <c r="E72" s="28"/>
    </row>
    <row r="73" spans="1:5" x14ac:dyDescent="0.25">
      <c r="A73" s="12" t="s">
        <v>128</v>
      </c>
      <c r="B73" s="30" t="s">
        <v>135</v>
      </c>
      <c r="C73" s="31">
        <v>2645677</v>
      </c>
      <c r="D73" s="31"/>
      <c r="E73" s="32" t="s">
        <v>150</v>
      </c>
    </row>
    <row r="74" spans="1:5" x14ac:dyDescent="0.25">
      <c r="A74" s="18" t="s">
        <v>129</v>
      </c>
      <c r="B74" s="33" t="s">
        <v>136</v>
      </c>
      <c r="C74" s="34">
        <f>C70+C72+C73</f>
        <v>2379333</v>
      </c>
      <c r="D74" s="34"/>
      <c r="E74" s="28"/>
    </row>
    <row r="75" spans="1:5" x14ac:dyDescent="0.25">
      <c r="A75" s="12" t="s">
        <v>130</v>
      </c>
      <c r="B75" s="30" t="s">
        <v>137</v>
      </c>
      <c r="C75" s="31">
        <v>-573829</v>
      </c>
      <c r="D75" s="31"/>
      <c r="E75" s="32"/>
    </row>
    <row r="76" spans="1:5" x14ac:dyDescent="0.25">
      <c r="A76" s="12" t="s">
        <v>131</v>
      </c>
      <c r="B76" s="30" t="s">
        <v>138</v>
      </c>
      <c r="C76" s="31"/>
      <c r="D76" s="31"/>
      <c r="E76" s="32"/>
    </row>
    <row r="77" spans="1:5" ht="15.75" thickBot="1" x14ac:dyDescent="0.3">
      <c r="A77" s="24" t="s">
        <v>132</v>
      </c>
      <c r="B77" s="25" t="s">
        <v>133</v>
      </c>
      <c r="C77" s="26">
        <f>SUM(C74:C76)</f>
        <v>1805504</v>
      </c>
      <c r="D77" s="26"/>
      <c r="E77" s="29"/>
    </row>
  </sheetData>
  <mergeCells count="17"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  <mergeCell ref="A11:E11"/>
    <mergeCell ref="C1:E1"/>
    <mergeCell ref="C2:E2"/>
    <mergeCell ref="C3:E3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workbookViewId="0">
      <selection activeCell="E75" sqref="E75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7.28515625" customWidth="1"/>
  </cols>
  <sheetData>
    <row r="1" spans="1:5" ht="30" x14ac:dyDescent="0.25">
      <c r="A1" s="10" t="s">
        <v>0</v>
      </c>
      <c r="B1" s="11" t="s">
        <v>2</v>
      </c>
      <c r="C1" s="40" t="s">
        <v>147</v>
      </c>
      <c r="D1" s="40"/>
      <c r="E1" s="41"/>
    </row>
    <row r="2" spans="1:5" x14ac:dyDescent="0.25">
      <c r="A2" s="12" t="s">
        <v>4</v>
      </c>
      <c r="B2" s="1" t="s">
        <v>5</v>
      </c>
      <c r="C2" s="42" t="s">
        <v>141</v>
      </c>
      <c r="D2" s="42"/>
      <c r="E2" s="43"/>
    </row>
    <row r="3" spans="1:5" ht="15.75" thickBot="1" x14ac:dyDescent="0.3">
      <c r="A3" s="13" t="s">
        <v>1</v>
      </c>
      <c r="B3" s="14" t="s">
        <v>3</v>
      </c>
      <c r="C3" s="44" t="s">
        <v>142</v>
      </c>
      <c r="D3" s="44"/>
      <c r="E3" s="45"/>
    </row>
    <row r="4" spans="1:5" ht="15.75" thickBot="1" x14ac:dyDescent="0.3">
      <c r="A4" s="46"/>
      <c r="B4" s="46"/>
      <c r="C4" s="46"/>
      <c r="D4" s="46"/>
      <c r="E4" s="46"/>
    </row>
    <row r="5" spans="1:5" x14ac:dyDescent="0.25">
      <c r="A5" s="15"/>
      <c r="B5" s="16" t="s">
        <v>8</v>
      </c>
      <c r="C5" s="16" t="s">
        <v>9</v>
      </c>
      <c r="D5" s="16" t="s">
        <v>10</v>
      </c>
      <c r="E5" s="17" t="s">
        <v>11</v>
      </c>
    </row>
    <row r="6" spans="1:5" x14ac:dyDescent="0.25">
      <c r="A6" s="37" t="s">
        <v>16</v>
      </c>
      <c r="B6" s="38"/>
      <c r="C6" s="38"/>
      <c r="D6" s="38"/>
      <c r="E6" s="39"/>
    </row>
    <row r="7" spans="1:5" x14ac:dyDescent="0.25">
      <c r="A7" s="37" t="s">
        <v>17</v>
      </c>
      <c r="B7" s="38"/>
      <c r="C7" s="38"/>
      <c r="D7" s="38"/>
      <c r="E7" s="39"/>
    </row>
    <row r="8" spans="1:5" x14ac:dyDescent="0.25">
      <c r="A8" s="12" t="s">
        <v>6</v>
      </c>
      <c r="B8" s="30" t="s">
        <v>7</v>
      </c>
      <c r="C8" s="31">
        <v>215368</v>
      </c>
      <c r="D8" s="31"/>
      <c r="E8" s="32"/>
    </row>
    <row r="9" spans="1:5" x14ac:dyDescent="0.25">
      <c r="A9" s="12" t="s">
        <v>12</v>
      </c>
      <c r="B9" s="30" t="s">
        <v>14</v>
      </c>
      <c r="C9" s="31"/>
      <c r="D9" s="31"/>
      <c r="E9" s="32"/>
    </row>
    <row r="10" spans="1:5" x14ac:dyDescent="0.25">
      <c r="A10" s="12" t="s">
        <v>13</v>
      </c>
      <c r="B10" s="30" t="s">
        <v>15</v>
      </c>
      <c r="C10" s="31"/>
      <c r="D10" s="31"/>
      <c r="E10" s="32"/>
    </row>
    <row r="11" spans="1:5" x14ac:dyDescent="0.25">
      <c r="A11" s="37" t="s">
        <v>18</v>
      </c>
      <c r="B11" s="38"/>
      <c r="C11" s="38"/>
      <c r="D11" s="38"/>
      <c r="E11" s="39"/>
    </row>
    <row r="12" spans="1:5" x14ac:dyDescent="0.25">
      <c r="A12" s="12" t="s">
        <v>19</v>
      </c>
      <c r="B12" s="30" t="s">
        <v>24</v>
      </c>
      <c r="C12" s="31">
        <v>1766171</v>
      </c>
      <c r="D12" s="31"/>
      <c r="E12" s="32"/>
    </row>
    <row r="13" spans="1:5" x14ac:dyDescent="0.25">
      <c r="A13" s="12" t="s">
        <v>20</v>
      </c>
      <c r="B13" s="30" t="s">
        <v>25</v>
      </c>
      <c r="C13" s="31"/>
      <c r="D13" s="31"/>
      <c r="E13" s="32"/>
    </row>
    <row r="14" spans="1:5" x14ac:dyDescent="0.25">
      <c r="A14" s="12" t="s">
        <v>21</v>
      </c>
      <c r="B14" s="30" t="s">
        <v>26</v>
      </c>
      <c r="C14" s="31"/>
      <c r="D14" s="31"/>
      <c r="E14" s="32"/>
    </row>
    <row r="15" spans="1:5" x14ac:dyDescent="0.25">
      <c r="A15" s="12" t="s">
        <v>22</v>
      </c>
      <c r="B15" s="30" t="s">
        <v>27</v>
      </c>
      <c r="C15" s="31">
        <v>1112991</v>
      </c>
      <c r="D15" s="31"/>
      <c r="E15" s="32" t="s">
        <v>143</v>
      </c>
    </row>
    <row r="16" spans="1:5" x14ac:dyDescent="0.25">
      <c r="A16" s="18" t="s">
        <v>23</v>
      </c>
      <c r="B16" s="2" t="s">
        <v>28</v>
      </c>
      <c r="C16" s="4">
        <f>SUM(C8:C10)+ SUM(C12:C15)</f>
        <v>3094530</v>
      </c>
      <c r="D16" s="4"/>
      <c r="E16" s="19"/>
    </row>
    <row r="17" spans="1:5" x14ac:dyDescent="0.25">
      <c r="A17" s="37" t="s">
        <v>29</v>
      </c>
      <c r="B17" s="38"/>
      <c r="C17" s="38"/>
      <c r="D17" s="38"/>
      <c r="E17" s="39"/>
    </row>
    <row r="18" spans="1:5" x14ac:dyDescent="0.25">
      <c r="A18" s="12" t="s">
        <v>30</v>
      </c>
      <c r="B18" s="30" t="s">
        <v>41</v>
      </c>
      <c r="C18" s="31"/>
      <c r="D18" s="31"/>
      <c r="E18" s="32"/>
    </row>
    <row r="19" spans="1:5" x14ac:dyDescent="0.25">
      <c r="A19" s="12" t="s">
        <v>31</v>
      </c>
      <c r="B19" s="30" t="s">
        <v>42</v>
      </c>
      <c r="C19" s="31"/>
      <c r="D19" s="31"/>
      <c r="E19" s="32"/>
    </row>
    <row r="20" spans="1:5" x14ac:dyDescent="0.25">
      <c r="A20" s="12" t="s">
        <v>32</v>
      </c>
      <c r="B20" s="30" t="s">
        <v>43</v>
      </c>
      <c r="C20" s="31"/>
      <c r="D20" s="31"/>
      <c r="E20" s="32"/>
    </row>
    <row r="21" spans="1:5" x14ac:dyDescent="0.25">
      <c r="A21" s="12" t="s">
        <v>33</v>
      </c>
      <c r="B21" s="30" t="s">
        <v>44</v>
      </c>
      <c r="C21" s="31"/>
      <c r="D21" s="31"/>
      <c r="E21" s="32"/>
    </row>
    <row r="22" spans="1:5" x14ac:dyDescent="0.25">
      <c r="A22" s="12" t="s">
        <v>34</v>
      </c>
      <c r="B22" s="30" t="s">
        <v>45</v>
      </c>
      <c r="C22" s="31">
        <v>3993287</v>
      </c>
      <c r="D22" s="31"/>
      <c r="E22" s="32"/>
    </row>
    <row r="23" spans="1:5" x14ac:dyDescent="0.25">
      <c r="A23" s="12" t="s">
        <v>35</v>
      </c>
      <c r="B23" s="30" t="s">
        <v>46</v>
      </c>
      <c r="C23" s="31">
        <v>2178513</v>
      </c>
      <c r="D23" s="31"/>
      <c r="E23" s="32"/>
    </row>
    <row r="24" spans="1:5" x14ac:dyDescent="0.25">
      <c r="A24" s="18" t="s">
        <v>36</v>
      </c>
      <c r="B24" s="33" t="s">
        <v>47</v>
      </c>
      <c r="C24" s="34">
        <f>C22-C23</f>
        <v>1814774</v>
      </c>
      <c r="D24" s="34"/>
      <c r="E24" s="19"/>
    </row>
    <row r="25" spans="1:5" x14ac:dyDescent="0.25">
      <c r="A25" s="12" t="s">
        <v>37</v>
      </c>
      <c r="B25" s="30" t="s">
        <v>48</v>
      </c>
      <c r="C25" s="31">
        <v>4579099</v>
      </c>
      <c r="D25" s="31"/>
      <c r="E25" s="32" t="s">
        <v>144</v>
      </c>
    </row>
    <row r="26" spans="1:5" x14ac:dyDescent="0.25">
      <c r="A26" s="18" t="s">
        <v>38</v>
      </c>
      <c r="B26" s="2" t="s">
        <v>49</v>
      </c>
      <c r="C26" s="4">
        <f>SUM(C18:C21) + SUM(C24:C25)</f>
        <v>6393873</v>
      </c>
      <c r="D26" s="4"/>
      <c r="E26" s="19"/>
    </row>
    <row r="27" spans="1:5" x14ac:dyDescent="0.25">
      <c r="A27" s="18" t="s">
        <v>39</v>
      </c>
      <c r="B27" s="2" t="s">
        <v>40</v>
      </c>
      <c r="C27" s="4">
        <f>C16+C26</f>
        <v>9488403</v>
      </c>
      <c r="D27" s="4"/>
      <c r="E27" s="19"/>
    </row>
    <row r="28" spans="1:5" x14ac:dyDescent="0.25">
      <c r="A28" s="37" t="s">
        <v>50</v>
      </c>
      <c r="B28" s="38"/>
      <c r="C28" s="38"/>
      <c r="D28" s="38"/>
      <c r="E28" s="39"/>
    </row>
    <row r="29" spans="1:5" x14ac:dyDescent="0.25">
      <c r="A29" s="37" t="s">
        <v>51</v>
      </c>
      <c r="B29" s="38"/>
      <c r="C29" s="38"/>
      <c r="D29" s="38"/>
      <c r="E29" s="39"/>
    </row>
    <row r="30" spans="1:5" x14ac:dyDescent="0.25">
      <c r="A30" s="12" t="s">
        <v>52</v>
      </c>
      <c r="B30" s="30" t="s">
        <v>57</v>
      </c>
      <c r="C30" s="31"/>
      <c r="D30" s="31"/>
      <c r="E30" s="32" t="s">
        <v>145</v>
      </c>
    </row>
    <row r="31" spans="1:5" x14ac:dyDescent="0.25">
      <c r="A31" s="12" t="s">
        <v>53</v>
      </c>
      <c r="B31" s="30" t="s">
        <v>58</v>
      </c>
      <c r="C31" s="31"/>
      <c r="D31" s="31"/>
      <c r="E31" s="32"/>
    </row>
    <row r="32" spans="1:5" x14ac:dyDescent="0.25">
      <c r="A32" s="12" t="s">
        <v>54</v>
      </c>
      <c r="B32" s="30" t="s">
        <v>59</v>
      </c>
      <c r="C32" s="31"/>
      <c r="D32" s="31"/>
      <c r="E32" s="32"/>
    </row>
    <row r="33" spans="1:5" x14ac:dyDescent="0.25">
      <c r="A33" s="12" t="s">
        <v>55</v>
      </c>
      <c r="B33" s="30" t="s">
        <v>60</v>
      </c>
      <c r="C33" s="31">
        <v>3168974</v>
      </c>
      <c r="D33" s="31"/>
      <c r="E33" s="32" t="s">
        <v>148</v>
      </c>
    </row>
    <row r="34" spans="1:5" x14ac:dyDescent="0.25">
      <c r="A34" s="18" t="s">
        <v>56</v>
      </c>
      <c r="B34" s="2" t="s">
        <v>61</v>
      </c>
      <c r="C34" s="4">
        <f>SUM(C30:C33)</f>
        <v>3168974</v>
      </c>
      <c r="D34" s="4"/>
      <c r="E34" s="19"/>
    </row>
    <row r="35" spans="1:5" x14ac:dyDescent="0.25">
      <c r="A35" s="37" t="s">
        <v>73</v>
      </c>
      <c r="B35" s="48"/>
      <c r="C35" s="48"/>
      <c r="D35" s="48"/>
      <c r="E35" s="49"/>
    </row>
    <row r="36" spans="1:5" x14ac:dyDescent="0.25">
      <c r="A36" s="20" t="s">
        <v>74</v>
      </c>
      <c r="B36" s="35" t="s">
        <v>80</v>
      </c>
      <c r="C36" s="31"/>
      <c r="D36" s="31"/>
      <c r="E36" s="32"/>
    </row>
    <row r="37" spans="1:5" x14ac:dyDescent="0.25">
      <c r="A37" s="20" t="s">
        <v>75</v>
      </c>
      <c r="B37" s="35" t="s">
        <v>81</v>
      </c>
      <c r="C37" s="31"/>
      <c r="D37" s="31"/>
      <c r="E37" s="32"/>
    </row>
    <row r="38" spans="1:5" x14ac:dyDescent="0.25">
      <c r="A38" s="20" t="s">
        <v>76</v>
      </c>
      <c r="B38" s="35" t="s">
        <v>82</v>
      </c>
      <c r="C38" s="31">
        <v>4629354</v>
      </c>
      <c r="D38" s="31"/>
      <c r="E38" s="32" t="s">
        <v>149</v>
      </c>
    </row>
    <row r="39" spans="1:5" x14ac:dyDescent="0.25">
      <c r="A39" s="20" t="s">
        <v>77</v>
      </c>
      <c r="B39" s="5" t="s">
        <v>83</v>
      </c>
      <c r="C39" s="8">
        <f>SUM(C36:C38)</f>
        <v>4629354</v>
      </c>
      <c r="D39" s="8"/>
      <c r="E39" s="23"/>
    </row>
    <row r="40" spans="1:5" x14ac:dyDescent="0.25">
      <c r="A40" s="22" t="s">
        <v>78</v>
      </c>
      <c r="B40" s="6" t="s">
        <v>79</v>
      </c>
      <c r="C40" s="7">
        <f>C34+C39</f>
        <v>7798328</v>
      </c>
      <c r="D40" s="7"/>
      <c r="E40" s="23"/>
    </row>
    <row r="41" spans="1:5" x14ac:dyDescent="0.25">
      <c r="A41" s="37" t="s">
        <v>62</v>
      </c>
      <c r="B41" s="38"/>
      <c r="C41" s="38"/>
      <c r="D41" s="38"/>
      <c r="E41" s="39"/>
    </row>
    <row r="42" spans="1:5" x14ac:dyDescent="0.25">
      <c r="A42" s="12" t="s">
        <v>63</v>
      </c>
      <c r="B42" s="30" t="s">
        <v>70</v>
      </c>
      <c r="C42" s="31">
        <v>1690075</v>
      </c>
      <c r="D42" s="31"/>
      <c r="E42" s="32"/>
    </row>
    <row r="43" spans="1:5" x14ac:dyDescent="0.25">
      <c r="A43" s="12" t="s">
        <v>64</v>
      </c>
      <c r="B43" s="30" t="s">
        <v>71</v>
      </c>
      <c r="C43" s="31"/>
      <c r="D43" s="31"/>
      <c r="E43" s="32"/>
    </row>
    <row r="44" spans="1:5" x14ac:dyDescent="0.25">
      <c r="A44" s="12" t="s">
        <v>65</v>
      </c>
      <c r="B44" s="30" t="s">
        <v>72</v>
      </c>
      <c r="C44" s="31"/>
      <c r="D44" s="31"/>
      <c r="E44" s="32"/>
    </row>
    <row r="45" spans="1:5" x14ac:dyDescent="0.25">
      <c r="A45" s="18" t="s">
        <v>66</v>
      </c>
      <c r="B45" s="2" t="s">
        <v>68</v>
      </c>
      <c r="C45" s="4">
        <f>SUM(C42:C44)</f>
        <v>1690075</v>
      </c>
      <c r="D45" s="4"/>
      <c r="E45" s="19"/>
    </row>
    <row r="46" spans="1:5" ht="15.75" thickBot="1" x14ac:dyDescent="0.3">
      <c r="A46" s="24" t="s">
        <v>67</v>
      </c>
      <c r="B46" s="25" t="s">
        <v>69</v>
      </c>
      <c r="C46" s="26">
        <f>C40+C45</f>
        <v>9488403</v>
      </c>
      <c r="D46" s="26"/>
      <c r="E46" s="27"/>
    </row>
    <row r="47" spans="1:5" ht="15.75" thickBot="1" x14ac:dyDescent="0.3">
      <c r="A47" s="47"/>
      <c r="B47" s="47"/>
      <c r="C47" s="47"/>
      <c r="D47" s="47"/>
      <c r="E47" s="47"/>
    </row>
    <row r="48" spans="1:5" x14ac:dyDescent="0.25">
      <c r="A48" s="15"/>
      <c r="B48" s="16" t="s">
        <v>84</v>
      </c>
      <c r="C48" s="16" t="s">
        <v>9</v>
      </c>
      <c r="D48" s="16" t="s">
        <v>10</v>
      </c>
      <c r="E48" s="17" t="s">
        <v>11</v>
      </c>
    </row>
    <row r="49" spans="1:5" x14ac:dyDescent="0.25">
      <c r="A49" s="37" t="s">
        <v>85</v>
      </c>
      <c r="B49" s="38"/>
      <c r="C49" s="38"/>
      <c r="D49" s="38"/>
      <c r="E49" s="39"/>
    </row>
    <row r="50" spans="1:5" x14ac:dyDescent="0.25">
      <c r="A50" s="12" t="s">
        <v>86</v>
      </c>
      <c r="B50" s="30" t="s">
        <v>91</v>
      </c>
      <c r="C50" s="31">
        <v>20025487</v>
      </c>
      <c r="D50" s="31"/>
      <c r="E50" s="32"/>
    </row>
    <row r="51" spans="1:5" x14ac:dyDescent="0.25">
      <c r="A51" s="12" t="s">
        <v>87</v>
      </c>
      <c r="B51" s="30" t="s">
        <v>92</v>
      </c>
      <c r="C51" s="31">
        <v>400077</v>
      </c>
      <c r="D51" s="31"/>
      <c r="E51" s="32"/>
    </row>
    <row r="52" spans="1:5" x14ac:dyDescent="0.25">
      <c r="A52" s="12" t="s">
        <v>88</v>
      </c>
      <c r="B52" s="30" t="s">
        <v>93</v>
      </c>
      <c r="C52" s="31"/>
      <c r="D52" s="31"/>
      <c r="E52" s="32"/>
    </row>
    <row r="53" spans="1:5" x14ac:dyDescent="0.25">
      <c r="A53" s="18" t="s">
        <v>89</v>
      </c>
      <c r="B53" s="2" t="s">
        <v>90</v>
      </c>
      <c r="C53" s="4">
        <f>SUM(C50:C52)</f>
        <v>20425564</v>
      </c>
      <c r="D53" s="4"/>
      <c r="E53" s="19"/>
    </row>
    <row r="54" spans="1:5" x14ac:dyDescent="0.25">
      <c r="A54" s="37" t="s">
        <v>94</v>
      </c>
      <c r="B54" s="38"/>
      <c r="C54" s="38"/>
      <c r="D54" s="38"/>
      <c r="E54" s="39"/>
    </row>
    <row r="55" spans="1:5" x14ac:dyDescent="0.25">
      <c r="A55" s="12" t="s">
        <v>95</v>
      </c>
      <c r="B55" s="1" t="s">
        <v>104</v>
      </c>
      <c r="C55" s="3"/>
      <c r="D55" s="3"/>
      <c r="E55" s="19"/>
    </row>
    <row r="56" spans="1:5" x14ac:dyDescent="0.25">
      <c r="A56" s="12" t="s">
        <v>96</v>
      </c>
      <c r="B56" s="1" t="s">
        <v>105</v>
      </c>
      <c r="C56" s="3"/>
      <c r="D56" s="3"/>
      <c r="E56" s="19"/>
    </row>
    <row r="57" spans="1:5" x14ac:dyDescent="0.25">
      <c r="A57" s="12" t="s">
        <v>97</v>
      </c>
      <c r="B57" s="1" t="s">
        <v>106</v>
      </c>
      <c r="C57" s="3"/>
      <c r="D57" s="3"/>
      <c r="E57" s="19"/>
    </row>
    <row r="58" spans="1:5" x14ac:dyDescent="0.25">
      <c r="A58" s="12" t="s">
        <v>98</v>
      </c>
      <c r="B58" s="1" t="s">
        <v>107</v>
      </c>
      <c r="C58" s="3"/>
      <c r="D58" s="3"/>
      <c r="E58" s="19"/>
    </row>
    <row r="59" spans="1:5" x14ac:dyDescent="0.25">
      <c r="A59" s="12" t="s">
        <v>99</v>
      </c>
      <c r="B59" s="1" t="s">
        <v>108</v>
      </c>
      <c r="C59" s="3"/>
      <c r="D59" s="3"/>
      <c r="E59" s="19"/>
    </row>
    <row r="60" spans="1:5" x14ac:dyDescent="0.25">
      <c r="A60" s="18" t="s">
        <v>100</v>
      </c>
      <c r="B60" s="2" t="s">
        <v>102</v>
      </c>
      <c r="C60" s="4"/>
      <c r="D60" s="4"/>
      <c r="E60" s="19"/>
    </row>
    <row r="61" spans="1:5" x14ac:dyDescent="0.25">
      <c r="A61" s="18" t="s">
        <v>101</v>
      </c>
      <c r="B61" s="2" t="s">
        <v>103</v>
      </c>
      <c r="C61" s="4">
        <f>C53+C60</f>
        <v>20425564</v>
      </c>
      <c r="D61" s="4"/>
      <c r="E61" s="19"/>
    </row>
    <row r="62" spans="1:5" x14ac:dyDescent="0.25">
      <c r="A62" s="37" t="s">
        <v>109</v>
      </c>
      <c r="B62" s="38"/>
      <c r="C62" s="38"/>
      <c r="D62" s="38"/>
      <c r="E62" s="39"/>
    </row>
    <row r="63" spans="1:5" x14ac:dyDescent="0.25">
      <c r="A63" s="12" t="s">
        <v>110</v>
      </c>
      <c r="B63" s="30" t="s">
        <v>120</v>
      </c>
      <c r="C63" s="31">
        <v>26659818</v>
      </c>
      <c r="D63" s="31"/>
      <c r="E63" s="32"/>
    </row>
    <row r="64" spans="1:5" x14ac:dyDescent="0.25">
      <c r="A64" s="12" t="s">
        <v>111</v>
      </c>
      <c r="B64" s="30" t="s">
        <v>121</v>
      </c>
      <c r="C64" s="31">
        <v>617199</v>
      </c>
      <c r="D64" s="31"/>
      <c r="E64" s="32"/>
    </row>
    <row r="65" spans="1:5" x14ac:dyDescent="0.25">
      <c r="A65" s="12" t="s">
        <v>112</v>
      </c>
      <c r="B65" s="30" t="s">
        <v>122</v>
      </c>
      <c r="C65" s="31"/>
      <c r="D65" s="31"/>
      <c r="E65" s="32"/>
    </row>
    <row r="66" spans="1:5" x14ac:dyDescent="0.25">
      <c r="A66" s="12" t="s">
        <v>113</v>
      </c>
      <c r="B66" s="30" t="s">
        <v>123</v>
      </c>
      <c r="C66" s="31"/>
      <c r="D66" s="31"/>
      <c r="E66" s="32"/>
    </row>
    <row r="67" spans="1:5" x14ac:dyDescent="0.25">
      <c r="A67" s="12" t="s">
        <v>114</v>
      </c>
      <c r="B67" s="30" t="s">
        <v>124</v>
      </c>
      <c r="C67" s="31">
        <v>5834705</v>
      </c>
      <c r="D67" s="31"/>
      <c r="E67" s="32"/>
    </row>
    <row r="68" spans="1:5" x14ac:dyDescent="0.25">
      <c r="A68" s="12" t="s">
        <v>115</v>
      </c>
      <c r="B68" s="30" t="s">
        <v>125</v>
      </c>
      <c r="C68" s="31"/>
      <c r="D68" s="31"/>
      <c r="E68" s="32"/>
    </row>
    <row r="69" spans="1:5" x14ac:dyDescent="0.25">
      <c r="A69" s="18" t="s">
        <v>116</v>
      </c>
      <c r="B69" s="2" t="s">
        <v>118</v>
      </c>
      <c r="C69" s="4">
        <f>SUM(C63:C68)</f>
        <v>33111722</v>
      </c>
      <c r="D69" s="4"/>
      <c r="E69" s="19"/>
    </row>
    <row r="70" spans="1:5" x14ac:dyDescent="0.25">
      <c r="A70" s="18" t="s">
        <v>117</v>
      </c>
      <c r="B70" s="2" t="s">
        <v>119</v>
      </c>
      <c r="C70" s="4">
        <f>C61-C69</f>
        <v>-12686158</v>
      </c>
      <c r="D70" s="4"/>
      <c r="E70" s="19"/>
    </row>
    <row r="71" spans="1:5" x14ac:dyDescent="0.25">
      <c r="A71" s="37" t="s">
        <v>126</v>
      </c>
      <c r="B71" s="38"/>
      <c r="C71" s="38"/>
      <c r="D71" s="38"/>
      <c r="E71" s="39"/>
    </row>
    <row r="72" spans="1:5" x14ac:dyDescent="0.25">
      <c r="A72" s="12" t="s">
        <v>127</v>
      </c>
      <c r="B72" s="1" t="s">
        <v>134</v>
      </c>
      <c r="C72" s="3"/>
      <c r="D72" s="3"/>
      <c r="E72" s="28"/>
    </row>
    <row r="73" spans="1:5" x14ac:dyDescent="0.25">
      <c r="A73" s="12" t="s">
        <v>128</v>
      </c>
      <c r="B73" s="1" t="s">
        <v>135</v>
      </c>
      <c r="C73" s="3"/>
      <c r="D73" s="3"/>
      <c r="E73" s="28"/>
    </row>
    <row r="74" spans="1:5" x14ac:dyDescent="0.25">
      <c r="A74" s="18" t="s">
        <v>129</v>
      </c>
      <c r="B74" s="2" t="s">
        <v>136</v>
      </c>
      <c r="C74" s="4">
        <f>C70+C72+C73</f>
        <v>-12686158</v>
      </c>
      <c r="D74" s="4"/>
      <c r="E74" s="28"/>
    </row>
    <row r="75" spans="1:5" x14ac:dyDescent="0.25">
      <c r="A75" s="12" t="s">
        <v>130</v>
      </c>
      <c r="B75" s="1" t="s">
        <v>137</v>
      </c>
      <c r="C75" s="3"/>
      <c r="D75" s="3"/>
      <c r="E75" s="28"/>
    </row>
    <row r="76" spans="1:5" x14ac:dyDescent="0.25">
      <c r="A76" s="12" t="s">
        <v>131</v>
      </c>
      <c r="B76" s="1" t="s">
        <v>138</v>
      </c>
      <c r="C76" s="3"/>
      <c r="D76" s="3"/>
      <c r="E76" s="28"/>
    </row>
    <row r="77" spans="1:5" ht="15.75" thickBot="1" x14ac:dyDescent="0.3">
      <c r="A77" s="24" t="s">
        <v>132</v>
      </c>
      <c r="B77" s="25" t="s">
        <v>133</v>
      </c>
      <c r="C77" s="26">
        <f>SUM(C74:C76)</f>
        <v>-12686158</v>
      </c>
      <c r="D77" s="26"/>
      <c r="E77" s="29"/>
    </row>
  </sheetData>
  <mergeCells count="17">
    <mergeCell ref="A41:E41"/>
    <mergeCell ref="C2:E2"/>
    <mergeCell ref="C3:E3"/>
    <mergeCell ref="A4:E4"/>
    <mergeCell ref="A6:E6"/>
    <mergeCell ref="A7:E7"/>
    <mergeCell ref="A35:E35"/>
    <mergeCell ref="C1:E1"/>
    <mergeCell ref="A11:E11"/>
    <mergeCell ref="A17:E17"/>
    <mergeCell ref="A28:E28"/>
    <mergeCell ref="A29:E29"/>
    <mergeCell ref="A47:E47"/>
    <mergeCell ref="A49:E49"/>
    <mergeCell ref="A54:E54"/>
    <mergeCell ref="A62:E62"/>
    <mergeCell ref="A71:E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System-Level</vt:lpstr>
      <vt:lpstr>Physician Practice-1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2018-07-17T15:38:33Z</dcterms:modified>
</cp:coreProperties>
</file>