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23250" windowHeight="12525" firstSheet="22" activeTab="31"/>
  </bookViews>
  <sheets>
    <sheet name="cover" sheetId="1" r:id="rId1"/>
    <sheet name="Instructions" sheetId="34" r:id="rId2"/>
    <sheet name="page 102" sheetId="2" r:id="rId3"/>
    <sheet name="page 103" sheetId="3" r:id="rId4"/>
    <sheet name="page 200" sheetId="5" r:id="rId5"/>
    <sheet name="page 201" sheetId="9" r:id="rId6"/>
    <sheet name="page 202" sheetId="10" r:id="rId7"/>
    <sheet name="page 203" sheetId="8" r:id="rId8"/>
    <sheet name="page 204" sheetId="7" r:id="rId9"/>
    <sheet name="page 205" sheetId="6" r:id="rId10"/>
    <sheet name="page 206" sheetId="4" r:id="rId11"/>
    <sheet name="page 301" sheetId="12" r:id="rId12"/>
    <sheet name="page 302" sheetId="13" r:id="rId13"/>
    <sheet name="page 303" sheetId="16" r:id="rId14"/>
    <sheet name="page 303A" sheetId="32" r:id="rId15"/>
    <sheet name="page 400" sheetId="15" r:id="rId16"/>
    <sheet name="page 401" sheetId="14" r:id="rId17"/>
    <sheet name="page 402" sheetId="20" r:id="rId18"/>
    <sheet name="page 403" sheetId="19" r:id="rId19"/>
    <sheet name="page 404" sheetId="18" r:id="rId20"/>
    <sheet name="page 405" sheetId="17" r:id="rId21"/>
    <sheet name="page 407" sheetId="11" r:id="rId22"/>
    <sheet name="page 408" sheetId="24" r:id="rId23"/>
    <sheet name="page 409" sheetId="23" r:id="rId24"/>
    <sheet name="page 410" sheetId="22" r:id="rId25"/>
    <sheet name="page 411" sheetId="27" r:id="rId26"/>
    <sheet name="page 412" sheetId="35" r:id="rId27"/>
    <sheet name="page 413" sheetId="36" r:id="rId28"/>
    <sheet name="page 414" sheetId="37" r:id="rId29"/>
    <sheet name="page 415" sheetId="30" r:id="rId30"/>
    <sheet name="page 416" sheetId="31" r:id="rId31"/>
    <sheet name="page 417" sheetId="21" r:id="rId32"/>
    <sheet name="Sheet1" sheetId="38" r:id="rId33"/>
  </sheets>
  <calcPr calcId="145621"/>
</workbook>
</file>

<file path=xl/calcChain.xml><?xml version="1.0" encoding="utf-8"?>
<calcChain xmlns="http://schemas.openxmlformats.org/spreadsheetml/2006/main">
  <c r="B20" i="11" l="1"/>
  <c r="G6" i="37" l="1"/>
  <c r="E6" i="37"/>
  <c r="D6" i="37"/>
  <c r="C6" i="37"/>
  <c r="G29" i="32" l="1"/>
  <c r="G30" i="32"/>
  <c r="G31" i="32"/>
  <c r="G32" i="32"/>
  <c r="G33" i="32"/>
  <c r="G34" i="32"/>
  <c r="G35" i="32"/>
  <c r="G36" i="32"/>
  <c r="G28" i="32"/>
  <c r="D37" i="32"/>
  <c r="F34" i="8"/>
  <c r="F35" i="8"/>
  <c r="F36" i="8"/>
  <c r="F37" i="8"/>
  <c r="F33" i="8"/>
  <c r="E45" i="9"/>
  <c r="E11" i="5"/>
  <c r="E12" i="5"/>
  <c r="E13" i="5"/>
  <c r="E15" i="5"/>
  <c r="E20" i="11" l="1"/>
  <c r="E40" i="27" l="1"/>
  <c r="F28" i="23"/>
  <c r="D20" i="11"/>
  <c r="D24" i="11" s="1"/>
  <c r="H13" i="4" l="1"/>
  <c r="G55" i="16"/>
  <c r="G53" i="16"/>
  <c r="G52" i="16"/>
  <c r="G51" i="16"/>
  <c r="G50" i="16"/>
  <c r="G49" i="16"/>
  <c r="G41" i="16"/>
  <c r="G40" i="16"/>
  <c r="G39" i="16"/>
  <c r="G38" i="16"/>
  <c r="G37" i="16"/>
  <c r="G36" i="16"/>
  <c r="G35" i="16"/>
  <c r="G34" i="16"/>
  <c r="G31" i="16"/>
  <c r="G30" i="16"/>
  <c r="G25" i="16"/>
  <c r="G24" i="16"/>
  <c r="G23" i="16"/>
  <c r="G22" i="16"/>
  <c r="G21" i="16"/>
  <c r="G20" i="16"/>
  <c r="G19" i="16"/>
  <c r="G13" i="16"/>
  <c r="G12" i="16"/>
  <c r="G54" i="16"/>
  <c r="G37" i="32"/>
  <c r="F37" i="32"/>
  <c r="E37" i="32"/>
  <c r="F21" i="32"/>
  <c r="G21" i="32" s="1"/>
  <c r="G12" i="32"/>
  <c r="F16" i="32"/>
  <c r="I16" i="13"/>
  <c r="I9" i="13"/>
  <c r="I8" i="13"/>
  <c r="G11" i="32" l="1"/>
  <c r="G20" i="32"/>
  <c r="F22" i="32"/>
  <c r="G22" i="32" s="1"/>
  <c r="G16" i="32"/>
  <c r="G17" i="13"/>
  <c r="I17" i="13" s="1"/>
  <c r="G13" i="13"/>
  <c r="G18" i="13" l="1"/>
  <c r="I18" i="13" s="1"/>
  <c r="I13" i="13"/>
  <c r="H19" i="4" l="1"/>
  <c r="H20" i="4" s="1"/>
  <c r="L36" i="7"/>
  <c r="L37" i="7" s="1"/>
  <c r="I36" i="7"/>
  <c r="I39" i="7" s="1"/>
  <c r="G36" i="7"/>
  <c r="L13" i="7"/>
  <c r="I13" i="7"/>
  <c r="F53" i="8"/>
  <c r="F52" i="8"/>
  <c r="F51" i="8"/>
  <c r="F50" i="8"/>
  <c r="F49" i="8"/>
  <c r="F48" i="8"/>
  <c r="E54" i="8"/>
  <c r="D54" i="8"/>
  <c r="C54" i="8"/>
  <c r="E38" i="8"/>
  <c r="D38" i="8"/>
  <c r="C38" i="8"/>
  <c r="F11" i="8"/>
  <c r="E11" i="8"/>
  <c r="D11" i="8"/>
  <c r="C11" i="8"/>
  <c r="F38" i="8"/>
  <c r="F54" i="8" l="1"/>
  <c r="G43" i="10"/>
  <c r="G41" i="10"/>
  <c r="G40" i="10"/>
  <c r="G39" i="10"/>
  <c r="G38" i="10"/>
  <c r="G37" i="10"/>
  <c r="G36" i="10"/>
  <c r="G33" i="10"/>
  <c r="G32" i="10"/>
  <c r="G31" i="10"/>
  <c r="G30" i="10"/>
  <c r="G29" i="10"/>
  <c r="G28" i="10"/>
  <c r="G27" i="10"/>
  <c r="G26" i="10"/>
  <c r="G25" i="10"/>
  <c r="G24" i="10"/>
  <c r="G23" i="10"/>
  <c r="G21" i="10"/>
  <c r="G22" i="10"/>
  <c r="C47" i="10"/>
  <c r="E11" i="9" l="1"/>
  <c r="E10" i="9"/>
  <c r="F56" i="16" l="1"/>
  <c r="G48" i="16"/>
  <c r="G47" i="16"/>
  <c r="G46" i="16"/>
  <c r="G45" i="16"/>
  <c r="F43" i="16"/>
  <c r="F32" i="16"/>
  <c r="G29" i="16"/>
  <c r="G28" i="16"/>
  <c r="F26" i="16"/>
  <c r="G18" i="16"/>
  <c r="F15" i="16"/>
  <c r="G14" i="16"/>
  <c r="G15" i="16" s="1"/>
  <c r="J18" i="13"/>
  <c r="G32" i="16" l="1"/>
  <c r="F57" i="16"/>
  <c r="G56" i="16"/>
  <c r="G43" i="16"/>
  <c r="G26" i="16"/>
  <c r="G47" i="10"/>
  <c r="G42" i="10"/>
  <c r="F42" i="10"/>
  <c r="E42" i="10"/>
  <c r="D42" i="10"/>
  <c r="C42" i="10"/>
  <c r="F34" i="10"/>
  <c r="E34" i="10"/>
  <c r="D34" i="10"/>
  <c r="G19" i="10"/>
  <c r="G34" i="10" s="1"/>
  <c r="F19" i="10"/>
  <c r="F44" i="10" s="1"/>
  <c r="E19" i="10"/>
  <c r="E44" i="10" s="1"/>
  <c r="D19" i="10"/>
  <c r="D44" i="10" s="1"/>
  <c r="C19" i="10"/>
  <c r="C34" i="10" s="1"/>
  <c r="E48" i="9"/>
  <c r="D47" i="9"/>
  <c r="D49" i="9" s="1"/>
  <c r="B47" i="9"/>
  <c r="B49" i="9" s="1"/>
  <c r="E46" i="9"/>
  <c r="B42" i="9"/>
  <c r="E41" i="9"/>
  <c r="E40" i="9"/>
  <c r="D37" i="9"/>
  <c r="B37" i="9"/>
  <c r="E36" i="9"/>
  <c r="E35" i="9"/>
  <c r="D33" i="9"/>
  <c r="B33" i="9"/>
  <c r="E32" i="9"/>
  <c r="E31" i="9"/>
  <c r="E30" i="9"/>
  <c r="D28" i="9"/>
  <c r="B28" i="9"/>
  <c r="E27" i="9"/>
  <c r="E24" i="9"/>
  <c r="E23" i="9"/>
  <c r="E22" i="9"/>
  <c r="D20" i="9"/>
  <c r="B20" i="9"/>
  <c r="E19" i="9"/>
  <c r="E20" i="9" s="1"/>
  <c r="E9" i="9"/>
  <c r="E12" i="9" s="1"/>
  <c r="D39" i="5"/>
  <c r="B39" i="5"/>
  <c r="E38" i="5"/>
  <c r="E36" i="5"/>
  <c r="D34" i="5"/>
  <c r="B34" i="5"/>
  <c r="E33" i="5"/>
  <c r="E31" i="5"/>
  <c r="E29" i="5"/>
  <c r="D29" i="5"/>
  <c r="B29" i="5"/>
  <c r="D25" i="5"/>
  <c r="B25" i="5"/>
  <c r="E23" i="5"/>
  <c r="E21" i="5"/>
  <c r="E18" i="5"/>
  <c r="D16" i="5"/>
  <c r="B16" i="5"/>
  <c r="C44" i="10" l="1"/>
  <c r="G57" i="16"/>
  <c r="G44" i="10"/>
  <c r="E28" i="9"/>
  <c r="D51" i="9"/>
  <c r="B51" i="9"/>
  <c r="E37" i="9"/>
  <c r="E42" i="9"/>
  <c r="E47" i="9"/>
  <c r="E49" i="9" s="1"/>
  <c r="E39" i="5"/>
  <c r="D41" i="5"/>
  <c r="E34" i="5"/>
  <c r="E33" i="9"/>
  <c r="B41" i="5"/>
  <c r="E25" i="5"/>
  <c r="E16" i="5"/>
  <c r="E51" i="9" l="1"/>
  <c r="E41" i="5"/>
</calcChain>
</file>

<file path=xl/sharedStrings.xml><?xml version="1.0" encoding="utf-8"?>
<sst xmlns="http://schemas.openxmlformats.org/spreadsheetml/2006/main" count="1413" uniqueCount="909">
  <si>
    <t>RETURN</t>
  </si>
  <si>
    <t>TO THE</t>
  </si>
  <si>
    <t>DEPARTMENT OF PUBLIC UTILITIES</t>
  </si>
  <si>
    <t>OF MASSACHUSETTS</t>
  </si>
  <si>
    <t>Name of Officer to whom correspondence</t>
  </si>
  <si>
    <t>GENERAL INFORMATION</t>
  </si>
  <si>
    <t>Titles</t>
  </si>
  <si>
    <t>Names</t>
  </si>
  <si>
    <t>Addresses</t>
  </si>
  <si>
    <t>Annual Salaries</t>
  </si>
  <si>
    <t>DIRECTORS*</t>
  </si>
  <si>
    <t>Fees Paid During Year</t>
  </si>
  <si>
    <t>Telephone No.</t>
  </si>
  <si>
    <t>2.  Location of principal business office,</t>
  </si>
  <si>
    <t xml:space="preserve">3.  Date of organization,    </t>
  </si>
  <si>
    <t xml:space="preserve">4. Date of incorporation, </t>
  </si>
  <si>
    <t xml:space="preserve">5.  Whether incorporated under general or special law, </t>
  </si>
  <si>
    <t xml:space="preserve">6.  If under special law, give chapter and year of act, </t>
  </si>
  <si>
    <t xml:space="preserve">7.  Give chapter and year of any subsequent special legislation affecting the Company </t>
  </si>
  <si>
    <t>8.  Territory covered by charter rights,</t>
  </si>
  <si>
    <t>11.  Capital stock issued with approval of Board of Gas and Electric Light Commissioners or the Department</t>
  </si>
  <si>
    <t xml:space="preserve">of Public Utilities since August 1, 1914, </t>
  </si>
  <si>
    <t>shares of par value of $</t>
  </si>
  <si>
    <t>each           $</t>
  </si>
  <si>
    <t xml:space="preserve">the date or dates on which the same was paid in, and the number of shares so sold and the amounts realized: </t>
  </si>
  <si>
    <t>D.P.U. No.</t>
  </si>
  <si>
    <t>13.   Management Fees and Expenses during the Year</t>
  </si>
  <si>
    <t xml:space="preserve">List all individuals, associations, corporations or concerns with whom the company has any contract or </t>
  </si>
  <si>
    <t xml:space="preserve">agreement, covering management or supervision of its affairs such as accounting, financing, engineering, </t>
  </si>
  <si>
    <t>14.  Date when Company first began to distribute and sell water</t>
  </si>
  <si>
    <t>15.  Total number of stockholders,</t>
  </si>
  <si>
    <t>16. Number of stockholders resident in Massachusetts,</t>
  </si>
  <si>
    <t>amount, $</t>
  </si>
  <si>
    <t>Beginning</t>
  </si>
  <si>
    <t>Assets</t>
  </si>
  <si>
    <t>Net Change</t>
  </si>
  <si>
    <t>Balance</t>
  </si>
  <si>
    <t>During Year</t>
  </si>
  <si>
    <t>Investments</t>
  </si>
  <si>
    <t>101 - 113 Plant Investment (p 202)</t>
  </si>
  <si>
    <t>114 - 119 General Equipment (p 202)</t>
  </si>
  <si>
    <t xml:space="preserve"> </t>
  </si>
  <si>
    <t>201 Unfinished Construction (p 202)</t>
  </si>
  <si>
    <t>202 Miscellaneous Physical Property (p 203)</t>
  </si>
  <si>
    <t>203 Other Investments (p 203)</t>
  </si>
  <si>
    <t>Total Investments</t>
  </si>
  <si>
    <t>Current Assets</t>
  </si>
  <si>
    <t>204 Cash</t>
  </si>
  <si>
    <t>205 Special Deposits</t>
  </si>
  <si>
    <t>206 Notes Receivable</t>
  </si>
  <si>
    <t>207 Accounts Receivable</t>
  </si>
  <si>
    <t>208 Interest and Dividends Receivable</t>
  </si>
  <si>
    <t>209 Materials and Supplies</t>
  </si>
  <si>
    <t>210 Other Current Assets</t>
  </si>
  <si>
    <t>Total Current Assets</t>
  </si>
  <si>
    <t>Reserve Funds</t>
  </si>
  <si>
    <t>211 Sinking Funds</t>
  </si>
  <si>
    <t>212 Insurance and Other Funds</t>
  </si>
  <si>
    <t>Total Reserve Funds</t>
  </si>
  <si>
    <t>Prepaid Accounts</t>
  </si>
  <si>
    <t>213 Prepaid Insurance</t>
  </si>
  <si>
    <t>214 Prepaid Interest</t>
  </si>
  <si>
    <t>215 Other Prepayments</t>
  </si>
  <si>
    <t>Total Prepaid Accounts</t>
  </si>
  <si>
    <t>Unadjusted Debits</t>
  </si>
  <si>
    <t>216 Unamortized Dept Discount Exp (p 203)</t>
  </si>
  <si>
    <t>217 Property Abandoned</t>
  </si>
  <si>
    <t>218 Other Unadjusted Debits (p 203)</t>
  </si>
  <si>
    <t>Total Unadjusted Debits</t>
  </si>
  <si>
    <t>Grand Total</t>
  </si>
  <si>
    <t>Capital Stock</t>
  </si>
  <si>
    <t>301 Common Stock (p 204)</t>
  </si>
  <si>
    <t>302 Preferred Stock (p 204)</t>
  </si>
  <si>
    <t>303 Employees' Stock (p 204)</t>
  </si>
  <si>
    <t>Total Capital Stock</t>
  </si>
  <si>
    <t>304 Premium on Capital Stock</t>
  </si>
  <si>
    <t>305 Bonds (p 204)</t>
  </si>
  <si>
    <t>306 Coupon and Long Term Notes (p 204)</t>
  </si>
  <si>
    <t>Current Liabilities</t>
  </si>
  <si>
    <t>307 Notes Payable (p 205)</t>
  </si>
  <si>
    <t>308 Accounts Payable</t>
  </si>
  <si>
    <t>309 Customers' Deposits</t>
  </si>
  <si>
    <t>310 Matured Interest Unpaid</t>
  </si>
  <si>
    <t>311 Dividends Declared</t>
  </si>
  <si>
    <t>312 Other Current Liabilities</t>
  </si>
  <si>
    <t>Total Current Liabilities</t>
  </si>
  <si>
    <t>Accrued Liabilities</t>
  </si>
  <si>
    <t>313 Tax Liability</t>
  </si>
  <si>
    <t>314 Interest Accrued</t>
  </si>
  <si>
    <t>315 Other Accrued Liabilities</t>
  </si>
  <si>
    <t>Total Accrued Liabilities</t>
  </si>
  <si>
    <t>Unadjusted Credits</t>
  </si>
  <si>
    <t>316 Premium on Bonds (p 205)</t>
  </si>
  <si>
    <t>Reserves</t>
  </si>
  <si>
    <t>318 Insurance and Casualty Reserves</t>
  </si>
  <si>
    <t>Total Reserves</t>
  </si>
  <si>
    <t>321 Sinking Fund Reserves</t>
  </si>
  <si>
    <t>323 Contributions for Extensions</t>
  </si>
  <si>
    <t>324 Surplus Invested in Plant</t>
  </si>
  <si>
    <t>Total Appropriated Surplus</t>
  </si>
  <si>
    <t>400 Profit and Loss Balance (p 301)</t>
  </si>
  <si>
    <t>Total Corporate Surplus</t>
  </si>
  <si>
    <t>Additions</t>
  </si>
  <si>
    <t>Adjustments</t>
  </si>
  <si>
    <t>Intangible Property</t>
  </si>
  <si>
    <t>Organization</t>
  </si>
  <si>
    <t>Misc Intangible Invest</t>
  </si>
  <si>
    <t>Total Intangible Property</t>
  </si>
  <si>
    <t>Tangible Property</t>
  </si>
  <si>
    <t>Land</t>
  </si>
  <si>
    <t>Structures</t>
  </si>
  <si>
    <t>Pumping Plant Equipment</t>
  </si>
  <si>
    <t>Misc. Pumping Plant Equipment</t>
  </si>
  <si>
    <t>Purification System</t>
  </si>
  <si>
    <t>Services</t>
  </si>
  <si>
    <t>Consumers' Meters</t>
  </si>
  <si>
    <t>Conumers' Meter Installation</t>
  </si>
  <si>
    <t>Hydrants</t>
  </si>
  <si>
    <t>Water Rights</t>
  </si>
  <si>
    <t>Total Plant Investment</t>
  </si>
  <si>
    <t>General Equipment</t>
  </si>
  <si>
    <t>Office Equipment</t>
  </si>
  <si>
    <t>Shop Equipment</t>
  </si>
  <si>
    <t>Stores Equipment</t>
  </si>
  <si>
    <t>Transportation Equipment</t>
  </si>
  <si>
    <t>Laboratory Equipment</t>
  </si>
  <si>
    <t>Miscellaneous Equipment</t>
  </si>
  <si>
    <t xml:space="preserve">    Total General Equip</t>
  </si>
  <si>
    <t>Unfinished Construction</t>
  </si>
  <si>
    <t>Total Cost of All Property</t>
  </si>
  <si>
    <t>Assessed Value of Real Estate</t>
  </si>
  <si>
    <t>Total Assessed Value</t>
  </si>
  <si>
    <t>Give particulars of all investments of the respondent in physical property not devoted to utility operation.</t>
  </si>
  <si>
    <t>Line No.</t>
  </si>
  <si>
    <t xml:space="preserve">             OTHER INVESTMENTS</t>
  </si>
  <si>
    <t>Give particulars of investments in stocks, bonds, etc., held by the respondent at end of year.</t>
  </si>
  <si>
    <t>Amount</t>
  </si>
  <si>
    <t>$</t>
  </si>
  <si>
    <t>UNAMORTIZED DEBT DISCOUNT AND EXPENSE</t>
  </si>
  <si>
    <t>OTHER UNADJUSTED DEBITS</t>
  </si>
  <si>
    <t>Give an analysis of the above-entitled account as close of year, showing in detail each item or subaccount amounting to $500 or more.  Items less than $500 may be combined in a single entry "Minor Items…………..in number, each less than $500," giving the number of items thus combined.</t>
  </si>
  <si>
    <t>Capital Stock:  Common,</t>
  </si>
  <si>
    <t>TOTALS</t>
  </si>
  <si>
    <t>Mortgage Bonds:</t>
  </si>
  <si>
    <t xml:space="preserve">      Total Bonds,</t>
  </si>
  <si>
    <t>Coupon and Long Term Notes:</t>
  </si>
  <si>
    <t>GRAND TOTAL</t>
  </si>
  <si>
    <t>NOTES PAYABLE</t>
  </si>
  <si>
    <t>TOTAL</t>
  </si>
  <si>
    <t>PREMIUM ON BONDS</t>
  </si>
  <si>
    <t>OTHER UNADJUSTED CREDITS</t>
  </si>
  <si>
    <t>(a)</t>
  </si>
  <si>
    <t>Credits to Depreciation Reserve during year:</t>
  </si>
  <si>
    <t>Net Charges for Plant Retired:</t>
  </si>
  <si>
    <t>BASES OF DEPRECIATION CHARGES</t>
  </si>
  <si>
    <t>Give in detail the rule and rates by which the respondent determined the amount charged to operating expenses and other accounts, and credited to Depreciation Reserve.  Report also the depreciation taken for the year for federal income tax purposes.</t>
  </si>
  <si>
    <t>Account</t>
  </si>
  <si>
    <t>Item</t>
  </si>
  <si>
    <t>Number</t>
  </si>
  <si>
    <t>Operating Income</t>
  </si>
  <si>
    <t>Operating Revenues (p 302)</t>
  </si>
  <si>
    <t>Operating Expenses (p 302-303)</t>
  </si>
  <si>
    <t>Net Operating Revenues</t>
  </si>
  <si>
    <t>Uncollectible Operating Revenues</t>
  </si>
  <si>
    <t>Net Operating Income</t>
  </si>
  <si>
    <t>Non-Operating Income</t>
  </si>
  <si>
    <t>Rent from Appliances</t>
  </si>
  <si>
    <t>Miscellaneous Rent Income</t>
  </si>
  <si>
    <t>Interest and Dividend Income</t>
  </si>
  <si>
    <t>Inc. from Sink. And Other Res. Funds</t>
  </si>
  <si>
    <t>Miscellaneous Non-operating Income</t>
  </si>
  <si>
    <t>Total Non-operating Income</t>
  </si>
  <si>
    <t>Total Gross Income</t>
  </si>
  <si>
    <t>Deductions From Gross Income</t>
  </si>
  <si>
    <t>Miscellaneous Rents</t>
  </si>
  <si>
    <t>Interest on Bonds and Coupon Notes</t>
  </si>
  <si>
    <t>Miscellaneous Interest Deductions</t>
  </si>
  <si>
    <t>Amortization of Discount (p 203)</t>
  </si>
  <si>
    <t>Miscellaneous Deductions from Income</t>
  </si>
  <si>
    <t>Total Deductions from Gross Income</t>
  </si>
  <si>
    <t>Income Balance Transferred to Profit and Loss</t>
  </si>
  <si>
    <t xml:space="preserve">                                              Profit and Loss Statement</t>
  </si>
  <si>
    <t>Debits</t>
  </si>
  <si>
    <t>Credits</t>
  </si>
  <si>
    <t>Credit Balance transferred from Income Acct (p301)</t>
  </si>
  <si>
    <t>Miscellaneous Credits (note)</t>
  </si>
  <si>
    <t>Debit Balance transferred from Income Acct (p 301)</t>
  </si>
  <si>
    <t>Surplus applied to Sinking Fund and Other Reserves</t>
  </si>
  <si>
    <t>Dividend Appropriations of Surplus (p 302)</t>
  </si>
  <si>
    <t>Appropriations of Surplus for Depreciation (p 204)</t>
  </si>
  <si>
    <t>Other Deductions from Surplus (note)</t>
  </si>
  <si>
    <t>Appropriations of Surplus for Construction</t>
  </si>
  <si>
    <t>Balance Carried Forward to Balance Sheet</t>
  </si>
  <si>
    <t>Totals</t>
  </si>
  <si>
    <t>(Note) Explain below amounts entered as Other Deductions form Surplus or Misecellaneous Credits:</t>
  </si>
  <si>
    <t>State the operating revenues of the respondent for the year ended December 31, classified in accordance with the Uniform System of Accounts.</t>
  </si>
  <si>
    <t>REVENUES FROM SALE OF WATER</t>
  </si>
  <si>
    <t>Municipal Hydrants</t>
  </si>
  <si>
    <t>MISCELLANEOUS REVENUES</t>
  </si>
  <si>
    <t>DIVIDENDS DECLARED DURING THE YEAR</t>
  </si>
  <si>
    <t>Source of Water Supply Expenses</t>
  </si>
  <si>
    <t>601-1</t>
  </si>
  <si>
    <t>601-2</t>
  </si>
  <si>
    <t>Maintenance of Surface Source of Supply Facilities</t>
  </si>
  <si>
    <t>601-3</t>
  </si>
  <si>
    <t>Maintenance of Ground Source of Water Supply</t>
  </si>
  <si>
    <t>Total Source of Water Supply Expenses</t>
  </si>
  <si>
    <t>Water Purchased for Resale</t>
  </si>
  <si>
    <t>Pumping Expenses</t>
  </si>
  <si>
    <t>603-1</t>
  </si>
  <si>
    <t>Pumping Labor</t>
  </si>
  <si>
    <t>603-2</t>
  </si>
  <si>
    <t>Boiler Fuel</t>
  </si>
  <si>
    <t>603-3</t>
  </si>
  <si>
    <t>Water for Steam</t>
  </si>
  <si>
    <t>603-4</t>
  </si>
  <si>
    <t>Electric Power Purchased</t>
  </si>
  <si>
    <t>603-5</t>
  </si>
  <si>
    <t>604-1</t>
  </si>
  <si>
    <t>604-2</t>
  </si>
  <si>
    <t>604-3</t>
  </si>
  <si>
    <t>Total Pumping Expenses</t>
  </si>
  <si>
    <t>Purification Expenses</t>
  </si>
  <si>
    <t>605-1</t>
  </si>
  <si>
    <t>Purification Labor</t>
  </si>
  <si>
    <t>605-2</t>
  </si>
  <si>
    <t>Purification Supplies and Expenses</t>
  </si>
  <si>
    <t>606-1</t>
  </si>
  <si>
    <t>606-2</t>
  </si>
  <si>
    <t>Maintenance of Purification Equipment</t>
  </si>
  <si>
    <t>Total Purification Expenses</t>
  </si>
  <si>
    <t>Transmission and Distribution Expenses</t>
  </si>
  <si>
    <t>Inspecting Customers' Installations</t>
  </si>
  <si>
    <t>609-1</t>
  </si>
  <si>
    <t>609-2</t>
  </si>
  <si>
    <t>609-3</t>
  </si>
  <si>
    <t>609-4</t>
  </si>
  <si>
    <t>609-5</t>
  </si>
  <si>
    <t>609-6</t>
  </si>
  <si>
    <t>609-7</t>
  </si>
  <si>
    <t>Total Trans and Dist Expenses</t>
  </si>
  <si>
    <t>General and Miscellaneous Expenses</t>
  </si>
  <si>
    <t>610-1</t>
  </si>
  <si>
    <t>Salaries of General Officers and Clerks</t>
  </si>
  <si>
    <t>610-2</t>
  </si>
  <si>
    <t>General Office Supplies and Expenses</t>
  </si>
  <si>
    <t>610-3</t>
  </si>
  <si>
    <t>610-4</t>
  </si>
  <si>
    <t>Insurance</t>
  </si>
  <si>
    <t>610-5</t>
  </si>
  <si>
    <t>Accidents and Damages</t>
  </si>
  <si>
    <t>610-6</t>
  </si>
  <si>
    <t>Store Expenses</t>
  </si>
  <si>
    <t>610-7</t>
  </si>
  <si>
    <t>Transportation Expenses</t>
  </si>
  <si>
    <t>610-8</t>
  </si>
  <si>
    <t>Inventory Adjustments</t>
  </si>
  <si>
    <t>610-9</t>
  </si>
  <si>
    <t>610-10</t>
  </si>
  <si>
    <t>Depreciation</t>
  </si>
  <si>
    <t>610-11</t>
  </si>
  <si>
    <t>Miscellaneous General Expenses</t>
  </si>
  <si>
    <t>Total General and Miscellaneous Expenses</t>
  </si>
  <si>
    <t>Grand Total Operating Expenses</t>
  </si>
  <si>
    <t>1. Land owned by the Company.</t>
  </si>
  <si>
    <t>Location</t>
  </si>
  <si>
    <t>Use</t>
  </si>
  <si>
    <t xml:space="preserve">A. </t>
  </si>
  <si>
    <t xml:space="preserve">B. </t>
  </si>
  <si>
    <t xml:space="preserve">C. </t>
  </si>
  <si>
    <t>D.</t>
  </si>
  <si>
    <t>E.</t>
  </si>
  <si>
    <t>F.</t>
  </si>
  <si>
    <t>G.</t>
  </si>
  <si>
    <t>H.</t>
  </si>
  <si>
    <t>I.</t>
  </si>
  <si>
    <t>J.</t>
  </si>
  <si>
    <t>Area</t>
  </si>
  <si>
    <t>When Bought</t>
  </si>
  <si>
    <t>Cost</t>
  </si>
  <si>
    <t>2. Buildings owned by Company.</t>
  </si>
  <si>
    <t>When Built</t>
  </si>
  <si>
    <t>Size</t>
  </si>
  <si>
    <t>Material</t>
  </si>
  <si>
    <t>2. Watersheds owned by the Company.</t>
  </si>
  <si>
    <t>B.</t>
  </si>
  <si>
    <t>C.</t>
  </si>
  <si>
    <t>Remarks:</t>
  </si>
  <si>
    <t>4. Wells</t>
  </si>
  <si>
    <t>A.</t>
  </si>
  <si>
    <t>5. Give a full and complete description of the wells:</t>
  </si>
  <si>
    <t>6. Reservoirs</t>
  </si>
  <si>
    <t>2. BOILERS</t>
  </si>
  <si>
    <t>3. CHIMNEYS</t>
  </si>
  <si>
    <t>4. PUMPING ENGINES, STEAM-ACTUATED</t>
  </si>
  <si>
    <t>5. PUMPS, DRIVEN BY CONNECTED POWER</t>
  </si>
  <si>
    <t>6. Gas producers</t>
  </si>
  <si>
    <t>7. Internal combustion engines.</t>
  </si>
  <si>
    <t>Name of Builder</t>
  </si>
  <si>
    <t>When Installed</t>
  </si>
  <si>
    <t>Type of Drive</t>
  </si>
  <si>
    <t>Dimensions of Cylinders</t>
  </si>
  <si>
    <t>Diameter</t>
  </si>
  <si>
    <t>Stroke</t>
  </si>
  <si>
    <t>Rated H.P.</t>
  </si>
  <si>
    <t>8. ELECTRIC MOTORS, INCLUDING COST OF WIRING SWITCHES, ETC.</t>
  </si>
  <si>
    <t>9. WATER WHEELS AND TURBINES</t>
  </si>
  <si>
    <t>11. Station Log</t>
  </si>
  <si>
    <t>February</t>
  </si>
  <si>
    <t>March</t>
  </si>
  <si>
    <t>April</t>
  </si>
  <si>
    <t>May</t>
  </si>
  <si>
    <t>June</t>
  </si>
  <si>
    <t>July</t>
  </si>
  <si>
    <t>August</t>
  </si>
  <si>
    <t>September</t>
  </si>
  <si>
    <t>October</t>
  </si>
  <si>
    <t>November</t>
  </si>
  <si>
    <t>December</t>
  </si>
  <si>
    <t>January</t>
  </si>
  <si>
    <t>12. Based upon the displacement of</t>
  </si>
  <si>
    <t>13. Average gallons pumped per day</t>
  </si>
  <si>
    <t>14. Maximum gallons pumped in a day</t>
  </si>
  <si>
    <t>15. Date of same</t>
  </si>
  <si>
    <t>18. Kind of coal</t>
  </si>
  <si>
    <t>24. Average price of electric power per Kwhr</t>
  </si>
  <si>
    <t>K.W. Hrs.</t>
  </si>
  <si>
    <t>1. Mains.</t>
  </si>
  <si>
    <t>6. Water towers or stand pipes</t>
  </si>
  <si>
    <t>7. Services</t>
  </si>
  <si>
    <t>9. Average cost of service laid during the year, $</t>
  </si>
  <si>
    <t>10. Percentage of services that are metered,</t>
  </si>
  <si>
    <t>11. Percentage in income that is metered,</t>
  </si>
  <si>
    <t>13. Are service pipes paid for by consumers, in whole or in part and to what extent?</t>
  </si>
  <si>
    <t>14. Gates and valves</t>
  </si>
  <si>
    <t>17. If not, under what arrangements were they purchased and installed?</t>
  </si>
  <si>
    <t>20. If not, under what arrangements were they purchased and installed?</t>
  </si>
  <si>
    <t>In Use</t>
  </si>
  <si>
    <t>Maker</t>
  </si>
  <si>
    <t>Type</t>
  </si>
  <si>
    <t>4. Total consumption during the year</t>
  </si>
  <si>
    <t>5. Average daily consumption</t>
  </si>
  <si>
    <t>12. Consumption metered,</t>
  </si>
  <si>
    <t>13. CUSTOMERS</t>
  </si>
  <si>
    <t>Attach to the Return a printed copy of all schedules of rates and of the rules and regulations</t>
  </si>
  <si>
    <t>President</t>
  </si>
  <si>
    <t>Treasurer</t>
  </si>
  <si>
    <t>Directors</t>
  </si>
  <si>
    <t xml:space="preserve">               </t>
  </si>
  <si>
    <t>Then personally appeared</t>
  </si>
  <si>
    <t>and severally made oath to the truth of the foregoing statement by them subscribed according</t>
  </si>
  <si>
    <t>to their best knowledge and belief.</t>
  </si>
  <si>
    <t>Notary Public or</t>
  </si>
  <si>
    <t>Justice of the Peace</t>
  </si>
  <si>
    <t>Miscellaneous Expenditures</t>
  </si>
  <si>
    <t xml:space="preserve">     Preferred, </t>
  </si>
  <si>
    <t xml:space="preserve">     Premium,</t>
  </si>
  <si>
    <t xml:space="preserve">     Treasury Stock</t>
  </si>
  <si>
    <t>(For companies having average operating revenues not exceeding $15,000)</t>
  </si>
  <si>
    <t>610-1-11</t>
  </si>
  <si>
    <t xml:space="preserve">       Total Operating Expenses</t>
  </si>
  <si>
    <t xml:space="preserve">Maintenance of Water Supply </t>
  </si>
  <si>
    <t>Maintenance of Purification Buildings and Equipment</t>
  </si>
  <si>
    <t>TAXES</t>
  </si>
  <si>
    <t>Kind of Tax</t>
  </si>
  <si>
    <t>Federal</t>
  </si>
  <si>
    <t>State</t>
  </si>
  <si>
    <t>Municipal</t>
  </si>
  <si>
    <t>Total</t>
  </si>
  <si>
    <t>319 Depreciation Reserve (p 206)</t>
  </si>
  <si>
    <t>8. Average length of service pipe</t>
  </si>
  <si>
    <t>12. Leaks in service during the year,</t>
  </si>
  <si>
    <t>Office Address:</t>
  </si>
  <si>
    <t xml:space="preserve">should be addressed regarding this report:                              </t>
  </si>
  <si>
    <t>Page 102</t>
  </si>
  <si>
    <t>Page 103</t>
  </si>
  <si>
    <t>Page 200</t>
  </si>
  <si>
    <t>Page 201</t>
  </si>
  <si>
    <t>Page 202</t>
  </si>
  <si>
    <t>Page 203</t>
  </si>
  <si>
    <t>Page 204</t>
  </si>
  <si>
    <t>Page 206</t>
  </si>
  <si>
    <t>Page 301</t>
  </si>
  <si>
    <t>Page 302</t>
  </si>
  <si>
    <t>Page 303A</t>
  </si>
  <si>
    <t>Page 303</t>
  </si>
  <si>
    <t>Page 400</t>
  </si>
  <si>
    <t>Page 401</t>
  </si>
  <si>
    <t>Page 403</t>
  </si>
  <si>
    <t>Page 404</t>
  </si>
  <si>
    <t>Page 405</t>
  </si>
  <si>
    <t>Page 407</t>
  </si>
  <si>
    <t>Page 408</t>
  </si>
  <si>
    <t>Page 409</t>
  </si>
  <si>
    <t>Page 410</t>
  </si>
  <si>
    <t>Page 411</t>
  </si>
  <si>
    <t>Page 412</t>
  </si>
  <si>
    <t>Page 413</t>
  </si>
  <si>
    <t>Page 414</t>
  </si>
  <si>
    <t>Page 415</t>
  </si>
  <si>
    <t>Page 416</t>
  </si>
  <si>
    <t>17. Amount of stock held in Massachusetts, number of shares</t>
  </si>
  <si>
    <t>Assessed Value of Other Property</t>
  </si>
  <si>
    <t>OF</t>
  </si>
  <si>
    <r>
      <t xml:space="preserve">Official title:    </t>
    </r>
    <r>
      <rPr>
        <b/>
        <sz val="12"/>
        <rFont val="Times New Roman"/>
        <family val="1"/>
      </rPr>
      <t xml:space="preserve"> </t>
    </r>
    <r>
      <rPr>
        <sz val="12"/>
        <rFont val="Times New Roman"/>
        <family val="1"/>
      </rPr>
      <t xml:space="preserve">                     </t>
    </r>
  </si>
  <si>
    <t>The Commonwealth of Massachusetts</t>
  </si>
  <si>
    <t>PRINCIPAL AND SALARIED OFFICERS*</t>
  </si>
  <si>
    <t>12.  If additional stock has been issued during the last fiscal period, give the date, amount, and price thereof,</t>
  </si>
  <si>
    <t>construction, purchasing, operation and show the total amount paid to each for the year.</t>
  </si>
  <si>
    <t>COMPARATIVE GENERAL BALANCE SHEET</t>
  </si>
  <si>
    <t xml:space="preserve">Line </t>
  </si>
  <si>
    <t>No.</t>
  </si>
  <si>
    <t>(b)</t>
  </si>
  <si>
    <t>(d)</t>
  </si>
  <si>
    <t>of Year</t>
  </si>
  <si>
    <t>Close of Year</t>
  </si>
  <si>
    <t>Balance at</t>
  </si>
  <si>
    <t>Beginning of Year</t>
  </si>
  <si>
    <t xml:space="preserve"> (c) </t>
  </si>
  <si>
    <t>Bonds, Coupon, and Long Term Notes</t>
  </si>
  <si>
    <t>Total Bonds, Coupons, and Long Term Notes</t>
  </si>
  <si>
    <t>320 Other Reserves</t>
  </si>
  <si>
    <t>Appropriated Surplus</t>
  </si>
  <si>
    <t>PLANT INVESTMENT ACCOUNTS</t>
  </si>
  <si>
    <t>(e)</t>
  </si>
  <si>
    <t>(f)</t>
  </si>
  <si>
    <t>Line</t>
  </si>
  <si>
    <t>Name of Account</t>
  </si>
  <si>
    <t>Transmission and Distribution Mains</t>
  </si>
  <si>
    <t>Year</t>
  </si>
  <si>
    <t>During</t>
  </si>
  <si>
    <t>Plant</t>
  </si>
  <si>
    <t>Retired</t>
  </si>
  <si>
    <t xml:space="preserve">When the whole or any part of "Uninished Construction" is transfered to the Plant accounts, the amounts </t>
  </si>
  <si>
    <t>transferred should appear in Column (e) in red and the amounts should appear in Column (c) in black.</t>
  </si>
  <si>
    <t>Show for all items of plant, classified in accordance with the prescribed Uniform System of Accounts, the</t>
  </si>
  <si>
    <t xml:space="preserve">particulars called for by the column headings.  </t>
  </si>
  <si>
    <t>Credits in column (d) for plant retired during the year should be fully explained in a footnote.  Column (e),</t>
  </si>
  <si>
    <t>"Adjustments During Year" should be interpreted to mean modifications of entries made in prior accounting</t>
  </si>
  <si>
    <t>periods.  When any adjusting entry is made in Column (e), the credit to the account should be shown in red;</t>
  </si>
  <si>
    <t>MISCELLANEOUS PHYSICAL PROPERTY</t>
  </si>
  <si>
    <t>Description and Location of Miscellaneous</t>
  </si>
  <si>
    <t>Physical Property Held End of Year</t>
  </si>
  <si>
    <t>Book Value at</t>
  </si>
  <si>
    <t>End of Year</t>
  </si>
  <si>
    <t>Revenue for</t>
  </si>
  <si>
    <t>the Year</t>
  </si>
  <si>
    <t>Expense for</t>
  </si>
  <si>
    <t>for the Year</t>
  </si>
  <si>
    <t>Description of Security</t>
  </si>
  <si>
    <t>held by Respondent</t>
  </si>
  <si>
    <t>Name of Security</t>
  </si>
  <si>
    <t>Discount at</t>
  </si>
  <si>
    <t>Unextinguished</t>
  </si>
  <si>
    <t>Issued</t>
  </si>
  <si>
    <t>Bonds, etc.</t>
  </si>
  <si>
    <t>Discount on</t>
  </si>
  <si>
    <t>Discount</t>
  </si>
  <si>
    <t>Written Off</t>
  </si>
  <si>
    <t>Description and Character of</t>
  </si>
  <si>
    <t>Added</t>
  </si>
  <si>
    <t>at Close</t>
  </si>
  <si>
    <t>CAPITAL STOCK</t>
  </si>
  <si>
    <t>Give particulars of the various issues of capital stock of the respondent, as called for in the following schedule.</t>
  </si>
  <si>
    <t>Description</t>
  </si>
  <si>
    <t>Number of</t>
  </si>
  <si>
    <t>Shares</t>
  </si>
  <si>
    <t>Authorized</t>
  </si>
  <si>
    <t>Par Value</t>
  </si>
  <si>
    <t>of One</t>
  </si>
  <si>
    <t>Share</t>
  </si>
  <si>
    <t>Amuont of</t>
  </si>
  <si>
    <t>Amount Actually</t>
  </si>
  <si>
    <t>Outstanding at</t>
  </si>
  <si>
    <t>Premium at</t>
  </si>
  <si>
    <t>BONDS, COUPON, AND LONG TERM NOTES.</t>
  </si>
  <si>
    <t>Give particulars of various issues of bonds, coupon, and long term notes as called for in the following schedule, giving the names of any</t>
  </si>
  <si>
    <t xml:space="preserve">underlying issues that may have been assumed by the respondent.  The total of Col (b) should be consistent with return made on page 301, </t>
  </si>
  <si>
    <t>Income Schedule (line 20).</t>
  </si>
  <si>
    <t>(g)</t>
  </si>
  <si>
    <t>(h)</t>
  </si>
  <si>
    <t>(i)</t>
  </si>
  <si>
    <t>of Obligation</t>
  </si>
  <si>
    <t>Name and Character</t>
  </si>
  <si>
    <t>Total Coupon and Long Term Notes</t>
  </si>
  <si>
    <t>Date of</t>
  </si>
  <si>
    <t>Issue</t>
  </si>
  <si>
    <t>Maturity</t>
  </si>
  <si>
    <t xml:space="preserve">Par Value  </t>
  </si>
  <si>
    <t xml:space="preserve">Actually </t>
  </si>
  <si>
    <t xml:space="preserve">Outstanding </t>
  </si>
  <si>
    <t>at End of Year</t>
  </si>
  <si>
    <t>Interest Provisions</t>
  </si>
  <si>
    <t>Rate Per</t>
  </si>
  <si>
    <t>Cent.</t>
  </si>
  <si>
    <t>Dates</t>
  </si>
  <si>
    <t>Due</t>
  </si>
  <si>
    <t>Interest</t>
  </si>
  <si>
    <t>Accrued</t>
  </si>
  <si>
    <t>to Income</t>
  </si>
  <si>
    <t>Charged</t>
  </si>
  <si>
    <t>Paid During</t>
  </si>
  <si>
    <t>SUNDRY CURRENT LIABILITIES</t>
  </si>
  <si>
    <t>(c)</t>
  </si>
  <si>
    <t>Name of Creditor</t>
  </si>
  <si>
    <t>How Secured</t>
  </si>
  <si>
    <t>Rate of</t>
  </si>
  <si>
    <t>Premium</t>
  </si>
  <si>
    <t>Premium on</t>
  </si>
  <si>
    <t>Bonds Issued</t>
  </si>
  <si>
    <t xml:space="preserve">Premium at  </t>
  </si>
  <si>
    <t>Name of Subaccount</t>
  </si>
  <si>
    <t>Character of Subaccount</t>
  </si>
  <si>
    <t>DEPRECIATION RESERVE</t>
  </si>
  <si>
    <t>Other Accounts</t>
  </si>
  <si>
    <t>Acct. 610-10 Depreciation</t>
  </si>
  <si>
    <t>Balance at beginning of year</t>
  </si>
  <si>
    <t>TOTAL CREDITS DURING YEAR</t>
  </si>
  <si>
    <t xml:space="preserve">  Book Cost of Plant Retired</t>
  </si>
  <si>
    <t xml:space="preserve">  Cost of Removal</t>
  </si>
  <si>
    <t xml:space="preserve">   Salvage (credit in red)</t>
  </si>
  <si>
    <t>NET CHARGES DURING YEAR</t>
  </si>
  <si>
    <t>Balance December 31</t>
  </si>
  <si>
    <t>INCOME STATEMENT FOR THE YEAR</t>
  </si>
  <si>
    <t>Give the Income Account of the respondent for the year ended December 31, in accordance with the</t>
  </si>
  <si>
    <t>Uniform System of Accounts for Water Companies</t>
  </si>
  <si>
    <t>Previous Year</t>
  </si>
  <si>
    <t>Comparison with</t>
  </si>
  <si>
    <t>Taxes (p 303)</t>
  </si>
  <si>
    <t>Amortization of Premium on Bonds (p. 204)</t>
  </si>
  <si>
    <t>Credit Balance at Beginning of Fiscal Period (p 201)</t>
  </si>
  <si>
    <t>Debit Balance at Beginning of Fiscal Period (p 201)</t>
  </si>
  <si>
    <t>Discn't on Bonds Extins'd through Surplus (p 203)</t>
  </si>
  <si>
    <t>*In case the Merchandising and Jobbing business shows a loss, the amount should appear in red.</t>
  </si>
  <si>
    <t>Merchandising and Jobbing Revenue*</t>
  </si>
  <si>
    <t>OPERATING REVENUES</t>
  </si>
  <si>
    <t>Give particulars of dividends on each class of stock during the year, and charged to Profit and Loss. This schedule shall include only dividends</t>
  </si>
  <si>
    <t>that have been declared by the Board of Directors during the fiscal year.</t>
  </si>
  <si>
    <t>Dividend was Declared</t>
  </si>
  <si>
    <t>Rate Per Cent</t>
  </si>
  <si>
    <t>Regular</t>
  </si>
  <si>
    <t>Extra</t>
  </si>
  <si>
    <t>was Declared</t>
  </si>
  <si>
    <t>on which Dividend</t>
  </si>
  <si>
    <t xml:space="preserve">Amount of </t>
  </si>
  <si>
    <t>of</t>
  </si>
  <si>
    <t>Dividend</t>
  </si>
  <si>
    <t>Declared</t>
  </si>
  <si>
    <t>Payable</t>
  </si>
  <si>
    <t>Date</t>
  </si>
  <si>
    <t>Name of Security on which</t>
  </si>
  <si>
    <t>Class of Water Operating Revenue</t>
  </si>
  <si>
    <t>For Year</t>
  </si>
  <si>
    <t>Amount of Revenue</t>
  </si>
  <si>
    <t>Comparison with Revenue</t>
  </si>
  <si>
    <t>of Previous Year</t>
  </si>
  <si>
    <t>Flat-rate Sales to General Consumers</t>
  </si>
  <si>
    <t>Metered Sales to General Consumers</t>
  </si>
  <si>
    <t>Sales to Other Water Companies</t>
  </si>
  <si>
    <t>Miscellaneous Municipal Revenues</t>
  </si>
  <si>
    <t xml:space="preserve">      Total Revenues from Water Operations</t>
  </si>
  <si>
    <t>Rent from Property Unused in Operation</t>
  </si>
  <si>
    <t>Miscellaneous Operating Revenues</t>
  </si>
  <si>
    <t xml:space="preserve">       Total Revenues from Miscellaneous Operation</t>
  </si>
  <si>
    <t xml:space="preserve">       Total Operating Revenues</t>
  </si>
  <si>
    <t>OPERATING EXPENSES</t>
  </si>
  <si>
    <t>(For companies having average operating revenues of more than $15,000.)</t>
  </si>
  <si>
    <t>State the operating expenses of the respondent for the year ended December 321, classifying them in</t>
  </si>
  <si>
    <t>accordance with the Uniform System of Accounts.</t>
  </si>
  <si>
    <t xml:space="preserve">Operating </t>
  </si>
  <si>
    <t xml:space="preserve">Expense </t>
  </si>
  <si>
    <t>Name of Operating Expense Account</t>
  </si>
  <si>
    <t>Comparison</t>
  </si>
  <si>
    <t>with</t>
  </si>
  <si>
    <t>Maintenance of Water Supply Buildings and Fixtures</t>
  </si>
  <si>
    <t>Miscellaneous Pumping Station Supplies and Expenses</t>
  </si>
  <si>
    <t>Maintenance of Power Pumping Buildings and Fixtures</t>
  </si>
  <si>
    <t>Maintenance of Pumping Equipment</t>
  </si>
  <si>
    <t>Maintenance of Miscellaneous Pumping Plant Equipment</t>
  </si>
  <si>
    <t>Maintenance of Purification Buildings and Fixtures</t>
  </si>
  <si>
    <t>Miscellaneous Trans and Dist Supplies and Expenses</t>
  </si>
  <si>
    <t>Maintenance of Trans and Dist Buildings and Expenses</t>
  </si>
  <si>
    <t>Maintenance of Trans and Dist Mains</t>
  </si>
  <si>
    <t>Maintenance of Storage, Reservoirs, Tanks, and Standpipes</t>
  </si>
  <si>
    <t>Maintenance of Services</t>
  </si>
  <si>
    <t>Maintenance of Meters</t>
  </si>
  <si>
    <t>Maintenance of Hydrants</t>
  </si>
  <si>
    <t>Maintenance of Fountains and Troughs</t>
  </si>
  <si>
    <t>Law Expenses - General</t>
  </si>
  <si>
    <t>Maintenance of General Structure</t>
  </si>
  <si>
    <t>Operating Expense Account</t>
  </si>
  <si>
    <t>Name of</t>
  </si>
  <si>
    <t xml:space="preserve">Comparison </t>
  </si>
  <si>
    <t>for Year</t>
  </si>
  <si>
    <t>Amount of</t>
  </si>
  <si>
    <t xml:space="preserve">State the operating expenses of the respondent for the year ended December 31, classified in </t>
  </si>
  <si>
    <t>Pumping Labor, Supplies, and Expenses</t>
  </si>
  <si>
    <t>Maintenance of Pumping Plant</t>
  </si>
  <si>
    <t>Purification Labor, Supplies, and Expenses</t>
  </si>
  <si>
    <t>Maintenance of Trans and Dist System</t>
  </si>
  <si>
    <t>Operating</t>
  </si>
  <si>
    <t>Expenses</t>
  </si>
  <si>
    <t>REAL ESTATE INFORMATION</t>
  </si>
  <si>
    <t>Note:  Cost means the original cost of installation, not book value.</t>
  </si>
  <si>
    <t>SUPPLY INFORMATION</t>
  </si>
  <si>
    <t>1. Give a full and complete description of the source or sources from which water is obtained.</t>
  </si>
  <si>
    <t xml:space="preserve">    State whether these sources are owned or leased by the company.  If they are leased, quote the terms</t>
  </si>
  <si>
    <t xml:space="preserve">    of the leases.  Give the date of the latest opinion of the Department of Public Health regarding each of</t>
  </si>
  <si>
    <t xml:space="preserve">    these sources of supply.</t>
  </si>
  <si>
    <t>3. Give a full and complete description of any water supply rights that are owned by the Company</t>
  </si>
  <si>
    <t xml:space="preserve">    and state when they were bought and what was paid for them. </t>
  </si>
  <si>
    <t>Cost means the original cost of installation, not the book value.</t>
  </si>
  <si>
    <t>Depth Below</t>
  </si>
  <si>
    <t>High Water</t>
  </si>
  <si>
    <t>Covered or</t>
  </si>
  <si>
    <t>Uncovered</t>
  </si>
  <si>
    <t>Inside</t>
  </si>
  <si>
    <t>Dimensions</t>
  </si>
  <si>
    <t>When Full</t>
  </si>
  <si>
    <t>Full</t>
  </si>
  <si>
    <t>Capacity</t>
  </si>
  <si>
    <t>In Gallons</t>
  </si>
  <si>
    <t>When</t>
  </si>
  <si>
    <t>Built</t>
  </si>
  <si>
    <t>Area at Surface</t>
  </si>
  <si>
    <t>SUPPLY INFORMATION - Continued</t>
  </si>
  <si>
    <t>7. Describe the reservoirs, stating to what extent they are artificial; to what extent their bottoms were cleaned</t>
  </si>
  <si>
    <t>Note:  Cost means the original cost of installation, not the book value.</t>
  </si>
  <si>
    <t>PUMPING INFORMATION</t>
  </si>
  <si>
    <t>of Cyls.</t>
  </si>
  <si>
    <t>Single or</t>
  </si>
  <si>
    <t>Double Acting</t>
  </si>
  <si>
    <t>Rated Strokes</t>
  </si>
  <si>
    <t>Per Minute</t>
  </si>
  <si>
    <t>Length</t>
  </si>
  <si>
    <t>of Stroke</t>
  </si>
  <si>
    <t>Displacement</t>
  </si>
  <si>
    <t>Per 24 Hours</t>
  </si>
  <si>
    <t>How Driven</t>
  </si>
  <si>
    <t>Diameter of</t>
  </si>
  <si>
    <t>Pistons or Plungers</t>
  </si>
  <si>
    <t xml:space="preserve">1. Give a general description of the method employed for delivering the water to the consumers, stating </t>
  </si>
  <si>
    <t xml:space="preserve">    whether gravity is utilized or not; whether the company owns a pumping station or not;</t>
  </si>
  <si>
    <t xml:space="preserve">    and giving all other pertinent information:</t>
  </si>
  <si>
    <t>Builder</t>
  </si>
  <si>
    <t>Installed</t>
  </si>
  <si>
    <t>PUMPING INFORMATION - Continued</t>
  </si>
  <si>
    <t>[This Schedule is not presently used]</t>
  </si>
  <si>
    <t>Note: Cost means the original cost of installation, not the book value.</t>
  </si>
  <si>
    <t>Type of</t>
  </si>
  <si>
    <t>Drive</t>
  </si>
  <si>
    <t>For Gas,</t>
  </si>
  <si>
    <t>Gasoline,</t>
  </si>
  <si>
    <t>or Oil</t>
  </si>
  <si>
    <t>Double</t>
  </si>
  <si>
    <t>Acting</t>
  </si>
  <si>
    <t>2 or 4</t>
  </si>
  <si>
    <t>Cycle</t>
  </si>
  <si>
    <t>Volts</t>
  </si>
  <si>
    <t>A.C. or D.C.; If</t>
  </si>
  <si>
    <t>A.C., give Phase</t>
  </si>
  <si>
    <t>Total Horsepower</t>
  </si>
  <si>
    <t>Machine</t>
  </si>
  <si>
    <t>of Runner</t>
  </si>
  <si>
    <t>Working</t>
  </si>
  <si>
    <t>Head</t>
  </si>
  <si>
    <t>Speed</t>
  </si>
  <si>
    <t xml:space="preserve">Name of </t>
  </si>
  <si>
    <t xml:space="preserve">10. Give a full and complete description of any water power rights that are owned by the Company, </t>
  </si>
  <si>
    <t>and say when they were bought and what was paid for them:</t>
  </si>
  <si>
    <t>and</t>
  </si>
  <si>
    <t>Month</t>
  </si>
  <si>
    <t>Used</t>
  </si>
  <si>
    <t xml:space="preserve">Kwhrs. </t>
  </si>
  <si>
    <t>Pounds</t>
  </si>
  <si>
    <t>of Coal</t>
  </si>
  <si>
    <t>Burned</t>
  </si>
  <si>
    <t>Gallons of</t>
  </si>
  <si>
    <t>Water</t>
  </si>
  <si>
    <t>Pumped</t>
  </si>
  <si>
    <t>Hours of</t>
  </si>
  <si>
    <t>Pumping</t>
  </si>
  <si>
    <t>Average</t>
  </si>
  <si>
    <t>Total Static</t>
  </si>
  <si>
    <t>Total Dynamic</t>
  </si>
  <si>
    <t>gallons per revolution with</t>
  </si>
  <si>
    <t xml:space="preserve">    ________ percent allownace for slip _______</t>
  </si>
  <si>
    <t>16. Range of pressure in main  _______________ lbs. to ___________ lbs.</t>
  </si>
  <si>
    <t>17. Average pressure in mains ____________lbs. per sq. in. __________</t>
  </si>
  <si>
    <t>PUMPING INFORMATION - Concluded</t>
  </si>
  <si>
    <t>19. Average price per  net ton, delivered</t>
  </si>
  <si>
    <t>20. Average price of wood per cord, delivered</t>
  </si>
  <si>
    <t>22. Average price of gasoline per gallon, delivered</t>
  </si>
  <si>
    <t>23. Average price of fuel oil per gallon, delivered</t>
  </si>
  <si>
    <t>25. Wood consumed during the year</t>
  </si>
  <si>
    <t>Cords</t>
  </si>
  <si>
    <t>M. Cubic Feet</t>
  </si>
  <si>
    <t>Gals</t>
  </si>
  <si>
    <t>27. Gasoline consumed during the year</t>
  </si>
  <si>
    <t>28. Fuel oil consumed during the year</t>
  </si>
  <si>
    <t>Nominal</t>
  </si>
  <si>
    <t>Diameter,</t>
  </si>
  <si>
    <t>Inches</t>
  </si>
  <si>
    <t>Kind of</t>
  </si>
  <si>
    <t>Pipe</t>
  </si>
  <si>
    <t>Pipe*</t>
  </si>
  <si>
    <t>Weight</t>
  </si>
  <si>
    <t>per Foot**</t>
  </si>
  <si>
    <t>In Use at</t>
  </si>
  <si>
    <t>Lengths in Feet</t>
  </si>
  <si>
    <t>Since</t>
  </si>
  <si>
    <t>Abandoned</t>
  </si>
  <si>
    <t>But Not</t>
  </si>
  <si>
    <t>Taken Up</t>
  </si>
  <si>
    <t>Laid</t>
  </si>
  <si>
    <t>2. Cost of repairs per mile of pipe, including valves</t>
  </si>
  <si>
    <t>3. Number of leaks in mains, during the year</t>
  </si>
  <si>
    <t>4. Number of leaks per mile</t>
  </si>
  <si>
    <t>5. Length of mains less than 4 inches in diameter</t>
  </si>
  <si>
    <t>** if cast iron, give weight per lineal foot.</t>
  </si>
  <si>
    <t>* if laid on surface of ground, mark $.</t>
  </si>
  <si>
    <t>DISTRIBUTION INFORMATION</t>
  </si>
  <si>
    <t>DISTRIBUTION INFORMATION - Continued</t>
  </si>
  <si>
    <t>In Inches</t>
  </si>
  <si>
    <t>Number Installed</t>
  </si>
  <si>
    <t>and In Use at</t>
  </si>
  <si>
    <t>Installed and</t>
  </si>
  <si>
    <t xml:space="preserve">Capacity </t>
  </si>
  <si>
    <t>Note:  Cost means the original cost of construction, not the book value.</t>
  </si>
  <si>
    <t>Valve</t>
  </si>
  <si>
    <t>Number in Use</t>
  </si>
  <si>
    <t>at Beginning</t>
  </si>
  <si>
    <t>Removed</t>
  </si>
  <si>
    <t>The above list should include all valves that are installed in the mains, whether they</t>
  </si>
  <si>
    <t xml:space="preserve"> are gate valves, blow-offs, check valves or otherwise.</t>
  </si>
  <si>
    <t>14. Hydrants, Public</t>
  </si>
  <si>
    <t>Hose</t>
  </si>
  <si>
    <t>Outlets</t>
  </si>
  <si>
    <t>16. Were all of the above hydrants purchased and installed at the expense of the company?</t>
  </si>
  <si>
    <t>18. Hydrants, Private</t>
  </si>
  <si>
    <t>19. Were the above hydrants purchsaed and installed at the expense of the company?</t>
  </si>
  <si>
    <t>21. Meters owned by company*</t>
  </si>
  <si>
    <t>** These meters should include those that are fit for use only.</t>
  </si>
  <si>
    <t>Size,</t>
  </si>
  <si>
    <t>Condemned</t>
  </si>
  <si>
    <t>Since and</t>
  </si>
  <si>
    <t>Number at Beginning of Year</t>
  </si>
  <si>
    <t>On Hand**</t>
  </si>
  <si>
    <t>Bought</t>
  </si>
  <si>
    <t>Number at Close of Year</t>
  </si>
  <si>
    <t>23. If so, was the cost the actual cost or some assumed or average cost?</t>
  </si>
  <si>
    <t>24. Are any of these meters paid for by consumers, and to what extent?</t>
  </si>
  <si>
    <t>DISTRIBUTION INFORMATION - Concluded</t>
  </si>
  <si>
    <t>25. Meters owned by company as of December 31</t>
  </si>
  <si>
    <t>Supplied at</t>
  </si>
  <si>
    <t>Number Being</t>
  </si>
  <si>
    <t>Discontinued</t>
  </si>
  <si>
    <t>Connected</t>
  </si>
  <si>
    <t>gals.</t>
  </si>
  <si>
    <t>6. Day on which the greatest amount was pumped</t>
  </si>
  <si>
    <t>7. Gallons pumped on above day</t>
  </si>
  <si>
    <t>8. Week during which greatest amount was pumped</t>
  </si>
  <si>
    <t>9.  Gallons pumped during above week</t>
  </si>
  <si>
    <t>10. Gallons per day per service</t>
  </si>
  <si>
    <t>11. Consumption metered</t>
  </si>
  <si>
    <t>percent of total consumption</t>
  </si>
  <si>
    <t>Name of City, Town, or District</t>
  </si>
  <si>
    <t>Number of Customers as of December 31</t>
  </si>
  <si>
    <t>Per faucet, per year</t>
  </si>
  <si>
    <t>Per hose connection, per year</t>
  </si>
  <si>
    <t>Per bath tub, per year</t>
  </si>
  <si>
    <t>Per shower bath, per year</t>
  </si>
  <si>
    <t>Per foot tub, per year</t>
  </si>
  <si>
    <t>Per wash tub, per year</t>
  </si>
  <si>
    <t>Per urinal, per year</t>
  </si>
  <si>
    <t>Per water closet, per year</t>
  </si>
  <si>
    <t>Per sink, per year</t>
  </si>
  <si>
    <t>Per bowl, per year</t>
  </si>
  <si>
    <t>Per private hydrant, per year</t>
  </si>
  <si>
    <t>For sprinkler systems</t>
  </si>
  <si>
    <t>For water motors</t>
  </si>
  <si>
    <t>Per drinking fountain, per year</t>
  </si>
  <si>
    <t>Per public hydrant, per year</t>
  </si>
  <si>
    <t>For watering troughs</t>
  </si>
  <si>
    <t>THIS RETURN IS SIGNED UNDER THE PENALTIES OF PERJURY</t>
  </si>
  <si>
    <t>SIGNATURES OF ABOVE PARTIES AFFIXED OUTSIDE THE COMMONWEALTH OF MASSACHUSETTS</t>
  </si>
  <si>
    <t>MUST BE PROPERLY SWORN TO</t>
  </si>
  <si>
    <t>_____________________________ SS.</t>
  </si>
  <si>
    <t>_____________________, 20___</t>
  </si>
  <si>
    <t>To add company name and date to header, right click first sheet and select "Select All."</t>
  </si>
  <si>
    <t>Then change the header and it will change across all sheets.</t>
  </si>
  <si>
    <t>10.  Captital stock issued prior to August 1, 1914</t>
  </si>
  <si>
    <t>9.  Capital stock authorized by charter</t>
  </si>
  <si>
    <t>General Information - Continued</t>
  </si>
  <si>
    <t>Fire Cisterns, Basins, Fountains</t>
  </si>
  <si>
    <t>Net Revenue</t>
  </si>
  <si>
    <t>Schedules of Income and Profit and Loss.</t>
  </si>
  <si>
    <t>Give an analysis of the respondent's accodiscount and/or expense on bonds, coupon, or short term notes.</t>
  </si>
  <si>
    <t>If the account represents only the expense incurred in connection with the issue, the word "Discount" should</t>
  </si>
  <si>
    <t xml:space="preserve">be erased.  Entires in Column (d) should be consistent with the returns made on page 301, </t>
  </si>
  <si>
    <t>The entries in this balance sheet should be consistent with those in the supporting schedules on the pages</t>
  </si>
  <si>
    <t xml:space="preserve">indicated. </t>
  </si>
  <si>
    <t>In stating the amount of Capital Stock authorized in Column (d) show only the amount authorized by the regulatory body.</t>
  </si>
  <si>
    <t xml:space="preserve">Give an analysis of the respondent's accounts covering premium on bonds or other evidences of </t>
  </si>
  <si>
    <t>indebtedness. Entries in Column (d) should be consistent with the returns made on page 301,</t>
  </si>
  <si>
    <t xml:space="preserve">Give the names in Column (a) and indicate the character, in Column (b) of the several subaccounts </t>
  </si>
  <si>
    <t>that appear as "Other Unadjusted Credits."  For items less than $1,000, a single entry may be made under</t>
  </si>
  <si>
    <t xml:space="preserve"> the caption "Minor accounts…….in number, each less than $1,000," stating the number.</t>
  </si>
  <si>
    <t>Show below the amount credited during the year to Depreciation Reserve, and the amount charged</t>
  </si>
  <si>
    <t>to Depreciation Reserve on account of property retired.  Also the balance in the account at the</t>
  </si>
  <si>
    <t>close of the year.</t>
  </si>
  <si>
    <t>the Uniform System of Accounts for Water Companies.</t>
  </si>
  <si>
    <t>Show hereunder the items of the Profit and Loss Account of the respondent, classified in accordance with</t>
  </si>
  <si>
    <t xml:space="preserve">     before being put into service; to what extent their slopes and bottoms are paved; what provisions have</t>
  </si>
  <si>
    <t xml:space="preserve">     been made for raising the water level and increasing the capacity; and give the character of construction</t>
  </si>
  <si>
    <t xml:space="preserve">    of any dams:</t>
  </si>
  <si>
    <t>21. Average price of gas per thousand cubic feet</t>
  </si>
  <si>
    <t>26. Gas consumed during the year</t>
  </si>
  <si>
    <t>29. Electric power used during the year</t>
  </si>
  <si>
    <t>* This tabulation should include only those meters that are for use in measuring the supply to consumers.</t>
  </si>
  <si>
    <t>CONSUMPTION INFORMATION</t>
  </si>
  <si>
    <t>CONSUMPTION INFORMATION - Concluded</t>
  </si>
  <si>
    <t>what fines are charged for delayed payment</t>
  </si>
  <si>
    <t>Give any contact rates that are in force and state what discounts are allowed for prompt payment and</t>
  </si>
  <si>
    <t>* By G.L. c. 164 , § 83, each company must include on the Annual Return a "list of the names of all their salaried officers and</t>
  </si>
  <si>
    <t xml:space="preserve">   the amount of the salary paid to each."  In addition, by G.L. c. 164, § 77, the Department is required to include in its</t>
  </si>
  <si>
    <t xml:space="preserve">   annual report "the names and addresses of the principal officers and the directors" of the companies subject</t>
  </si>
  <si>
    <t xml:space="preserve">   to G.L. c. 164.</t>
  </si>
  <si>
    <t>The entries in this balance sheet should be consistent with those in the supporting schedules on the pages indicated.</t>
  </si>
  <si>
    <t>appear in the same column in black.</t>
  </si>
  <si>
    <t>in case the amount is transferred to some other account in the same schedule, the debit amount should</t>
  </si>
  <si>
    <t>Page 402</t>
  </si>
  <si>
    <t>317 Other Unadjusted Credits (p 205)</t>
  </si>
  <si>
    <t>Owner</t>
  </si>
  <si>
    <t>Matthew S Hutchinson</t>
  </si>
  <si>
    <t>56 Potter Hill Rd</t>
  </si>
  <si>
    <t>Graftibm NA</t>
  </si>
  <si>
    <t>1.  Full corporate title company,  Hutchinson Water Co</t>
  </si>
  <si>
    <t>413-281-5609</t>
  </si>
  <si>
    <t>n/a</t>
  </si>
  <si>
    <t>none</t>
  </si>
  <si>
    <t>Payroll</t>
  </si>
  <si>
    <t>Property Tax</t>
  </si>
  <si>
    <t>Other</t>
  </si>
  <si>
    <t>Cheshire, MA</t>
  </si>
  <si>
    <t>well locatons</t>
  </si>
  <si>
    <t>to cover pumping and storage equipment</t>
  </si>
  <si>
    <t>Prior to 1988</t>
  </si>
  <si>
    <t>1988-1989</t>
  </si>
  <si>
    <t xml:space="preserve">Wells # 4 and #5 are the water supply sources.  Well #1 and #2 are permanently inactive.  Well #3 was </t>
  </si>
  <si>
    <t>decommissed in 1988 and replaced by well #5.  All are owned by the company.</t>
  </si>
  <si>
    <t>A.  Wilshire Dr. #4</t>
  </si>
  <si>
    <t>12" x 12"</t>
  </si>
  <si>
    <t>Artesian</t>
  </si>
  <si>
    <t>covered</t>
  </si>
  <si>
    <t>B.   Wilshire Dr. #5</t>
  </si>
  <si>
    <t>8" x 8"</t>
  </si>
  <si>
    <t>260'</t>
  </si>
  <si>
    <t>1997-1998</t>
  </si>
  <si>
    <r>
      <t xml:space="preserve">14.  Rates in Effect December 31, </t>
    </r>
    <r>
      <rPr>
        <sz val="11"/>
        <color rgb="FF0070C0"/>
        <rFont val="Calibri"/>
        <family val="2"/>
        <scheme val="minor"/>
      </rPr>
      <t>2017</t>
    </r>
  </si>
  <si>
    <t>By meter   $250 for the first 5,000 cubic feet or any part thereof.  Excess over 5,000</t>
  </si>
  <si>
    <t>cubic feet at $.05603 per cubic foot</t>
  </si>
  <si>
    <t>Minimum charge   $250</t>
  </si>
  <si>
    <t>Are payments required in advance?  Yes, quarterly rates are billed in advance</t>
  </si>
  <si>
    <t>When are meters read and bills rendered?  Bills are rendered quarterly.  Meters read April &amp; October.</t>
  </si>
  <si>
    <t>1. Estimated total population of territory covered by franchise   400</t>
  </si>
  <si>
    <t>2. Estimated population reached by the distributing system        400</t>
  </si>
  <si>
    <t>3. Estimated population actually supplied                                             400</t>
  </si>
  <si>
    <t>Badger</t>
  </si>
  <si>
    <t>Recordall</t>
  </si>
  <si>
    <t>Neptune</t>
  </si>
  <si>
    <t>T-10 ECR</t>
  </si>
  <si>
    <t>5/8</t>
  </si>
  <si>
    <t>3/4</t>
  </si>
  <si>
    <t xml:space="preserve">        stated?   Yes</t>
  </si>
  <si>
    <t xml:space="preserve">22. Has the plant been debited with the first cost of installing the meters in use at close of year, above </t>
  </si>
  <si>
    <t>Actual cost</t>
  </si>
  <si>
    <t>No</t>
  </si>
  <si>
    <t>6"</t>
  </si>
  <si>
    <t>Ludlow</t>
  </si>
  <si>
    <t>3/4"</t>
  </si>
  <si>
    <t>Copper-PVC</t>
  </si>
  <si>
    <t>None</t>
  </si>
  <si>
    <t xml:space="preserve">  No</t>
  </si>
  <si>
    <t>Cast iron</t>
  </si>
  <si>
    <t>transite</t>
  </si>
  <si>
    <t>2"</t>
  </si>
  <si>
    <t>PVC</t>
  </si>
  <si>
    <t>1"</t>
  </si>
  <si>
    <t>3,425 ft</t>
  </si>
  <si>
    <t>Wilshire Dr #4</t>
  </si>
  <si>
    <t>AC</t>
  </si>
  <si>
    <t>220V</t>
  </si>
  <si>
    <t>Direct</t>
  </si>
  <si>
    <t>Gould</t>
  </si>
  <si>
    <t>Wilshire Dr #5</t>
  </si>
  <si>
    <t>Wilshire Dr</t>
  </si>
  <si>
    <t xml:space="preserve">Two wells are in operation with pumping stations at the wel site.  A combination of gravity and </t>
  </si>
  <si>
    <t>pneumatic tanks.</t>
  </si>
  <si>
    <t>Matthew Hutchinson</t>
  </si>
  <si>
    <t>Operator</t>
  </si>
  <si>
    <t>56 Potter Hill Rd, Grafton, MA</t>
  </si>
  <si>
    <t xml:space="preserve">PLANT INVESTMENT ACCOUNTS (NON LAND) </t>
  </si>
  <si>
    <t xml:space="preserve">Tax </t>
  </si>
  <si>
    <t>Book</t>
  </si>
  <si>
    <t xml:space="preserve">#4 is a gravel packed artesian well in casing, approximately 155' deep.  </t>
  </si>
  <si>
    <t>#5 is a drilled well approximately 300' deep.</t>
  </si>
  <si>
    <t>HUTCHINSON WATER COMPANY</t>
  </si>
  <si>
    <t>For the Year Ended December 31,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</si>
</sst>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
    <numFmt numFmtId="167" formatCode="0.0"/>
  </numFmts>
  <fonts count="27" x14ac:knownFonts="1">
    <font>
      <sz val="11"/>
      <color theme="1"/>
      <name val="Calibri"/>
      <family val="2"/>
      <scheme val="minor"/>
    </font>
    <font>
      <sz val="11"/>
      <color theme="1"/>
      <name val="Calibri"/>
      <family val="2"/>
      <scheme val="minor"/>
    </font>
    <font>
      <sz val="12"/>
      <name val="Times New Roman"/>
      <family val="1"/>
    </font>
    <font>
      <b/>
      <sz val="10"/>
      <name val="Times New Roman"/>
      <family val="1"/>
    </font>
    <font>
      <sz val="9"/>
      <name val="Arial"/>
      <family val="2"/>
    </font>
    <font>
      <sz val="8"/>
      <name val="Times New Roman"/>
      <family val="1"/>
    </font>
    <font>
      <sz val="10"/>
      <color theme="1"/>
      <name val="Calibri"/>
      <family val="2"/>
      <scheme val="minor"/>
    </font>
    <font>
      <sz val="9"/>
      <color theme="1"/>
      <name val="Calibri"/>
      <family val="2"/>
      <scheme val="minor"/>
    </font>
    <font>
      <sz val="8"/>
      <color theme="1"/>
      <name val="Calibri"/>
      <family val="2"/>
      <scheme val="minor"/>
    </font>
    <font>
      <sz val="10"/>
      <name val="Calibri"/>
      <family val="2"/>
      <scheme val="minor"/>
    </font>
    <font>
      <sz val="11"/>
      <name val="Calibri"/>
      <family val="2"/>
    </font>
    <font>
      <sz val="11"/>
      <color theme="1"/>
      <name val="Calibri"/>
      <family val="2"/>
    </font>
    <font>
      <sz val="10"/>
      <name val="Calibri"/>
      <family val="2"/>
    </font>
    <font>
      <i/>
      <sz val="11"/>
      <color theme="1"/>
      <name val="Calibri"/>
      <family val="2"/>
      <scheme val="minor"/>
    </font>
    <font>
      <sz val="11"/>
      <name val="Calibri"/>
      <family val="2"/>
      <scheme val="minor"/>
    </font>
    <font>
      <sz val="11"/>
      <color rgb="FF0070C0"/>
      <name val="Calibri"/>
      <family val="2"/>
      <scheme val="minor"/>
    </font>
    <font>
      <b/>
      <sz val="12"/>
      <name val="Times New Roman"/>
      <family val="1"/>
    </font>
    <font>
      <sz val="12"/>
      <color theme="3" tint="0.39997558519241921"/>
      <name val="Times New Roman"/>
      <family val="1"/>
    </font>
    <font>
      <sz val="14"/>
      <name val="Times New Roman"/>
      <family val="1"/>
    </font>
    <font>
      <sz val="14"/>
      <color theme="1"/>
      <name val="Times New Roman"/>
      <family val="1"/>
    </font>
    <font>
      <b/>
      <u/>
      <sz val="14"/>
      <name val="Times New Roman"/>
      <family val="1"/>
    </font>
    <font>
      <b/>
      <sz val="14"/>
      <name val="Times New Roman"/>
      <family val="1"/>
    </font>
    <font>
      <b/>
      <sz val="14"/>
      <color rgb="FF0070C0"/>
      <name val="Times New Roman"/>
      <family val="1"/>
    </font>
    <font>
      <b/>
      <sz val="14"/>
      <color theme="1"/>
      <name val="Times New Roman"/>
      <family val="1"/>
    </font>
    <font>
      <sz val="10"/>
      <name val="Arial"/>
      <family val="2"/>
    </font>
    <font>
      <sz val="10"/>
      <name val="Arial"/>
      <family val="2"/>
    </font>
    <font>
      <sz val="9"/>
      <name val="Times New Roman"/>
      <family val="1"/>
    </font>
  </fonts>
  <fills count="3">
    <fill>
      <patternFill patternType="none"/>
    </fill>
    <fill>
      <patternFill patternType="gray125"/>
    </fill>
    <fill>
      <patternFill patternType="solid">
        <fgColor indexed="22"/>
        <bgColor indexed="64"/>
      </patternFill>
    </fill>
  </fills>
  <borders count="3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55"/>
      </bottom>
      <diagonal/>
    </border>
    <border>
      <left/>
      <right style="thin">
        <color indexed="64"/>
      </right>
      <top style="thin">
        <color indexed="64"/>
      </top>
      <bottom style="dotted">
        <color indexed="55"/>
      </bottom>
      <diagonal/>
    </border>
    <border>
      <left style="thin">
        <color indexed="64"/>
      </left>
      <right/>
      <top style="dotted">
        <color indexed="55"/>
      </top>
      <bottom style="dotted">
        <color indexed="55"/>
      </bottom>
      <diagonal/>
    </border>
    <border>
      <left/>
      <right style="thin">
        <color indexed="64"/>
      </right>
      <top style="dotted">
        <color indexed="55"/>
      </top>
      <bottom style="dotted">
        <color indexed="55"/>
      </bottom>
      <diagonal/>
    </border>
    <border>
      <left style="thin">
        <color indexed="64"/>
      </left>
      <right/>
      <top style="dotted">
        <color indexed="55"/>
      </top>
      <bottom style="thin">
        <color indexed="64"/>
      </bottom>
      <diagonal/>
    </border>
    <border>
      <left/>
      <right style="thin">
        <color indexed="64"/>
      </right>
      <top style="dotted">
        <color indexed="55"/>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55"/>
      </top>
      <bottom style="dotted">
        <color indexed="55"/>
      </bottom>
      <diagonal/>
    </border>
    <border>
      <left style="thin">
        <color indexed="64"/>
      </left>
      <right style="thin">
        <color indexed="64"/>
      </right>
      <top style="dotted">
        <color indexed="55"/>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double">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4" fillId="0" borderId="0"/>
    <xf numFmtId="43" fontId="25" fillId="0" borderId="0" applyFont="0" applyFill="0" applyBorder="0" applyAlignment="0" applyProtection="0"/>
  </cellStyleXfs>
  <cellXfs count="695">
    <xf numFmtId="0" fontId="0" fillId="0" borderId="0" xfId="0"/>
    <xf numFmtId="0" fontId="0" fillId="0" borderId="0" xfId="0" applyAlignment="1">
      <alignment horizontal="center"/>
    </xf>
    <xf numFmtId="0" fontId="0" fillId="0" borderId="0" xfId="0" applyBorder="1"/>
    <xf numFmtId="0" fontId="0" fillId="0" borderId="22" xfId="0" applyBorder="1"/>
    <xf numFmtId="0" fontId="6" fillId="0" borderId="0" xfId="0" applyFont="1"/>
    <xf numFmtId="0" fontId="6" fillId="0" borderId="20" xfId="0" applyFont="1" applyBorder="1"/>
    <xf numFmtId="0" fontId="6" fillId="0" borderId="0" xfId="0" applyFont="1" applyBorder="1"/>
    <xf numFmtId="0" fontId="6" fillId="0" borderId="22" xfId="0" applyFont="1" applyBorder="1"/>
    <xf numFmtId="0" fontId="6" fillId="0" borderId="5" xfId="0" applyFont="1" applyBorder="1"/>
    <xf numFmtId="0" fontId="6" fillId="0" borderId="1" xfId="0" applyFont="1" applyBorder="1"/>
    <xf numFmtId="0" fontId="6" fillId="0" borderId="6" xfId="0" applyFont="1" applyBorder="1"/>
    <xf numFmtId="0" fontId="0" fillId="0" borderId="20" xfId="0" applyBorder="1"/>
    <xf numFmtId="0" fontId="0" fillId="0" borderId="1" xfId="0" applyBorder="1" applyAlignment="1">
      <alignment horizontal="center"/>
    </xf>
    <xf numFmtId="164" fontId="0" fillId="0" borderId="21" xfId="1" applyNumberFormat="1" applyFont="1" applyBorder="1"/>
    <xf numFmtId="164" fontId="0" fillId="0" borderId="20" xfId="1" applyNumberFormat="1" applyFont="1" applyBorder="1"/>
    <xf numFmtId="0" fontId="0" fillId="0" borderId="0" xfId="0" applyAlignment="1">
      <alignment horizontal="left"/>
    </xf>
    <xf numFmtId="164" fontId="0" fillId="0" borderId="7" xfId="1" applyNumberFormat="1" applyFont="1" applyBorder="1"/>
    <xf numFmtId="0" fontId="0" fillId="0" borderId="0" xfId="0" applyAlignment="1">
      <alignment horizontal="right"/>
    </xf>
    <xf numFmtId="164" fontId="0" fillId="0" borderId="16" xfId="1" applyNumberFormat="1" applyFont="1" applyBorder="1"/>
    <xf numFmtId="164" fontId="0" fillId="0" borderId="24" xfId="1" applyNumberFormat="1" applyFont="1" applyBorder="1"/>
    <xf numFmtId="0" fontId="0" fillId="0" borderId="6" xfId="0" applyBorder="1" applyAlignment="1">
      <alignment horizontal="right"/>
    </xf>
    <xf numFmtId="164" fontId="0" fillId="0" borderId="25" xfId="1" applyNumberFormat="1" applyFont="1" applyBorder="1"/>
    <xf numFmtId="0" fontId="0" fillId="0" borderId="0" xfId="0" applyBorder="1" applyAlignment="1">
      <alignment horizontal="left"/>
    </xf>
    <xf numFmtId="0" fontId="6" fillId="0" borderId="19" xfId="0" applyFont="1" applyBorder="1" applyAlignment="1">
      <alignment horizontal="center"/>
    </xf>
    <xf numFmtId="0" fontId="6" fillId="0" borderId="21" xfId="0" applyFont="1" applyBorder="1" applyAlignment="1">
      <alignment horizontal="center"/>
    </xf>
    <xf numFmtId="0" fontId="6" fillId="0" borderId="23" xfId="0" applyFont="1" applyBorder="1" applyAlignment="1">
      <alignment horizontal="center"/>
    </xf>
    <xf numFmtId="0" fontId="6" fillId="0" borderId="19" xfId="0" applyFont="1" applyBorder="1"/>
    <xf numFmtId="0" fontId="6" fillId="0" borderId="21" xfId="0" applyFont="1" applyBorder="1"/>
    <xf numFmtId="0" fontId="6" fillId="0" borderId="23" xfId="0" applyFont="1" applyBorder="1"/>
    <xf numFmtId="0" fontId="6" fillId="0" borderId="7" xfId="0" applyFont="1" applyBorder="1"/>
    <xf numFmtId="0" fontId="6" fillId="0" borderId="19" xfId="0" applyFont="1" applyBorder="1" applyAlignment="1">
      <alignment horizontal="right"/>
    </xf>
    <xf numFmtId="0" fontId="6" fillId="0" borderId="4" xfId="0" applyFont="1" applyBorder="1"/>
    <xf numFmtId="0" fontId="6" fillId="0" borderId="2" xfId="0" applyFont="1" applyBorder="1"/>
    <xf numFmtId="0" fontId="6" fillId="0" borderId="3" xfId="0" applyFont="1" applyBorder="1"/>
    <xf numFmtId="0" fontId="6" fillId="0" borderId="14" xfId="0" applyFont="1" applyBorder="1"/>
    <xf numFmtId="0" fontId="6" fillId="0" borderId="16" xfId="0" applyFont="1" applyBorder="1"/>
    <xf numFmtId="0" fontId="0" fillId="0" borderId="19" xfId="0" applyBorder="1"/>
    <xf numFmtId="0" fontId="0" fillId="0" borderId="2" xfId="0" applyBorder="1" applyAlignment="1">
      <alignment horizontal="center" wrapText="1"/>
    </xf>
    <xf numFmtId="0" fontId="0" fillId="0" borderId="4" xfId="0" applyBorder="1" applyAlignment="1">
      <alignment horizontal="center" wrapText="1"/>
    </xf>
    <xf numFmtId="0" fontId="0" fillId="0" borderId="21" xfId="0" applyBorder="1"/>
    <xf numFmtId="0" fontId="0" fillId="0" borderId="23" xfId="0" applyBorder="1"/>
    <xf numFmtId="0" fontId="0" fillId="0" borderId="2" xfId="0" applyBorder="1"/>
    <xf numFmtId="0" fontId="0" fillId="0" borderId="4" xfId="0" applyBorder="1"/>
    <xf numFmtId="0" fontId="0" fillId="0" borderId="5" xfId="0" applyBorder="1"/>
    <xf numFmtId="0" fontId="0" fillId="0" borderId="6" xfId="0" applyBorder="1"/>
    <xf numFmtId="0" fontId="0" fillId="0" borderId="3" xfId="0" applyBorder="1"/>
    <xf numFmtId="0" fontId="0" fillId="0" borderId="1" xfId="0" applyBorder="1"/>
    <xf numFmtId="0" fontId="8" fillId="0" borderId="0" xfId="0" applyFont="1" applyBorder="1"/>
    <xf numFmtId="0" fontId="0" fillId="0" borderId="14" xfId="0" applyBorder="1"/>
    <xf numFmtId="0" fontId="0" fillId="0" borderId="16" xfId="0" applyBorder="1"/>
    <xf numFmtId="0" fontId="8" fillId="0" borderId="1" xfId="0" applyFont="1" applyBorder="1"/>
    <xf numFmtId="0" fontId="9" fillId="0" borderId="20" xfId="0" applyFont="1" applyBorder="1"/>
    <xf numFmtId="0" fontId="9" fillId="0" borderId="0" xfId="0" applyFont="1"/>
    <xf numFmtId="0" fontId="9" fillId="0" borderId="20" xfId="0" applyFont="1" applyBorder="1" applyAlignment="1">
      <alignment horizontal="center"/>
    </xf>
    <xf numFmtId="164" fontId="9" fillId="0" borderId="20" xfId="1" applyNumberFormat="1" applyFont="1" applyBorder="1"/>
    <xf numFmtId="164" fontId="9" fillId="0" borderId="20" xfId="1" applyNumberFormat="1" applyFont="1" applyFill="1" applyBorder="1"/>
    <xf numFmtId="0" fontId="9" fillId="0" borderId="20" xfId="0" applyFont="1" applyBorder="1" applyAlignment="1">
      <alignment horizontal="right"/>
    </xf>
    <xf numFmtId="164" fontId="9" fillId="0" borderId="14" xfId="1" applyNumberFormat="1" applyFont="1" applyBorder="1"/>
    <xf numFmtId="43" fontId="9" fillId="0" borderId="20" xfId="1" applyNumberFormat="1" applyFont="1" applyBorder="1"/>
    <xf numFmtId="0" fontId="9" fillId="0" borderId="20" xfId="0" applyFont="1" applyBorder="1" applyAlignment="1">
      <alignment horizontal="left"/>
    </xf>
    <xf numFmtId="164" fontId="9" fillId="0" borderId="5" xfId="1" applyNumberFormat="1" applyFont="1" applyFill="1" applyBorder="1"/>
    <xf numFmtId="164" fontId="9" fillId="0" borderId="5" xfId="1" applyNumberFormat="1" applyFont="1" applyBorder="1"/>
    <xf numFmtId="164" fontId="9" fillId="0" borderId="26" xfId="1" applyNumberFormat="1" applyFont="1" applyBorder="1"/>
    <xf numFmtId="0" fontId="9" fillId="0" borderId="5" xfId="0" applyFont="1" applyBorder="1" applyAlignment="1">
      <alignment horizontal="right"/>
    </xf>
    <xf numFmtId="0" fontId="9" fillId="0" borderId="0" xfId="0" applyFont="1" applyBorder="1"/>
    <xf numFmtId="0" fontId="10" fillId="0" borderId="3" xfId="0" applyFont="1" applyBorder="1" applyAlignment="1">
      <alignment horizontal="center"/>
    </xf>
    <xf numFmtId="0" fontId="10" fillId="0" borderId="20" xfId="0" applyFont="1" applyBorder="1"/>
    <xf numFmtId="0" fontId="10" fillId="0" borderId="0" xfId="0" applyFont="1"/>
    <xf numFmtId="164" fontId="10" fillId="0" borderId="21" xfId="1" applyNumberFormat="1" applyFont="1" applyBorder="1"/>
    <xf numFmtId="0" fontId="10" fillId="0" borderId="0" xfId="0" applyFont="1" applyAlignment="1">
      <alignment horizontal="center"/>
    </xf>
    <xf numFmtId="164" fontId="10" fillId="0" borderId="20" xfId="1" applyNumberFormat="1" applyFont="1" applyBorder="1"/>
    <xf numFmtId="0" fontId="10" fillId="0" borderId="0" xfId="0" applyFont="1" applyAlignment="1">
      <alignment horizontal="left"/>
    </xf>
    <xf numFmtId="164" fontId="10" fillId="0" borderId="7" xfId="1" applyNumberFormat="1" applyFont="1" applyBorder="1"/>
    <xf numFmtId="0" fontId="10" fillId="0" borderId="0" xfId="0" applyFont="1" applyAlignment="1">
      <alignment horizontal="right"/>
    </xf>
    <xf numFmtId="164" fontId="10" fillId="0" borderId="19" xfId="1" applyNumberFormat="1" applyFont="1" applyBorder="1"/>
    <xf numFmtId="164" fontId="10" fillId="0" borderId="23" xfId="1" applyNumberFormat="1" applyFont="1" applyBorder="1"/>
    <xf numFmtId="164" fontId="10" fillId="0" borderId="5" xfId="1" applyNumberFormat="1" applyFont="1" applyBorder="1"/>
    <xf numFmtId="0" fontId="10" fillId="0" borderId="0" xfId="0" applyFont="1" applyBorder="1" applyAlignment="1">
      <alignment horizontal="right"/>
    </xf>
    <xf numFmtId="164" fontId="10" fillId="0" borderId="24" xfId="1" applyNumberFormat="1" applyFont="1" applyBorder="1"/>
    <xf numFmtId="0" fontId="10" fillId="0" borderId="23" xfId="0" applyFont="1" applyBorder="1" applyAlignment="1">
      <alignment horizontal="right"/>
    </xf>
    <xf numFmtId="0" fontId="10" fillId="0" borderId="0" xfId="0" applyFont="1" applyBorder="1"/>
    <xf numFmtId="0" fontId="10" fillId="0" borderId="0" xfId="0" applyFont="1" applyBorder="1" applyAlignment="1">
      <alignment horizontal="left"/>
    </xf>
    <xf numFmtId="0" fontId="10" fillId="0" borderId="22" xfId="0" applyFont="1" applyBorder="1"/>
    <xf numFmtId="0" fontId="11" fillId="0" borderId="0" xfId="0" applyFont="1"/>
    <xf numFmtId="0" fontId="12" fillId="0" borderId="2" xfId="0" applyFont="1" applyBorder="1" applyAlignment="1">
      <alignment horizontal="center"/>
    </xf>
    <xf numFmtId="0" fontId="12" fillId="0" borderId="5" xfId="0" applyFont="1" applyBorder="1" applyAlignment="1">
      <alignment horizontal="center"/>
    </xf>
    <xf numFmtId="0" fontId="12" fillId="0" borderId="23" xfId="0" applyFont="1" applyBorder="1" applyAlignment="1">
      <alignment horizontal="center"/>
    </xf>
    <xf numFmtId="0" fontId="12" fillId="0" borderId="20" xfId="0" applyFont="1" applyBorder="1" applyAlignment="1">
      <alignment horizontal="center"/>
    </xf>
    <xf numFmtId="164" fontId="12" fillId="0" borderId="20" xfId="1" applyNumberFormat="1" applyFont="1" applyBorder="1"/>
    <xf numFmtId="164" fontId="12" fillId="0" borderId="21" xfId="1" applyNumberFormat="1" applyFont="1" applyBorder="1"/>
    <xf numFmtId="0" fontId="12" fillId="0" borderId="20" xfId="0" applyFont="1" applyBorder="1"/>
    <xf numFmtId="164" fontId="12" fillId="0" borderId="20" xfId="1" applyNumberFormat="1" applyFont="1" applyFill="1" applyBorder="1"/>
    <xf numFmtId="0" fontId="12" fillId="0" borderId="20" xfId="0" applyFont="1" applyBorder="1" applyAlignment="1">
      <alignment horizontal="right"/>
    </xf>
    <xf numFmtId="164" fontId="12" fillId="0" borderId="14" xfId="1" applyNumberFormat="1" applyFont="1" applyBorder="1"/>
    <xf numFmtId="164" fontId="12" fillId="0" borderId="7" xfId="1" applyNumberFormat="1" applyFont="1" applyBorder="1"/>
    <xf numFmtId="0" fontId="12" fillId="0" borderId="23" xfId="0" applyFont="1" applyBorder="1" applyAlignment="1">
      <alignment horizontal="right"/>
    </xf>
    <xf numFmtId="164" fontId="12" fillId="0" borderId="28" xfId="1" applyNumberFormat="1" applyFont="1" applyBorder="1"/>
    <xf numFmtId="164" fontId="12" fillId="0" borderId="27" xfId="1" applyNumberFormat="1" applyFont="1" applyBorder="1"/>
    <xf numFmtId="0" fontId="12" fillId="0" borderId="0" xfId="0" applyFont="1" applyBorder="1" applyAlignment="1">
      <alignment horizontal="center"/>
    </xf>
    <xf numFmtId="0" fontId="12" fillId="0" borderId="0" xfId="0" applyFont="1" applyBorder="1" applyAlignment="1">
      <alignment horizontal="right"/>
    </xf>
    <xf numFmtId="164" fontId="12" fillId="0" borderId="0" xfId="1" applyNumberFormat="1" applyFont="1" applyBorder="1"/>
    <xf numFmtId="0" fontId="12" fillId="0" borderId="0" xfId="0" applyFont="1" applyFill="1" applyBorder="1"/>
    <xf numFmtId="164" fontId="12" fillId="0" borderId="2" xfId="1" applyNumberFormat="1" applyFont="1" applyBorder="1" applyAlignment="1">
      <alignment horizontal="center"/>
    </xf>
    <xf numFmtId="164" fontId="12" fillId="0" borderId="19" xfId="1" applyNumberFormat="1" applyFont="1" applyBorder="1" applyAlignment="1">
      <alignment horizontal="center"/>
    </xf>
    <xf numFmtId="164" fontId="12" fillId="0" borderId="5" xfId="1" applyNumberFormat="1" applyFont="1" applyBorder="1" applyAlignment="1">
      <alignment horizontal="center"/>
    </xf>
    <xf numFmtId="164" fontId="12" fillId="0" borderId="23" xfId="1" applyNumberFormat="1" applyFont="1" applyBorder="1" applyAlignment="1">
      <alignment horizontal="center"/>
    </xf>
    <xf numFmtId="164" fontId="12" fillId="2" borderId="20" xfId="1" applyNumberFormat="1" applyFont="1" applyFill="1" applyBorder="1"/>
    <xf numFmtId="164" fontId="12" fillId="2" borderId="21" xfId="1" applyNumberFormat="1" applyFont="1" applyFill="1" applyBorder="1"/>
    <xf numFmtId="164" fontId="12" fillId="0" borderId="23" xfId="1" applyNumberFormat="1" applyFont="1" applyBorder="1"/>
    <xf numFmtId="0" fontId="0" fillId="0" borderId="15" xfId="0" applyBorder="1"/>
    <xf numFmtId="0" fontId="13" fillId="0" borderId="20" xfId="0" applyFont="1" applyBorder="1"/>
    <xf numFmtId="0" fontId="13" fillId="0" borderId="0" xfId="0" applyFont="1" applyBorder="1"/>
    <xf numFmtId="0" fontId="13" fillId="0" borderId="22" xfId="0" applyFont="1" applyBorder="1"/>
    <xf numFmtId="0" fontId="13" fillId="0" borderId="5" xfId="0" applyFont="1" applyBorder="1"/>
    <xf numFmtId="0" fontId="13" fillId="0" borderId="1" xfId="0" applyFont="1" applyBorder="1"/>
    <xf numFmtId="0" fontId="13" fillId="0" borderId="6" xfId="0" applyFont="1" applyBorder="1"/>
    <xf numFmtId="0" fontId="0" fillId="0" borderId="7" xfId="0" applyBorder="1"/>
    <xf numFmtId="0" fontId="11" fillId="0" borderId="0" xfId="0" applyFont="1" applyBorder="1"/>
    <xf numFmtId="0" fontId="6" fillId="0" borderId="20" xfId="0" applyFont="1" applyBorder="1" applyAlignment="1">
      <alignment horizontal="center"/>
    </xf>
    <xf numFmtId="0" fontId="6" fillId="0" borderId="2" xfId="0" applyFont="1" applyBorder="1" applyAlignment="1">
      <alignment horizontal="center"/>
    </xf>
    <xf numFmtId="0" fontId="6" fillId="0" borderId="23" xfId="0" applyFont="1" applyBorder="1" applyAlignment="1">
      <alignment horizontal="center"/>
    </xf>
    <xf numFmtId="0" fontId="6" fillId="0" borderId="5" xfId="0" applyFont="1" applyBorder="1" applyAlignment="1">
      <alignment horizontal="center"/>
    </xf>
    <xf numFmtId="0" fontId="0" fillId="0" borderId="2" xfId="0" applyBorder="1" applyAlignment="1">
      <alignment horizontal="center" wrapText="1"/>
    </xf>
    <xf numFmtId="164" fontId="10" fillId="0" borderId="0" xfId="0" applyNumberFormat="1" applyFont="1" applyBorder="1"/>
    <xf numFmtId="164" fontId="0" fillId="0" borderId="0" xfId="0" applyNumberFormat="1"/>
    <xf numFmtId="164" fontId="6" fillId="0" borderId="4" xfId="1" applyNumberFormat="1" applyFont="1" applyBorder="1"/>
    <xf numFmtId="164" fontId="6" fillId="0" borderId="19" xfId="1" applyNumberFormat="1" applyFont="1" applyBorder="1"/>
    <xf numFmtId="164" fontId="6" fillId="0" borderId="22" xfId="1" applyNumberFormat="1" applyFont="1" applyBorder="1"/>
    <xf numFmtId="164" fontId="6" fillId="0" borderId="21" xfId="1" applyNumberFormat="1" applyFont="1" applyBorder="1"/>
    <xf numFmtId="0" fontId="6" fillId="0" borderId="23" xfId="0" applyFont="1" applyBorder="1" applyAlignment="1">
      <alignment horizontal="right"/>
    </xf>
    <xf numFmtId="44" fontId="6" fillId="0" borderId="7" xfId="0" applyNumberFormat="1" applyFont="1" applyBorder="1"/>
    <xf numFmtId="165" fontId="6" fillId="0" borderId="7" xfId="0" applyNumberFormat="1" applyFont="1" applyBorder="1"/>
    <xf numFmtId="164" fontId="6" fillId="0" borderId="23" xfId="1" applyNumberFormat="1" applyFont="1" applyBorder="1"/>
    <xf numFmtId="164" fontId="6" fillId="0" borderId="19" xfId="0" applyNumberFormat="1" applyFont="1" applyBorder="1"/>
    <xf numFmtId="165" fontId="6" fillId="0" borderId="23" xfId="0" applyNumberFormat="1" applyFont="1" applyBorder="1"/>
    <xf numFmtId="164" fontId="6" fillId="0" borderId="21" xfId="0" applyNumberFormat="1" applyFont="1" applyBorder="1"/>
    <xf numFmtId="164" fontId="6" fillId="0" borderId="23" xfId="0" applyNumberFormat="1" applyFont="1" applyBorder="1"/>
    <xf numFmtId="165" fontId="6" fillId="0" borderId="0" xfId="0" applyNumberFormat="1" applyFont="1"/>
    <xf numFmtId="165" fontId="6" fillId="0" borderId="0" xfId="0" applyNumberFormat="1" applyFont="1" applyBorder="1"/>
    <xf numFmtId="44" fontId="6" fillId="0" borderId="2" xfId="2" applyFont="1" applyBorder="1"/>
    <xf numFmtId="164" fontId="6" fillId="0" borderId="2" xfId="1" applyNumberFormat="1" applyFont="1" applyBorder="1"/>
    <xf numFmtId="165" fontId="6" fillId="0" borderId="19" xfId="2" applyNumberFormat="1" applyFont="1" applyBorder="1"/>
    <xf numFmtId="164" fontId="6" fillId="0" borderId="20" xfId="1" applyNumberFormat="1" applyFont="1" applyBorder="1"/>
    <xf numFmtId="164" fontId="6" fillId="0" borderId="5" xfId="1" applyNumberFormat="1" applyFont="1" applyBorder="1"/>
    <xf numFmtId="166" fontId="6" fillId="0" borderId="21" xfId="3" applyNumberFormat="1" applyFont="1" applyBorder="1"/>
    <xf numFmtId="14" fontId="6" fillId="0" borderId="21" xfId="0" applyNumberFormat="1" applyFont="1" applyBorder="1"/>
    <xf numFmtId="164" fontId="6" fillId="0" borderId="2" xfId="0" applyNumberFormat="1" applyFont="1" applyBorder="1"/>
    <xf numFmtId="164" fontId="6" fillId="0" borderId="7" xfId="0" applyNumberFormat="1" applyFont="1" applyBorder="1"/>
    <xf numFmtId="164" fontId="6" fillId="0" borderId="0" xfId="0" applyNumberFormat="1" applyFont="1"/>
    <xf numFmtId="165" fontId="0" fillId="0" borderId="2" xfId="2" applyNumberFormat="1" applyFont="1" applyBorder="1"/>
    <xf numFmtId="165" fontId="0" fillId="0" borderId="14" xfId="0" applyNumberFormat="1" applyBorder="1"/>
    <xf numFmtId="165" fontId="0" fillId="0" borderId="5" xfId="0" applyNumberFormat="1" applyBorder="1"/>
    <xf numFmtId="165" fontId="0" fillId="0" borderId="0" xfId="0" applyNumberFormat="1"/>
    <xf numFmtId="164" fontId="0" fillId="0" borderId="5" xfId="1" applyNumberFormat="1" applyFont="1" applyBorder="1"/>
    <xf numFmtId="164" fontId="0" fillId="0" borderId="14" xfId="1" applyNumberFormat="1" applyFont="1" applyBorder="1"/>
    <xf numFmtId="164" fontId="11" fillId="0" borderId="0" xfId="1" applyNumberFormat="1" applyFont="1"/>
    <xf numFmtId="164" fontId="11" fillId="0" borderId="0" xfId="0" applyNumberFormat="1" applyFont="1"/>
    <xf numFmtId="164" fontId="0" fillId="0" borderId="20" xfId="0" applyNumberFormat="1" applyBorder="1"/>
    <xf numFmtId="164" fontId="0" fillId="0" borderId="0" xfId="1" applyNumberFormat="1" applyFont="1"/>
    <xf numFmtId="164" fontId="0" fillId="0" borderId="14" xfId="0" applyNumberFormat="1" applyBorder="1"/>
    <xf numFmtId="0" fontId="0" fillId="0" borderId="1" xfId="0" applyBorder="1" applyAlignment="1"/>
    <xf numFmtId="0" fontId="0" fillId="0" borderId="6" xfId="0" applyBorder="1" applyAlignment="1"/>
    <xf numFmtId="0" fontId="0" fillId="0" borderId="23" xfId="0" applyBorder="1" applyAlignment="1">
      <alignment vertical="center" wrapText="1"/>
    </xf>
    <xf numFmtId="0" fontId="0" fillId="0" borderId="21" xfId="0" applyBorder="1" applyAlignment="1">
      <alignment vertical="center" wrapText="1"/>
    </xf>
    <xf numFmtId="164" fontId="0" fillId="0" borderId="19" xfId="1" applyNumberFormat="1" applyFont="1" applyBorder="1"/>
    <xf numFmtId="164" fontId="0" fillId="0" borderId="2" xfId="1" applyNumberFormat="1" applyFont="1" applyBorder="1"/>
    <xf numFmtId="164" fontId="0" fillId="0" borderId="4" xfId="1" applyNumberFormat="1" applyFont="1" applyBorder="1"/>
    <xf numFmtId="164" fontId="0" fillId="0" borderId="22" xfId="1" applyNumberFormat="1" applyFont="1" applyBorder="1"/>
    <xf numFmtId="164" fontId="0" fillId="0" borderId="0" xfId="1" applyNumberFormat="1" applyFont="1" applyBorder="1"/>
    <xf numFmtId="0" fontId="0" fillId="0" borderId="3" xfId="0" applyFont="1" applyBorder="1"/>
    <xf numFmtId="0" fontId="0" fillId="0" borderId="2" xfId="0" applyFont="1" applyBorder="1"/>
    <xf numFmtId="0" fontId="0" fillId="0" borderId="4" xfId="0" applyFont="1" applyBorder="1"/>
    <xf numFmtId="0" fontId="0" fillId="0" borderId="20" xfId="0" applyFont="1" applyBorder="1"/>
    <xf numFmtId="0" fontId="0" fillId="0" borderId="0" xfId="0" applyFont="1" applyBorder="1"/>
    <xf numFmtId="0" fontId="0" fillId="0" borderId="22" xfId="0" applyFont="1" applyBorder="1"/>
    <xf numFmtId="0" fontId="0" fillId="0" borderId="14" xfId="0" applyBorder="1" applyAlignment="1"/>
    <xf numFmtId="0" fontId="0" fillId="0" borderId="16" xfId="0" applyBorder="1" applyAlignment="1"/>
    <xf numFmtId="164" fontId="9" fillId="0" borderId="19" xfId="1" applyNumberFormat="1" applyFont="1" applyFill="1" applyBorder="1"/>
    <xf numFmtId="164" fontId="9" fillId="0" borderId="21" xfId="1" applyNumberFormat="1" applyFont="1" applyFill="1" applyBorder="1"/>
    <xf numFmtId="164" fontId="9" fillId="0" borderId="23" xfId="1" applyNumberFormat="1" applyFont="1" applyBorder="1"/>
    <xf numFmtId="0" fontId="0" fillId="0" borderId="19" xfId="0" applyFont="1" applyBorder="1"/>
    <xf numFmtId="0" fontId="0" fillId="0" borderId="21" xfId="0" applyFont="1" applyBorder="1"/>
    <xf numFmtId="0" fontId="0" fillId="0" borderId="23" xfId="0" applyFont="1" applyBorder="1"/>
    <xf numFmtId="0" fontId="2" fillId="0" borderId="0" xfId="0" applyFont="1" applyAlignment="1">
      <alignment horizontal="left"/>
    </xf>
    <xf numFmtId="0" fontId="17" fillId="0" borderId="0" xfId="0" applyFont="1"/>
    <xf numFmtId="0" fontId="18" fillId="0" borderId="0" xfId="0" applyFont="1" applyAlignment="1">
      <alignment horizontal="centerContinuous"/>
    </xf>
    <xf numFmtId="0" fontId="19" fillId="0" borderId="0" xfId="0" applyFont="1" applyAlignment="1">
      <alignment horizontal="centerContinuous"/>
    </xf>
    <xf numFmtId="0" fontId="19" fillId="0" borderId="0" xfId="0" applyFont="1"/>
    <xf numFmtId="0" fontId="20" fillId="0" borderId="0" xfId="0" applyFont="1" applyAlignment="1">
      <alignment horizontal="centerContinuous"/>
    </xf>
    <xf numFmtId="0" fontId="21" fillId="0" borderId="0" xfId="0" applyFont="1" applyAlignment="1">
      <alignment horizontal="centerContinuous"/>
    </xf>
    <xf numFmtId="0" fontId="22" fillId="0" borderId="0" xfId="0" applyFont="1" applyAlignment="1">
      <alignment horizontal="centerContinuous"/>
    </xf>
    <xf numFmtId="0" fontId="21" fillId="0" borderId="0" xfId="0" applyFont="1" applyBorder="1" applyAlignment="1">
      <alignment horizontal="centerContinuous"/>
    </xf>
    <xf numFmtId="0" fontId="23" fillId="0" borderId="0" xfId="0" applyFont="1" applyAlignment="1">
      <alignment horizontal="centerContinuous"/>
    </xf>
    <xf numFmtId="0" fontId="19" fillId="0" borderId="0" xfId="0" applyFont="1" applyAlignment="1">
      <alignment horizontal="center"/>
    </xf>
    <xf numFmtId="0" fontId="0" fillId="0" borderId="0" xfId="0" applyBorder="1" applyAlignment="1">
      <alignment horizontal="right"/>
    </xf>
    <xf numFmtId="0" fontId="0" fillId="0" borderId="4" xfId="0" applyBorder="1" applyAlignment="1">
      <alignment horizontal="right"/>
    </xf>
    <xf numFmtId="0" fontId="0" fillId="0" borderId="20" xfId="0" applyBorder="1" applyAlignment="1"/>
    <xf numFmtId="0" fontId="6" fillId="0" borderId="0" xfId="0" applyFont="1" applyBorder="1" applyAlignment="1">
      <alignment horizontal="center"/>
    </xf>
    <xf numFmtId="0" fontId="6" fillId="0" borderId="22" xfId="0" applyFont="1" applyBorder="1" applyAlignment="1">
      <alignment horizontal="center"/>
    </xf>
    <xf numFmtId="0" fontId="6" fillId="0" borderId="0" xfId="0" applyFont="1" applyBorder="1" applyAlignment="1">
      <alignment horizontal="left"/>
    </xf>
    <xf numFmtId="0" fontId="6" fillId="0" borderId="20"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21" xfId="0" applyFont="1" applyBorder="1" applyAlignment="1">
      <alignment horizontal="center"/>
    </xf>
    <xf numFmtId="0" fontId="6" fillId="0" borderId="19" xfId="0" applyFont="1" applyBorder="1" applyAlignment="1">
      <alignment horizontal="center"/>
    </xf>
    <xf numFmtId="0" fontId="6" fillId="0" borderId="23" xfId="0" applyFont="1" applyBorder="1" applyAlignment="1">
      <alignment horizont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6" fillId="0" borderId="5" xfId="0" applyFont="1" applyBorder="1" applyAlignment="1">
      <alignment horizontal="center"/>
    </xf>
    <xf numFmtId="0" fontId="6" fillId="0" borderId="1" xfId="0" applyFont="1" applyBorder="1" applyAlignment="1">
      <alignment horizontal="center"/>
    </xf>
    <xf numFmtId="0" fontId="6" fillId="0" borderId="6"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0" fillId="0" borderId="22" xfId="0" applyBorder="1" applyAlignment="1">
      <alignment horizontal="center"/>
    </xf>
    <xf numFmtId="0" fontId="0" fillId="0" borderId="19" xfId="0" applyBorder="1" applyAlignment="1">
      <alignment horizontal="center"/>
    </xf>
    <xf numFmtId="0" fontId="0" fillId="0" borderId="23" xfId="0" applyBorder="1" applyAlignment="1">
      <alignment horizontal="center"/>
    </xf>
    <xf numFmtId="0" fontId="0" fillId="0" borderId="22" xfId="0" applyBorder="1" applyAlignment="1">
      <alignment horizontal="centerContinuous"/>
    </xf>
    <xf numFmtId="0" fontId="0" fillId="0" borderId="20" xfId="0" applyBorder="1" applyAlignment="1">
      <alignment horizontal="centerContinuous"/>
    </xf>
    <xf numFmtId="0" fontId="0" fillId="0" borderId="0" xfId="0" applyBorder="1" applyAlignment="1">
      <alignment horizontal="centerContinuous"/>
    </xf>
    <xf numFmtId="0" fontId="0" fillId="0" borderId="20" xfId="0" applyBorder="1" applyAlignment="1">
      <alignment horizontal="left"/>
    </xf>
    <xf numFmtId="0" fontId="0" fillId="0" borderId="20" xfId="0" applyBorder="1" applyAlignment="1"/>
    <xf numFmtId="0" fontId="0" fillId="0" borderId="22" xfId="0" applyBorder="1" applyAlignment="1"/>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0" xfId="0" applyBorder="1" applyAlignment="1">
      <alignment horizontal="center"/>
    </xf>
    <xf numFmtId="0" fontId="0" fillId="0" borderId="0" xfId="0" applyBorder="1" applyAlignment="1">
      <alignment horizontal="center"/>
    </xf>
    <xf numFmtId="0" fontId="0" fillId="0" borderId="21" xfId="0" applyFont="1" applyBorder="1" applyAlignment="1">
      <alignment horizontal="center"/>
    </xf>
    <xf numFmtId="0" fontId="0" fillId="0" borderId="23" xfId="0" applyFont="1" applyBorder="1" applyAlignment="1">
      <alignment horizontal="center"/>
    </xf>
    <xf numFmtId="0" fontId="0" fillId="0" borderId="21" xfId="0" applyBorder="1" applyAlignment="1">
      <alignment horizontal="center"/>
    </xf>
    <xf numFmtId="0" fontId="0" fillId="0" borderId="19" xfId="0" applyBorder="1" applyAlignment="1">
      <alignment horizontal="center"/>
    </xf>
    <xf numFmtId="0" fontId="0" fillId="0" borderId="23" xfId="0" applyBorder="1" applyAlignment="1">
      <alignment horizontal="center"/>
    </xf>
    <xf numFmtId="0" fontId="0" fillId="0" borderId="2" xfId="0"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wrapText="1"/>
    </xf>
    <xf numFmtId="0" fontId="0" fillId="0" borderId="19" xfId="0" applyFont="1" applyBorder="1" applyAlignment="1">
      <alignment horizontal="center" wrapText="1"/>
    </xf>
    <xf numFmtId="0" fontId="0" fillId="0" borderId="21" xfId="0" applyBorder="1" applyAlignment="1">
      <alignment horizontal="center" vertical="center" wrapText="1"/>
    </xf>
    <xf numFmtId="0" fontId="0" fillId="0" borderId="23" xfId="0" applyBorder="1" applyAlignment="1">
      <alignment horizontal="center" vertical="center" wrapText="1"/>
    </xf>
    <xf numFmtId="0" fontId="0" fillId="0" borderId="19" xfId="0" applyBorder="1" applyAlignment="1">
      <alignment horizontal="center" vertical="center" wrapText="1"/>
    </xf>
    <xf numFmtId="0" fontId="0" fillId="0" borderId="3" xfId="0" applyBorder="1" applyAlignment="1">
      <alignment horizontal="centerContinuous"/>
    </xf>
    <xf numFmtId="0" fontId="0" fillId="0" borderId="4" xfId="0" applyBorder="1" applyAlignment="1">
      <alignment horizontal="centerContinuous"/>
    </xf>
    <xf numFmtId="0" fontId="0" fillId="0" borderId="19" xfId="0" applyBorder="1" applyAlignment="1">
      <alignment horizontal="left"/>
    </xf>
    <xf numFmtId="0" fontId="10" fillId="0" borderId="4" xfId="0" applyFont="1" applyBorder="1" applyAlignment="1">
      <alignment horizontal="center"/>
    </xf>
    <xf numFmtId="0" fontId="0" fillId="0" borderId="4" xfId="0" applyBorder="1" applyAlignment="1">
      <alignment horizontal="left"/>
    </xf>
    <xf numFmtId="164" fontId="10" fillId="0" borderId="22" xfId="1" applyNumberFormat="1" applyFont="1" applyBorder="1"/>
    <xf numFmtId="164" fontId="10" fillId="0" borderId="16" xfId="1" applyNumberFormat="1" applyFont="1" applyBorder="1"/>
    <xf numFmtId="164" fontId="10" fillId="0" borderId="6" xfId="1" applyNumberFormat="1" applyFont="1" applyBorder="1"/>
    <xf numFmtId="164" fontId="10" fillId="0" borderId="25" xfId="1" applyNumberFormat="1" applyFont="1" applyBorder="1"/>
    <xf numFmtId="0" fontId="10" fillId="0" borderId="21" xfId="0" applyFont="1" applyBorder="1"/>
    <xf numFmtId="0" fontId="10" fillId="0" borderId="23" xfId="0" applyFont="1" applyBorder="1"/>
    <xf numFmtId="0" fontId="0" fillId="0" borderId="2" xfId="0" applyBorder="1" applyAlignment="1">
      <alignment horizontal="centerContinuous"/>
    </xf>
    <xf numFmtId="0" fontId="10" fillId="0" borderId="3" xfId="0" applyFont="1" applyBorder="1" applyAlignment="1">
      <alignment horizontal="centerContinuous"/>
    </xf>
    <xf numFmtId="0" fontId="10" fillId="0" borderId="7" xfId="0" applyFont="1" applyBorder="1"/>
    <xf numFmtId="0" fontId="10" fillId="0" borderId="15" xfId="0" applyFont="1" applyBorder="1" applyAlignment="1">
      <alignment horizontal="left"/>
    </xf>
    <xf numFmtId="164" fontId="10" fillId="0" borderId="14" xfId="1" applyNumberFormat="1" applyFont="1" applyBorder="1"/>
    <xf numFmtId="0" fontId="10" fillId="0" borderId="5" xfId="0" applyFont="1" applyBorder="1" applyAlignment="1">
      <alignment horizontal="centerContinuous"/>
    </xf>
    <xf numFmtId="0" fontId="10" fillId="0" borderId="6" xfId="0" applyFont="1" applyBorder="1" applyAlignment="1">
      <alignment horizontal="centerContinuous"/>
    </xf>
    <xf numFmtId="0" fontId="10" fillId="0" borderId="1" xfId="0" applyFont="1" applyBorder="1" applyAlignment="1">
      <alignment horizontal="centerContinuous"/>
    </xf>
    <xf numFmtId="0" fontId="9" fillId="0" borderId="20" xfId="0" applyFont="1" applyBorder="1" applyAlignment="1">
      <alignment horizontal="centerContinuous"/>
    </xf>
    <xf numFmtId="0" fontId="9" fillId="0" borderId="14" xfId="0" applyFont="1" applyBorder="1"/>
    <xf numFmtId="0" fontId="9" fillId="0" borderId="15" xfId="0" applyFont="1" applyBorder="1"/>
    <xf numFmtId="0" fontId="9" fillId="0" borderId="16" xfId="0" applyFont="1" applyBorder="1"/>
    <xf numFmtId="0" fontId="9" fillId="0" borderId="0" xfId="0" applyFont="1" applyBorder="1" applyAlignment="1">
      <alignment horizontal="centerContinuous"/>
    </xf>
    <xf numFmtId="0" fontId="9" fillId="0" borderId="2" xfId="0" applyFont="1" applyBorder="1" applyAlignment="1">
      <alignment horizontal="left"/>
    </xf>
    <xf numFmtId="0" fontId="9" fillId="0" borderId="3" xfId="0" applyFont="1" applyBorder="1" applyAlignment="1">
      <alignment horizontal="centerContinuous"/>
    </xf>
    <xf numFmtId="0" fontId="9" fillId="0" borderId="4" xfId="0" applyFont="1" applyBorder="1" applyAlignment="1">
      <alignment horizontal="centerContinuous"/>
    </xf>
    <xf numFmtId="0" fontId="9" fillId="0" borderId="22" xfId="0" applyFont="1" applyBorder="1" applyAlignment="1">
      <alignment horizontal="centerContinuous"/>
    </xf>
    <xf numFmtId="0" fontId="9" fillId="0" borderId="5" xfId="0" applyFont="1" applyBorder="1" applyAlignment="1">
      <alignment horizontal="left"/>
    </xf>
    <xf numFmtId="0" fontId="9" fillId="0" borderId="1" xfId="0" applyFont="1" applyBorder="1" applyAlignment="1">
      <alignment horizontal="centerContinuous"/>
    </xf>
    <xf numFmtId="0" fontId="9" fillId="0" borderId="6" xfId="0" applyFont="1" applyBorder="1" applyAlignment="1">
      <alignment horizontal="centerContinuous"/>
    </xf>
    <xf numFmtId="0" fontId="9" fillId="0" borderId="23" xfId="0" applyFont="1" applyBorder="1" applyAlignment="1">
      <alignment horizontal="center"/>
    </xf>
    <xf numFmtId="0" fontId="9" fillId="0" borderId="19" xfId="0" applyFont="1" applyBorder="1" applyAlignment="1">
      <alignment horizontal="center"/>
    </xf>
    <xf numFmtId="0" fontId="9" fillId="0" borderId="21" xfId="0" applyFont="1" applyBorder="1" applyAlignment="1">
      <alignment horizontal="center"/>
    </xf>
    <xf numFmtId="0" fontId="9" fillId="0" borderId="21" xfId="0" applyFont="1" applyBorder="1" applyAlignment="1">
      <alignment horizontal="centerContinuous"/>
    </xf>
    <xf numFmtId="164" fontId="9" fillId="0" borderId="21" xfId="1" applyNumberFormat="1" applyFont="1" applyBorder="1"/>
    <xf numFmtId="164" fontId="9" fillId="0" borderId="7" xfId="1" applyNumberFormat="1" applyFont="1" applyBorder="1"/>
    <xf numFmtId="0" fontId="6" fillId="0" borderId="20" xfId="0" applyFont="1" applyBorder="1" applyAlignment="1">
      <alignment horizontal="left"/>
    </xf>
    <xf numFmtId="0" fontId="6" fillId="0" borderId="20" xfId="0" applyFont="1" applyBorder="1" applyAlignment="1">
      <alignment horizontal="centerContinuous"/>
    </xf>
    <xf numFmtId="0" fontId="6" fillId="0" borderId="0" xfId="0" applyFont="1" applyBorder="1" applyAlignment="1">
      <alignment horizontal="centerContinuous"/>
    </xf>
    <xf numFmtId="0" fontId="6" fillId="0" borderId="22" xfId="0" applyFont="1" applyBorder="1" applyAlignment="1">
      <alignment horizontal="centerContinuous"/>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6" fillId="0" borderId="2" xfId="0" applyFont="1" applyBorder="1" applyAlignment="1">
      <alignment horizontal="centerContinuous"/>
    </xf>
    <xf numFmtId="0" fontId="6" fillId="0" borderId="4" xfId="0" applyFont="1" applyBorder="1" applyAlignment="1">
      <alignment horizontal="centerContinuous"/>
    </xf>
    <xf numFmtId="0" fontId="6" fillId="0" borderId="5" xfId="0" applyFont="1" applyBorder="1" applyAlignment="1">
      <alignment horizontal="centerContinuous"/>
    </xf>
    <xf numFmtId="0" fontId="6" fillId="0" borderId="6" xfId="0" applyFont="1" applyBorder="1" applyAlignment="1">
      <alignment horizontal="centerContinuous"/>
    </xf>
    <xf numFmtId="0" fontId="6" fillId="0" borderId="0" xfId="0" applyFont="1" applyAlignment="1"/>
    <xf numFmtId="0" fontId="6" fillId="0" borderId="23" xfId="0" applyFont="1" applyBorder="1" applyAlignment="1">
      <alignment horizontal="center" vertical="center"/>
    </xf>
    <xf numFmtId="0" fontId="6" fillId="0" borderId="5" xfId="0" applyFont="1" applyBorder="1" applyAlignment="1">
      <alignment horizontal="left"/>
    </xf>
    <xf numFmtId="0" fontId="6" fillId="0" borderId="1" xfId="0" applyFont="1" applyBorder="1" applyAlignment="1">
      <alignment horizontal="centerContinuous"/>
    </xf>
    <xf numFmtId="0" fontId="6" fillId="0" borderId="1" xfId="0" applyFont="1" applyBorder="1" applyAlignment="1">
      <alignment horizontal="left"/>
    </xf>
    <xf numFmtId="0" fontId="6" fillId="0" borderId="23" xfId="0" applyFont="1" applyBorder="1" applyAlignment="1"/>
    <xf numFmtId="0" fontId="6" fillId="0" borderId="4" xfId="0" applyFont="1" applyBorder="1" applyAlignment="1"/>
    <xf numFmtId="0" fontId="6" fillId="0" borderId="14" xfId="0" applyFont="1" applyBorder="1" applyAlignment="1">
      <alignment horizontal="centerContinuous"/>
    </xf>
    <xf numFmtId="0" fontId="6" fillId="0" borderId="16" xfId="0" applyFont="1" applyBorder="1" applyAlignment="1">
      <alignment horizontal="centerContinuous"/>
    </xf>
    <xf numFmtId="0" fontId="0" fillId="0" borderId="15" xfId="0" applyBorder="1" applyAlignment="1">
      <alignment horizontal="centerContinuous"/>
    </xf>
    <xf numFmtId="0" fontId="0" fillId="0" borderId="16" xfId="0" applyBorder="1" applyAlignment="1">
      <alignment horizontal="centerContinuous"/>
    </xf>
    <xf numFmtId="0" fontId="0" fillId="0" borderId="15" xfId="0" applyBorder="1" applyAlignment="1">
      <alignment horizontal="left"/>
    </xf>
    <xf numFmtId="0" fontId="0" fillId="0" borderId="16" xfId="0" applyBorder="1" applyAlignment="1">
      <alignment horizontal="left"/>
    </xf>
    <xf numFmtId="0" fontId="0" fillId="0" borderId="0" xfId="0" applyAlignment="1"/>
    <xf numFmtId="0" fontId="0" fillId="0" borderId="21" xfId="0" applyBorder="1" applyAlignment="1"/>
    <xf numFmtId="0" fontId="0" fillId="0" borderId="2" xfId="0" applyBorder="1" applyAlignment="1"/>
    <xf numFmtId="0" fontId="0" fillId="0" borderId="4" xfId="0" applyBorder="1" applyAlignment="1"/>
    <xf numFmtId="0" fontId="0" fillId="0" borderId="19" xfId="0" applyBorder="1" applyAlignment="1"/>
    <xf numFmtId="0" fontId="0" fillId="0" borderId="23" xfId="0" applyBorder="1" applyAlignment="1"/>
    <xf numFmtId="0" fontId="0" fillId="0" borderId="5" xfId="0" applyBorder="1" applyAlignment="1"/>
    <xf numFmtId="0" fontId="0" fillId="0" borderId="5" xfId="0" applyBorder="1" applyAlignment="1">
      <alignment horizontal="centerContinuous"/>
    </xf>
    <xf numFmtId="0" fontId="0" fillId="0" borderId="6" xfId="0" applyBorder="1" applyAlignment="1">
      <alignment horizontal="centerContinuous"/>
    </xf>
    <xf numFmtId="0" fontId="0" fillId="0" borderId="20" xfId="0" applyFont="1" applyBorder="1" applyAlignment="1"/>
    <xf numFmtId="0" fontId="0" fillId="0" borderId="4" xfId="0" applyFont="1" applyBorder="1" applyAlignment="1">
      <alignment horizontal="centerContinuous"/>
    </xf>
    <xf numFmtId="0" fontId="0" fillId="0" borderId="22" xfId="0" applyFont="1" applyBorder="1" applyAlignment="1">
      <alignment horizontal="centerContinuous"/>
    </xf>
    <xf numFmtId="0" fontId="7" fillId="0" borderId="23" xfId="0" applyFont="1" applyBorder="1" applyAlignment="1">
      <alignment horizontal="center"/>
    </xf>
    <xf numFmtId="0" fontId="0" fillId="0" borderId="3" xfId="0" applyBorder="1" applyAlignment="1"/>
    <xf numFmtId="0" fontId="0" fillId="0" borderId="1" xfId="0" applyBorder="1" applyAlignment="1">
      <alignment horizontal="centerContinuous"/>
    </xf>
    <xf numFmtId="0" fontId="0" fillId="0" borderId="1" xfId="0" applyBorder="1" applyAlignment="1">
      <alignment horizontal="right"/>
    </xf>
    <xf numFmtId="0" fontId="12" fillId="0" borderId="21" xfId="0" applyFont="1" applyBorder="1" applyAlignment="1">
      <alignment horizontal="center"/>
    </xf>
    <xf numFmtId="0" fontId="11" fillId="0" borderId="20" xfId="0" applyFont="1" applyBorder="1"/>
    <xf numFmtId="0" fontId="11" fillId="0" borderId="4" xfId="0" applyFont="1" applyBorder="1"/>
    <xf numFmtId="0" fontId="12" fillId="0" borderId="3" xfId="0" applyFont="1" applyBorder="1" applyAlignment="1">
      <alignment horizontal="center"/>
    </xf>
    <xf numFmtId="0" fontId="11" fillId="0" borderId="3" xfId="0" applyFont="1" applyBorder="1"/>
    <xf numFmtId="0" fontId="11" fillId="0" borderId="2" xfId="0" applyFont="1" applyBorder="1" applyAlignment="1">
      <alignment horizontal="centerContinuous"/>
    </xf>
    <xf numFmtId="0" fontId="12" fillId="0" borderId="3" xfId="0" applyFont="1" applyBorder="1" applyAlignment="1">
      <alignment horizontal="centerContinuous"/>
    </xf>
    <xf numFmtId="0" fontId="12" fillId="0" borderId="4" xfId="0" applyFont="1" applyBorder="1" applyAlignment="1">
      <alignment horizontal="centerContinuous"/>
    </xf>
    <xf numFmtId="0" fontId="12" fillId="0" borderId="22" xfId="0" applyFont="1" applyBorder="1" applyAlignment="1">
      <alignment horizontal="center"/>
    </xf>
    <xf numFmtId="0" fontId="11" fillId="0" borderId="5" xfId="0" applyFont="1" applyBorder="1"/>
    <xf numFmtId="0" fontId="12" fillId="0" borderId="1" xfId="0" applyFont="1" applyBorder="1" applyAlignment="1">
      <alignment horizontal="center"/>
    </xf>
    <xf numFmtId="0" fontId="12" fillId="0" borderId="6" xfId="0" applyFont="1" applyBorder="1" applyAlignment="1">
      <alignment horizontal="center"/>
    </xf>
    <xf numFmtId="0" fontId="11" fillId="0" borderId="19" xfId="0" applyFont="1" applyBorder="1"/>
    <xf numFmtId="0" fontId="11" fillId="0" borderId="23" xfId="0" applyFont="1" applyBorder="1"/>
    <xf numFmtId="0" fontId="12" fillId="0" borderId="5" xfId="0" applyFont="1" applyBorder="1" applyAlignment="1">
      <alignment horizontal="right"/>
    </xf>
    <xf numFmtId="164" fontId="12" fillId="0" borderId="5" xfId="1" applyNumberFormat="1" applyFont="1" applyBorder="1"/>
    <xf numFmtId="0" fontId="11" fillId="0" borderId="2" xfId="0" applyFont="1" applyFill="1" applyBorder="1"/>
    <xf numFmtId="0" fontId="12" fillId="0" borderId="3" xfId="0" applyFont="1" applyBorder="1" applyAlignment="1">
      <alignment horizontal="left" vertical="top"/>
    </xf>
    <xf numFmtId="0" fontId="11" fillId="0" borderId="22" xfId="0" applyFont="1" applyBorder="1"/>
    <xf numFmtId="0" fontId="11" fillId="0" borderId="1" xfId="0" applyFont="1" applyBorder="1"/>
    <xf numFmtId="0" fontId="11" fillId="0" borderId="6" xfId="0" applyFont="1" applyBorder="1"/>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0" fillId="0" borderId="5" xfId="0" applyFont="1" applyBorder="1" applyAlignment="1"/>
    <xf numFmtId="0" fontId="0" fillId="0" borderId="1" xfId="0" applyFont="1" applyBorder="1" applyAlignment="1"/>
    <xf numFmtId="0" fontId="0" fillId="0" borderId="6" xfId="0" applyFont="1" applyBorder="1" applyAlignment="1"/>
    <xf numFmtId="0" fontId="0" fillId="0" borderId="0" xfId="0" applyBorder="1" applyAlignment="1"/>
    <xf numFmtId="0" fontId="0" fillId="0" borderId="23" xfId="0" applyFont="1" applyBorder="1" applyAlignment="1"/>
    <xf numFmtId="0" fontId="0" fillId="0" borderId="20" xfId="0" applyBorder="1" applyAlignment="1"/>
    <xf numFmtId="0" fontId="0" fillId="0" borderId="22" xfId="0" applyBorder="1" applyAlignment="1"/>
    <xf numFmtId="0" fontId="0" fillId="0" borderId="0" xfId="0" applyBorder="1" applyAlignment="1">
      <alignment horizontal="center" wrapText="1"/>
    </xf>
    <xf numFmtId="0" fontId="0" fillId="0" borderId="22" xfId="0" applyBorder="1" applyAlignment="1">
      <alignment horizontal="center" wrapText="1"/>
    </xf>
    <xf numFmtId="0" fontId="0" fillId="0" borderId="2" xfId="0" applyBorder="1" applyAlignment="1">
      <alignment horizontal="left"/>
    </xf>
    <xf numFmtId="0" fontId="0" fillId="0" borderId="3" xfId="0" applyBorder="1" applyAlignment="1">
      <alignment horizontal="left"/>
    </xf>
    <xf numFmtId="0" fontId="0" fillId="0" borderId="0" xfId="0" applyBorder="1" applyAlignment="1">
      <alignment horizontal="centerContinuous" wrapText="1"/>
    </xf>
    <xf numFmtId="0" fontId="0" fillId="0" borderId="22" xfId="0" applyBorder="1" applyAlignment="1">
      <alignment horizontal="centerContinuous" wrapText="1"/>
    </xf>
    <xf numFmtId="0" fontId="0" fillId="0" borderId="22" xfId="0" applyFont="1" applyBorder="1" applyAlignment="1"/>
    <xf numFmtId="0" fontId="0" fillId="0" borderId="19" xfId="0" applyFont="1" applyBorder="1" applyAlignment="1"/>
    <xf numFmtId="0" fontId="7" fillId="0" borderId="21" xfId="0" applyFont="1" applyBorder="1" applyAlignment="1"/>
    <xf numFmtId="0" fontId="0" fillId="0" borderId="21" xfId="0" applyFont="1" applyBorder="1" applyAlignment="1"/>
    <xf numFmtId="0" fontId="0" fillId="0" borderId="5" xfId="0" applyFont="1" applyBorder="1" applyAlignment="1">
      <alignment horizontal="centerContinuous"/>
    </xf>
    <xf numFmtId="0" fontId="0" fillId="0" borderId="1" xfId="0" applyFont="1" applyBorder="1" applyAlignment="1">
      <alignment horizontal="centerContinuous"/>
    </xf>
    <xf numFmtId="0" fontId="0" fillId="0" borderId="6" xfId="0" applyFont="1" applyBorder="1" applyAlignment="1">
      <alignment horizontal="centerContinuous"/>
    </xf>
    <xf numFmtId="0" fontId="0" fillId="0" borderId="14" xfId="0" applyBorder="1" applyAlignment="1">
      <alignment horizontal="centerContinuous"/>
    </xf>
    <xf numFmtId="0" fontId="7" fillId="0" borderId="16" xfId="0" applyFont="1" applyBorder="1" applyAlignment="1">
      <alignment horizontal="centerContinuous"/>
    </xf>
    <xf numFmtId="0" fontId="0" fillId="0" borderId="20" xfId="0" applyBorder="1" applyAlignment="1">
      <alignment vertical="center"/>
    </xf>
    <xf numFmtId="0" fontId="0" fillId="0" borderId="0" xfId="0" applyBorder="1" applyAlignment="1">
      <alignment vertical="center"/>
    </xf>
    <xf numFmtId="0" fontId="0" fillId="0" borderId="22" xfId="0" applyBorder="1" applyAlignment="1">
      <alignment vertical="center"/>
    </xf>
    <xf numFmtId="164" fontId="0" fillId="0" borderId="15" xfId="0" applyNumberFormat="1" applyBorder="1"/>
    <xf numFmtId="0" fontId="0" fillId="0" borderId="20" xfId="0" applyBorder="1" applyAlignment="1">
      <alignment horizontal="centerContinuous" vertical="center"/>
    </xf>
    <xf numFmtId="0" fontId="0" fillId="0" borderId="0" xfId="0" applyBorder="1" applyAlignment="1">
      <alignment horizontal="centerContinuous" vertical="center"/>
    </xf>
    <xf numFmtId="0" fontId="0" fillId="0" borderId="22" xfId="0" applyBorder="1" applyAlignment="1">
      <alignment horizontal="centerContinuous" vertical="center"/>
    </xf>
    <xf numFmtId="0" fontId="0" fillId="0" borderId="5" xfId="0" applyBorder="1" applyAlignment="1">
      <alignment horizontal="centerContinuous" vertical="center"/>
    </xf>
    <xf numFmtId="0" fontId="0" fillId="0" borderId="1" xfId="0" applyBorder="1" applyAlignment="1">
      <alignment horizontal="centerContinuous" vertical="center"/>
    </xf>
    <xf numFmtId="0" fontId="0" fillId="0" borderId="6" xfId="0" applyBorder="1" applyAlignment="1">
      <alignment horizontal="centerContinuous" vertical="center"/>
    </xf>
    <xf numFmtId="0" fontId="0" fillId="0" borderId="2" xfId="0" applyBorder="1" applyAlignment="1">
      <alignment vertical="center" wrapText="1"/>
    </xf>
    <xf numFmtId="0" fontId="0" fillId="0" borderId="2" xfId="0"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horizontal="centerContinuous" vertical="center"/>
    </xf>
    <xf numFmtId="0" fontId="0" fillId="0" borderId="19" xfId="0" applyBorder="1" applyAlignment="1">
      <alignment horizontal="right" wrapText="1"/>
    </xf>
    <xf numFmtId="0" fontId="10" fillId="0" borderId="23" xfId="0" applyFont="1" applyBorder="1" applyAlignment="1">
      <alignment horizontal="center"/>
    </xf>
    <xf numFmtId="0" fontId="10" fillId="0" borderId="5" xfId="0" applyFont="1" applyBorder="1" applyAlignment="1">
      <alignment horizontal="center"/>
    </xf>
    <xf numFmtId="0" fontId="10" fillId="0" borderId="21" xfId="0" applyFont="1" applyBorder="1" applyAlignment="1">
      <alignment horizontal="center"/>
    </xf>
    <xf numFmtId="164" fontId="10" fillId="0" borderId="0" xfId="1" applyNumberFormat="1" applyFont="1" applyBorder="1" applyAlignment="1">
      <alignment horizontal="center"/>
    </xf>
    <xf numFmtId="164" fontId="10" fillId="0" borderId="21" xfId="1" applyNumberFormat="1" applyFont="1" applyBorder="1" applyAlignment="1">
      <alignment horizontal="center"/>
    </xf>
    <xf numFmtId="164" fontId="10" fillId="0" borderId="0" xfId="1" applyNumberFormat="1" applyFont="1" applyBorder="1"/>
    <xf numFmtId="164" fontId="10" fillId="0" borderId="15" xfId="1" applyNumberFormat="1" applyFont="1" applyBorder="1"/>
    <xf numFmtId="0" fontId="10" fillId="0" borderId="20" xfId="0" applyFont="1" applyBorder="1" applyAlignment="1">
      <alignment horizontal="left"/>
    </xf>
    <xf numFmtId="0" fontId="10" fillId="0" borderId="22" xfId="0" applyFont="1" applyBorder="1" applyAlignment="1">
      <alignment horizontal="left"/>
    </xf>
    <xf numFmtId="0" fontId="10" fillId="0" borderId="20" xfId="0" applyFont="1" applyBorder="1" applyAlignment="1">
      <alignment horizontal="center"/>
    </xf>
    <xf numFmtId="0" fontId="10" fillId="0" borderId="20" xfId="0" applyFont="1" applyBorder="1" applyAlignment="1"/>
    <xf numFmtId="0" fontId="10" fillId="0" borderId="0" xfId="0" applyFont="1" applyBorder="1" applyAlignment="1"/>
    <xf numFmtId="0" fontId="10" fillId="0" borderId="22" xfId="0" applyFont="1" applyBorder="1" applyAlignment="1"/>
    <xf numFmtId="0" fontId="10" fillId="0" borderId="15" xfId="0" applyFont="1" applyBorder="1" applyAlignment="1">
      <alignment horizontal="center"/>
    </xf>
    <xf numFmtId="0" fontId="10" fillId="0" borderId="15" xfId="0" applyFont="1" applyBorder="1" applyAlignment="1"/>
    <xf numFmtId="0" fontId="10" fillId="0" borderId="16" xfId="0" applyFont="1" applyBorder="1" applyAlignment="1">
      <alignment horizontal="center"/>
    </xf>
    <xf numFmtId="0" fontId="10" fillId="0" borderId="21" xfId="0" applyFont="1" applyBorder="1" applyAlignment="1">
      <alignment horizontal="left"/>
    </xf>
    <xf numFmtId="0" fontId="10" fillId="0" borderId="2" xfId="0" applyFont="1" applyBorder="1" applyAlignment="1">
      <alignment horizontal="centerContinuous"/>
    </xf>
    <xf numFmtId="0" fontId="10" fillId="0" borderId="4" xfId="0" applyFont="1" applyBorder="1" applyAlignment="1">
      <alignment horizontal="centerContinuous"/>
    </xf>
    <xf numFmtId="0" fontId="10" fillId="0" borderId="5" xfId="0" applyFont="1" applyBorder="1" applyAlignment="1">
      <alignment horizontal="left"/>
    </xf>
    <xf numFmtId="0" fontId="10" fillId="0" borderId="1" xfId="0" applyFont="1" applyBorder="1" applyAlignment="1">
      <alignment horizontal="left"/>
    </xf>
    <xf numFmtId="0" fontId="10" fillId="0" borderId="6" xfId="0" applyFont="1" applyBorder="1" applyAlignment="1">
      <alignment horizontal="left"/>
    </xf>
    <xf numFmtId="0" fontId="10" fillId="0" borderId="20" xfId="0" applyFont="1" applyBorder="1" applyAlignment="1">
      <alignment horizontal="centerContinuous"/>
    </xf>
    <xf numFmtId="0" fontId="10" fillId="0" borderId="0" xfId="0" applyFont="1" applyBorder="1" applyAlignment="1">
      <alignment horizontal="centerContinuous"/>
    </xf>
    <xf numFmtId="0" fontId="10" fillId="0" borderId="22" xfId="0" applyFont="1" applyBorder="1" applyAlignment="1">
      <alignment horizontal="centerContinuous"/>
    </xf>
    <xf numFmtId="0" fontId="0" fillId="0" borderId="15" xfId="0" applyBorder="1" applyAlignment="1"/>
    <xf numFmtId="0" fontId="0" fillId="0" borderId="14" xfId="0" applyFont="1" applyBorder="1" applyAlignment="1"/>
    <xf numFmtId="0" fontId="0" fillId="0" borderId="15" xfId="0" applyFont="1" applyBorder="1" applyAlignment="1"/>
    <xf numFmtId="0" fontId="0" fillId="0" borderId="16" xfId="0" applyFont="1" applyBorder="1" applyAlignment="1"/>
    <xf numFmtId="0" fontId="0" fillId="0" borderId="0" xfId="0" applyFont="1"/>
    <xf numFmtId="0" fontId="0" fillId="0" borderId="2" xfId="0" applyFont="1" applyBorder="1" applyAlignment="1">
      <alignment horizontal="centerContinuous"/>
    </xf>
    <xf numFmtId="0" fontId="0" fillId="0" borderId="3" xfId="0" applyFont="1" applyBorder="1" applyAlignment="1">
      <alignment horizontal="centerContinuous"/>
    </xf>
    <xf numFmtId="0" fontId="0" fillId="0" borderId="20" xfId="0" applyFont="1" applyBorder="1" applyAlignment="1">
      <alignment horizontal="centerContinuous"/>
    </xf>
    <xf numFmtId="0" fontId="0" fillId="0" borderId="0" xfId="0" applyFont="1" applyBorder="1" applyAlignment="1">
      <alignment horizontal="centerContinuous"/>
    </xf>
    <xf numFmtId="0" fontId="0" fillId="0" borderId="0" xfId="0" applyFont="1" applyBorder="1" applyAlignment="1"/>
    <xf numFmtId="0" fontId="0" fillId="0" borderId="19"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19" xfId="0" applyFont="1" applyBorder="1" applyAlignment="1">
      <alignment horizontal="center"/>
    </xf>
    <xf numFmtId="0" fontId="0" fillId="0" borderId="2" xfId="0" applyFont="1" applyBorder="1" applyAlignment="1">
      <alignment horizontal="center"/>
    </xf>
    <xf numFmtId="0" fontId="0" fillId="0" borderId="21" xfId="0" applyFont="1" applyBorder="1" applyAlignment="1">
      <alignment vertical="center"/>
    </xf>
    <xf numFmtId="0" fontId="0" fillId="0" borderId="20" xfId="0" applyFont="1" applyBorder="1" applyAlignment="1">
      <alignment horizontal="centerContinuous" vertical="center"/>
    </xf>
    <xf numFmtId="0" fontId="0" fillId="0" borderId="0" xfId="0" applyFont="1" applyBorder="1" applyAlignment="1">
      <alignment horizontal="centerContinuous" vertical="center"/>
    </xf>
    <xf numFmtId="0" fontId="0" fillId="0" borderId="22" xfId="0" applyFont="1" applyBorder="1" applyAlignment="1">
      <alignment horizontal="centerContinuous" vertical="center"/>
    </xf>
    <xf numFmtId="0" fontId="0" fillId="0" borderId="20" xfId="0" applyFont="1" applyBorder="1" applyAlignment="1">
      <alignment horizontal="center"/>
    </xf>
    <xf numFmtId="0" fontId="0" fillId="0" borderId="23" xfId="0" applyFont="1" applyBorder="1" applyAlignment="1">
      <alignment vertical="center"/>
    </xf>
    <xf numFmtId="0" fontId="0" fillId="0" borderId="5" xfId="0" applyFont="1" applyBorder="1" applyAlignment="1">
      <alignment horizontal="centerContinuous" vertical="center"/>
    </xf>
    <xf numFmtId="0" fontId="0" fillId="0" borderId="1" xfId="0" applyFont="1" applyBorder="1" applyAlignment="1">
      <alignment horizontal="centerContinuous" vertical="center"/>
    </xf>
    <xf numFmtId="0" fontId="0" fillId="0" borderId="6" xfId="0" applyFont="1" applyBorder="1" applyAlignment="1">
      <alignment horizontal="centerContinuous" vertical="center"/>
    </xf>
    <xf numFmtId="0" fontId="0" fillId="0" borderId="21" xfId="0" applyFont="1" applyFill="1" applyBorder="1" applyAlignment="1">
      <alignment horizontal="center"/>
    </xf>
    <xf numFmtId="0" fontId="0" fillId="0" borderId="5" xfId="0" applyFont="1" applyBorder="1"/>
    <xf numFmtId="0" fontId="0" fillId="0" borderId="1" xfId="0" applyFont="1" applyBorder="1"/>
    <xf numFmtId="0" fontId="0" fillId="0" borderId="6" xfId="0" applyFont="1" applyBorder="1"/>
    <xf numFmtId="164" fontId="0" fillId="0" borderId="21" xfId="0" applyNumberFormat="1" applyFont="1" applyBorder="1"/>
    <xf numFmtId="164" fontId="0" fillId="0" borderId="7" xfId="0" applyNumberFormat="1" applyFont="1" applyBorder="1"/>
    <xf numFmtId="0" fontId="0" fillId="0" borderId="21" xfId="0" applyFont="1" applyBorder="1" applyAlignment="1">
      <alignment horizontal="center" vertical="center"/>
    </xf>
    <xf numFmtId="0" fontId="0" fillId="0" borderId="20" xfId="0" applyFont="1" applyBorder="1" applyAlignment="1">
      <alignment vertical="center"/>
    </xf>
    <xf numFmtId="0" fontId="0" fillId="0" borderId="0" xfId="0" applyFont="1" applyBorder="1" applyAlignment="1">
      <alignment vertical="center"/>
    </xf>
    <xf numFmtId="0" fontId="0" fillId="0" borderId="22" xfId="0" applyFont="1" applyBorder="1" applyAlignment="1">
      <alignment vertical="center"/>
    </xf>
    <xf numFmtId="0" fontId="0" fillId="0" borderId="0" xfId="0" applyFont="1" applyBorder="1" applyAlignment="1">
      <alignment horizontal="center"/>
    </xf>
    <xf numFmtId="164" fontId="0" fillId="0" borderId="0" xfId="1" applyNumberFormat="1" applyFont="1" applyAlignment="1"/>
    <xf numFmtId="0" fontId="0" fillId="0" borderId="0" xfId="0" applyFont="1" applyAlignment="1"/>
    <xf numFmtId="0" fontId="13" fillId="0" borderId="19" xfId="0" applyFont="1" applyBorder="1" applyAlignment="1">
      <alignment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5" xfId="0" applyFont="1" applyBorder="1" applyAlignment="1">
      <alignment vertical="center" wrapText="1"/>
    </xf>
    <xf numFmtId="0" fontId="0" fillId="0" borderId="19" xfId="0" applyFont="1" applyBorder="1" applyAlignment="1">
      <alignment wrapText="1"/>
    </xf>
    <xf numFmtId="0" fontId="0" fillId="0" borderId="2" xfId="0" applyFont="1" applyBorder="1" applyAlignment="1"/>
    <xf numFmtId="0" fontId="0" fillId="0" borderId="3" xfId="0" applyFont="1" applyBorder="1" applyAlignment="1"/>
    <xf numFmtId="0" fontId="0" fillId="0" borderId="4" xfId="0" applyFont="1" applyBorder="1" applyAlignment="1"/>
    <xf numFmtId="0" fontId="0" fillId="0" borderId="5" xfId="0" applyFont="1" applyBorder="1" applyAlignment="1">
      <alignment vertical="center"/>
    </xf>
    <xf numFmtId="0" fontId="0" fillId="0" borderId="7" xfId="0" applyFont="1" applyFill="1" applyBorder="1"/>
    <xf numFmtId="0" fontId="0" fillId="0" borderId="16" xfId="0" applyFont="1" applyBorder="1"/>
    <xf numFmtId="0" fontId="0" fillId="0" borderId="3" xfId="0" applyFont="1" applyBorder="1" applyAlignment="1">
      <alignment wrapText="1"/>
    </xf>
    <xf numFmtId="0" fontId="0" fillId="0" borderId="4" xfId="0" applyFont="1" applyBorder="1" applyAlignment="1">
      <alignment wrapText="1"/>
    </xf>
    <xf numFmtId="0" fontId="0" fillId="0" borderId="0" xfId="0" applyFont="1" applyAlignment="1">
      <alignment horizontal="center"/>
    </xf>
    <xf numFmtId="0" fontId="0" fillId="0" borderId="2" xfId="0" applyFont="1" applyBorder="1" applyAlignment="1">
      <alignment horizontal="center" vertical="center"/>
    </xf>
    <xf numFmtId="0" fontId="0" fillId="0" borderId="19" xfId="0" applyFont="1" applyBorder="1" applyAlignment="1">
      <alignment horizontal="center" vertical="center"/>
    </xf>
    <xf numFmtId="0" fontId="0" fillId="0" borderId="3" xfId="0" applyFont="1" applyBorder="1" applyAlignment="1">
      <alignment horizontal="center" wrapText="1"/>
    </xf>
    <xf numFmtId="0" fontId="0" fillId="0" borderId="4" xfId="0" applyFont="1" applyBorder="1" applyAlignment="1">
      <alignment horizontal="center" wrapText="1"/>
    </xf>
    <xf numFmtId="0" fontId="0" fillId="0" borderId="19" xfId="0" applyBorder="1" applyAlignment="1">
      <alignment horizontal="center" vertical="center"/>
    </xf>
    <xf numFmtId="0" fontId="0" fillId="0" borderId="14" xfId="0" applyBorder="1" applyAlignment="1">
      <alignment horizontal="centerContinuous" vertical="center"/>
    </xf>
    <xf numFmtId="0" fontId="0" fillId="0" borderId="4" xfId="0" applyFont="1" applyBorder="1" applyAlignment="1">
      <alignment horizontal="centerContinuous" vertical="center"/>
    </xf>
    <xf numFmtId="0" fontId="0" fillId="0" borderId="2" xfId="0" applyFont="1" applyBorder="1" applyAlignment="1">
      <alignment horizontal="centerContinuous" vertical="center"/>
    </xf>
    <xf numFmtId="0" fontId="0" fillId="0" borderId="3" xfId="0" applyFont="1" applyBorder="1" applyAlignment="1">
      <alignment horizontal="centerContinuous" vertical="center"/>
    </xf>
    <xf numFmtId="0" fontId="0" fillId="0" borderId="2" xfId="0" applyBorder="1" applyAlignment="1">
      <alignment horizontal="centerContinuous" vertical="center" wrapText="1"/>
    </xf>
    <xf numFmtId="0" fontId="0" fillId="0" borderId="4" xfId="0" applyFont="1" applyBorder="1" applyAlignment="1">
      <alignment horizontal="centerContinuous" vertical="center" wrapText="1"/>
    </xf>
    <xf numFmtId="0" fontId="0" fillId="0" borderId="19" xfId="0" applyBorder="1" applyAlignment="1">
      <alignment vertical="center" wrapText="1"/>
    </xf>
    <xf numFmtId="0" fontId="0" fillId="0" borderId="14" xfId="0" applyFont="1" applyBorder="1"/>
    <xf numFmtId="0" fontId="0" fillId="0" borderId="15" xfId="0" applyFont="1" applyBorder="1"/>
    <xf numFmtId="0" fontId="0" fillId="0" borderId="15" xfId="0" applyFont="1" applyBorder="1" applyAlignment="1">
      <alignment horizontal="centerContinuous"/>
    </xf>
    <xf numFmtId="0" fontId="0" fillId="0" borderId="16" xfId="0" applyFont="1" applyBorder="1" applyAlignment="1">
      <alignment horizontal="centerContinuous"/>
    </xf>
    <xf numFmtId="0" fontId="0" fillId="0" borderId="23" xfId="0" applyBorder="1" applyAlignment="1">
      <alignment horizontal="center" vertical="center"/>
    </xf>
    <xf numFmtId="0" fontId="0" fillId="0" borderId="21" xfId="0" applyBorder="1" applyAlignment="1">
      <alignment horizontal="center" vertical="center"/>
    </xf>
    <xf numFmtId="0" fontId="0" fillId="0" borderId="20" xfId="0" applyFill="1" applyBorder="1" applyAlignment="1"/>
    <xf numFmtId="0" fontId="0" fillId="0" borderId="20" xfId="0" applyFont="1" applyFill="1" applyBorder="1" applyAlignment="1"/>
    <xf numFmtId="0" fontId="0" fillId="0" borderId="0" xfId="0" applyFont="1" applyFill="1" applyBorder="1" applyAlignment="1"/>
    <xf numFmtId="0" fontId="0" fillId="0" borderId="22" xfId="0" applyFont="1" applyFill="1" applyBorder="1" applyAlignment="1"/>
    <xf numFmtId="0" fontId="0" fillId="0" borderId="15" xfId="0" applyFont="1" applyBorder="1" applyAlignment="1">
      <alignment wrapText="1"/>
    </xf>
    <xf numFmtId="0" fontId="0" fillId="0" borderId="16" xfId="0" applyFont="1" applyBorder="1" applyAlignment="1">
      <alignment wrapText="1"/>
    </xf>
    <xf numFmtId="0" fontId="0" fillId="0" borderId="0" xfId="0" applyFont="1" applyBorder="1" applyAlignment="1">
      <alignment horizontal="centerContinuous" wrapText="1"/>
    </xf>
    <xf numFmtId="0" fontId="0" fillId="0" borderId="22" xfId="0" applyFont="1" applyBorder="1" applyAlignment="1">
      <alignment horizontal="centerContinuous" wrapText="1"/>
    </xf>
    <xf numFmtId="0" fontId="0" fillId="0" borderId="14" xfId="0" applyFont="1" applyBorder="1" applyAlignment="1">
      <alignment horizontal="centerContinuous"/>
    </xf>
    <xf numFmtId="0" fontId="0" fillId="0" borderId="3" xfId="0" applyFont="1" applyBorder="1" applyAlignment="1">
      <alignment horizontal="left"/>
    </xf>
    <xf numFmtId="0" fontId="0" fillId="0" borderId="4" xfId="0" applyFont="1" applyBorder="1" applyAlignment="1">
      <alignment horizontal="left"/>
    </xf>
    <xf numFmtId="0" fontId="0" fillId="0" borderId="3" xfId="0" applyFont="1" applyBorder="1" applyAlignment="1">
      <alignment horizontal="centerContinuous" wrapText="1"/>
    </xf>
    <xf numFmtId="0" fontId="0" fillId="0" borderId="4" xfId="0" applyFont="1" applyBorder="1" applyAlignment="1">
      <alignment horizontal="centerContinuous" wrapText="1"/>
    </xf>
    <xf numFmtId="0" fontId="0" fillId="0" borderId="5" xfId="0" applyBorder="1" applyAlignment="1">
      <alignment horizontal="centerContinuous" vertical="center" wrapText="1"/>
    </xf>
    <xf numFmtId="0" fontId="0" fillId="0" borderId="1" xfId="0" applyBorder="1" applyAlignment="1">
      <alignment horizontal="centerContinuous" vertical="center" wrapText="1"/>
    </xf>
    <xf numFmtId="17" fontId="0" fillId="0" borderId="21" xfId="0" quotePrefix="1" applyNumberFormat="1" applyFont="1" applyBorder="1"/>
    <xf numFmtId="167" fontId="0" fillId="0" borderId="20" xfId="0" applyNumberFormat="1" applyFont="1" applyBorder="1"/>
    <xf numFmtId="0" fontId="0" fillId="0" borderId="21" xfId="0" quotePrefix="1" applyFont="1" applyBorder="1"/>
    <xf numFmtId="0" fontId="0" fillId="0" borderId="23" xfId="0" quotePrefix="1" applyFont="1" applyBorder="1"/>
    <xf numFmtId="167" fontId="0" fillId="0" borderId="5" xfId="0" applyNumberFormat="1" applyFont="1" applyBorder="1"/>
    <xf numFmtId="17" fontId="0" fillId="0" borderId="7" xfId="0" applyNumberFormat="1" applyFont="1" applyFill="1" applyBorder="1"/>
    <xf numFmtId="0" fontId="0" fillId="0" borderId="7" xfId="0" applyFont="1" applyBorder="1"/>
    <xf numFmtId="167" fontId="0" fillId="0" borderId="7" xfId="0" applyNumberFormat="1" applyFont="1" applyBorder="1"/>
    <xf numFmtId="14" fontId="0" fillId="0" borderId="0" xfId="0" applyNumberFormat="1" applyFont="1" applyFill="1" applyBorder="1"/>
    <xf numFmtId="0" fontId="0" fillId="0" borderId="0" xfId="0" applyFont="1" applyFill="1" applyBorder="1"/>
    <xf numFmtId="164" fontId="0" fillId="0" borderId="7" xfId="0" applyNumberFormat="1" applyBorder="1"/>
    <xf numFmtId="0" fontId="0" fillId="0" borderId="7" xfId="0" applyBorder="1" applyAlignment="1">
      <alignment horizontal="centerContinuous"/>
    </xf>
    <xf numFmtId="0" fontId="0" fillId="0" borderId="7" xfId="0" applyBorder="1" applyAlignment="1">
      <alignment horizontal="right"/>
    </xf>
    <xf numFmtId="0" fontId="0" fillId="0" borderId="19" xfId="0" applyBorder="1" applyAlignment="1">
      <alignment horizontal="centerContinuous"/>
    </xf>
    <xf numFmtId="1" fontId="0" fillId="0" borderId="23" xfId="0" applyNumberFormat="1" applyBorder="1" applyAlignment="1">
      <alignment horizontal="center"/>
    </xf>
    <xf numFmtId="0" fontId="0" fillId="0" borderId="19" xfId="0" applyFont="1" applyBorder="1" applyAlignment="1">
      <alignment horizontal="centerContinuous"/>
    </xf>
    <xf numFmtId="1" fontId="0" fillId="0" borderId="7" xfId="0" applyNumberFormat="1" applyBorder="1" applyAlignment="1">
      <alignment horizontal="center"/>
    </xf>
    <xf numFmtId="0" fontId="0" fillId="0" borderId="20" xfId="0" applyBorder="1" applyAlignment="1"/>
    <xf numFmtId="0" fontId="0" fillId="0" borderId="22" xfId="0" applyBorder="1" applyAlignment="1"/>
    <xf numFmtId="0" fontId="6" fillId="0" borderId="0" xfId="0" applyFont="1" applyBorder="1" applyAlignment="1">
      <alignment horizontal="center"/>
    </xf>
    <xf numFmtId="0" fontId="6" fillId="0" borderId="22" xfId="0" applyFont="1" applyBorder="1" applyAlignment="1">
      <alignment horizontal="left"/>
    </xf>
    <xf numFmtId="0" fontId="6" fillId="0" borderId="22" xfId="0" applyFont="1" applyBorder="1" applyAlignment="1">
      <alignment horizontal="center"/>
    </xf>
    <xf numFmtId="0" fontId="0" fillId="0" borderId="14" xfId="0" applyBorder="1" applyAlignment="1">
      <alignment horizontal="left"/>
    </xf>
    <xf numFmtId="0" fontId="0" fillId="0" borderId="3" xfId="0" applyBorder="1" applyAlignment="1">
      <alignment horizontal="center"/>
    </xf>
    <xf numFmtId="0" fontId="0" fillId="0" borderId="19" xfId="0" applyBorder="1" applyAlignment="1">
      <alignment horizontal="center" wrapText="1"/>
    </xf>
    <xf numFmtId="0" fontId="0" fillId="0" borderId="23" xfId="0" applyBorder="1" applyAlignment="1">
      <alignment horizontal="center" wrapText="1"/>
    </xf>
    <xf numFmtId="0" fontId="0" fillId="0" borderId="20" xfId="0" applyBorder="1" applyAlignment="1">
      <alignment wrapText="1"/>
    </xf>
    <xf numFmtId="0" fontId="0" fillId="0" borderId="0" xfId="0" applyBorder="1" applyAlignment="1">
      <alignment wrapText="1"/>
    </xf>
    <xf numFmtId="0" fontId="0" fillId="0" borderId="22" xfId="0" applyBorder="1" applyAlignment="1">
      <alignment wrapText="1"/>
    </xf>
    <xf numFmtId="0" fontId="0" fillId="0" borderId="20" xfId="0" applyFont="1" applyBorder="1" applyAlignment="1">
      <alignment horizontal="center" wrapText="1"/>
    </xf>
    <xf numFmtId="0" fontId="0" fillId="0" borderId="22" xfId="0" applyFont="1" applyBorder="1" applyAlignment="1">
      <alignment horizontal="center"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0" fillId="0" borderId="10" xfId="0" applyBorder="1" applyAlignment="1"/>
    <xf numFmtId="0" fontId="0" fillId="0" borderId="10" xfId="0" applyFill="1" applyBorder="1" applyAlignment="1"/>
    <xf numFmtId="0" fontId="0" fillId="0" borderId="11" xfId="0" applyBorder="1" applyAlignment="1"/>
    <xf numFmtId="0" fontId="2" fillId="0" borderId="10" xfId="0" applyFont="1" applyBorder="1" applyAlignment="1"/>
    <xf numFmtId="0" fontId="0" fillId="0" borderId="12" xfId="0" applyBorder="1" applyAlignment="1"/>
    <xf numFmtId="0" fontId="0" fillId="0" borderId="13" xfId="0" applyBorder="1" applyAlignment="1"/>
    <xf numFmtId="0" fontId="0" fillId="0" borderId="9" xfId="0" applyBorder="1" applyAlignment="1">
      <alignment horizontal="left"/>
    </xf>
    <xf numFmtId="0" fontId="0" fillId="0" borderId="17" xfId="0" applyBorder="1" applyAlignment="1">
      <alignment horizontal="left"/>
    </xf>
    <xf numFmtId="0" fontId="0" fillId="0" borderId="17" xfId="0" applyBorder="1" applyAlignment="1">
      <alignment horizontal="center"/>
    </xf>
    <xf numFmtId="0" fontId="0" fillId="0" borderId="17" xfId="0" applyBorder="1" applyAlignment="1"/>
    <xf numFmtId="0" fontId="0" fillId="0" borderId="18" xfId="0" applyBorder="1" applyAlignment="1"/>
    <xf numFmtId="0" fontId="6" fillId="0" borderId="0" xfId="0" applyFont="1" applyBorder="1" applyAlignment="1"/>
    <xf numFmtId="0" fontId="6" fillId="0" borderId="22" xfId="0" applyFont="1" applyBorder="1" applyAlignment="1"/>
    <xf numFmtId="15" fontId="6" fillId="0" borderId="0" xfId="0" quotePrefix="1" applyNumberFormat="1" applyFont="1" applyBorder="1" applyAlignment="1"/>
    <xf numFmtId="0" fontId="6" fillId="0" borderId="20" xfId="0" applyFont="1" applyBorder="1" applyAlignment="1"/>
    <xf numFmtId="0" fontId="0" fillId="0" borderId="5" xfId="0" applyBorder="1" applyAlignment="1">
      <alignment horizontal="left"/>
    </xf>
    <xf numFmtId="0" fontId="6" fillId="0" borderId="2" xfId="0" applyFont="1" applyBorder="1" applyAlignment="1"/>
    <xf numFmtId="0" fontId="6" fillId="0" borderId="3" xfId="0" applyFont="1" applyBorder="1" applyAlignment="1"/>
    <xf numFmtId="0" fontId="6" fillId="0" borderId="5" xfId="0" applyFont="1" applyBorder="1" applyAlignment="1"/>
    <xf numFmtId="0" fontId="6" fillId="0" borderId="1" xfId="0" applyFont="1" applyBorder="1" applyAlignment="1"/>
    <xf numFmtId="0" fontId="6" fillId="0" borderId="6" xfId="0" applyFont="1" applyBorder="1" applyAlignment="1"/>
    <xf numFmtId="0" fontId="10" fillId="0" borderId="14" xfId="0" applyFont="1" applyBorder="1"/>
    <xf numFmtId="0" fontId="6" fillId="0" borderId="6" xfId="0" applyFont="1" applyBorder="1" applyAlignment="1">
      <alignment horizontal="left"/>
    </xf>
    <xf numFmtId="0" fontId="0" fillId="0" borderId="3" xfId="0" applyBorder="1" applyAlignment="1">
      <alignment vertical="center" wrapText="1"/>
    </xf>
    <xf numFmtId="0" fontId="0" fillId="0" borderId="4" xfId="0" applyBorder="1" applyAlignment="1">
      <alignment vertical="center" wrapText="1"/>
    </xf>
    <xf numFmtId="0" fontId="12" fillId="0" borderId="2" xfId="0" applyFont="1" applyBorder="1" applyAlignment="1">
      <alignment horizontal="left"/>
    </xf>
    <xf numFmtId="0" fontId="12" fillId="0" borderId="15" xfId="0" applyFont="1" applyBorder="1" applyAlignment="1">
      <alignment horizontal="center"/>
    </xf>
    <xf numFmtId="0" fontId="12" fillId="0" borderId="16" xfId="0" applyFont="1" applyBorder="1" applyAlignment="1">
      <alignment horizontal="center"/>
    </xf>
    <xf numFmtId="164" fontId="12" fillId="0" borderId="29" xfId="1" applyNumberFormat="1" applyFont="1" applyBorder="1"/>
    <xf numFmtId="164" fontId="12" fillId="0" borderId="22" xfId="1" applyNumberFormat="1" applyFont="1" applyBorder="1"/>
    <xf numFmtId="164" fontId="12" fillId="0" borderId="6" xfId="1" applyNumberFormat="1" applyFont="1" applyBorder="1"/>
    <xf numFmtId="0" fontId="10" fillId="0" borderId="14" xfId="0" applyFont="1" applyBorder="1" applyAlignment="1">
      <alignment horizontal="left"/>
    </xf>
    <xf numFmtId="1" fontId="0" fillId="0" borderId="14" xfId="0" applyNumberFormat="1" applyFont="1" applyBorder="1"/>
    <xf numFmtId="0" fontId="0" fillId="0" borderId="19" xfId="0" applyBorder="1" applyAlignment="1">
      <alignment wrapText="1"/>
    </xf>
    <xf numFmtId="0" fontId="0" fillId="0" borderId="21" xfId="0" applyBorder="1" applyAlignment="1">
      <alignment horizontal="center" wrapText="1"/>
    </xf>
    <xf numFmtId="0" fontId="0" fillId="0" borderId="7" xfId="0" applyFill="1" applyBorder="1" applyAlignment="1"/>
    <xf numFmtId="0" fontId="0" fillId="0" borderId="14" xfId="0" applyBorder="1" applyAlignment="1">
      <alignment horizontal="left"/>
    </xf>
    <xf numFmtId="0" fontId="0" fillId="0" borderId="2" xfId="0" applyBorder="1" applyAlignment="1">
      <alignment horizontal="center"/>
    </xf>
    <xf numFmtId="0" fontId="0" fillId="0" borderId="3" xfId="0" applyBorder="1" applyAlignment="1">
      <alignment horizontal="center"/>
    </xf>
    <xf numFmtId="0" fontId="3" fillId="0" borderId="2" xfId="0" applyFont="1" applyBorder="1" applyAlignment="1"/>
    <xf numFmtId="0" fontId="3" fillId="0" borderId="3" xfId="0" applyFont="1" applyBorder="1" applyAlignment="1"/>
    <xf numFmtId="0" fontId="3" fillId="0" borderId="4" xfId="0" applyFont="1" applyBorder="1" applyAlignment="1"/>
    <xf numFmtId="0" fontId="3" fillId="0" borderId="5"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0" fillId="0" borderId="8" xfId="0" applyBorder="1" applyAlignment="1"/>
    <xf numFmtId="0" fontId="0" fillId="0" borderId="9" xfId="0" applyBorder="1" applyAlignment="1"/>
    <xf numFmtId="0" fontId="4" fillId="0" borderId="14" xfId="0" applyFont="1" applyBorder="1" applyAlignment="1">
      <alignment horizontal="centerContinuous" vertical="center"/>
    </xf>
    <xf numFmtId="0" fontId="4" fillId="0" borderId="16" xfId="0" applyFont="1" applyBorder="1" applyAlignment="1">
      <alignment horizontal="centerContinuous" vertical="center"/>
    </xf>
    <xf numFmtId="0" fontId="0" fillId="0" borderId="30" xfId="0" applyBorder="1"/>
    <xf numFmtId="0" fontId="5" fillId="0" borderId="30" xfId="0" applyFont="1" applyBorder="1" applyAlignment="1">
      <alignment horizontal="center"/>
    </xf>
    <xf numFmtId="0" fontId="14" fillId="0" borderId="31" xfId="0" applyFont="1" applyBorder="1"/>
    <xf numFmtId="0" fontId="14" fillId="0" borderId="31" xfId="0" applyFont="1" applyBorder="1" applyAlignment="1"/>
    <xf numFmtId="0" fontId="5" fillId="0" borderId="31" xfId="0" applyFont="1" applyBorder="1" applyAlignment="1">
      <alignment horizontal="center"/>
    </xf>
    <xf numFmtId="164" fontId="0" fillId="0" borderId="31" xfId="1" applyNumberFormat="1" applyFont="1" applyBorder="1"/>
    <xf numFmtId="0" fontId="0" fillId="0" borderId="31" xfId="0" applyBorder="1"/>
    <xf numFmtId="0" fontId="0" fillId="0" borderId="31" xfId="0" applyBorder="1" applyAlignment="1"/>
    <xf numFmtId="0" fontId="0" fillId="0" borderId="31" xfId="0" applyFill="1" applyBorder="1" applyAlignment="1"/>
    <xf numFmtId="0" fontId="2" fillId="0" borderId="31" xfId="0" applyFont="1" applyBorder="1" applyAlignment="1"/>
    <xf numFmtId="0" fontId="0" fillId="0" borderId="32" xfId="0" applyBorder="1"/>
    <xf numFmtId="0" fontId="0" fillId="0" borderId="32" xfId="0" applyBorder="1" applyAlignment="1"/>
    <xf numFmtId="0" fontId="5" fillId="0" borderId="1" xfId="0" applyFont="1" applyBorder="1" applyAlignment="1">
      <alignment vertical="center" wrapText="1"/>
    </xf>
    <xf numFmtId="0" fontId="5" fillId="0" borderId="6" xfId="0" applyFont="1" applyBorder="1" applyAlignment="1">
      <alignment vertical="center" wrapText="1"/>
    </xf>
    <xf numFmtId="0" fontId="7" fillId="0" borderId="2" xfId="0" applyFont="1" applyBorder="1" applyAlignment="1"/>
    <xf numFmtId="0" fontId="7" fillId="0" borderId="20" xfId="0" applyFont="1" applyBorder="1" applyAlignment="1"/>
    <xf numFmtId="0" fontId="26" fillId="0" borderId="5" xfId="0" applyFont="1" applyBorder="1" applyAlignment="1">
      <alignment vertical="center"/>
    </xf>
    <xf numFmtId="0" fontId="7" fillId="0" borderId="20" xfId="0" applyFont="1" applyBorder="1" applyAlignment="1">
      <alignment horizontal="left"/>
    </xf>
    <xf numFmtId="0" fontId="6" fillId="0" borderId="2" xfId="0" applyFont="1" applyBorder="1" applyAlignment="1">
      <alignment horizontal="center"/>
    </xf>
    <xf numFmtId="0" fontId="4" fillId="0" borderId="14" xfId="0" applyFont="1" applyBorder="1" applyAlignment="1">
      <alignment horizontal="center" vertical="center"/>
    </xf>
    <xf numFmtId="0" fontId="0" fillId="0" borderId="7" xfId="0" applyBorder="1" applyAlignment="1">
      <alignment horizontal="center" vertical="center" wrapText="1"/>
    </xf>
    <xf numFmtId="0" fontId="0" fillId="0" borderId="6" xfId="0" applyBorder="1" applyAlignment="1">
      <alignment horizontal="center" vertical="center"/>
    </xf>
    <xf numFmtId="14" fontId="6" fillId="0" borderId="0" xfId="0" applyNumberFormat="1" applyFont="1" applyBorder="1"/>
    <xf numFmtId="0" fontId="0" fillId="0" borderId="7" xfId="0" applyFill="1" applyBorder="1" applyAlignment="1">
      <alignment horizontal="center"/>
    </xf>
    <xf numFmtId="12" fontId="0" fillId="0" borderId="21" xfId="0" applyNumberFormat="1" applyFont="1" applyBorder="1"/>
    <xf numFmtId="16" fontId="0" fillId="0" borderId="21" xfId="0" quotePrefix="1" applyNumberFormat="1" applyFont="1" applyBorder="1" applyAlignment="1">
      <alignment horizontal="right"/>
    </xf>
    <xf numFmtId="0" fontId="0" fillId="0" borderId="21" xfId="0" quotePrefix="1" applyFont="1" applyBorder="1" applyAlignment="1">
      <alignment horizontal="right"/>
    </xf>
    <xf numFmtId="0" fontId="0" fillId="0" borderId="19" xfId="0" quotePrefix="1" applyFont="1" applyBorder="1"/>
    <xf numFmtId="9" fontId="0" fillId="0" borderId="0" xfId="0" applyNumberFormat="1" applyFont="1" applyBorder="1"/>
    <xf numFmtId="3" fontId="0" fillId="0" borderId="21" xfId="0" applyNumberFormat="1" applyBorder="1"/>
    <xf numFmtId="3" fontId="0" fillId="0" borderId="22" xfId="0" applyNumberFormat="1" applyBorder="1"/>
    <xf numFmtId="3" fontId="0" fillId="0" borderId="16" xfId="0" applyNumberFormat="1" applyBorder="1"/>
    <xf numFmtId="37" fontId="0" fillId="0" borderId="22" xfId="1" applyNumberFormat="1" applyFont="1" applyBorder="1"/>
    <xf numFmtId="167" fontId="0" fillId="0" borderId="4" xfId="0" applyNumberFormat="1" applyFont="1" applyBorder="1"/>
    <xf numFmtId="167" fontId="0" fillId="0" borderId="22" xfId="0" applyNumberFormat="1" applyFont="1" applyBorder="1"/>
    <xf numFmtId="167" fontId="0" fillId="0" borderId="16" xfId="0" applyNumberFormat="1" applyFont="1" applyBorder="1"/>
    <xf numFmtId="1" fontId="0" fillId="0" borderId="2" xfId="0" applyNumberFormat="1" applyFont="1" applyBorder="1"/>
    <xf numFmtId="0" fontId="0" fillId="0" borderId="3" xfId="0" applyBorder="1" applyAlignment="1">
      <alignment horizontal="right"/>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20" xfId="0" applyFont="1" applyBorder="1" applyAlignment="1">
      <alignment horizontal="left" wrapText="1"/>
    </xf>
    <xf numFmtId="0" fontId="6" fillId="0" borderId="0" xfId="0" applyFont="1" applyBorder="1" applyAlignment="1">
      <alignment horizontal="left" wrapText="1"/>
    </xf>
    <xf numFmtId="0" fontId="6" fillId="0" borderId="22" xfId="0" applyFont="1" applyBorder="1" applyAlignment="1">
      <alignment horizontal="left" wrapText="1"/>
    </xf>
    <xf numFmtId="0" fontId="6" fillId="0" borderId="5" xfId="0" applyFont="1" applyBorder="1" applyAlignment="1">
      <alignment horizontal="left" wrapText="1"/>
    </xf>
    <xf numFmtId="0" fontId="6" fillId="0" borderId="1" xfId="0" applyFont="1" applyBorder="1" applyAlignment="1">
      <alignment horizontal="left" wrapText="1"/>
    </xf>
    <xf numFmtId="0" fontId="6" fillId="0" borderId="6" xfId="0" applyFont="1" applyBorder="1" applyAlignment="1">
      <alignment horizontal="left" wrapText="1"/>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5" xfId="0" applyBorder="1" applyAlignment="1">
      <alignment horizontal="center"/>
    </xf>
    <xf numFmtId="0" fontId="0" fillId="0" borderId="16"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0" xfId="0" applyBorder="1" applyAlignment="1">
      <alignment horizontal="left" wrapText="1"/>
    </xf>
    <xf numFmtId="0" fontId="0" fillId="0" borderId="0" xfId="0" applyBorder="1" applyAlignment="1">
      <alignment horizontal="left" wrapText="1"/>
    </xf>
    <xf numFmtId="0" fontId="0" fillId="0" borderId="22" xfId="0" applyBorder="1" applyAlignment="1">
      <alignment horizontal="left" wrapText="1"/>
    </xf>
    <xf numFmtId="0" fontId="0" fillId="0" borderId="5" xfId="0" applyBorder="1" applyAlignment="1">
      <alignment horizontal="left" wrapText="1"/>
    </xf>
    <xf numFmtId="0" fontId="0" fillId="0" borderId="1" xfId="0" applyBorder="1" applyAlignment="1">
      <alignment horizontal="left" wrapText="1"/>
    </xf>
    <xf numFmtId="0" fontId="0" fillId="0" borderId="6" xfId="0" applyBorder="1" applyAlignment="1">
      <alignment horizontal="left" wrapText="1"/>
    </xf>
    <xf numFmtId="0" fontId="0" fillId="0" borderId="19" xfId="0" applyBorder="1" applyAlignment="1">
      <alignment horizontal="center" wrapText="1"/>
    </xf>
    <xf numFmtId="0" fontId="0" fillId="0" borderId="23"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1" xfId="0" applyBorder="1" applyAlignment="1">
      <alignment horizontal="center" wrapText="1"/>
    </xf>
    <xf numFmtId="0" fontId="0" fillId="0" borderId="6" xfId="0" applyBorder="1" applyAlignment="1">
      <alignment horizontal="center" wrapText="1"/>
    </xf>
    <xf numFmtId="0" fontId="10" fillId="0" borderId="20" xfId="0" applyFont="1" applyBorder="1" applyAlignment="1">
      <alignment horizontal="right"/>
    </xf>
    <xf numFmtId="0" fontId="10" fillId="0" borderId="0" xfId="0" applyFont="1" applyBorder="1" applyAlignment="1">
      <alignment horizontal="right"/>
    </xf>
    <xf numFmtId="0" fontId="10" fillId="0" borderId="22" xfId="0" applyFont="1" applyBorder="1" applyAlignment="1">
      <alignment horizontal="right"/>
    </xf>
    <xf numFmtId="0" fontId="10" fillId="0" borderId="5" xfId="0" applyFont="1" applyBorder="1" applyAlignment="1">
      <alignment horizontal="right"/>
    </xf>
    <xf numFmtId="0" fontId="10" fillId="0" borderId="1" xfId="0" applyFont="1" applyBorder="1" applyAlignment="1">
      <alignment horizontal="right"/>
    </xf>
    <xf numFmtId="0" fontId="10" fillId="0" borderId="6" xfId="0" applyFont="1" applyBorder="1" applyAlignment="1">
      <alignment horizontal="right"/>
    </xf>
    <xf numFmtId="0" fontId="10" fillId="0" borderId="20" xfId="0" applyFont="1" applyBorder="1" applyAlignment="1">
      <alignment horizontal="left"/>
    </xf>
    <xf numFmtId="0" fontId="10" fillId="0" borderId="0" xfId="0" applyFont="1" applyBorder="1" applyAlignment="1">
      <alignment horizontal="left"/>
    </xf>
    <xf numFmtId="0" fontId="10" fillId="0" borderId="22" xfId="0" applyFont="1" applyBorder="1" applyAlignment="1">
      <alignment horizontal="left"/>
    </xf>
    <xf numFmtId="0" fontId="10" fillId="0" borderId="20" xfId="0" applyFont="1" applyBorder="1" applyAlignment="1">
      <alignment horizontal="center"/>
    </xf>
    <xf numFmtId="0" fontId="10" fillId="0" borderId="0" xfId="0" applyFont="1" applyBorder="1" applyAlignment="1">
      <alignment horizontal="center"/>
    </xf>
    <xf numFmtId="0" fontId="10" fillId="0" borderId="22"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0" fillId="0" borderId="2" xfId="0" applyFont="1" applyBorder="1" applyAlignment="1">
      <alignment horizontal="center" wrapText="1"/>
    </xf>
    <xf numFmtId="0" fontId="0" fillId="0" borderId="3" xfId="0" applyFont="1" applyBorder="1" applyAlignment="1">
      <alignment horizontal="center" wrapText="1"/>
    </xf>
    <xf numFmtId="0" fontId="0" fillId="0" borderId="4" xfId="0" applyFont="1" applyBorder="1" applyAlignment="1">
      <alignment horizontal="center" wrapText="1"/>
    </xf>
    <xf numFmtId="0" fontId="0" fillId="0" borderId="5" xfId="0" applyFont="1" applyBorder="1" applyAlignment="1">
      <alignment horizontal="center" wrapText="1"/>
    </xf>
    <xf numFmtId="0" fontId="0" fillId="0" borderId="1" xfId="0" applyFont="1" applyBorder="1" applyAlignment="1">
      <alignment horizontal="center" wrapText="1"/>
    </xf>
    <xf numFmtId="0" fontId="0" fillId="0" borderId="6" xfId="0" applyFont="1" applyBorder="1" applyAlignment="1">
      <alignment horizontal="center" wrapText="1"/>
    </xf>
    <xf numFmtId="0" fontId="10" fillId="0" borderId="3" xfId="0" applyFont="1" applyBorder="1" applyAlignment="1">
      <alignment horizontal="left"/>
    </xf>
    <xf numFmtId="0" fontId="10" fillId="0" borderId="4" xfId="0" applyFont="1" applyBorder="1" applyAlignment="1">
      <alignment horizontal="left"/>
    </xf>
    <xf numFmtId="0" fontId="0" fillId="0" borderId="14" xfId="0" applyFont="1" applyBorder="1" applyAlignment="1">
      <alignment horizontal="left" wrapText="1"/>
    </xf>
    <xf numFmtId="0" fontId="0" fillId="0" borderId="15" xfId="0" applyFont="1" applyBorder="1" applyAlignment="1">
      <alignment horizontal="left" wrapText="1"/>
    </xf>
    <xf numFmtId="0" fontId="0" fillId="0" borderId="16" xfId="0" applyFont="1" applyBorder="1" applyAlignment="1">
      <alignment horizontal="left" wrapText="1"/>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20" xfId="0" applyFont="1" applyBorder="1" applyAlignment="1">
      <alignment horizontal="center" wrapText="1"/>
    </xf>
    <xf numFmtId="0" fontId="0" fillId="0" borderId="22" xfId="0" applyFont="1" applyBorder="1" applyAlignment="1">
      <alignment horizontal="center" wrapText="1"/>
    </xf>
  </cellXfs>
  <cellStyles count="6">
    <cellStyle name="Comma" xfId="1" builtinId="3"/>
    <cellStyle name="Comma 2" xfId="5"/>
    <cellStyle name="Currency" xfId="2" builtinId="4"/>
    <cellStyle name="Normal" xfId="0" builtinId="0"/>
    <cellStyle name="Normal 2"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5"/>
  <sheetViews>
    <sheetView view="pageLayout" topLeftCell="A4" zoomScaleNormal="100" workbookViewId="0">
      <selection activeCell="A11" sqref="A11"/>
    </sheetView>
  </sheetViews>
  <sheetFormatPr defaultRowHeight="18.75" x14ac:dyDescent="0.3"/>
  <cols>
    <col min="1" max="1" width="38.7109375" style="193" customWidth="1"/>
    <col min="2" max="2" width="48.28515625" style="187" customWidth="1"/>
    <col min="3" max="256" width="8.85546875" style="187"/>
    <col min="257" max="257" width="86.28515625" style="187" customWidth="1"/>
    <col min="258" max="512" width="8.85546875" style="187"/>
    <col min="513" max="513" width="86.28515625" style="187" customWidth="1"/>
    <col min="514" max="768" width="8.85546875" style="187"/>
    <col min="769" max="769" width="86.28515625" style="187" customWidth="1"/>
    <col min="770" max="1024" width="8.85546875" style="187"/>
    <col min="1025" max="1025" width="86.28515625" style="187" customWidth="1"/>
    <col min="1026" max="1280" width="8.85546875" style="187"/>
    <col min="1281" max="1281" width="86.28515625" style="187" customWidth="1"/>
    <col min="1282" max="1536" width="8.85546875" style="187"/>
    <col min="1537" max="1537" width="86.28515625" style="187" customWidth="1"/>
    <col min="1538" max="1792" width="8.85546875" style="187"/>
    <col min="1793" max="1793" width="86.28515625" style="187" customWidth="1"/>
    <col min="1794" max="2048" width="8.85546875" style="187"/>
    <col min="2049" max="2049" width="86.28515625" style="187" customWidth="1"/>
    <col min="2050" max="2304" width="8.85546875" style="187"/>
    <col min="2305" max="2305" width="86.28515625" style="187" customWidth="1"/>
    <col min="2306" max="2560" width="8.85546875" style="187"/>
    <col min="2561" max="2561" width="86.28515625" style="187" customWidth="1"/>
    <col min="2562" max="2816" width="8.85546875" style="187"/>
    <col min="2817" max="2817" width="86.28515625" style="187" customWidth="1"/>
    <col min="2818" max="3072" width="8.85546875" style="187"/>
    <col min="3073" max="3073" width="86.28515625" style="187" customWidth="1"/>
    <col min="3074" max="3328" width="8.85546875" style="187"/>
    <col min="3329" max="3329" width="86.28515625" style="187" customWidth="1"/>
    <col min="3330" max="3584" width="8.85546875" style="187"/>
    <col min="3585" max="3585" width="86.28515625" style="187" customWidth="1"/>
    <col min="3586" max="3840" width="8.85546875" style="187"/>
    <col min="3841" max="3841" width="86.28515625" style="187" customWidth="1"/>
    <col min="3842" max="4096" width="8.85546875" style="187"/>
    <col min="4097" max="4097" width="86.28515625" style="187" customWidth="1"/>
    <col min="4098" max="4352" width="8.85546875" style="187"/>
    <col min="4353" max="4353" width="86.28515625" style="187" customWidth="1"/>
    <col min="4354" max="4608" width="8.85546875" style="187"/>
    <col min="4609" max="4609" width="86.28515625" style="187" customWidth="1"/>
    <col min="4610" max="4864" width="8.85546875" style="187"/>
    <col min="4865" max="4865" width="86.28515625" style="187" customWidth="1"/>
    <col min="4866" max="5120" width="8.85546875" style="187"/>
    <col min="5121" max="5121" width="86.28515625" style="187" customWidth="1"/>
    <col min="5122" max="5376" width="8.85546875" style="187"/>
    <col min="5377" max="5377" width="86.28515625" style="187" customWidth="1"/>
    <col min="5378" max="5632" width="8.85546875" style="187"/>
    <col min="5633" max="5633" width="86.28515625" style="187" customWidth="1"/>
    <col min="5634" max="5888" width="8.85546875" style="187"/>
    <col min="5889" max="5889" width="86.28515625" style="187" customWidth="1"/>
    <col min="5890" max="6144" width="8.85546875" style="187"/>
    <col min="6145" max="6145" width="86.28515625" style="187" customWidth="1"/>
    <col min="6146" max="6400" width="8.85546875" style="187"/>
    <col min="6401" max="6401" width="86.28515625" style="187" customWidth="1"/>
    <col min="6402" max="6656" width="8.85546875" style="187"/>
    <col min="6657" max="6657" width="86.28515625" style="187" customWidth="1"/>
    <col min="6658" max="6912" width="8.85546875" style="187"/>
    <col min="6913" max="6913" width="86.28515625" style="187" customWidth="1"/>
    <col min="6914" max="7168" width="8.85546875" style="187"/>
    <col min="7169" max="7169" width="86.28515625" style="187" customWidth="1"/>
    <col min="7170" max="7424" width="8.85546875" style="187"/>
    <col min="7425" max="7425" width="86.28515625" style="187" customWidth="1"/>
    <col min="7426" max="7680" width="8.85546875" style="187"/>
    <col min="7681" max="7681" width="86.28515625" style="187" customWidth="1"/>
    <col min="7682" max="7936" width="8.85546875" style="187"/>
    <col min="7937" max="7937" width="86.28515625" style="187" customWidth="1"/>
    <col min="7938" max="8192" width="8.85546875" style="187"/>
    <col min="8193" max="8193" width="86.28515625" style="187" customWidth="1"/>
    <col min="8194" max="8448" width="8.85546875" style="187"/>
    <col min="8449" max="8449" width="86.28515625" style="187" customWidth="1"/>
    <col min="8450" max="8704" width="8.85546875" style="187"/>
    <col min="8705" max="8705" width="86.28515625" style="187" customWidth="1"/>
    <col min="8706" max="8960" width="8.85546875" style="187"/>
    <col min="8961" max="8961" width="86.28515625" style="187" customWidth="1"/>
    <col min="8962" max="9216" width="8.85546875" style="187"/>
    <col min="9217" max="9217" width="86.28515625" style="187" customWidth="1"/>
    <col min="9218" max="9472" width="8.85546875" style="187"/>
    <col min="9473" max="9473" width="86.28515625" style="187" customWidth="1"/>
    <col min="9474" max="9728" width="8.85546875" style="187"/>
    <col min="9729" max="9729" width="86.28515625" style="187" customWidth="1"/>
    <col min="9730" max="9984" width="8.85546875" style="187"/>
    <col min="9985" max="9985" width="86.28515625" style="187" customWidth="1"/>
    <col min="9986" max="10240" width="8.85546875" style="187"/>
    <col min="10241" max="10241" width="86.28515625" style="187" customWidth="1"/>
    <col min="10242" max="10496" width="8.85546875" style="187"/>
    <col min="10497" max="10497" width="86.28515625" style="187" customWidth="1"/>
    <col min="10498" max="10752" width="8.85546875" style="187"/>
    <col min="10753" max="10753" width="86.28515625" style="187" customWidth="1"/>
    <col min="10754" max="11008" width="8.85546875" style="187"/>
    <col min="11009" max="11009" width="86.28515625" style="187" customWidth="1"/>
    <col min="11010" max="11264" width="8.85546875" style="187"/>
    <col min="11265" max="11265" width="86.28515625" style="187" customWidth="1"/>
    <col min="11266" max="11520" width="8.85546875" style="187"/>
    <col min="11521" max="11521" width="86.28515625" style="187" customWidth="1"/>
    <col min="11522" max="11776" width="8.85546875" style="187"/>
    <col min="11777" max="11777" width="86.28515625" style="187" customWidth="1"/>
    <col min="11778" max="12032" width="8.85546875" style="187"/>
    <col min="12033" max="12033" width="86.28515625" style="187" customWidth="1"/>
    <col min="12034" max="12288" width="8.85546875" style="187"/>
    <col min="12289" max="12289" width="86.28515625" style="187" customWidth="1"/>
    <col min="12290" max="12544" width="8.85546875" style="187"/>
    <col min="12545" max="12545" width="86.28515625" style="187" customWidth="1"/>
    <col min="12546" max="12800" width="8.85546875" style="187"/>
    <col min="12801" max="12801" width="86.28515625" style="187" customWidth="1"/>
    <col min="12802" max="13056" width="8.85546875" style="187"/>
    <col min="13057" max="13057" width="86.28515625" style="187" customWidth="1"/>
    <col min="13058" max="13312" width="8.85546875" style="187"/>
    <col min="13313" max="13313" width="86.28515625" style="187" customWidth="1"/>
    <col min="13314" max="13568" width="8.85546875" style="187"/>
    <col min="13569" max="13569" width="86.28515625" style="187" customWidth="1"/>
    <col min="13570" max="13824" width="8.85546875" style="187"/>
    <col min="13825" max="13825" width="86.28515625" style="187" customWidth="1"/>
    <col min="13826" max="14080" width="8.85546875" style="187"/>
    <col min="14081" max="14081" width="86.28515625" style="187" customWidth="1"/>
    <col min="14082" max="14336" width="8.85546875" style="187"/>
    <col min="14337" max="14337" width="86.28515625" style="187" customWidth="1"/>
    <col min="14338" max="14592" width="8.85546875" style="187"/>
    <col min="14593" max="14593" width="86.28515625" style="187" customWidth="1"/>
    <col min="14594" max="14848" width="8.85546875" style="187"/>
    <col min="14849" max="14849" width="86.28515625" style="187" customWidth="1"/>
    <col min="14850" max="15104" width="8.85546875" style="187"/>
    <col min="15105" max="15105" width="86.28515625" style="187" customWidth="1"/>
    <col min="15106" max="15360" width="8.85546875" style="187"/>
    <col min="15361" max="15361" width="86.28515625" style="187" customWidth="1"/>
    <col min="15362" max="15616" width="8.85546875" style="187"/>
    <col min="15617" max="15617" width="86.28515625" style="187" customWidth="1"/>
    <col min="15618" max="15872" width="8.85546875" style="187"/>
    <col min="15873" max="15873" width="86.28515625" style="187" customWidth="1"/>
    <col min="15874" max="16128" width="8.85546875" style="187"/>
    <col min="16129" max="16129" width="86.28515625" style="187" customWidth="1"/>
    <col min="16130" max="16384" width="8.85546875" style="187"/>
  </cols>
  <sheetData>
    <row r="1" spans="1:2" x14ac:dyDescent="0.3">
      <c r="A1" s="185"/>
      <c r="B1" s="186"/>
    </row>
    <row r="2" spans="1:2" x14ac:dyDescent="0.3">
      <c r="A2" s="186" t="s">
        <v>405</v>
      </c>
      <c r="B2" s="186"/>
    </row>
    <row r="3" spans="1:2" x14ac:dyDescent="0.3">
      <c r="A3" s="186"/>
      <c r="B3" s="186"/>
    </row>
    <row r="4" spans="1:2" x14ac:dyDescent="0.3">
      <c r="A4" s="188"/>
      <c r="B4" s="186"/>
    </row>
    <row r="5" spans="1:2" x14ac:dyDescent="0.3">
      <c r="A5" s="186"/>
      <c r="B5" s="186"/>
    </row>
    <row r="6" spans="1:2" x14ac:dyDescent="0.3">
      <c r="A6" s="189" t="s">
        <v>0</v>
      </c>
      <c r="B6" s="186"/>
    </row>
    <row r="7" spans="1:2" x14ac:dyDescent="0.3">
      <c r="A7" s="189"/>
      <c r="B7" s="186"/>
    </row>
    <row r="8" spans="1:2" x14ac:dyDescent="0.3">
      <c r="A8" s="186"/>
      <c r="B8" s="186"/>
    </row>
    <row r="9" spans="1:2" x14ac:dyDescent="0.3">
      <c r="A9" s="186" t="s">
        <v>403</v>
      </c>
      <c r="B9" s="186"/>
    </row>
    <row r="10" spans="1:2" x14ac:dyDescent="0.3">
      <c r="A10" s="186"/>
      <c r="B10" s="186"/>
    </row>
    <row r="11" spans="1:2" x14ac:dyDescent="0.3">
      <c r="A11" s="190" t="s">
        <v>907</v>
      </c>
      <c r="B11" s="186"/>
    </row>
    <row r="12" spans="1:2" x14ac:dyDescent="0.3">
      <c r="A12" s="191"/>
      <c r="B12" s="186"/>
    </row>
    <row r="13" spans="1:2" x14ac:dyDescent="0.3">
      <c r="A13" s="189"/>
      <c r="B13" s="186"/>
    </row>
    <row r="14" spans="1:2" x14ac:dyDescent="0.3">
      <c r="A14" s="186"/>
      <c r="B14" s="186"/>
    </row>
    <row r="15" spans="1:2" x14ac:dyDescent="0.3">
      <c r="A15" s="189"/>
      <c r="B15" s="186"/>
    </row>
    <row r="16" spans="1:2" x14ac:dyDescent="0.3">
      <c r="A16" s="189"/>
      <c r="B16" s="186"/>
    </row>
    <row r="17" spans="1:2" x14ac:dyDescent="0.3">
      <c r="A17" s="186"/>
      <c r="B17" s="186"/>
    </row>
    <row r="18" spans="1:2" x14ac:dyDescent="0.3">
      <c r="A18" s="185" t="s">
        <v>1</v>
      </c>
      <c r="B18" s="186"/>
    </row>
    <row r="19" spans="1:2" x14ac:dyDescent="0.3">
      <c r="A19" s="185"/>
      <c r="B19" s="186"/>
    </row>
    <row r="20" spans="1:2" x14ac:dyDescent="0.3">
      <c r="A20" s="186"/>
      <c r="B20" s="186"/>
    </row>
    <row r="21" spans="1:2" x14ac:dyDescent="0.3">
      <c r="A21" s="189" t="s">
        <v>2</v>
      </c>
      <c r="B21" s="186"/>
    </row>
    <row r="22" spans="1:2" x14ac:dyDescent="0.3">
      <c r="A22" s="189"/>
      <c r="B22" s="186"/>
    </row>
    <row r="23" spans="1:2" x14ac:dyDescent="0.3">
      <c r="A23" s="186"/>
      <c r="B23" s="186"/>
    </row>
    <row r="24" spans="1:2" x14ac:dyDescent="0.3">
      <c r="A24" s="185" t="s">
        <v>3</v>
      </c>
      <c r="B24" s="186"/>
    </row>
    <row r="25" spans="1:2" x14ac:dyDescent="0.3">
      <c r="A25" s="185"/>
      <c r="B25" s="186"/>
    </row>
    <row r="26" spans="1:2" x14ac:dyDescent="0.3">
      <c r="A26" s="186"/>
      <c r="B26" s="186"/>
    </row>
    <row r="27" spans="1:2" x14ac:dyDescent="0.3">
      <c r="A27" s="189" t="s">
        <v>908</v>
      </c>
      <c r="B27" s="186"/>
    </row>
    <row r="28" spans="1:2" x14ac:dyDescent="0.3">
      <c r="A28" s="192"/>
      <c r="B28" s="186"/>
    </row>
    <row r="32" spans="1:2" x14ac:dyDescent="0.3">
      <c r="A32" s="183" t="s">
        <v>4</v>
      </c>
    </row>
    <row r="33" spans="1:2" x14ac:dyDescent="0.3">
      <c r="A33" s="183" t="s">
        <v>373</v>
      </c>
      <c r="B33" s="184" t="s">
        <v>899</v>
      </c>
    </row>
    <row r="34" spans="1:2" x14ac:dyDescent="0.3">
      <c r="A34" s="183" t="s">
        <v>404</v>
      </c>
      <c r="B34" s="184" t="s">
        <v>900</v>
      </c>
    </row>
    <row r="35" spans="1:2" x14ac:dyDescent="0.3">
      <c r="A35" s="183" t="s">
        <v>372</v>
      </c>
      <c r="B35" s="184" t="s">
        <v>901</v>
      </c>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view="pageLayout" zoomScaleNormal="100" workbookViewId="0">
      <selection activeCell="A11" sqref="A11"/>
    </sheetView>
  </sheetViews>
  <sheetFormatPr defaultRowHeight="15" x14ac:dyDescent="0.25"/>
  <cols>
    <col min="1" max="1" width="6" customWidth="1"/>
    <col min="2" max="2" width="15.7109375" customWidth="1"/>
    <col min="4" max="4" width="11.7109375" customWidth="1"/>
    <col min="5" max="5" width="12.140625" customWidth="1"/>
    <col min="6" max="6" width="10.7109375" customWidth="1"/>
    <col min="8" max="8" width="11.28515625" customWidth="1"/>
  </cols>
  <sheetData>
    <row r="1" spans="1:8" x14ac:dyDescent="0.25">
      <c r="A1" s="643"/>
      <c r="B1" s="644"/>
      <c r="C1" s="644"/>
      <c r="D1" s="644"/>
      <c r="E1" s="644"/>
      <c r="F1" s="644"/>
      <c r="G1" s="644"/>
      <c r="H1" s="645"/>
    </row>
    <row r="2" spans="1:8" x14ac:dyDescent="0.25">
      <c r="A2" s="258" t="s">
        <v>502</v>
      </c>
      <c r="B2" s="310"/>
      <c r="C2" s="310"/>
      <c r="D2" s="310"/>
      <c r="E2" s="310"/>
      <c r="F2" s="310"/>
      <c r="G2" s="310"/>
      <c r="H2" s="311"/>
    </row>
    <row r="3" spans="1:8" x14ac:dyDescent="0.25">
      <c r="A3" s="36"/>
      <c r="B3" s="646" t="s">
        <v>147</v>
      </c>
      <c r="C3" s="646"/>
      <c r="D3" s="646"/>
      <c r="E3" s="646"/>
      <c r="F3" s="646"/>
      <c r="G3" s="646"/>
      <c r="H3" s="647"/>
    </row>
    <row r="4" spans="1:8" s="314" customFormat="1" ht="20.25" customHeight="1" x14ac:dyDescent="0.25">
      <c r="A4" s="315" t="s">
        <v>426</v>
      </c>
      <c r="B4" s="316"/>
      <c r="C4" s="218" t="s">
        <v>485</v>
      </c>
      <c r="D4" s="218" t="s">
        <v>485</v>
      </c>
      <c r="E4" s="316"/>
      <c r="F4" s="317"/>
      <c r="G4" s="218" t="s">
        <v>506</v>
      </c>
      <c r="H4" s="218"/>
    </row>
    <row r="5" spans="1:8" s="314" customFormat="1" x14ac:dyDescent="0.25">
      <c r="A5" s="315" t="s">
        <v>411</v>
      </c>
      <c r="B5" s="221" t="s">
        <v>504</v>
      </c>
      <c r="C5" s="214" t="s">
        <v>486</v>
      </c>
      <c r="D5" s="214" t="s">
        <v>487</v>
      </c>
      <c r="E5" s="221" t="s">
        <v>505</v>
      </c>
      <c r="F5" s="220"/>
      <c r="G5" s="214" t="s">
        <v>497</v>
      </c>
      <c r="H5" s="214" t="s">
        <v>136</v>
      </c>
    </row>
    <row r="6" spans="1:8" s="314" customFormat="1" x14ac:dyDescent="0.25">
      <c r="A6" s="319"/>
      <c r="B6" s="321" t="s">
        <v>151</v>
      </c>
      <c r="C6" s="219" t="s">
        <v>412</v>
      </c>
      <c r="D6" s="219" t="s">
        <v>503</v>
      </c>
      <c r="E6" s="321" t="s">
        <v>413</v>
      </c>
      <c r="F6" s="322"/>
      <c r="G6" s="219" t="s">
        <v>424</v>
      </c>
      <c r="H6" s="219" t="s">
        <v>425</v>
      </c>
    </row>
    <row r="7" spans="1:8" x14ac:dyDescent="0.25">
      <c r="A7" s="36">
        <v>1</v>
      </c>
      <c r="B7" s="41"/>
      <c r="C7" s="36"/>
      <c r="D7" s="36"/>
      <c r="E7" s="41"/>
      <c r="F7" s="42"/>
      <c r="G7" s="36"/>
      <c r="H7" s="36" t="s">
        <v>137</v>
      </c>
    </row>
    <row r="8" spans="1:8" x14ac:dyDescent="0.25">
      <c r="A8" s="39">
        <v>2</v>
      </c>
      <c r="B8" s="11" t="s">
        <v>839</v>
      </c>
      <c r="C8" s="39"/>
      <c r="D8" s="39"/>
      <c r="E8" s="11"/>
      <c r="F8" s="3"/>
      <c r="G8" s="39"/>
      <c r="H8" s="39"/>
    </row>
    <row r="9" spans="1:8" x14ac:dyDescent="0.25">
      <c r="A9" s="39">
        <v>3</v>
      </c>
      <c r="B9" s="11"/>
      <c r="C9" s="39"/>
      <c r="D9" s="39"/>
      <c r="E9" s="11"/>
      <c r="F9" s="3"/>
      <c r="G9" s="39"/>
      <c r="H9" s="39"/>
    </row>
    <row r="10" spans="1:8" x14ac:dyDescent="0.25">
      <c r="A10" s="39">
        <v>4</v>
      </c>
      <c r="B10" s="11"/>
      <c r="C10" s="39"/>
      <c r="D10" s="39"/>
      <c r="E10" s="11"/>
      <c r="F10" s="3"/>
      <c r="G10" s="39"/>
      <c r="H10" s="39"/>
    </row>
    <row r="11" spans="1:8" x14ac:dyDescent="0.25">
      <c r="A11" s="39">
        <v>5</v>
      </c>
      <c r="B11" s="11"/>
      <c r="C11" s="39"/>
      <c r="D11" s="39"/>
      <c r="E11" s="11"/>
      <c r="F11" s="3"/>
      <c r="G11" s="39"/>
      <c r="H11" s="39"/>
    </row>
    <row r="12" spans="1:8" x14ac:dyDescent="0.25">
      <c r="A12" s="39">
        <v>6</v>
      </c>
      <c r="B12" s="11"/>
      <c r="C12" s="39"/>
      <c r="D12" s="39"/>
      <c r="E12" s="11"/>
      <c r="F12" s="3"/>
      <c r="G12" s="39"/>
      <c r="H12" s="39"/>
    </row>
    <row r="13" spans="1:8" x14ac:dyDescent="0.25">
      <c r="A13" s="39">
        <v>7</v>
      </c>
      <c r="B13" s="11"/>
      <c r="C13" s="39"/>
      <c r="D13" s="39"/>
      <c r="E13" s="11"/>
      <c r="F13" s="3"/>
      <c r="G13" s="39"/>
      <c r="H13" s="39"/>
    </row>
    <row r="14" spans="1:8" x14ac:dyDescent="0.25">
      <c r="A14" s="40">
        <v>8</v>
      </c>
      <c r="B14" s="43"/>
      <c r="C14" s="40"/>
      <c r="D14" s="40"/>
      <c r="E14" s="43"/>
      <c r="F14" s="20" t="s">
        <v>148</v>
      </c>
      <c r="G14" s="40"/>
      <c r="H14" s="40"/>
    </row>
    <row r="15" spans="1:8" x14ac:dyDescent="0.25">
      <c r="A15" s="48"/>
      <c r="B15" s="109"/>
      <c r="C15" s="109"/>
      <c r="D15" s="109"/>
      <c r="E15" s="109"/>
      <c r="F15" s="109"/>
      <c r="G15" s="109"/>
      <c r="H15" s="49"/>
    </row>
    <row r="16" spans="1:8" x14ac:dyDescent="0.25">
      <c r="A16" s="648" t="s">
        <v>149</v>
      </c>
      <c r="B16" s="649"/>
      <c r="C16" s="649"/>
      <c r="D16" s="649"/>
      <c r="E16" s="649"/>
      <c r="F16" s="649"/>
      <c r="G16" s="649"/>
      <c r="H16" s="650"/>
    </row>
    <row r="17" spans="1:8" x14ac:dyDescent="0.25">
      <c r="A17" s="522" t="s">
        <v>803</v>
      </c>
      <c r="B17" s="360"/>
      <c r="C17" s="360"/>
      <c r="D17" s="360"/>
      <c r="E17" s="360"/>
      <c r="F17" s="360"/>
      <c r="G17" s="360"/>
      <c r="H17" s="523"/>
    </row>
    <row r="18" spans="1:8" x14ac:dyDescent="0.25">
      <c r="A18" s="522" t="s">
        <v>804</v>
      </c>
      <c r="B18" s="360"/>
      <c r="C18" s="360"/>
      <c r="D18" s="360"/>
      <c r="E18" s="360"/>
      <c r="F18" s="360"/>
      <c r="G18" s="360"/>
      <c r="H18" s="523"/>
    </row>
    <row r="19" spans="1:8" x14ac:dyDescent="0.25">
      <c r="A19" s="320" t="s">
        <v>796</v>
      </c>
      <c r="B19" s="160"/>
      <c r="C19" s="160"/>
      <c r="D19" s="160"/>
      <c r="E19" s="160"/>
      <c r="F19" s="160"/>
      <c r="G19" s="160"/>
      <c r="H19" s="161"/>
    </row>
    <row r="20" spans="1:8" s="314" customFormat="1" x14ac:dyDescent="0.25">
      <c r="A20" s="318"/>
      <c r="B20" s="316"/>
      <c r="C20" s="258" t="s">
        <v>453</v>
      </c>
      <c r="D20" s="248"/>
      <c r="E20" s="218" t="s">
        <v>508</v>
      </c>
      <c r="F20" s="218" t="s">
        <v>507</v>
      </c>
      <c r="G20" s="258" t="s">
        <v>453</v>
      </c>
      <c r="H20" s="324"/>
    </row>
    <row r="21" spans="1:8" s="314" customFormat="1" x14ac:dyDescent="0.25">
      <c r="A21" s="315"/>
      <c r="B21" s="196"/>
      <c r="C21" s="221" t="s">
        <v>474</v>
      </c>
      <c r="D21" s="220"/>
      <c r="E21" s="214" t="s">
        <v>509</v>
      </c>
      <c r="F21" s="214" t="s">
        <v>458</v>
      </c>
      <c r="G21" s="221" t="s">
        <v>510</v>
      </c>
      <c r="H21" s="325"/>
    </row>
    <row r="22" spans="1:8" s="314" customFormat="1" x14ac:dyDescent="0.25">
      <c r="A22" s="315"/>
      <c r="B22" s="221" t="s">
        <v>451</v>
      </c>
      <c r="C22" s="221" t="s">
        <v>417</v>
      </c>
      <c r="D22" s="220"/>
      <c r="E22" s="214" t="s">
        <v>37</v>
      </c>
      <c r="F22" s="214" t="s">
        <v>37</v>
      </c>
      <c r="G22" s="221" t="s">
        <v>444</v>
      </c>
      <c r="H22" s="325"/>
    </row>
    <row r="23" spans="1:8" s="314" customFormat="1" x14ac:dyDescent="0.25">
      <c r="A23" s="319"/>
      <c r="B23" s="321" t="s">
        <v>151</v>
      </c>
      <c r="C23" s="321" t="s">
        <v>412</v>
      </c>
      <c r="D23" s="322"/>
      <c r="E23" s="326" t="s">
        <v>503</v>
      </c>
      <c r="F23" s="326" t="s">
        <v>413</v>
      </c>
      <c r="G23" s="321" t="s">
        <v>424</v>
      </c>
      <c r="H23" s="322"/>
    </row>
    <row r="24" spans="1:8" x14ac:dyDescent="0.25">
      <c r="A24" s="36">
        <v>9</v>
      </c>
      <c r="B24" s="41"/>
      <c r="C24" s="41" t="s">
        <v>137</v>
      </c>
      <c r="D24" s="42"/>
      <c r="E24" s="36" t="s">
        <v>137</v>
      </c>
      <c r="F24" s="36" t="s">
        <v>137</v>
      </c>
      <c r="G24" s="41" t="s">
        <v>137</v>
      </c>
      <c r="H24" s="42"/>
    </row>
    <row r="25" spans="1:8" x14ac:dyDescent="0.25">
      <c r="A25" s="39">
        <v>10</v>
      </c>
      <c r="B25" s="11" t="s">
        <v>839</v>
      </c>
      <c r="C25" s="11"/>
      <c r="D25" s="3"/>
      <c r="E25" s="39"/>
      <c r="F25" s="39"/>
      <c r="G25" s="11"/>
      <c r="H25" s="3"/>
    </row>
    <row r="26" spans="1:8" x14ac:dyDescent="0.25">
      <c r="A26" s="39">
        <v>11</v>
      </c>
      <c r="B26" s="11"/>
      <c r="C26" s="43"/>
      <c r="D26" s="44"/>
      <c r="E26" s="40"/>
      <c r="F26" s="40"/>
      <c r="G26" s="43"/>
      <c r="H26" s="44"/>
    </row>
    <row r="27" spans="1:8" x14ac:dyDescent="0.25">
      <c r="A27" s="40">
        <v>12</v>
      </c>
      <c r="B27" s="43" t="s">
        <v>142</v>
      </c>
      <c r="C27" s="43"/>
      <c r="D27" s="44"/>
      <c r="E27" s="40"/>
      <c r="F27" s="40"/>
      <c r="G27" s="43"/>
      <c r="H27" s="44"/>
    </row>
    <row r="28" spans="1:8" x14ac:dyDescent="0.25">
      <c r="A28" s="48"/>
      <c r="B28" s="109"/>
      <c r="C28" s="109"/>
      <c r="D28" s="109"/>
      <c r="E28" s="109"/>
      <c r="F28" s="109"/>
      <c r="G28" s="109"/>
      <c r="H28" s="49"/>
    </row>
    <row r="29" spans="1:8" x14ac:dyDescent="0.25">
      <c r="A29" s="648" t="s">
        <v>150</v>
      </c>
      <c r="B29" s="649"/>
      <c r="C29" s="649"/>
      <c r="D29" s="649"/>
      <c r="E29" s="649"/>
      <c r="F29" s="649"/>
      <c r="G29" s="649"/>
      <c r="H29" s="650"/>
    </row>
    <row r="30" spans="1:8" x14ac:dyDescent="0.25">
      <c r="A30" s="522" t="s">
        <v>805</v>
      </c>
      <c r="B30" s="360"/>
      <c r="C30" s="360"/>
      <c r="D30" s="360"/>
      <c r="E30" s="360"/>
      <c r="F30" s="360"/>
      <c r="G30" s="360"/>
      <c r="H30" s="523"/>
    </row>
    <row r="31" spans="1:8" x14ac:dyDescent="0.25">
      <c r="A31" s="522" t="s">
        <v>806</v>
      </c>
      <c r="B31" s="360"/>
      <c r="C31" s="360"/>
      <c r="D31" s="360"/>
      <c r="E31" s="360"/>
      <c r="F31" s="360"/>
      <c r="G31" s="360"/>
      <c r="H31" s="523"/>
    </row>
    <row r="32" spans="1:8" x14ac:dyDescent="0.25">
      <c r="A32" s="522" t="s">
        <v>807</v>
      </c>
      <c r="B32" s="360"/>
      <c r="C32" s="360"/>
      <c r="D32" s="360"/>
      <c r="E32" s="360"/>
      <c r="F32" s="360"/>
      <c r="G32" s="360"/>
      <c r="H32" s="523"/>
    </row>
    <row r="33" spans="1:8" x14ac:dyDescent="0.25">
      <c r="A33" s="36"/>
      <c r="B33" s="258" t="s">
        <v>511</v>
      </c>
      <c r="C33" s="248"/>
      <c r="D33" s="258" t="s">
        <v>512</v>
      </c>
      <c r="E33" s="247"/>
      <c r="F33" s="248"/>
      <c r="G33" s="247" t="s">
        <v>136</v>
      </c>
      <c r="H33" s="248"/>
    </row>
    <row r="34" spans="1:8" x14ac:dyDescent="0.25">
      <c r="A34" s="40"/>
      <c r="B34" s="321" t="s">
        <v>151</v>
      </c>
      <c r="C34" s="322"/>
      <c r="D34" s="321" t="s">
        <v>412</v>
      </c>
      <c r="E34" s="328"/>
      <c r="F34" s="220"/>
      <c r="G34" s="328" t="s">
        <v>503</v>
      </c>
      <c r="H34" s="322"/>
    </row>
    <row r="35" spans="1:8" x14ac:dyDescent="0.25">
      <c r="A35" s="36">
        <v>13</v>
      </c>
      <c r="B35" s="41"/>
      <c r="C35" s="42"/>
      <c r="D35" s="41"/>
      <c r="E35" s="45"/>
      <c r="F35" s="42"/>
      <c r="G35" s="45" t="s">
        <v>137</v>
      </c>
      <c r="H35" s="42"/>
    </row>
    <row r="36" spans="1:8" x14ac:dyDescent="0.25">
      <c r="A36" s="39">
        <v>14</v>
      </c>
      <c r="B36" s="11" t="s">
        <v>839</v>
      </c>
      <c r="C36" s="3"/>
      <c r="D36" s="11"/>
      <c r="E36" s="2"/>
      <c r="F36" s="3"/>
      <c r="G36" s="2"/>
      <c r="H36" s="3"/>
    </row>
    <row r="37" spans="1:8" x14ac:dyDescent="0.25">
      <c r="A37" s="39">
        <v>15</v>
      </c>
      <c r="B37" s="11"/>
      <c r="C37" s="3"/>
      <c r="D37" s="11"/>
      <c r="E37" s="2"/>
      <c r="F37" s="3"/>
      <c r="G37" s="2"/>
      <c r="H37" s="3"/>
    </row>
    <row r="38" spans="1:8" x14ac:dyDescent="0.25">
      <c r="A38" s="39">
        <v>16</v>
      </c>
      <c r="B38" s="11"/>
      <c r="C38" s="3"/>
      <c r="D38" s="11"/>
      <c r="E38" s="2"/>
      <c r="F38" s="3"/>
      <c r="G38" s="2"/>
      <c r="H38" s="3"/>
    </row>
    <row r="39" spans="1:8" x14ac:dyDescent="0.25">
      <c r="A39" s="39">
        <v>17</v>
      </c>
      <c r="B39" s="11"/>
      <c r="C39" s="3"/>
      <c r="D39" s="11"/>
      <c r="E39" s="2"/>
      <c r="F39" s="3"/>
      <c r="G39" s="46"/>
      <c r="H39" s="44"/>
    </row>
    <row r="40" spans="1:8" x14ac:dyDescent="0.25">
      <c r="A40" s="40">
        <v>18</v>
      </c>
      <c r="B40" s="43"/>
      <c r="C40" s="44"/>
      <c r="D40" s="43"/>
      <c r="E40" s="329"/>
      <c r="F40" s="44" t="s">
        <v>148</v>
      </c>
      <c r="G40" s="46"/>
      <c r="H40" s="44"/>
    </row>
  </sheetData>
  <mergeCells count="4">
    <mergeCell ref="A1:H1"/>
    <mergeCell ref="B3:H3"/>
    <mergeCell ref="A16:H16"/>
    <mergeCell ref="A29:H29"/>
  </mergeCells>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view="pageLayout" zoomScaleNormal="100" workbookViewId="0">
      <selection activeCell="A11" sqref="A11"/>
    </sheetView>
  </sheetViews>
  <sheetFormatPr defaultRowHeight="15" x14ac:dyDescent="0.25"/>
  <cols>
    <col min="1" max="1" width="4.42578125" customWidth="1"/>
    <col min="8" max="8" width="13.7109375" bestFit="1" customWidth="1"/>
    <col min="9" max="9" width="13.140625" customWidth="1"/>
  </cols>
  <sheetData>
    <row r="1" spans="1:9" ht="14.45" customHeight="1" x14ac:dyDescent="0.25">
      <c r="A1" s="351" t="s">
        <v>381</v>
      </c>
      <c r="B1" s="564"/>
      <c r="C1" s="564"/>
      <c r="D1" s="564"/>
      <c r="E1" s="564"/>
      <c r="F1" s="564"/>
      <c r="G1" s="564"/>
      <c r="H1" s="564"/>
      <c r="I1" s="565"/>
    </row>
    <row r="2" spans="1:9" x14ac:dyDescent="0.25">
      <c r="A2" s="383" t="s">
        <v>513</v>
      </c>
      <c r="B2" s="384"/>
      <c r="C2" s="384"/>
      <c r="D2" s="384"/>
      <c r="E2" s="384"/>
      <c r="F2" s="384"/>
      <c r="G2" s="384"/>
      <c r="H2" s="384"/>
      <c r="I2" s="385"/>
    </row>
    <row r="3" spans="1:9" ht="14.45" customHeight="1" x14ac:dyDescent="0.25">
      <c r="A3" s="522" t="s">
        <v>808</v>
      </c>
      <c r="B3" s="360"/>
      <c r="C3" s="360"/>
      <c r="D3" s="360"/>
      <c r="E3" s="360"/>
      <c r="F3" s="360"/>
      <c r="G3" s="360"/>
      <c r="H3" s="360"/>
      <c r="I3" s="523"/>
    </row>
    <row r="4" spans="1:9" x14ac:dyDescent="0.25">
      <c r="A4" s="522" t="s">
        <v>809</v>
      </c>
      <c r="B4" s="360"/>
      <c r="C4" s="360"/>
      <c r="D4" s="360"/>
      <c r="E4" s="360"/>
      <c r="F4" s="360"/>
      <c r="G4" s="360"/>
      <c r="H4" s="360"/>
      <c r="I4" s="523"/>
    </row>
    <row r="5" spans="1:9" x14ac:dyDescent="0.25">
      <c r="A5" s="320" t="s">
        <v>810</v>
      </c>
      <c r="B5" s="160"/>
      <c r="C5" s="160"/>
      <c r="D5" s="160"/>
      <c r="E5" s="160"/>
      <c r="F5" s="160"/>
      <c r="G5" s="160"/>
      <c r="H5" s="160"/>
      <c r="I5" s="161"/>
    </row>
    <row r="6" spans="1:9" x14ac:dyDescent="0.25">
      <c r="A6" s="657" t="s">
        <v>133</v>
      </c>
      <c r="B6" s="659" t="s">
        <v>151</v>
      </c>
      <c r="C6" s="660"/>
      <c r="D6" s="660"/>
      <c r="E6" s="660"/>
      <c r="F6" s="660"/>
      <c r="G6" s="661"/>
      <c r="H6" s="258" t="s">
        <v>136</v>
      </c>
      <c r="I6" s="248"/>
    </row>
    <row r="7" spans="1:9" x14ac:dyDescent="0.25">
      <c r="A7" s="658"/>
      <c r="B7" s="662"/>
      <c r="C7" s="663"/>
      <c r="D7" s="663"/>
      <c r="E7" s="663"/>
      <c r="F7" s="663"/>
      <c r="G7" s="664"/>
      <c r="H7" s="321" t="s">
        <v>412</v>
      </c>
      <c r="I7" s="322"/>
    </row>
    <row r="8" spans="1:9" x14ac:dyDescent="0.25">
      <c r="A8" s="36">
        <v>1</v>
      </c>
      <c r="B8" s="41" t="s">
        <v>516</v>
      </c>
      <c r="C8" s="45"/>
      <c r="D8" s="45"/>
      <c r="E8" s="45"/>
      <c r="F8" s="45"/>
      <c r="G8" s="42"/>
      <c r="H8" s="149">
        <v>147645</v>
      </c>
      <c r="I8" s="42"/>
    </row>
    <row r="9" spans="1:9" x14ac:dyDescent="0.25">
      <c r="A9" s="39">
        <v>2</v>
      </c>
      <c r="B9" s="11" t="s">
        <v>152</v>
      </c>
      <c r="C9" s="2"/>
      <c r="D9" s="2"/>
      <c r="E9" s="2"/>
      <c r="F9" s="2"/>
      <c r="G9" s="3"/>
      <c r="H9" s="11"/>
      <c r="I9" s="3"/>
    </row>
    <row r="10" spans="1:9" x14ac:dyDescent="0.25">
      <c r="A10" s="39">
        <v>3</v>
      </c>
      <c r="B10" s="11" t="s">
        <v>515</v>
      </c>
      <c r="C10" s="2"/>
      <c r="D10" s="2"/>
      <c r="E10" s="2"/>
      <c r="F10" s="2"/>
      <c r="G10" s="3"/>
      <c r="H10" s="14">
        <v>4771</v>
      </c>
      <c r="I10" s="3"/>
    </row>
    <row r="11" spans="1:9" x14ac:dyDescent="0.25">
      <c r="A11" s="39">
        <v>4</v>
      </c>
      <c r="B11" s="11" t="s">
        <v>514</v>
      </c>
      <c r="C11" s="2"/>
      <c r="D11" s="2"/>
      <c r="E11" s="2"/>
      <c r="F11" s="2"/>
      <c r="G11" s="3"/>
      <c r="H11" s="14"/>
      <c r="I11" s="3"/>
    </row>
    <row r="12" spans="1:9" x14ac:dyDescent="0.25">
      <c r="A12" s="39">
        <v>5</v>
      </c>
      <c r="B12" s="11"/>
      <c r="C12" s="2"/>
      <c r="D12" s="2"/>
      <c r="E12" s="2"/>
      <c r="F12" s="2"/>
      <c r="G12" s="3"/>
      <c r="H12" s="43"/>
      <c r="I12" s="44"/>
    </row>
    <row r="13" spans="1:9" x14ac:dyDescent="0.25">
      <c r="A13" s="39">
        <v>6</v>
      </c>
      <c r="B13" s="11"/>
      <c r="C13" s="2"/>
      <c r="D13" s="2"/>
      <c r="E13" s="2" t="s">
        <v>517</v>
      </c>
      <c r="G13" s="3"/>
      <c r="H13" s="150">
        <f>H8+H10+H11</f>
        <v>152416</v>
      </c>
      <c r="I13" s="49"/>
    </row>
    <row r="14" spans="1:9" x14ac:dyDescent="0.25">
      <c r="A14" s="39">
        <v>7</v>
      </c>
      <c r="B14" s="11" t="s">
        <v>153</v>
      </c>
      <c r="C14" s="2"/>
      <c r="D14" s="2"/>
      <c r="E14" s="2"/>
      <c r="G14" s="3"/>
      <c r="H14" s="11"/>
      <c r="I14" s="3"/>
    </row>
    <row r="15" spans="1:9" x14ac:dyDescent="0.25">
      <c r="A15" s="39">
        <v>8</v>
      </c>
      <c r="B15" s="11" t="s">
        <v>518</v>
      </c>
      <c r="C15" s="2"/>
      <c r="D15" s="2"/>
      <c r="E15" s="2"/>
      <c r="F15" s="2"/>
      <c r="G15" s="3"/>
      <c r="H15" s="14"/>
      <c r="I15" s="3"/>
    </row>
    <row r="16" spans="1:9" x14ac:dyDescent="0.25">
      <c r="A16" s="39">
        <v>9</v>
      </c>
      <c r="B16" s="11" t="s">
        <v>519</v>
      </c>
      <c r="C16" s="2"/>
      <c r="D16" s="2"/>
      <c r="E16" s="2"/>
      <c r="F16" s="2"/>
      <c r="G16" s="3"/>
      <c r="H16" s="14"/>
      <c r="I16" s="3"/>
    </row>
    <row r="17" spans="1:10" x14ac:dyDescent="0.25">
      <c r="A17" s="39">
        <v>10</v>
      </c>
      <c r="B17" s="11" t="s">
        <v>520</v>
      </c>
      <c r="C17" s="2"/>
      <c r="D17" s="2"/>
      <c r="E17" s="2"/>
      <c r="F17" s="2"/>
      <c r="G17" s="3"/>
      <c r="H17" s="14"/>
      <c r="I17" s="3"/>
    </row>
    <row r="18" spans="1:10" x14ac:dyDescent="0.25">
      <c r="A18" s="39">
        <v>11</v>
      </c>
      <c r="B18" s="11"/>
      <c r="C18" s="2"/>
      <c r="D18" s="2"/>
      <c r="E18" s="2"/>
      <c r="F18" s="2"/>
      <c r="G18" s="3"/>
      <c r="H18" s="153"/>
      <c r="I18" s="44"/>
    </row>
    <row r="19" spans="1:10" x14ac:dyDescent="0.25">
      <c r="A19" s="39">
        <v>12</v>
      </c>
      <c r="B19" s="11"/>
      <c r="C19" s="2"/>
      <c r="D19" s="2"/>
      <c r="E19" s="2" t="s">
        <v>521</v>
      </c>
      <c r="F19" s="47"/>
      <c r="G19" s="3"/>
      <c r="H19" s="154">
        <f>SUM(H15:H17)</f>
        <v>0</v>
      </c>
      <c r="I19" s="49"/>
    </row>
    <row r="20" spans="1:10" x14ac:dyDescent="0.25">
      <c r="A20" s="40">
        <v>13</v>
      </c>
      <c r="B20" s="43"/>
      <c r="C20" s="46"/>
      <c r="D20" s="46"/>
      <c r="E20" s="46" t="s">
        <v>522</v>
      </c>
      <c r="F20" s="50"/>
      <c r="G20" s="44"/>
      <c r="H20" s="151">
        <f>H13-H19</f>
        <v>152416</v>
      </c>
      <c r="I20" s="44"/>
      <c r="J20" s="152"/>
    </row>
    <row r="21" spans="1:10" x14ac:dyDescent="0.25">
      <c r="A21" s="48"/>
      <c r="B21" s="109"/>
      <c r="C21" s="109"/>
      <c r="D21" s="109"/>
      <c r="E21" s="109"/>
      <c r="F21" s="109"/>
      <c r="G21" s="109"/>
      <c r="H21" s="109"/>
      <c r="I21" s="49"/>
    </row>
    <row r="22" spans="1:10" x14ac:dyDescent="0.25">
      <c r="A22" s="659" t="s">
        <v>154</v>
      </c>
      <c r="B22" s="660"/>
      <c r="C22" s="660"/>
      <c r="D22" s="660"/>
      <c r="E22" s="660"/>
      <c r="F22" s="660"/>
      <c r="G22" s="660"/>
      <c r="H22" s="660"/>
      <c r="I22" s="661"/>
    </row>
    <row r="23" spans="1:10" x14ac:dyDescent="0.25">
      <c r="A23" s="651" t="s">
        <v>155</v>
      </c>
      <c r="B23" s="652"/>
      <c r="C23" s="652"/>
      <c r="D23" s="652"/>
      <c r="E23" s="652"/>
      <c r="F23" s="652"/>
      <c r="G23" s="652"/>
      <c r="H23" s="652"/>
      <c r="I23" s="653"/>
    </row>
    <row r="24" spans="1:10" x14ac:dyDescent="0.25">
      <c r="A24" s="651"/>
      <c r="B24" s="652"/>
      <c r="C24" s="652"/>
      <c r="D24" s="652"/>
      <c r="E24" s="652"/>
      <c r="F24" s="652"/>
      <c r="G24" s="652"/>
      <c r="H24" s="652"/>
      <c r="I24" s="653"/>
    </row>
    <row r="25" spans="1:10" x14ac:dyDescent="0.25">
      <c r="A25" s="654"/>
      <c r="B25" s="655"/>
      <c r="C25" s="655"/>
      <c r="D25" s="655"/>
      <c r="E25" s="655"/>
      <c r="F25" s="655"/>
      <c r="G25" s="655"/>
      <c r="H25" s="655"/>
      <c r="I25" s="656"/>
    </row>
    <row r="26" spans="1:10" x14ac:dyDescent="0.25">
      <c r="A26" s="36">
        <v>14</v>
      </c>
      <c r="B26" s="41"/>
      <c r="C26" s="45"/>
      <c r="D26" s="45"/>
      <c r="E26" s="45"/>
      <c r="F26" s="45"/>
      <c r="G26" s="630" t="s">
        <v>904</v>
      </c>
      <c r="H26" s="630" t="s">
        <v>903</v>
      </c>
      <c r="I26" s="42"/>
    </row>
    <row r="27" spans="1:10" x14ac:dyDescent="0.25">
      <c r="A27" s="39">
        <v>15</v>
      </c>
      <c r="B27" s="11" t="s">
        <v>902</v>
      </c>
      <c r="C27" s="2"/>
      <c r="D27" s="2"/>
      <c r="E27" s="2"/>
      <c r="F27" s="2"/>
      <c r="G27" s="2">
        <v>4771</v>
      </c>
      <c r="H27" s="2">
        <v>4033</v>
      </c>
      <c r="I27" s="3"/>
    </row>
    <row r="28" spans="1:10" x14ac:dyDescent="0.25">
      <c r="A28" s="39">
        <v>16</v>
      </c>
      <c r="B28" s="11"/>
      <c r="C28" s="2"/>
      <c r="D28" s="2"/>
      <c r="E28" s="2"/>
      <c r="F28" s="2"/>
      <c r="G28" s="2"/>
      <c r="H28" s="2"/>
      <c r="I28" s="3"/>
    </row>
    <row r="29" spans="1:10" x14ac:dyDescent="0.25">
      <c r="A29" s="39">
        <v>17</v>
      </c>
      <c r="B29" s="11"/>
      <c r="C29" s="2"/>
      <c r="D29" s="2"/>
      <c r="E29" s="2"/>
      <c r="F29" s="2"/>
      <c r="G29" s="2"/>
      <c r="H29" s="2"/>
      <c r="I29" s="3"/>
    </row>
    <row r="30" spans="1:10" x14ac:dyDescent="0.25">
      <c r="A30" s="39">
        <v>18</v>
      </c>
      <c r="B30" s="11"/>
      <c r="C30" s="2"/>
      <c r="D30" s="2"/>
      <c r="E30" s="2"/>
      <c r="F30" s="2"/>
      <c r="G30" s="2"/>
      <c r="H30" s="2"/>
      <c r="I30" s="3"/>
    </row>
    <row r="31" spans="1:10" x14ac:dyDescent="0.25">
      <c r="A31" s="40">
        <v>19</v>
      </c>
      <c r="B31" s="43"/>
      <c r="C31" s="46"/>
      <c r="D31" s="46"/>
      <c r="E31" s="46"/>
      <c r="F31" s="46"/>
      <c r="G31" s="46"/>
      <c r="H31" s="46"/>
      <c r="I31" s="44"/>
    </row>
  </sheetData>
  <mergeCells count="4">
    <mergeCell ref="A23:I25"/>
    <mergeCell ref="A6:A7"/>
    <mergeCell ref="B6:G7"/>
    <mergeCell ref="A22:I22"/>
  </mergeCells>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9"/>
  <sheetViews>
    <sheetView view="pageLayout" zoomScaleNormal="100" zoomScaleSheetLayoutView="100" workbookViewId="0">
      <selection activeCell="A11" sqref="A11"/>
    </sheetView>
  </sheetViews>
  <sheetFormatPr defaultColWidth="9.140625" defaultRowHeight="15" x14ac:dyDescent="0.25"/>
  <cols>
    <col min="1" max="1" width="4.5703125" style="331" customWidth="1"/>
    <col min="2" max="2" width="7.5703125" style="83" customWidth="1"/>
    <col min="3" max="3" width="45.28515625" style="83" customWidth="1"/>
    <col min="4" max="4" width="13.28515625" style="83" customWidth="1"/>
    <col min="5" max="5" width="14.42578125" style="83" customWidth="1"/>
    <col min="6" max="16384" width="9.140625" style="83"/>
  </cols>
  <sheetData>
    <row r="1" spans="1:5" x14ac:dyDescent="0.25">
      <c r="A1" s="566" t="s">
        <v>382</v>
      </c>
      <c r="B1" s="334"/>
      <c r="C1" s="333"/>
      <c r="D1" s="567"/>
      <c r="E1" s="568"/>
    </row>
    <row r="2" spans="1:5" x14ac:dyDescent="0.25">
      <c r="A2" s="335"/>
      <c r="B2" s="336" t="s">
        <v>523</v>
      </c>
      <c r="C2" s="336"/>
      <c r="D2" s="336"/>
      <c r="E2" s="337"/>
    </row>
    <row r="3" spans="1:5" x14ac:dyDescent="0.25">
      <c r="A3" s="331" t="s">
        <v>524</v>
      </c>
      <c r="B3" s="98"/>
      <c r="C3" s="98"/>
      <c r="D3" s="98"/>
      <c r="E3" s="338"/>
    </row>
    <row r="4" spans="1:5" x14ac:dyDescent="0.25">
      <c r="A4" s="339" t="s">
        <v>525</v>
      </c>
      <c r="B4" s="340"/>
      <c r="C4" s="340"/>
      <c r="D4" s="340"/>
      <c r="E4" s="341"/>
    </row>
    <row r="5" spans="1:5" x14ac:dyDescent="0.25">
      <c r="A5" s="331" t="s">
        <v>426</v>
      </c>
      <c r="B5" s="87" t="s">
        <v>156</v>
      </c>
      <c r="C5" s="87"/>
      <c r="D5" s="87"/>
      <c r="E5" s="330" t="s">
        <v>527</v>
      </c>
    </row>
    <row r="6" spans="1:5" x14ac:dyDescent="0.25">
      <c r="A6" s="331" t="s">
        <v>411</v>
      </c>
      <c r="B6" s="87" t="s">
        <v>411</v>
      </c>
      <c r="C6" s="87" t="s">
        <v>157</v>
      </c>
      <c r="D6" s="87" t="s">
        <v>136</v>
      </c>
      <c r="E6" s="330" t="s">
        <v>526</v>
      </c>
    </row>
    <row r="7" spans="1:5" x14ac:dyDescent="0.25">
      <c r="A7" s="343"/>
      <c r="B7" s="85"/>
      <c r="C7" s="85" t="s">
        <v>151</v>
      </c>
      <c r="D7" s="85" t="s">
        <v>412</v>
      </c>
      <c r="E7" s="86" t="s">
        <v>503</v>
      </c>
    </row>
    <row r="8" spans="1:5" x14ac:dyDescent="0.25">
      <c r="A8" s="331">
        <v>1</v>
      </c>
      <c r="B8" s="87"/>
      <c r="C8" s="87" t="s">
        <v>159</v>
      </c>
      <c r="D8" s="88"/>
      <c r="E8" s="89"/>
    </row>
    <row r="9" spans="1:5" x14ac:dyDescent="0.25">
      <c r="A9" s="331">
        <v>2</v>
      </c>
      <c r="B9" s="87">
        <v>500</v>
      </c>
      <c r="C9" s="90" t="s">
        <v>160</v>
      </c>
      <c r="D9" s="91">
        <v>40339</v>
      </c>
      <c r="E9" s="89">
        <v>-3775</v>
      </c>
    </row>
    <row r="10" spans="1:5" x14ac:dyDescent="0.25">
      <c r="A10" s="331">
        <v>3</v>
      </c>
      <c r="B10" s="87">
        <v>600</v>
      </c>
      <c r="C10" s="90" t="s">
        <v>161</v>
      </c>
      <c r="D10" s="91">
        <v>35940</v>
      </c>
      <c r="E10" s="89">
        <v>3447</v>
      </c>
    </row>
    <row r="11" spans="1:5" x14ac:dyDescent="0.25">
      <c r="A11" s="331">
        <v>4</v>
      </c>
      <c r="B11" s="87"/>
      <c r="C11" s="92" t="s">
        <v>162</v>
      </c>
      <c r="D11" s="93">
        <v>4398</v>
      </c>
      <c r="E11" s="94">
        <v>8079</v>
      </c>
    </row>
    <row r="12" spans="1:5" x14ac:dyDescent="0.25">
      <c r="A12" s="331">
        <v>5</v>
      </c>
      <c r="B12" s="87">
        <v>550</v>
      </c>
      <c r="C12" s="90" t="s">
        <v>163</v>
      </c>
      <c r="D12" s="88"/>
      <c r="E12" s="89"/>
    </row>
    <row r="13" spans="1:5" x14ac:dyDescent="0.25">
      <c r="A13" s="331">
        <v>6</v>
      </c>
      <c r="B13" s="87">
        <v>551</v>
      </c>
      <c r="C13" s="90" t="s">
        <v>528</v>
      </c>
      <c r="D13" s="91">
        <v>1129</v>
      </c>
      <c r="E13" s="89">
        <v>428</v>
      </c>
    </row>
    <row r="14" spans="1:5" x14ac:dyDescent="0.25">
      <c r="A14" s="331">
        <v>7</v>
      </c>
      <c r="B14" s="87"/>
      <c r="C14" s="92" t="s">
        <v>164</v>
      </c>
      <c r="D14" s="93">
        <v>3269</v>
      </c>
      <c r="E14" s="94">
        <v>-7651</v>
      </c>
    </row>
    <row r="15" spans="1:5" x14ac:dyDescent="0.25">
      <c r="A15" s="331">
        <v>8</v>
      </c>
      <c r="B15" s="87"/>
      <c r="C15" s="87" t="s">
        <v>165</v>
      </c>
      <c r="D15" s="88"/>
      <c r="E15" s="89"/>
    </row>
    <row r="16" spans="1:5" x14ac:dyDescent="0.25">
      <c r="A16" s="331">
        <v>9</v>
      </c>
      <c r="B16" s="87">
        <v>560</v>
      </c>
      <c r="C16" s="90" t="s">
        <v>534</v>
      </c>
      <c r="D16" s="88"/>
      <c r="E16" s="89"/>
    </row>
    <row r="17" spans="1:5" x14ac:dyDescent="0.25">
      <c r="A17" s="331">
        <v>10</v>
      </c>
      <c r="B17" s="87">
        <v>561</v>
      </c>
      <c r="C17" s="90" t="s">
        <v>166</v>
      </c>
      <c r="D17" s="88"/>
      <c r="E17" s="89"/>
    </row>
    <row r="18" spans="1:5" x14ac:dyDescent="0.25">
      <c r="A18" s="331">
        <v>11</v>
      </c>
      <c r="B18" s="87">
        <v>562</v>
      </c>
      <c r="C18" s="90" t="s">
        <v>167</v>
      </c>
      <c r="D18" s="88"/>
      <c r="E18" s="89"/>
    </row>
    <row r="19" spans="1:5" x14ac:dyDescent="0.25">
      <c r="A19" s="331">
        <v>12</v>
      </c>
      <c r="B19" s="87">
        <v>563</v>
      </c>
      <c r="C19" s="90" t="s">
        <v>168</v>
      </c>
      <c r="D19" s="91"/>
      <c r="E19" s="89"/>
    </row>
    <row r="20" spans="1:5" x14ac:dyDescent="0.25">
      <c r="A20" s="331">
        <v>13</v>
      </c>
      <c r="B20" s="87">
        <v>564</v>
      </c>
      <c r="C20" s="90" t="s">
        <v>169</v>
      </c>
      <c r="D20" s="88"/>
      <c r="E20" s="89"/>
    </row>
    <row r="21" spans="1:5" x14ac:dyDescent="0.25">
      <c r="A21" s="331">
        <v>14</v>
      </c>
      <c r="B21" s="87">
        <v>565</v>
      </c>
      <c r="C21" s="90" t="s">
        <v>529</v>
      </c>
      <c r="D21" s="88"/>
      <c r="E21" s="89"/>
    </row>
    <row r="22" spans="1:5" x14ac:dyDescent="0.25">
      <c r="A22" s="331">
        <v>15</v>
      </c>
      <c r="B22" s="87">
        <v>566</v>
      </c>
      <c r="C22" s="90" t="s">
        <v>170</v>
      </c>
      <c r="D22" s="88"/>
      <c r="E22" s="89"/>
    </row>
    <row r="23" spans="1:5" x14ac:dyDescent="0.25">
      <c r="A23" s="331">
        <v>16</v>
      </c>
      <c r="B23" s="87"/>
      <c r="C23" s="92" t="s">
        <v>171</v>
      </c>
      <c r="D23" s="93"/>
      <c r="E23" s="94"/>
    </row>
    <row r="24" spans="1:5" x14ac:dyDescent="0.25">
      <c r="A24" s="331">
        <v>17</v>
      </c>
      <c r="B24" s="87"/>
      <c r="C24" s="92" t="s">
        <v>172</v>
      </c>
      <c r="D24" s="93"/>
      <c r="E24" s="94"/>
    </row>
    <row r="25" spans="1:5" x14ac:dyDescent="0.25">
      <c r="A25" s="331">
        <v>18</v>
      </c>
      <c r="B25" s="87"/>
      <c r="C25" s="87" t="s">
        <v>173</v>
      </c>
      <c r="D25" s="88"/>
      <c r="E25" s="89"/>
    </row>
    <row r="26" spans="1:5" x14ac:dyDescent="0.25">
      <c r="A26" s="331">
        <v>19</v>
      </c>
      <c r="B26" s="87">
        <v>575</v>
      </c>
      <c r="C26" s="90" t="s">
        <v>174</v>
      </c>
      <c r="D26" s="88"/>
      <c r="E26" s="89"/>
    </row>
    <row r="27" spans="1:5" x14ac:dyDescent="0.25">
      <c r="A27" s="331">
        <v>20</v>
      </c>
      <c r="B27" s="87">
        <v>576</v>
      </c>
      <c r="C27" s="90" t="s">
        <v>175</v>
      </c>
      <c r="D27" s="88"/>
      <c r="E27" s="89"/>
    </row>
    <row r="28" spans="1:5" x14ac:dyDescent="0.25">
      <c r="A28" s="331">
        <v>21</v>
      </c>
      <c r="B28" s="87">
        <v>577</v>
      </c>
      <c r="C28" s="90" t="s">
        <v>176</v>
      </c>
      <c r="D28" s="91"/>
      <c r="E28" s="89"/>
    </row>
    <row r="29" spans="1:5" x14ac:dyDescent="0.25">
      <c r="A29" s="331">
        <v>22</v>
      </c>
      <c r="B29" s="87">
        <v>578</v>
      </c>
      <c r="C29" s="90" t="s">
        <v>177</v>
      </c>
      <c r="D29" s="88"/>
      <c r="E29" s="89"/>
    </row>
    <row r="30" spans="1:5" x14ac:dyDescent="0.25">
      <c r="A30" s="331">
        <v>23</v>
      </c>
      <c r="B30" s="87">
        <v>579</v>
      </c>
      <c r="C30" s="90" t="s">
        <v>178</v>
      </c>
      <c r="D30" s="88">
        <v>0</v>
      </c>
      <c r="E30" s="89">
        <v>-4027</v>
      </c>
    </row>
    <row r="31" spans="1:5" x14ac:dyDescent="0.25">
      <c r="A31" s="331">
        <v>24</v>
      </c>
      <c r="B31" s="87"/>
      <c r="C31" s="92" t="s">
        <v>179</v>
      </c>
      <c r="D31" s="93">
        <v>0</v>
      </c>
      <c r="E31" s="94">
        <v>-4027</v>
      </c>
    </row>
    <row r="32" spans="1:5" ht="15.75" thickBot="1" x14ac:dyDescent="0.3">
      <c r="A32" s="343">
        <v>25</v>
      </c>
      <c r="B32" s="85"/>
      <c r="C32" s="95" t="s">
        <v>180</v>
      </c>
      <c r="D32" s="96">
        <v>3269</v>
      </c>
      <c r="E32" s="97">
        <v>-3624</v>
      </c>
    </row>
    <row r="33" spans="1:5" ht="15.75" thickTop="1" x14ac:dyDescent="0.25">
      <c r="B33" s="98"/>
      <c r="C33" s="99"/>
      <c r="D33" s="100"/>
      <c r="E33" s="569"/>
    </row>
    <row r="34" spans="1:5" x14ac:dyDescent="0.25">
      <c r="B34" s="98"/>
      <c r="C34" s="101" t="s">
        <v>181</v>
      </c>
      <c r="D34" s="100"/>
      <c r="E34" s="570"/>
    </row>
    <row r="35" spans="1:5" x14ac:dyDescent="0.25">
      <c r="A35" s="331" t="s">
        <v>812</v>
      </c>
      <c r="B35" s="98"/>
      <c r="C35" s="101"/>
      <c r="D35" s="100"/>
      <c r="E35" s="570"/>
    </row>
    <row r="36" spans="1:5" x14ac:dyDescent="0.25">
      <c r="A36" s="331" t="s">
        <v>811</v>
      </c>
      <c r="B36" s="98"/>
      <c r="C36" s="101"/>
      <c r="D36" s="100"/>
      <c r="E36" s="571"/>
    </row>
    <row r="37" spans="1:5" x14ac:dyDescent="0.25">
      <c r="A37" s="342"/>
      <c r="B37" s="84" t="s">
        <v>156</v>
      </c>
      <c r="C37" s="84"/>
      <c r="D37" s="102"/>
      <c r="E37" s="103"/>
    </row>
    <row r="38" spans="1:5" x14ac:dyDescent="0.25">
      <c r="A38" s="343"/>
      <c r="B38" s="85" t="s">
        <v>158</v>
      </c>
      <c r="C38" s="85" t="s">
        <v>157</v>
      </c>
      <c r="D38" s="104" t="s">
        <v>182</v>
      </c>
      <c r="E38" s="105" t="s">
        <v>183</v>
      </c>
    </row>
    <row r="39" spans="1:5" x14ac:dyDescent="0.25">
      <c r="A39" s="331">
        <v>26</v>
      </c>
      <c r="B39" s="87"/>
      <c r="C39" s="87" t="s">
        <v>183</v>
      </c>
      <c r="D39" s="106"/>
      <c r="E39" s="107"/>
    </row>
    <row r="40" spans="1:5" x14ac:dyDescent="0.25">
      <c r="A40" s="331">
        <v>27</v>
      </c>
      <c r="B40" s="87">
        <v>401</v>
      </c>
      <c r="C40" s="90" t="s">
        <v>530</v>
      </c>
      <c r="D40" s="106"/>
      <c r="E40" s="89"/>
    </row>
    <row r="41" spans="1:5" x14ac:dyDescent="0.25">
      <c r="A41" s="331">
        <v>28</v>
      </c>
      <c r="B41" s="87">
        <v>402</v>
      </c>
      <c r="C41" s="90" t="s">
        <v>184</v>
      </c>
      <c r="D41" s="106"/>
      <c r="E41" s="89"/>
    </row>
    <row r="42" spans="1:5" x14ac:dyDescent="0.25">
      <c r="A42" s="331">
        <v>29</v>
      </c>
      <c r="B42" s="87">
        <v>403</v>
      </c>
      <c r="C42" s="90" t="s">
        <v>185</v>
      </c>
      <c r="D42" s="106"/>
      <c r="E42" s="89"/>
    </row>
    <row r="43" spans="1:5" x14ac:dyDescent="0.25">
      <c r="A43" s="331">
        <v>30</v>
      </c>
      <c r="B43" s="87"/>
      <c r="C43" s="87" t="s">
        <v>182</v>
      </c>
      <c r="D43" s="106"/>
      <c r="E43" s="107"/>
    </row>
    <row r="44" spans="1:5" x14ac:dyDescent="0.25">
      <c r="A44" s="331">
        <v>31</v>
      </c>
      <c r="B44" s="87">
        <v>411</v>
      </c>
      <c r="C44" s="90" t="s">
        <v>531</v>
      </c>
      <c r="D44" s="88">
        <v>6893</v>
      </c>
      <c r="E44" s="107"/>
    </row>
    <row r="45" spans="1:5" x14ac:dyDescent="0.25">
      <c r="A45" s="331">
        <v>32</v>
      </c>
      <c r="B45" s="87">
        <v>412</v>
      </c>
      <c r="C45" s="90" t="s">
        <v>186</v>
      </c>
      <c r="D45" s="88">
        <v>-3624</v>
      </c>
      <c r="E45" s="107"/>
    </row>
    <row r="46" spans="1:5" x14ac:dyDescent="0.25">
      <c r="A46" s="331">
        <v>33</v>
      </c>
      <c r="B46" s="87">
        <v>413</v>
      </c>
      <c r="C46" s="90" t="s">
        <v>187</v>
      </c>
      <c r="D46" s="88"/>
      <c r="E46" s="107"/>
    </row>
    <row r="47" spans="1:5" x14ac:dyDescent="0.25">
      <c r="A47" s="331">
        <v>34</v>
      </c>
      <c r="B47" s="87">
        <v>414</v>
      </c>
      <c r="C47" s="90" t="s">
        <v>188</v>
      </c>
      <c r="D47" s="91"/>
      <c r="E47" s="107"/>
    </row>
    <row r="48" spans="1:5" x14ac:dyDescent="0.25">
      <c r="A48" s="331">
        <v>35</v>
      </c>
      <c r="B48" s="87">
        <v>415</v>
      </c>
      <c r="C48" s="90" t="s">
        <v>189</v>
      </c>
      <c r="D48" s="88"/>
      <c r="E48" s="107"/>
    </row>
    <row r="49" spans="1:5" x14ac:dyDescent="0.25">
      <c r="A49" s="331">
        <v>36</v>
      </c>
      <c r="B49" s="87">
        <v>416</v>
      </c>
      <c r="C49" s="90" t="s">
        <v>532</v>
      </c>
      <c r="D49" s="88"/>
      <c r="E49" s="107"/>
    </row>
    <row r="50" spans="1:5" x14ac:dyDescent="0.25">
      <c r="A50" s="331">
        <v>37</v>
      </c>
      <c r="B50" s="87">
        <v>417</v>
      </c>
      <c r="C50" s="90" t="s">
        <v>190</v>
      </c>
      <c r="D50" s="88"/>
      <c r="E50" s="107"/>
    </row>
    <row r="51" spans="1:5" x14ac:dyDescent="0.25">
      <c r="A51" s="331">
        <v>38</v>
      </c>
      <c r="B51" s="87">
        <v>418</v>
      </c>
      <c r="C51" s="90" t="s">
        <v>191</v>
      </c>
      <c r="D51" s="88"/>
      <c r="E51" s="107"/>
    </row>
    <row r="52" spans="1:5" x14ac:dyDescent="0.25">
      <c r="A52" s="331">
        <v>39</v>
      </c>
      <c r="B52" s="87"/>
      <c r="C52" s="92" t="s">
        <v>192</v>
      </c>
      <c r="D52" s="88">
        <v>3269</v>
      </c>
      <c r="E52" s="89"/>
    </row>
    <row r="53" spans="1:5" x14ac:dyDescent="0.25">
      <c r="A53" s="339">
        <v>40</v>
      </c>
      <c r="B53" s="85"/>
      <c r="C53" s="344" t="s">
        <v>193</v>
      </c>
      <c r="D53" s="345">
        <v>3269</v>
      </c>
      <c r="E53" s="108"/>
    </row>
    <row r="54" spans="1:5" x14ac:dyDescent="0.25">
      <c r="A54" s="346">
        <v>41</v>
      </c>
      <c r="B54" s="347" t="s">
        <v>194</v>
      </c>
      <c r="C54" s="334"/>
      <c r="D54" s="334"/>
      <c r="E54" s="332"/>
    </row>
    <row r="55" spans="1:5" x14ac:dyDescent="0.25">
      <c r="A55" s="331">
        <v>42</v>
      </c>
      <c r="B55" s="117"/>
      <c r="C55" s="117"/>
      <c r="D55" s="117"/>
      <c r="E55" s="348"/>
    </row>
    <row r="56" spans="1:5" x14ac:dyDescent="0.25">
      <c r="A56" s="331">
        <v>43</v>
      </c>
      <c r="B56" s="117"/>
      <c r="C56" s="117"/>
      <c r="D56" s="117"/>
      <c r="E56" s="348"/>
    </row>
    <row r="57" spans="1:5" x14ac:dyDescent="0.25">
      <c r="A57" s="331">
        <v>44</v>
      </c>
      <c r="B57" s="117"/>
      <c r="C57" s="117"/>
      <c r="D57" s="117"/>
      <c r="E57" s="348"/>
    </row>
    <row r="58" spans="1:5" x14ac:dyDescent="0.25">
      <c r="A58" s="331">
        <v>45</v>
      </c>
      <c r="B58" s="117"/>
      <c r="C58" s="117"/>
      <c r="D58" s="117"/>
      <c r="E58" s="348"/>
    </row>
    <row r="59" spans="1:5" x14ac:dyDescent="0.25">
      <c r="A59" s="339" t="s">
        <v>533</v>
      </c>
      <c r="B59" s="349"/>
      <c r="C59" s="349"/>
      <c r="D59" s="349"/>
      <c r="E59" s="350"/>
    </row>
  </sheetData>
  <pageMargins left="0.7" right="0.7" top="0.75" bottom="0.75" header="0.3" footer="0.3"/>
  <pageSetup scale="79"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view="pageLayout" topLeftCell="A13" zoomScaleNormal="100" zoomScaleSheetLayoutView="100" workbookViewId="0">
      <selection activeCell="A11" sqref="A11"/>
    </sheetView>
  </sheetViews>
  <sheetFormatPr defaultRowHeight="15" x14ac:dyDescent="0.25"/>
  <cols>
    <col min="1" max="1" width="6.7109375" customWidth="1"/>
    <col min="2" max="2" width="4.85546875" customWidth="1"/>
    <col min="6" max="6" width="13.5703125" bestFit="1" customWidth="1"/>
    <col min="7" max="7" width="11.140625" bestFit="1" customWidth="1"/>
    <col min="8" max="8" width="18.7109375" customWidth="1"/>
    <col min="11" max="11" width="14.28515625" customWidth="1"/>
    <col min="13" max="13" width="12" style="158" customWidth="1"/>
  </cols>
  <sheetData>
    <row r="1" spans="1:13" x14ac:dyDescent="0.25">
      <c r="A1" s="366" t="s">
        <v>383</v>
      </c>
      <c r="B1" s="367"/>
      <c r="C1" s="367"/>
      <c r="D1" s="367"/>
      <c r="E1" s="367"/>
      <c r="F1" s="367"/>
      <c r="G1" s="367"/>
      <c r="H1" s="367"/>
      <c r="I1" s="367"/>
      <c r="J1" s="367"/>
      <c r="K1" s="251"/>
    </row>
    <row r="2" spans="1:13" x14ac:dyDescent="0.25">
      <c r="A2" s="221" t="s">
        <v>535</v>
      </c>
      <c r="B2" s="368"/>
      <c r="C2" s="368"/>
      <c r="D2" s="368"/>
      <c r="E2" s="368"/>
      <c r="F2" s="368"/>
      <c r="G2" s="368"/>
      <c r="H2" s="368"/>
      <c r="I2" s="368"/>
      <c r="J2" s="368"/>
      <c r="K2" s="369"/>
    </row>
    <row r="3" spans="1:13" ht="14.45" customHeight="1" x14ac:dyDescent="0.25">
      <c r="A3" s="559" t="s">
        <v>195</v>
      </c>
      <c r="B3" s="160"/>
      <c r="C3" s="160"/>
      <c r="D3" s="160"/>
      <c r="E3" s="160"/>
      <c r="F3" s="160"/>
      <c r="G3" s="160"/>
      <c r="H3" s="160"/>
      <c r="I3" s="160"/>
      <c r="J3" s="160"/>
      <c r="K3" s="161"/>
    </row>
    <row r="4" spans="1:13" x14ac:dyDescent="0.25">
      <c r="A4" s="318" t="s">
        <v>426</v>
      </c>
      <c r="B4" s="351"/>
      <c r="C4" s="352"/>
      <c r="D4" s="352"/>
      <c r="E4" s="352"/>
      <c r="F4" s="353"/>
      <c r="G4" s="258" t="s">
        <v>553</v>
      </c>
      <c r="H4" s="248"/>
      <c r="I4" s="258" t="s">
        <v>554</v>
      </c>
      <c r="J4" s="247"/>
      <c r="K4" s="248"/>
    </row>
    <row r="5" spans="1:13" x14ac:dyDescent="0.25">
      <c r="A5" s="315" t="s">
        <v>411</v>
      </c>
      <c r="B5" s="383" t="s">
        <v>551</v>
      </c>
      <c r="C5" s="384"/>
      <c r="D5" s="384"/>
      <c r="E5" s="384"/>
      <c r="F5" s="385"/>
      <c r="G5" s="221" t="s">
        <v>552</v>
      </c>
      <c r="H5" s="220"/>
      <c r="I5" s="221" t="s">
        <v>555</v>
      </c>
      <c r="J5" s="222"/>
      <c r="K5" s="220"/>
    </row>
    <row r="6" spans="1:13" x14ac:dyDescent="0.25">
      <c r="A6" s="319"/>
      <c r="B6" s="386" t="s">
        <v>151</v>
      </c>
      <c r="C6" s="387"/>
      <c r="D6" s="387"/>
      <c r="E6" s="387"/>
      <c r="F6" s="388"/>
      <c r="G6" s="321" t="s">
        <v>412</v>
      </c>
      <c r="H6" s="322"/>
      <c r="I6" s="321" t="s">
        <v>503</v>
      </c>
      <c r="J6" s="328"/>
      <c r="K6" s="322"/>
      <c r="M6" s="155"/>
    </row>
    <row r="7" spans="1:13" ht="14.45" customHeight="1" x14ac:dyDescent="0.25">
      <c r="A7" s="393">
        <v>1</v>
      </c>
      <c r="B7" s="390" t="s">
        <v>196</v>
      </c>
      <c r="C7" s="391"/>
      <c r="D7" s="391"/>
      <c r="E7" s="391"/>
      <c r="F7" s="392"/>
      <c r="G7" s="37"/>
      <c r="H7" s="38"/>
      <c r="I7" s="122"/>
      <c r="J7" s="228"/>
      <c r="K7" s="42"/>
    </row>
    <row r="8" spans="1:13" x14ac:dyDescent="0.25">
      <c r="A8" s="39">
        <v>2</v>
      </c>
      <c r="B8" s="11">
        <v>501</v>
      </c>
      <c r="C8" s="2" t="s">
        <v>557</v>
      </c>
      <c r="D8" s="2"/>
      <c r="E8" s="2"/>
      <c r="F8" s="3"/>
      <c r="G8" s="14"/>
      <c r="H8" s="3">
        <v>40339</v>
      </c>
      <c r="I8" s="157">
        <f>G8-M8</f>
        <v>0</v>
      </c>
      <c r="J8" s="2"/>
      <c r="K8" s="3">
        <v>-3775</v>
      </c>
    </row>
    <row r="9" spans="1:13" x14ac:dyDescent="0.25">
      <c r="A9" s="39">
        <v>3</v>
      </c>
      <c r="B9" s="11">
        <v>502</v>
      </c>
      <c r="C9" s="2" t="s">
        <v>556</v>
      </c>
      <c r="D9" s="2"/>
      <c r="E9" s="2"/>
      <c r="F9" s="3"/>
      <c r="G9" s="14"/>
      <c r="H9" s="3"/>
      <c r="I9" s="157">
        <f>G9-M9</f>
        <v>0</v>
      </c>
      <c r="J9" s="2"/>
      <c r="K9" s="3"/>
    </row>
    <row r="10" spans="1:13" x14ac:dyDescent="0.25">
      <c r="A10" s="39">
        <v>4</v>
      </c>
      <c r="B10" s="11">
        <v>503</v>
      </c>
      <c r="C10" s="2" t="s">
        <v>558</v>
      </c>
      <c r="D10" s="2"/>
      <c r="E10" s="2"/>
      <c r="F10" s="3"/>
      <c r="G10" s="14"/>
      <c r="H10" s="3"/>
      <c r="I10" s="11"/>
      <c r="J10" s="2"/>
      <c r="K10" s="3"/>
    </row>
    <row r="11" spans="1:13" x14ac:dyDescent="0.25">
      <c r="A11" s="39">
        <v>5</v>
      </c>
      <c r="B11" s="11">
        <v>504</v>
      </c>
      <c r="C11" s="2" t="s">
        <v>197</v>
      </c>
      <c r="D11" s="2"/>
      <c r="E11" s="2"/>
      <c r="F11" s="3"/>
      <c r="G11" s="14"/>
      <c r="H11" s="3"/>
      <c r="I11" s="11"/>
      <c r="J11" s="2"/>
      <c r="K11" s="3"/>
    </row>
    <row r="12" spans="1:13" x14ac:dyDescent="0.25">
      <c r="A12" s="39">
        <v>6</v>
      </c>
      <c r="B12" s="11">
        <v>505</v>
      </c>
      <c r="C12" s="2" t="s">
        <v>559</v>
      </c>
      <c r="D12" s="2"/>
      <c r="E12" s="2"/>
      <c r="F12" s="3"/>
      <c r="G12" s="14"/>
      <c r="H12" s="3"/>
      <c r="I12" s="11"/>
      <c r="J12" s="2"/>
      <c r="K12" s="3"/>
    </row>
    <row r="13" spans="1:13" x14ac:dyDescent="0.25">
      <c r="A13" s="39">
        <v>7</v>
      </c>
      <c r="B13" s="11"/>
      <c r="C13" s="2" t="s">
        <v>560</v>
      </c>
      <c r="D13" s="2"/>
      <c r="E13" s="2"/>
      <c r="F13" s="3"/>
      <c r="G13" s="154">
        <f>SUM(G8:G12)</f>
        <v>0</v>
      </c>
      <c r="H13" s="49">
        <v>40339</v>
      </c>
      <c r="I13" s="159">
        <f>G13-M13</f>
        <v>0</v>
      </c>
      <c r="J13" s="382"/>
      <c r="K13" s="49">
        <v>-3775</v>
      </c>
    </row>
    <row r="14" spans="1:13" x14ac:dyDescent="0.25">
      <c r="A14" s="39">
        <v>8</v>
      </c>
      <c r="B14" s="383" t="s">
        <v>198</v>
      </c>
      <c r="C14" s="384"/>
      <c r="D14" s="384"/>
      <c r="E14" s="384"/>
      <c r="F14" s="385"/>
      <c r="G14" s="14"/>
      <c r="H14" s="3"/>
      <c r="I14" s="11"/>
      <c r="J14" s="2"/>
      <c r="K14" s="3"/>
    </row>
    <row r="15" spans="1:13" x14ac:dyDescent="0.25">
      <c r="A15" s="39">
        <v>9</v>
      </c>
      <c r="B15" s="11">
        <v>506</v>
      </c>
      <c r="C15" s="2" t="s">
        <v>561</v>
      </c>
      <c r="D15" s="2"/>
      <c r="E15" s="2"/>
      <c r="F15" s="3"/>
      <c r="G15" s="14"/>
      <c r="H15" s="3"/>
      <c r="I15" s="11"/>
      <c r="J15" s="2"/>
      <c r="K15" s="3"/>
    </row>
    <row r="16" spans="1:13" x14ac:dyDescent="0.25">
      <c r="A16" s="39">
        <v>10</v>
      </c>
      <c r="B16" s="11">
        <v>507</v>
      </c>
      <c r="C16" s="2" t="s">
        <v>562</v>
      </c>
      <c r="D16" s="2"/>
      <c r="E16" s="2"/>
      <c r="F16" s="3"/>
      <c r="G16" s="14"/>
      <c r="H16" s="3"/>
      <c r="I16" s="157">
        <f>G16-M16</f>
        <v>0</v>
      </c>
      <c r="J16" s="2"/>
      <c r="K16" s="3"/>
    </row>
    <row r="17" spans="1:11" x14ac:dyDescent="0.25">
      <c r="A17" s="39">
        <v>11</v>
      </c>
      <c r="B17" s="11"/>
      <c r="C17" s="2" t="s">
        <v>563</v>
      </c>
      <c r="D17" s="2"/>
      <c r="E17" s="2"/>
      <c r="F17" s="3"/>
      <c r="G17" s="154">
        <f>G15+G16</f>
        <v>0</v>
      </c>
      <c r="H17" s="49"/>
      <c r="I17" s="159">
        <f>G17-M17</f>
        <v>0</v>
      </c>
      <c r="J17" s="109"/>
      <c r="K17" s="49"/>
    </row>
    <row r="18" spans="1:11" x14ac:dyDescent="0.25">
      <c r="A18" s="40">
        <v>12</v>
      </c>
      <c r="B18" s="43"/>
      <c r="C18" s="46" t="s">
        <v>564</v>
      </c>
      <c r="D18" s="46"/>
      <c r="E18" s="46"/>
      <c r="F18" s="44"/>
      <c r="G18" s="154">
        <f>G13+G17</f>
        <v>0</v>
      </c>
      <c r="H18" s="49">
        <v>40339</v>
      </c>
      <c r="I18" s="159">
        <f>G18-M18</f>
        <v>0</v>
      </c>
      <c r="J18" s="382">
        <f>I18-'page 301'!E9</f>
        <v>3775</v>
      </c>
      <c r="K18" s="49">
        <v>-3775</v>
      </c>
    </row>
    <row r="19" spans="1:11" x14ac:dyDescent="0.25">
      <c r="A19" s="41"/>
      <c r="B19" s="45"/>
      <c r="C19" s="45"/>
      <c r="D19" s="45"/>
      <c r="E19" s="45"/>
      <c r="F19" s="45"/>
      <c r="G19" s="45"/>
      <c r="H19" s="45"/>
      <c r="I19" s="45"/>
      <c r="J19" s="45"/>
      <c r="K19" s="42"/>
    </row>
    <row r="20" spans="1:11" x14ac:dyDescent="0.25">
      <c r="A20" s="659" t="s">
        <v>199</v>
      </c>
      <c r="B20" s="660"/>
      <c r="C20" s="660"/>
      <c r="D20" s="660"/>
      <c r="E20" s="660"/>
      <c r="F20" s="660"/>
      <c r="G20" s="660"/>
      <c r="H20" s="660"/>
      <c r="I20" s="660"/>
      <c r="J20" s="660"/>
      <c r="K20" s="661"/>
    </row>
    <row r="21" spans="1:11" x14ac:dyDescent="0.25">
      <c r="A21" s="223" t="s">
        <v>536</v>
      </c>
      <c r="B21" s="233"/>
      <c r="C21" s="364"/>
      <c r="D21" s="364"/>
      <c r="E21" s="364"/>
      <c r="F21" s="364"/>
      <c r="G21" s="364"/>
      <c r="H21" s="364"/>
      <c r="I21" s="364"/>
      <c r="J21" s="364"/>
      <c r="K21" s="365"/>
    </row>
    <row r="22" spans="1:11" x14ac:dyDescent="0.25">
      <c r="A22" s="556" t="s">
        <v>537</v>
      </c>
      <c r="B22" s="358"/>
      <c r="C22" s="358"/>
      <c r="D22" s="358"/>
      <c r="E22" s="358"/>
      <c r="F22" s="358"/>
      <c r="G22" s="358"/>
      <c r="H22" s="358"/>
      <c r="I22" s="358"/>
      <c r="J22" s="358"/>
      <c r="K22" s="359"/>
    </row>
    <row r="23" spans="1:11" x14ac:dyDescent="0.25">
      <c r="A23" s="318"/>
      <c r="B23" s="316"/>
      <c r="C23" s="327"/>
      <c r="D23" s="327"/>
      <c r="E23" s="317"/>
      <c r="F23" s="377" t="s">
        <v>539</v>
      </c>
      <c r="G23" s="378"/>
      <c r="H23" s="237" t="s">
        <v>544</v>
      </c>
      <c r="I23" s="226"/>
      <c r="J23" s="377" t="s">
        <v>549</v>
      </c>
      <c r="K23" s="311"/>
    </row>
    <row r="24" spans="1:11" x14ac:dyDescent="0.25">
      <c r="A24" s="315"/>
      <c r="B24" s="224"/>
      <c r="C24" s="360"/>
      <c r="D24" s="360"/>
      <c r="E24" s="225"/>
      <c r="F24" s="315"/>
      <c r="G24" s="372"/>
      <c r="H24" s="236" t="s">
        <v>70</v>
      </c>
      <c r="I24" s="236" t="s">
        <v>136</v>
      </c>
      <c r="J24" s="315"/>
      <c r="K24" s="315"/>
    </row>
    <row r="25" spans="1:11" x14ac:dyDescent="0.25">
      <c r="A25" s="315" t="s">
        <v>426</v>
      </c>
      <c r="B25" s="221" t="s">
        <v>550</v>
      </c>
      <c r="C25" s="222"/>
      <c r="D25" s="222"/>
      <c r="E25" s="220"/>
      <c r="F25" s="315"/>
      <c r="G25" s="372"/>
      <c r="H25" s="236" t="s">
        <v>543</v>
      </c>
      <c r="I25" s="236" t="s">
        <v>545</v>
      </c>
      <c r="J25" s="315"/>
      <c r="K25" s="315"/>
    </row>
    <row r="26" spans="1:11" x14ac:dyDescent="0.25">
      <c r="A26" s="315" t="s">
        <v>411</v>
      </c>
      <c r="B26" s="221" t="s">
        <v>538</v>
      </c>
      <c r="C26" s="222"/>
      <c r="D26" s="222"/>
      <c r="E26" s="220"/>
      <c r="F26" s="236" t="s">
        <v>540</v>
      </c>
      <c r="G26" s="234" t="s">
        <v>541</v>
      </c>
      <c r="H26" s="236" t="s">
        <v>542</v>
      </c>
      <c r="I26" s="236" t="s">
        <v>546</v>
      </c>
      <c r="J26" s="236" t="s">
        <v>547</v>
      </c>
      <c r="K26" s="236" t="s">
        <v>548</v>
      </c>
    </row>
    <row r="27" spans="1:11" x14ac:dyDescent="0.25">
      <c r="A27" s="319"/>
      <c r="B27" s="374" t="s">
        <v>151</v>
      </c>
      <c r="C27" s="375"/>
      <c r="D27" s="375"/>
      <c r="E27" s="376"/>
      <c r="F27" s="235" t="s">
        <v>412</v>
      </c>
      <c r="G27" s="238" t="s">
        <v>503</v>
      </c>
      <c r="H27" s="238" t="s">
        <v>413</v>
      </c>
      <c r="I27" s="238" t="s">
        <v>424</v>
      </c>
      <c r="J27" s="238" t="s">
        <v>425</v>
      </c>
      <c r="K27" s="238" t="s">
        <v>479</v>
      </c>
    </row>
    <row r="28" spans="1:11" x14ac:dyDescent="0.25">
      <c r="A28" s="36">
        <v>13</v>
      </c>
      <c r="B28" s="41"/>
      <c r="C28" s="45"/>
      <c r="D28" s="45"/>
      <c r="E28" s="42"/>
      <c r="F28" s="36"/>
      <c r="G28" s="36"/>
      <c r="H28" s="42"/>
      <c r="I28" s="41"/>
      <c r="J28" s="42"/>
      <c r="K28" s="36"/>
    </row>
    <row r="29" spans="1:11" x14ac:dyDescent="0.25">
      <c r="A29" s="39">
        <v>14</v>
      </c>
      <c r="B29" s="11"/>
      <c r="C29" s="2" t="s">
        <v>839</v>
      </c>
      <c r="D29" s="2"/>
      <c r="E29" s="3"/>
      <c r="F29" s="39"/>
      <c r="G29" s="39"/>
      <c r="H29" s="3"/>
      <c r="I29" s="11"/>
      <c r="J29" s="3"/>
      <c r="K29" s="39"/>
    </row>
    <row r="30" spans="1:11" x14ac:dyDescent="0.25">
      <c r="A30" s="39">
        <v>15</v>
      </c>
      <c r="B30" s="11"/>
      <c r="C30" s="2"/>
      <c r="D30" s="2"/>
      <c r="E30" s="3"/>
      <c r="F30" s="39"/>
      <c r="G30" s="39"/>
      <c r="H30" s="3"/>
      <c r="I30" s="11"/>
      <c r="J30" s="3"/>
      <c r="K30" s="39"/>
    </row>
    <row r="31" spans="1:11" x14ac:dyDescent="0.25">
      <c r="A31" s="39">
        <v>16</v>
      </c>
      <c r="B31" s="11"/>
      <c r="C31" s="2"/>
      <c r="D31" s="2"/>
      <c r="E31" s="3"/>
      <c r="F31" s="39"/>
      <c r="G31" s="39"/>
      <c r="H31" s="3"/>
      <c r="I31" s="11"/>
      <c r="J31" s="3"/>
      <c r="K31" s="39"/>
    </row>
    <row r="32" spans="1:11" x14ac:dyDescent="0.25">
      <c r="A32" s="39">
        <v>17</v>
      </c>
      <c r="B32" s="11"/>
      <c r="C32" s="2"/>
      <c r="D32" s="2"/>
      <c r="E32" s="3"/>
      <c r="F32" s="39"/>
      <c r="G32" s="39"/>
      <c r="H32" s="3"/>
      <c r="I32" s="11"/>
      <c r="J32" s="3"/>
      <c r="K32" s="39"/>
    </row>
    <row r="33" spans="1:11" x14ac:dyDescent="0.25">
      <c r="A33" s="39">
        <v>18</v>
      </c>
      <c r="B33" s="11"/>
      <c r="C33" s="2"/>
      <c r="D33" s="2"/>
      <c r="E33" s="3"/>
      <c r="F33" s="39"/>
      <c r="G33" s="39"/>
      <c r="H33" s="3"/>
      <c r="I33" s="11"/>
      <c r="J33" s="3"/>
      <c r="K33" s="39"/>
    </row>
    <row r="34" spans="1:11" x14ac:dyDescent="0.25">
      <c r="A34" s="39">
        <v>19</v>
      </c>
      <c r="B34" s="11"/>
      <c r="C34" s="2"/>
      <c r="D34" s="2"/>
      <c r="E34" s="3"/>
      <c r="F34" s="39"/>
      <c r="G34" s="39"/>
      <c r="H34" s="3"/>
      <c r="I34" s="11"/>
      <c r="J34" s="3"/>
      <c r="K34" s="39"/>
    </row>
    <row r="35" spans="1:11" x14ac:dyDescent="0.25">
      <c r="A35" s="39">
        <v>20</v>
      </c>
      <c r="B35" s="11"/>
      <c r="C35" s="2"/>
      <c r="D35" s="2"/>
      <c r="E35" s="3"/>
      <c r="F35" s="39"/>
      <c r="G35" s="39"/>
      <c r="H35" s="3"/>
      <c r="I35" s="11"/>
      <c r="J35" s="3"/>
      <c r="K35" s="39"/>
    </row>
    <row r="36" spans="1:11" x14ac:dyDescent="0.25">
      <c r="A36" s="39">
        <v>21</v>
      </c>
      <c r="B36" s="11"/>
      <c r="C36" s="2"/>
      <c r="D36" s="2"/>
      <c r="E36" s="3"/>
      <c r="F36" s="39"/>
      <c r="G36" s="39"/>
      <c r="H36" s="3"/>
      <c r="I36" s="11"/>
      <c r="J36" s="3"/>
      <c r="K36" s="39"/>
    </row>
    <row r="37" spans="1:11" x14ac:dyDescent="0.25">
      <c r="A37" s="39">
        <v>22</v>
      </c>
      <c r="B37" s="11"/>
      <c r="C37" s="2"/>
      <c r="D37" s="2"/>
      <c r="E37" s="3"/>
      <c r="F37" s="39"/>
      <c r="G37" s="39"/>
      <c r="H37" s="3"/>
      <c r="I37" s="11"/>
      <c r="J37" s="3"/>
      <c r="K37" s="39"/>
    </row>
    <row r="38" spans="1:11" x14ac:dyDescent="0.25">
      <c r="A38" s="39">
        <v>23</v>
      </c>
      <c r="B38" s="11"/>
      <c r="C38" s="2"/>
      <c r="D38" s="2"/>
      <c r="E38" s="3"/>
      <c r="F38" s="39"/>
      <c r="G38" s="39"/>
      <c r="H38" s="3"/>
      <c r="I38" s="11"/>
      <c r="J38" s="3"/>
      <c r="K38" s="39"/>
    </row>
    <row r="39" spans="1:11" x14ac:dyDescent="0.25">
      <c r="A39" s="40">
        <v>24</v>
      </c>
      <c r="B39" s="43"/>
      <c r="C39" s="46"/>
      <c r="D39" s="46"/>
      <c r="E39" s="44" t="s">
        <v>142</v>
      </c>
      <c r="F39" s="40"/>
      <c r="G39" s="40"/>
      <c r="H39" s="44" t="s">
        <v>148</v>
      </c>
      <c r="I39" s="43"/>
      <c r="J39" s="44"/>
      <c r="K39" s="40"/>
    </row>
  </sheetData>
  <mergeCells count="1">
    <mergeCell ref="A20:K20"/>
  </mergeCells>
  <pageMargins left="0.7" right="0.7" top="0.75" bottom="0.75" header="0.3" footer="0.3"/>
  <pageSetup scale="88" orientation="landscape"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view="pageLayout" zoomScaleNormal="100" workbookViewId="0">
      <selection activeCell="A11" sqref="A11"/>
    </sheetView>
  </sheetViews>
  <sheetFormatPr defaultColWidth="9.140625" defaultRowHeight="15" x14ac:dyDescent="0.25"/>
  <cols>
    <col min="1" max="1" width="5.7109375" style="83" customWidth="1"/>
    <col min="2" max="2" width="7.28515625" style="83" customWidth="1"/>
    <col min="3" max="3" width="17.140625" style="83" customWidth="1"/>
    <col min="4" max="4" width="16.28515625" style="83" customWidth="1"/>
    <col min="5" max="5" width="10" style="83" customWidth="1"/>
    <col min="6" max="7" width="14.42578125" style="83" customWidth="1"/>
    <col min="8" max="8" width="9.140625" style="83"/>
    <col min="9" max="9" width="12.28515625" style="83" customWidth="1"/>
    <col min="10" max="16384" width="9.140625" style="83"/>
  </cols>
  <sheetData>
    <row r="1" spans="1:7" x14ac:dyDescent="0.25">
      <c r="A1" s="572" t="s">
        <v>385</v>
      </c>
      <c r="B1" s="407"/>
      <c r="C1" s="408"/>
      <c r="D1" s="408"/>
      <c r="E1" s="408"/>
      <c r="F1" s="407"/>
      <c r="G1" s="409"/>
    </row>
    <row r="2" spans="1:7" x14ac:dyDescent="0.25">
      <c r="A2" s="411" t="s">
        <v>565</v>
      </c>
      <c r="B2" s="259"/>
      <c r="C2" s="259"/>
      <c r="D2" s="259"/>
      <c r="E2" s="259"/>
      <c r="F2" s="259"/>
      <c r="G2" s="412"/>
    </row>
    <row r="3" spans="1:7" x14ac:dyDescent="0.25">
      <c r="A3" s="416" t="s">
        <v>566</v>
      </c>
      <c r="B3" s="417"/>
      <c r="C3" s="417"/>
      <c r="D3" s="417"/>
      <c r="E3" s="417"/>
      <c r="F3" s="417"/>
      <c r="G3" s="418"/>
    </row>
    <row r="4" spans="1:7" x14ac:dyDescent="0.25">
      <c r="A4" s="401" t="s">
        <v>567</v>
      </c>
      <c r="B4" s="81"/>
      <c r="C4" s="81"/>
      <c r="D4" s="81"/>
      <c r="E4" s="81"/>
      <c r="F4" s="81"/>
      <c r="G4" s="402"/>
    </row>
    <row r="5" spans="1:7" x14ac:dyDescent="0.25">
      <c r="A5" s="413" t="s">
        <v>568</v>
      </c>
      <c r="B5" s="414"/>
      <c r="C5" s="414"/>
      <c r="D5" s="414"/>
      <c r="E5" s="414"/>
      <c r="F5" s="414"/>
      <c r="G5" s="415"/>
    </row>
    <row r="6" spans="1:7" x14ac:dyDescent="0.25">
      <c r="A6" s="410"/>
      <c r="B6" s="396"/>
      <c r="C6" s="404"/>
      <c r="D6" s="405"/>
      <c r="E6" s="406"/>
      <c r="F6" s="403" t="s">
        <v>544</v>
      </c>
      <c r="G6" s="396"/>
    </row>
    <row r="7" spans="1:7" x14ac:dyDescent="0.25">
      <c r="A7" s="410"/>
      <c r="B7" s="396"/>
      <c r="C7" s="404"/>
      <c r="D7" s="405"/>
      <c r="E7" s="406"/>
      <c r="F7" s="403" t="s">
        <v>569</v>
      </c>
      <c r="G7" s="396" t="s">
        <v>572</v>
      </c>
    </row>
    <row r="8" spans="1:7" x14ac:dyDescent="0.25">
      <c r="A8" s="396" t="s">
        <v>426</v>
      </c>
      <c r="B8" s="396" t="s">
        <v>156</v>
      </c>
      <c r="C8" s="404"/>
      <c r="D8" s="405"/>
      <c r="E8" s="406"/>
      <c r="F8" s="403" t="s">
        <v>570</v>
      </c>
      <c r="G8" s="396" t="s">
        <v>573</v>
      </c>
    </row>
    <row r="9" spans="1:7" x14ac:dyDescent="0.25">
      <c r="A9" s="396" t="s">
        <v>411</v>
      </c>
      <c r="B9" s="396" t="s">
        <v>411</v>
      </c>
      <c r="C9" s="416" t="s">
        <v>571</v>
      </c>
      <c r="D9" s="417"/>
      <c r="E9" s="418"/>
      <c r="F9" s="403" t="s">
        <v>552</v>
      </c>
      <c r="G9" s="396" t="s">
        <v>526</v>
      </c>
    </row>
    <row r="10" spans="1:7" x14ac:dyDescent="0.25">
      <c r="A10" s="394"/>
      <c r="B10" s="394"/>
      <c r="C10" s="263" t="s">
        <v>151</v>
      </c>
      <c r="D10" s="265"/>
      <c r="E10" s="264"/>
      <c r="F10" s="395" t="s">
        <v>412</v>
      </c>
      <c r="G10" s="394" t="s">
        <v>503</v>
      </c>
    </row>
    <row r="11" spans="1:7" x14ac:dyDescent="0.25">
      <c r="A11" s="396">
        <v>1</v>
      </c>
      <c r="B11" s="396"/>
      <c r="C11" s="677" t="s">
        <v>200</v>
      </c>
      <c r="D11" s="678"/>
      <c r="E11" s="679"/>
      <c r="F11" s="397"/>
      <c r="G11" s="398"/>
    </row>
    <row r="12" spans="1:7" x14ac:dyDescent="0.25">
      <c r="A12" s="396">
        <v>2</v>
      </c>
      <c r="B12" s="396" t="s">
        <v>201</v>
      </c>
      <c r="C12" s="671" t="s">
        <v>574</v>
      </c>
      <c r="D12" s="672"/>
      <c r="E12" s="673"/>
      <c r="F12" s="399">
        <v>9498</v>
      </c>
      <c r="G12" s="68">
        <f>F12-I12</f>
        <v>9498</v>
      </c>
    </row>
    <row r="13" spans="1:7" x14ac:dyDescent="0.25">
      <c r="A13" s="396">
        <v>3</v>
      </c>
      <c r="B13" s="396" t="s">
        <v>202</v>
      </c>
      <c r="C13" s="671" t="s">
        <v>203</v>
      </c>
      <c r="D13" s="672"/>
      <c r="E13" s="673"/>
      <c r="F13" s="399">
        <v>0</v>
      </c>
      <c r="G13" s="68">
        <f>F13-I13</f>
        <v>0</v>
      </c>
    </row>
    <row r="14" spans="1:7" x14ac:dyDescent="0.25">
      <c r="A14" s="396">
        <v>4</v>
      </c>
      <c r="B14" s="396" t="s">
        <v>204</v>
      </c>
      <c r="C14" s="671" t="s">
        <v>205</v>
      </c>
      <c r="D14" s="672"/>
      <c r="E14" s="673"/>
      <c r="F14" s="399"/>
      <c r="G14" s="68">
        <f>F14-I14</f>
        <v>0</v>
      </c>
    </row>
    <row r="15" spans="1:7" x14ac:dyDescent="0.25">
      <c r="A15" s="396">
        <v>5</v>
      </c>
      <c r="B15" s="396"/>
      <c r="C15" s="665" t="s">
        <v>206</v>
      </c>
      <c r="D15" s="666"/>
      <c r="E15" s="667"/>
      <c r="F15" s="400">
        <f>SUM(F12:F14)</f>
        <v>9498</v>
      </c>
      <c r="G15" s="72">
        <f>SUM(G12:G14)</f>
        <v>9498</v>
      </c>
    </row>
    <row r="16" spans="1:7" x14ac:dyDescent="0.25">
      <c r="A16" s="396">
        <v>6</v>
      </c>
      <c r="B16" s="396">
        <v>602</v>
      </c>
      <c r="C16" s="671" t="s">
        <v>207</v>
      </c>
      <c r="D16" s="672"/>
      <c r="E16" s="673"/>
      <c r="F16" s="400">
        <v>0</v>
      </c>
      <c r="G16" s="72">
        <v>0</v>
      </c>
    </row>
    <row r="17" spans="1:7" x14ac:dyDescent="0.25">
      <c r="A17" s="396">
        <v>7</v>
      </c>
      <c r="B17" s="396"/>
      <c r="C17" s="674" t="s">
        <v>208</v>
      </c>
      <c r="D17" s="675"/>
      <c r="E17" s="676"/>
      <c r="F17" s="399"/>
      <c r="G17" s="68"/>
    </row>
    <row r="18" spans="1:7" x14ac:dyDescent="0.25">
      <c r="A18" s="396">
        <v>8</v>
      </c>
      <c r="B18" s="396" t="s">
        <v>209</v>
      </c>
      <c r="C18" s="671" t="s">
        <v>210</v>
      </c>
      <c r="D18" s="672"/>
      <c r="E18" s="673"/>
      <c r="F18" s="399">
        <v>0</v>
      </c>
      <c r="G18" s="68">
        <f>F18-I18</f>
        <v>0</v>
      </c>
    </row>
    <row r="19" spans="1:7" x14ac:dyDescent="0.25">
      <c r="A19" s="396">
        <v>9</v>
      </c>
      <c r="B19" s="396" t="s">
        <v>211</v>
      </c>
      <c r="C19" s="671" t="s">
        <v>212</v>
      </c>
      <c r="D19" s="672"/>
      <c r="E19" s="673"/>
      <c r="F19" s="399">
        <v>0</v>
      </c>
      <c r="G19" s="68">
        <f t="shared" ref="G19:G24" si="0">F19-I19</f>
        <v>0</v>
      </c>
    </row>
    <row r="20" spans="1:7" x14ac:dyDescent="0.25">
      <c r="A20" s="396">
        <v>10</v>
      </c>
      <c r="B20" s="396" t="s">
        <v>213</v>
      </c>
      <c r="C20" s="671" t="s">
        <v>214</v>
      </c>
      <c r="D20" s="672"/>
      <c r="E20" s="673"/>
      <c r="F20" s="399">
        <v>0</v>
      </c>
      <c r="G20" s="68">
        <f t="shared" si="0"/>
        <v>0</v>
      </c>
    </row>
    <row r="21" spans="1:7" x14ac:dyDescent="0.25">
      <c r="A21" s="396">
        <v>11</v>
      </c>
      <c r="B21" s="396" t="s">
        <v>215</v>
      </c>
      <c r="C21" s="671" t="s">
        <v>216</v>
      </c>
      <c r="D21" s="672"/>
      <c r="E21" s="673"/>
      <c r="F21" s="399">
        <v>2734</v>
      </c>
      <c r="G21" s="68">
        <f t="shared" si="0"/>
        <v>2734</v>
      </c>
    </row>
    <row r="22" spans="1:7" x14ac:dyDescent="0.25">
      <c r="A22" s="396">
        <v>12</v>
      </c>
      <c r="B22" s="396" t="s">
        <v>217</v>
      </c>
      <c r="C22" s="671" t="s">
        <v>575</v>
      </c>
      <c r="D22" s="672"/>
      <c r="E22" s="673"/>
      <c r="F22" s="399">
        <v>0</v>
      </c>
      <c r="G22" s="68">
        <f t="shared" si="0"/>
        <v>0</v>
      </c>
    </row>
    <row r="23" spans="1:7" x14ac:dyDescent="0.25">
      <c r="A23" s="396">
        <v>13</v>
      </c>
      <c r="B23" s="396" t="s">
        <v>218</v>
      </c>
      <c r="C23" s="671" t="s">
        <v>576</v>
      </c>
      <c r="D23" s="672"/>
      <c r="E23" s="673"/>
      <c r="F23" s="399"/>
      <c r="G23" s="68">
        <f t="shared" si="0"/>
        <v>0</v>
      </c>
    </row>
    <row r="24" spans="1:7" x14ac:dyDescent="0.25">
      <c r="A24" s="396">
        <v>14</v>
      </c>
      <c r="B24" s="396" t="s">
        <v>219</v>
      </c>
      <c r="C24" s="671" t="s">
        <v>577</v>
      </c>
      <c r="D24" s="672"/>
      <c r="E24" s="673"/>
      <c r="F24" s="399"/>
      <c r="G24" s="68">
        <f t="shared" si="0"/>
        <v>0</v>
      </c>
    </row>
    <row r="25" spans="1:7" x14ac:dyDescent="0.25">
      <c r="A25" s="396">
        <v>15</v>
      </c>
      <c r="B25" s="396" t="s">
        <v>220</v>
      </c>
      <c r="C25" s="671" t="s">
        <v>578</v>
      </c>
      <c r="D25" s="672"/>
      <c r="E25" s="673"/>
      <c r="F25" s="399"/>
      <c r="G25" s="68">
        <f>F25-I25</f>
        <v>0</v>
      </c>
    </row>
    <row r="26" spans="1:7" x14ac:dyDescent="0.25">
      <c r="A26" s="396">
        <v>16</v>
      </c>
      <c r="B26" s="396"/>
      <c r="C26" s="665" t="s">
        <v>221</v>
      </c>
      <c r="D26" s="666"/>
      <c r="E26" s="667"/>
      <c r="F26" s="400">
        <f>SUM(F18:F25)</f>
        <v>2734</v>
      </c>
      <c r="G26" s="72">
        <f>SUM(G18:G25)</f>
        <v>2734</v>
      </c>
    </row>
    <row r="27" spans="1:7" x14ac:dyDescent="0.25">
      <c r="A27" s="396">
        <v>17</v>
      </c>
      <c r="B27" s="396"/>
      <c r="C27" s="674" t="s">
        <v>222</v>
      </c>
      <c r="D27" s="675"/>
      <c r="E27" s="676"/>
      <c r="F27" s="399"/>
      <c r="G27" s="68"/>
    </row>
    <row r="28" spans="1:7" x14ac:dyDescent="0.25">
      <c r="A28" s="396">
        <v>18</v>
      </c>
      <c r="B28" s="396" t="s">
        <v>223</v>
      </c>
      <c r="C28" s="671" t="s">
        <v>224</v>
      </c>
      <c r="D28" s="672"/>
      <c r="E28" s="673"/>
      <c r="F28" s="399">
        <v>5941</v>
      </c>
      <c r="G28" s="68">
        <f>F28-I28</f>
        <v>5941</v>
      </c>
    </row>
    <row r="29" spans="1:7" x14ac:dyDescent="0.25">
      <c r="A29" s="396">
        <v>19</v>
      </c>
      <c r="B29" s="396" t="s">
        <v>225</v>
      </c>
      <c r="C29" s="671" t="s">
        <v>226</v>
      </c>
      <c r="D29" s="672"/>
      <c r="E29" s="673"/>
      <c r="F29" s="399"/>
      <c r="G29" s="68">
        <f>F29-I29</f>
        <v>0</v>
      </c>
    </row>
    <row r="30" spans="1:7" x14ac:dyDescent="0.25">
      <c r="A30" s="396">
        <v>20</v>
      </c>
      <c r="B30" s="396" t="s">
        <v>227</v>
      </c>
      <c r="C30" s="671" t="s">
        <v>579</v>
      </c>
      <c r="D30" s="672"/>
      <c r="E30" s="673"/>
      <c r="F30" s="399">
        <v>0</v>
      </c>
      <c r="G30" s="68">
        <f t="shared" ref="G30:G31" si="1">F30-I30</f>
        <v>0</v>
      </c>
    </row>
    <row r="31" spans="1:7" x14ac:dyDescent="0.25">
      <c r="A31" s="396">
        <v>21</v>
      </c>
      <c r="B31" s="396" t="s">
        <v>228</v>
      </c>
      <c r="C31" s="671" t="s">
        <v>229</v>
      </c>
      <c r="D31" s="672"/>
      <c r="E31" s="673"/>
      <c r="F31" s="399"/>
      <c r="G31" s="68">
        <f t="shared" si="1"/>
        <v>0</v>
      </c>
    </row>
    <row r="32" spans="1:7" x14ac:dyDescent="0.25">
      <c r="A32" s="396">
        <v>22</v>
      </c>
      <c r="B32" s="396"/>
      <c r="C32" s="665" t="s">
        <v>230</v>
      </c>
      <c r="D32" s="666"/>
      <c r="E32" s="667"/>
      <c r="F32" s="400">
        <f>SUM(F28:F31)</f>
        <v>5941</v>
      </c>
      <c r="G32" s="72">
        <f>SUM(G28:G31)</f>
        <v>5941</v>
      </c>
    </row>
    <row r="33" spans="1:12" x14ac:dyDescent="0.25">
      <c r="A33" s="396">
        <v>23</v>
      </c>
      <c r="B33" s="396"/>
      <c r="C33" s="674" t="s">
        <v>231</v>
      </c>
      <c r="D33" s="675"/>
      <c r="E33" s="676"/>
      <c r="F33" s="399"/>
      <c r="G33" s="68"/>
    </row>
    <row r="34" spans="1:12" x14ac:dyDescent="0.25">
      <c r="A34" s="396">
        <v>24</v>
      </c>
      <c r="B34" s="396">
        <v>607</v>
      </c>
      <c r="C34" s="671" t="s">
        <v>232</v>
      </c>
      <c r="D34" s="672"/>
      <c r="E34" s="673"/>
      <c r="F34" s="399"/>
      <c r="G34" s="68">
        <f t="shared" ref="G34:G41" si="2">F34-I34</f>
        <v>0</v>
      </c>
    </row>
    <row r="35" spans="1:12" x14ac:dyDescent="0.25">
      <c r="A35" s="396">
        <v>25</v>
      </c>
      <c r="B35" s="396">
        <v>608</v>
      </c>
      <c r="C35" s="671" t="s">
        <v>580</v>
      </c>
      <c r="D35" s="672"/>
      <c r="E35" s="673"/>
      <c r="F35" s="399">
        <v>0</v>
      </c>
      <c r="G35" s="68">
        <f t="shared" si="2"/>
        <v>0</v>
      </c>
    </row>
    <row r="36" spans="1:12" x14ac:dyDescent="0.25">
      <c r="A36" s="396">
        <v>26</v>
      </c>
      <c r="B36" s="396" t="s">
        <v>233</v>
      </c>
      <c r="C36" s="671" t="s">
        <v>581</v>
      </c>
      <c r="D36" s="672"/>
      <c r="E36" s="673"/>
      <c r="F36" s="399">
        <v>0</v>
      </c>
      <c r="G36" s="68">
        <f t="shared" si="2"/>
        <v>0</v>
      </c>
    </row>
    <row r="37" spans="1:12" x14ac:dyDescent="0.25">
      <c r="A37" s="396">
        <v>27</v>
      </c>
      <c r="B37" s="396" t="s">
        <v>234</v>
      </c>
      <c r="C37" s="671" t="s">
        <v>582</v>
      </c>
      <c r="D37" s="672"/>
      <c r="E37" s="673"/>
      <c r="F37" s="399"/>
      <c r="G37" s="68">
        <f t="shared" si="2"/>
        <v>0</v>
      </c>
    </row>
    <row r="38" spans="1:12" x14ac:dyDescent="0.25">
      <c r="A38" s="396">
        <v>28</v>
      </c>
      <c r="B38" s="396" t="s">
        <v>235</v>
      </c>
      <c r="C38" s="671" t="s">
        <v>583</v>
      </c>
      <c r="D38" s="672"/>
      <c r="E38" s="673"/>
      <c r="F38" s="399">
        <v>0</v>
      </c>
      <c r="G38" s="68">
        <f t="shared" si="2"/>
        <v>0</v>
      </c>
    </row>
    <row r="39" spans="1:12" x14ac:dyDescent="0.25">
      <c r="A39" s="396">
        <v>29</v>
      </c>
      <c r="B39" s="396" t="s">
        <v>236</v>
      </c>
      <c r="C39" s="671" t="s">
        <v>584</v>
      </c>
      <c r="D39" s="672"/>
      <c r="E39" s="673"/>
      <c r="F39" s="399"/>
      <c r="G39" s="68">
        <f t="shared" si="2"/>
        <v>0</v>
      </c>
    </row>
    <row r="40" spans="1:12" x14ac:dyDescent="0.25">
      <c r="A40" s="396">
        <v>30</v>
      </c>
      <c r="B40" s="396" t="s">
        <v>237</v>
      </c>
      <c r="C40" s="671" t="s">
        <v>585</v>
      </c>
      <c r="D40" s="672"/>
      <c r="E40" s="673"/>
      <c r="F40" s="399"/>
      <c r="G40" s="68">
        <f t="shared" si="2"/>
        <v>0</v>
      </c>
    </row>
    <row r="41" spans="1:12" x14ac:dyDescent="0.25">
      <c r="A41" s="396">
        <v>31</v>
      </c>
      <c r="B41" s="396" t="s">
        <v>238</v>
      </c>
      <c r="C41" s="671" t="s">
        <v>586</v>
      </c>
      <c r="D41" s="672"/>
      <c r="E41" s="673"/>
      <c r="F41" s="399"/>
      <c r="G41" s="68">
        <f t="shared" si="2"/>
        <v>0</v>
      </c>
    </row>
    <row r="42" spans="1:12" x14ac:dyDescent="0.25">
      <c r="A42" s="396">
        <v>32</v>
      </c>
      <c r="B42" s="396" t="s">
        <v>239</v>
      </c>
      <c r="C42" s="671" t="s">
        <v>587</v>
      </c>
      <c r="D42" s="672"/>
      <c r="E42" s="673"/>
      <c r="F42" s="399"/>
      <c r="G42" s="68"/>
    </row>
    <row r="43" spans="1:12" x14ac:dyDescent="0.25">
      <c r="A43" s="396">
        <v>33</v>
      </c>
      <c r="B43" s="396"/>
      <c r="C43" s="665" t="s">
        <v>240</v>
      </c>
      <c r="D43" s="666"/>
      <c r="E43" s="667"/>
      <c r="F43" s="400">
        <f>SUM(F34:F42)</f>
        <v>0</v>
      </c>
      <c r="G43" s="72">
        <f>SUM(G34:G42)</f>
        <v>0</v>
      </c>
      <c r="K43" s="156"/>
      <c r="L43" s="156"/>
    </row>
    <row r="44" spans="1:12" x14ac:dyDescent="0.25">
      <c r="A44" s="396">
        <v>34</v>
      </c>
      <c r="B44" s="396"/>
      <c r="C44" s="674" t="s">
        <v>241</v>
      </c>
      <c r="D44" s="675"/>
      <c r="E44" s="676"/>
      <c r="F44" s="399"/>
      <c r="G44" s="68"/>
    </row>
    <row r="45" spans="1:12" x14ac:dyDescent="0.25">
      <c r="A45" s="396">
        <v>35</v>
      </c>
      <c r="B45" s="396" t="s">
        <v>242</v>
      </c>
      <c r="C45" s="671" t="s">
        <v>243</v>
      </c>
      <c r="D45" s="672"/>
      <c r="E45" s="673"/>
      <c r="F45" s="399">
        <v>2000</v>
      </c>
      <c r="G45" s="68">
        <f>F45-I45</f>
        <v>2000</v>
      </c>
    </row>
    <row r="46" spans="1:12" x14ac:dyDescent="0.25">
      <c r="A46" s="396">
        <v>36</v>
      </c>
      <c r="B46" s="396" t="s">
        <v>244</v>
      </c>
      <c r="C46" s="671" t="s">
        <v>245</v>
      </c>
      <c r="D46" s="672"/>
      <c r="E46" s="673"/>
      <c r="F46" s="399">
        <v>272</v>
      </c>
      <c r="G46" s="68">
        <f>F46-I46</f>
        <v>272</v>
      </c>
    </row>
    <row r="47" spans="1:12" x14ac:dyDescent="0.25">
      <c r="A47" s="396">
        <v>37</v>
      </c>
      <c r="B47" s="396" t="s">
        <v>246</v>
      </c>
      <c r="C47" s="671" t="s">
        <v>588</v>
      </c>
      <c r="D47" s="672"/>
      <c r="E47" s="673"/>
      <c r="F47" s="399"/>
      <c r="G47" s="68">
        <f>F47-I47</f>
        <v>0</v>
      </c>
    </row>
    <row r="48" spans="1:12" x14ac:dyDescent="0.25">
      <c r="A48" s="396">
        <v>38</v>
      </c>
      <c r="B48" s="396" t="s">
        <v>247</v>
      </c>
      <c r="C48" s="671" t="s">
        <v>248</v>
      </c>
      <c r="D48" s="672"/>
      <c r="E48" s="673"/>
      <c r="F48" s="399">
        <v>1294</v>
      </c>
      <c r="G48" s="68">
        <f>F48-I48</f>
        <v>1294</v>
      </c>
    </row>
    <row r="49" spans="1:7" x14ac:dyDescent="0.25">
      <c r="A49" s="396">
        <v>39</v>
      </c>
      <c r="B49" s="396" t="s">
        <v>249</v>
      </c>
      <c r="C49" s="671" t="s">
        <v>250</v>
      </c>
      <c r="D49" s="672"/>
      <c r="E49" s="673"/>
      <c r="F49" s="399">
        <v>0</v>
      </c>
      <c r="G49" s="68">
        <f t="shared" ref="G49:G55" si="3">F49-I49</f>
        <v>0</v>
      </c>
    </row>
    <row r="50" spans="1:7" x14ac:dyDescent="0.25">
      <c r="A50" s="396">
        <v>40</v>
      </c>
      <c r="B50" s="396" t="s">
        <v>251</v>
      </c>
      <c r="C50" s="671" t="s">
        <v>252</v>
      </c>
      <c r="D50" s="672"/>
      <c r="E50" s="673"/>
      <c r="F50" s="399">
        <v>0</v>
      </c>
      <c r="G50" s="68">
        <f t="shared" si="3"/>
        <v>0</v>
      </c>
    </row>
    <row r="51" spans="1:7" x14ac:dyDescent="0.25">
      <c r="A51" s="396">
        <v>41</v>
      </c>
      <c r="B51" s="396" t="s">
        <v>253</v>
      </c>
      <c r="C51" s="671" t="s">
        <v>254</v>
      </c>
      <c r="D51" s="672"/>
      <c r="E51" s="673"/>
      <c r="F51" s="399">
        <v>635</v>
      </c>
      <c r="G51" s="68">
        <f t="shared" si="3"/>
        <v>635</v>
      </c>
    </row>
    <row r="52" spans="1:7" x14ac:dyDescent="0.25">
      <c r="A52" s="396">
        <v>42</v>
      </c>
      <c r="B52" s="396" t="s">
        <v>255</v>
      </c>
      <c r="C52" s="671" t="s">
        <v>256</v>
      </c>
      <c r="D52" s="672"/>
      <c r="E52" s="673"/>
      <c r="F52" s="399">
        <v>0</v>
      </c>
      <c r="G52" s="68">
        <f t="shared" si="3"/>
        <v>0</v>
      </c>
    </row>
    <row r="53" spans="1:7" x14ac:dyDescent="0.25">
      <c r="A53" s="396">
        <v>43</v>
      </c>
      <c r="B53" s="396" t="s">
        <v>257</v>
      </c>
      <c r="C53" s="671" t="s">
        <v>589</v>
      </c>
      <c r="D53" s="672"/>
      <c r="E53" s="673"/>
      <c r="F53" s="399">
        <v>0</v>
      </c>
      <c r="G53" s="68">
        <f t="shared" si="3"/>
        <v>0</v>
      </c>
    </row>
    <row r="54" spans="1:7" x14ac:dyDescent="0.25">
      <c r="A54" s="396">
        <v>44</v>
      </c>
      <c r="B54" s="396" t="s">
        <v>258</v>
      </c>
      <c r="C54" s="671" t="s">
        <v>259</v>
      </c>
      <c r="D54" s="672"/>
      <c r="E54" s="673"/>
      <c r="F54" s="399">
        <v>4771</v>
      </c>
      <c r="G54" s="68">
        <f t="shared" si="3"/>
        <v>4771</v>
      </c>
    </row>
    <row r="55" spans="1:7" x14ac:dyDescent="0.25">
      <c r="A55" s="396">
        <v>45</v>
      </c>
      <c r="B55" s="396" t="s">
        <v>260</v>
      </c>
      <c r="C55" s="671" t="s">
        <v>261</v>
      </c>
      <c r="D55" s="672"/>
      <c r="E55" s="673"/>
      <c r="F55" s="399">
        <v>8795</v>
      </c>
      <c r="G55" s="68">
        <f t="shared" si="3"/>
        <v>8795</v>
      </c>
    </row>
    <row r="56" spans="1:7" x14ac:dyDescent="0.25">
      <c r="A56" s="396">
        <v>46</v>
      </c>
      <c r="B56" s="396"/>
      <c r="C56" s="665" t="s">
        <v>262</v>
      </c>
      <c r="D56" s="666"/>
      <c r="E56" s="667"/>
      <c r="F56" s="400">
        <f>SUM(F45:F55)</f>
        <v>17767</v>
      </c>
      <c r="G56" s="72">
        <f>SUM(G45:G55)</f>
        <v>17767</v>
      </c>
    </row>
    <row r="57" spans="1:7" x14ac:dyDescent="0.25">
      <c r="A57" s="394">
        <v>47</v>
      </c>
      <c r="B57" s="394"/>
      <c r="C57" s="668" t="s">
        <v>263</v>
      </c>
      <c r="D57" s="669"/>
      <c r="E57" s="670"/>
      <c r="F57" s="400">
        <f>F15+F16+F26+F32+F43+F56</f>
        <v>35940</v>
      </c>
      <c r="G57" s="72">
        <f>G15+G16+G26+G32+G43+G56</f>
        <v>35940</v>
      </c>
    </row>
    <row r="58" spans="1:7" x14ac:dyDescent="0.25">
      <c r="F58" s="156"/>
    </row>
  </sheetData>
  <mergeCells count="47">
    <mergeCell ref="C11:E11"/>
    <mergeCell ref="C12:E12"/>
    <mergeCell ref="C24:E24"/>
    <mergeCell ref="C13:E13"/>
    <mergeCell ref="C14:E14"/>
    <mergeCell ref="C15:E15"/>
    <mergeCell ref="C16:E16"/>
    <mergeCell ref="C17:E17"/>
    <mergeCell ref="C18:E18"/>
    <mergeCell ref="C19:E19"/>
    <mergeCell ref="C20:E20"/>
    <mergeCell ref="C21:E21"/>
    <mergeCell ref="C22:E22"/>
    <mergeCell ref="C23:E23"/>
    <mergeCell ref="C36:E36"/>
    <mergeCell ref="C25:E25"/>
    <mergeCell ref="C26:E26"/>
    <mergeCell ref="C27:E27"/>
    <mergeCell ref="C28:E28"/>
    <mergeCell ref="C29:E29"/>
    <mergeCell ref="C30:E30"/>
    <mergeCell ref="C31:E31"/>
    <mergeCell ref="C32:E32"/>
    <mergeCell ref="C33:E33"/>
    <mergeCell ref="C34:E34"/>
    <mergeCell ref="C35:E35"/>
    <mergeCell ref="C48:E48"/>
    <mergeCell ref="C37:E37"/>
    <mergeCell ref="C38:E38"/>
    <mergeCell ref="C39:E39"/>
    <mergeCell ref="C40:E40"/>
    <mergeCell ref="C41:E41"/>
    <mergeCell ref="C42:E42"/>
    <mergeCell ref="C43:E43"/>
    <mergeCell ref="C44:E44"/>
    <mergeCell ref="C45:E45"/>
    <mergeCell ref="C46:E46"/>
    <mergeCell ref="C47:E47"/>
    <mergeCell ref="C56:E56"/>
    <mergeCell ref="C57:E57"/>
    <mergeCell ref="C49:E49"/>
    <mergeCell ref="C50:E50"/>
    <mergeCell ref="C51:E51"/>
    <mergeCell ref="C52:E52"/>
    <mergeCell ref="C53:E53"/>
    <mergeCell ref="C54:E54"/>
    <mergeCell ref="C55:E55"/>
  </mergeCells>
  <pageMargins left="0.7" right="0.7" top="0.75" bottom="0.75" header="0.3" footer="0.3"/>
  <pageSetup scale="82"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view="pageLayout" zoomScaleNormal="100" workbookViewId="0">
      <selection activeCell="A11" sqref="A11"/>
    </sheetView>
  </sheetViews>
  <sheetFormatPr defaultColWidth="8.85546875" defaultRowHeight="15" x14ac:dyDescent="0.25"/>
  <cols>
    <col min="1" max="1" width="5.7109375" style="423" customWidth="1"/>
    <col min="2" max="2" width="7.7109375" style="423" customWidth="1"/>
    <col min="3" max="3" width="12.5703125" style="423" customWidth="1"/>
    <col min="4" max="4" width="16.28515625" style="423" customWidth="1"/>
    <col min="5" max="5" width="21.5703125" style="423" customWidth="1"/>
    <col min="6" max="6" width="9.7109375" style="423" bestFit="1" customWidth="1"/>
    <col min="7" max="7" width="11.7109375" style="174" customWidth="1"/>
    <col min="8" max="8" width="12" style="158" customWidth="1"/>
    <col min="9" max="16384" width="8.85546875" style="423"/>
  </cols>
  <sheetData>
    <row r="1" spans="1:8" x14ac:dyDescent="0.25">
      <c r="A1" s="175" t="s">
        <v>384</v>
      </c>
      <c r="B1" s="421"/>
      <c r="C1" s="421"/>
      <c r="D1" s="421"/>
      <c r="E1" s="421"/>
      <c r="F1" s="421"/>
      <c r="G1" s="422"/>
    </row>
    <row r="2" spans="1:8" x14ac:dyDescent="0.25">
      <c r="A2" s="424" t="s">
        <v>565</v>
      </c>
      <c r="B2" s="425"/>
      <c r="C2" s="425"/>
      <c r="D2" s="425"/>
      <c r="E2" s="425"/>
      <c r="F2" s="425"/>
      <c r="G2" s="324"/>
    </row>
    <row r="3" spans="1:8" x14ac:dyDescent="0.25">
      <c r="A3" s="426" t="s">
        <v>358</v>
      </c>
      <c r="B3" s="427"/>
      <c r="C3" s="427"/>
      <c r="D3" s="427"/>
      <c r="E3" s="427"/>
      <c r="F3" s="427"/>
      <c r="G3" s="325"/>
    </row>
    <row r="4" spans="1:8" x14ac:dyDescent="0.25">
      <c r="A4" s="224" t="s">
        <v>595</v>
      </c>
      <c r="B4" s="428"/>
      <c r="C4" s="428"/>
      <c r="D4" s="428"/>
      <c r="E4" s="428"/>
      <c r="F4" s="428"/>
      <c r="G4" s="370"/>
    </row>
    <row r="5" spans="1:8" x14ac:dyDescent="0.25">
      <c r="A5" s="357" t="s">
        <v>568</v>
      </c>
      <c r="B5" s="358"/>
      <c r="C5" s="358"/>
      <c r="D5" s="358"/>
      <c r="E5" s="358"/>
      <c r="F5" s="358"/>
      <c r="G5" s="359"/>
    </row>
    <row r="6" spans="1:8" x14ac:dyDescent="0.25">
      <c r="A6" s="371"/>
      <c r="B6" s="429"/>
      <c r="C6" s="430"/>
      <c r="D6" s="431"/>
      <c r="E6" s="432"/>
      <c r="F6" s="433" t="s">
        <v>594</v>
      </c>
      <c r="G6" s="433"/>
    </row>
    <row r="7" spans="1:8" x14ac:dyDescent="0.25">
      <c r="A7" s="373"/>
      <c r="B7" s="435"/>
      <c r="C7" s="451"/>
      <c r="D7" s="452"/>
      <c r="E7" s="453"/>
      <c r="F7" s="236" t="s">
        <v>600</v>
      </c>
      <c r="G7" s="236" t="s">
        <v>592</v>
      </c>
    </row>
    <row r="8" spans="1:8" x14ac:dyDescent="0.25">
      <c r="A8" s="234" t="s">
        <v>426</v>
      </c>
      <c r="B8" s="450" t="s">
        <v>156</v>
      </c>
      <c r="C8" s="436" t="s">
        <v>591</v>
      </c>
      <c r="D8" s="437"/>
      <c r="E8" s="438"/>
      <c r="F8" s="236" t="s">
        <v>601</v>
      </c>
      <c r="G8" s="234" t="s">
        <v>573</v>
      </c>
    </row>
    <row r="9" spans="1:8" x14ac:dyDescent="0.25">
      <c r="A9" s="234" t="s">
        <v>411</v>
      </c>
      <c r="B9" s="450" t="s">
        <v>411</v>
      </c>
      <c r="C9" s="436" t="s">
        <v>590</v>
      </c>
      <c r="D9" s="437"/>
      <c r="E9" s="438"/>
      <c r="F9" s="234" t="s">
        <v>593</v>
      </c>
      <c r="G9" s="234" t="s">
        <v>526</v>
      </c>
    </row>
    <row r="10" spans="1:8" x14ac:dyDescent="0.25">
      <c r="A10" s="361"/>
      <c r="B10" s="440"/>
      <c r="C10" s="441" t="s">
        <v>151</v>
      </c>
      <c r="D10" s="442"/>
      <c r="E10" s="443"/>
      <c r="F10" s="235" t="s">
        <v>412</v>
      </c>
      <c r="G10" s="235" t="s">
        <v>503</v>
      </c>
      <c r="H10" s="155"/>
    </row>
    <row r="11" spans="1:8" x14ac:dyDescent="0.25">
      <c r="A11" s="439">
        <v>25</v>
      </c>
      <c r="B11" s="433">
        <v>601</v>
      </c>
      <c r="C11" s="686" t="s">
        <v>361</v>
      </c>
      <c r="D11" s="686"/>
      <c r="E11" s="687"/>
      <c r="F11" s="14"/>
      <c r="G11" s="448">
        <f>F11-H11</f>
        <v>0</v>
      </c>
    </row>
    <row r="12" spans="1:8" x14ac:dyDescent="0.25">
      <c r="A12" s="439">
        <v>26</v>
      </c>
      <c r="B12" s="234">
        <v>602</v>
      </c>
      <c r="C12" s="672" t="s">
        <v>207</v>
      </c>
      <c r="D12" s="672"/>
      <c r="E12" s="673"/>
      <c r="F12" s="14"/>
      <c r="G12" s="448">
        <f>F12-H12</f>
        <v>0</v>
      </c>
    </row>
    <row r="13" spans="1:8" x14ac:dyDescent="0.25">
      <c r="A13" s="439">
        <v>27</v>
      </c>
      <c r="B13" s="234">
        <v>603</v>
      </c>
      <c r="C13" s="672" t="s">
        <v>596</v>
      </c>
      <c r="D13" s="672"/>
      <c r="E13" s="673"/>
      <c r="F13" s="14"/>
      <c r="G13" s="181"/>
    </row>
    <row r="14" spans="1:8" x14ac:dyDescent="0.25">
      <c r="A14" s="439">
        <v>28</v>
      </c>
      <c r="B14" s="234">
        <v>604</v>
      </c>
      <c r="C14" s="672" t="s">
        <v>597</v>
      </c>
      <c r="D14" s="672"/>
      <c r="E14" s="673"/>
      <c r="F14" s="14"/>
      <c r="G14" s="181"/>
    </row>
    <row r="15" spans="1:8" x14ac:dyDescent="0.25">
      <c r="A15" s="439">
        <v>29</v>
      </c>
      <c r="B15" s="234">
        <v>605</v>
      </c>
      <c r="C15" s="672" t="s">
        <v>598</v>
      </c>
      <c r="D15" s="672"/>
      <c r="E15" s="673"/>
      <c r="F15" s="14"/>
      <c r="G15" s="181"/>
    </row>
    <row r="16" spans="1:8" x14ac:dyDescent="0.25">
      <c r="A16" s="439">
        <v>30</v>
      </c>
      <c r="B16" s="234">
        <v>606</v>
      </c>
      <c r="C16" s="404" t="s">
        <v>362</v>
      </c>
      <c r="D16" s="405"/>
      <c r="E16" s="406"/>
      <c r="F16" s="154">
        <f>SUM(F11:F15)</f>
        <v>0</v>
      </c>
      <c r="G16" s="449">
        <f>F16-H16</f>
        <v>0</v>
      </c>
    </row>
    <row r="17" spans="1:8" x14ac:dyDescent="0.25">
      <c r="A17" s="439">
        <v>31</v>
      </c>
      <c r="B17" s="234">
        <v>607</v>
      </c>
      <c r="C17" s="672" t="s">
        <v>232</v>
      </c>
      <c r="D17" s="672"/>
      <c r="E17" s="673"/>
      <c r="F17" s="14"/>
      <c r="G17" s="181"/>
    </row>
    <row r="18" spans="1:8" x14ac:dyDescent="0.25">
      <c r="A18" s="439">
        <v>32</v>
      </c>
      <c r="B18" s="234">
        <v>608</v>
      </c>
      <c r="C18" s="672" t="s">
        <v>580</v>
      </c>
      <c r="D18" s="672"/>
      <c r="E18" s="673"/>
      <c r="F18" s="14"/>
      <c r="G18" s="181"/>
    </row>
    <row r="19" spans="1:8" x14ac:dyDescent="0.25">
      <c r="A19" s="439">
        <v>33</v>
      </c>
      <c r="B19" s="234">
        <v>609</v>
      </c>
      <c r="C19" s="672" t="s">
        <v>599</v>
      </c>
      <c r="D19" s="672"/>
      <c r="E19" s="673"/>
      <c r="F19" s="14"/>
      <c r="G19" s="181"/>
    </row>
    <row r="20" spans="1:8" x14ac:dyDescent="0.25">
      <c r="A20" s="439">
        <v>34</v>
      </c>
      <c r="B20" s="234" t="s">
        <v>258</v>
      </c>
      <c r="C20" s="672" t="s">
        <v>259</v>
      </c>
      <c r="D20" s="672"/>
      <c r="E20" s="673"/>
      <c r="F20" s="14"/>
      <c r="G20" s="448">
        <f>F20-H20</f>
        <v>0</v>
      </c>
    </row>
    <row r="21" spans="1:8" x14ac:dyDescent="0.25">
      <c r="A21" s="439">
        <v>35</v>
      </c>
      <c r="B21" s="234" t="s">
        <v>359</v>
      </c>
      <c r="C21" s="672" t="s">
        <v>261</v>
      </c>
      <c r="D21" s="672"/>
      <c r="E21" s="673"/>
      <c r="F21" s="154">
        <f>F19+F20</f>
        <v>0</v>
      </c>
      <c r="G21" s="449">
        <f>F21-H21</f>
        <v>0</v>
      </c>
    </row>
    <row r="22" spans="1:8" x14ac:dyDescent="0.25">
      <c r="A22" s="439">
        <v>36</v>
      </c>
      <c r="B22" s="235"/>
      <c r="C22" s="358"/>
      <c r="D22" s="358"/>
      <c r="E22" s="359"/>
      <c r="F22" s="154">
        <f>F16+F21</f>
        <v>0</v>
      </c>
      <c r="G22" s="449">
        <f>F22-H22</f>
        <v>0</v>
      </c>
    </row>
    <row r="23" spans="1:8" x14ac:dyDescent="0.25">
      <c r="A23" s="444">
        <v>37</v>
      </c>
      <c r="B23" s="173"/>
      <c r="C23" s="173" t="s">
        <v>360</v>
      </c>
      <c r="D23" s="173"/>
      <c r="E23" s="173"/>
      <c r="F23" s="173"/>
    </row>
    <row r="24" spans="1:8" x14ac:dyDescent="0.25">
      <c r="A24" s="680"/>
      <c r="B24" s="681"/>
      <c r="C24" s="681"/>
      <c r="D24" s="681"/>
      <c r="E24" s="681"/>
      <c r="F24" s="681"/>
      <c r="G24" s="682"/>
    </row>
    <row r="25" spans="1:8" x14ac:dyDescent="0.25">
      <c r="A25" s="683" t="s">
        <v>363</v>
      </c>
      <c r="B25" s="684"/>
      <c r="C25" s="684"/>
      <c r="D25" s="684"/>
      <c r="E25" s="684"/>
      <c r="F25" s="684"/>
      <c r="G25" s="685"/>
    </row>
    <row r="26" spans="1:8" s="456" customFormat="1" x14ac:dyDescent="0.25">
      <c r="A26" s="236" t="s">
        <v>426</v>
      </c>
      <c r="B26" s="439"/>
      <c r="C26" s="454"/>
      <c r="D26" s="434"/>
      <c r="E26" s="433"/>
      <c r="F26" s="439"/>
      <c r="G26" s="234"/>
      <c r="H26" s="455"/>
    </row>
    <row r="27" spans="1:8" s="456" customFormat="1" x14ac:dyDescent="0.25">
      <c r="A27" s="236" t="s">
        <v>411</v>
      </c>
      <c r="B27" s="321" t="s">
        <v>364</v>
      </c>
      <c r="C27" s="375"/>
      <c r="D27" s="212" t="s">
        <v>365</v>
      </c>
      <c r="E27" s="238" t="s">
        <v>366</v>
      </c>
      <c r="F27" s="212" t="s">
        <v>367</v>
      </c>
      <c r="G27" s="238" t="s">
        <v>368</v>
      </c>
      <c r="H27" s="455"/>
    </row>
    <row r="28" spans="1:8" x14ac:dyDescent="0.25">
      <c r="A28" s="180">
        <v>48</v>
      </c>
      <c r="B28" s="169" t="s">
        <v>841</v>
      </c>
      <c r="C28" s="169"/>
      <c r="D28" s="629">
        <v>588.75</v>
      </c>
      <c r="E28" s="13">
        <v>60</v>
      </c>
      <c r="F28" s="165"/>
      <c r="G28" s="164">
        <f>D28+E28+F28</f>
        <v>648.75</v>
      </c>
    </row>
    <row r="29" spans="1:8" x14ac:dyDescent="0.25">
      <c r="A29" s="181">
        <v>49</v>
      </c>
      <c r="B29" s="173" t="s">
        <v>842</v>
      </c>
      <c r="C29" s="173"/>
      <c r="D29" s="172"/>
      <c r="E29" s="13"/>
      <c r="F29" s="14">
        <v>475</v>
      </c>
      <c r="G29" s="164">
        <f t="shared" ref="G29:G36" si="0">D29+E29+F29</f>
        <v>475</v>
      </c>
    </row>
    <row r="30" spans="1:8" x14ac:dyDescent="0.25">
      <c r="A30" s="181">
        <v>50</v>
      </c>
      <c r="B30" s="173" t="s">
        <v>843</v>
      </c>
      <c r="C30" s="173"/>
      <c r="D30" s="172"/>
      <c r="E30" s="13">
        <v>5</v>
      </c>
      <c r="F30" s="14"/>
      <c r="G30" s="164">
        <f t="shared" si="0"/>
        <v>5</v>
      </c>
    </row>
    <row r="31" spans="1:8" x14ac:dyDescent="0.25">
      <c r="A31" s="181">
        <v>51</v>
      </c>
      <c r="B31" s="173"/>
      <c r="C31" s="173"/>
      <c r="D31" s="172"/>
      <c r="E31" s="13"/>
      <c r="F31" s="14"/>
      <c r="G31" s="164">
        <f t="shared" si="0"/>
        <v>0</v>
      </c>
    </row>
    <row r="32" spans="1:8" x14ac:dyDescent="0.25">
      <c r="A32" s="181">
        <v>52</v>
      </c>
      <c r="B32" s="173"/>
      <c r="C32" s="173"/>
      <c r="D32" s="172"/>
      <c r="E32" s="13"/>
      <c r="F32" s="14"/>
      <c r="G32" s="164">
        <f t="shared" si="0"/>
        <v>0</v>
      </c>
    </row>
    <row r="33" spans="1:7" x14ac:dyDescent="0.25">
      <c r="A33" s="181">
        <v>53</v>
      </c>
      <c r="B33" s="173"/>
      <c r="C33" s="173"/>
      <c r="D33" s="172"/>
      <c r="E33" s="13"/>
      <c r="F33" s="14"/>
      <c r="G33" s="164">
        <f t="shared" si="0"/>
        <v>0</v>
      </c>
    </row>
    <row r="34" spans="1:7" x14ac:dyDescent="0.25">
      <c r="A34" s="181">
        <v>54</v>
      </c>
      <c r="B34" s="173"/>
      <c r="C34" s="173"/>
      <c r="D34" s="172"/>
      <c r="E34" s="13"/>
      <c r="F34" s="14"/>
      <c r="G34" s="164">
        <f t="shared" si="0"/>
        <v>0</v>
      </c>
    </row>
    <row r="35" spans="1:7" x14ac:dyDescent="0.25">
      <c r="A35" s="181">
        <v>55</v>
      </c>
      <c r="B35" s="173"/>
      <c r="C35" s="173"/>
      <c r="D35" s="172"/>
      <c r="E35" s="13"/>
      <c r="F35" s="14"/>
      <c r="G35" s="164">
        <f t="shared" si="0"/>
        <v>0</v>
      </c>
    </row>
    <row r="36" spans="1:7" x14ac:dyDescent="0.25">
      <c r="A36" s="181">
        <v>56</v>
      </c>
      <c r="B36" s="173"/>
      <c r="C36" s="173"/>
      <c r="D36" s="172"/>
      <c r="E36" s="13"/>
      <c r="F36" s="14"/>
      <c r="G36" s="164">
        <f t="shared" si="0"/>
        <v>0</v>
      </c>
    </row>
    <row r="37" spans="1:7" x14ac:dyDescent="0.25">
      <c r="A37" s="182">
        <v>57</v>
      </c>
      <c r="B37" s="445"/>
      <c r="C37" s="446"/>
      <c r="D37" s="16">
        <f>SUM(D28:D36)</f>
        <v>588.75</v>
      </c>
      <c r="E37" s="16">
        <f>SUM(E28:E36)</f>
        <v>65</v>
      </c>
      <c r="F37" s="16">
        <f>SUM(F28:F36)</f>
        <v>475</v>
      </c>
      <c r="G37" s="16">
        <f>SUM(G28:G36)</f>
        <v>1128.75</v>
      </c>
    </row>
  </sheetData>
  <mergeCells count="12">
    <mergeCell ref="C17:E17"/>
    <mergeCell ref="C18:E18"/>
    <mergeCell ref="A24:G24"/>
    <mergeCell ref="A25:G25"/>
    <mergeCell ref="C11:E11"/>
    <mergeCell ref="C12:E12"/>
    <mergeCell ref="C13:E13"/>
    <mergeCell ref="C14:E14"/>
    <mergeCell ref="C15:E15"/>
    <mergeCell ref="C19:E19"/>
    <mergeCell ref="C20:E20"/>
    <mergeCell ref="C21:E21"/>
  </mergeCells>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view="pageLayout" zoomScaleNormal="100" workbookViewId="0">
      <selection activeCell="A11" sqref="A11"/>
    </sheetView>
  </sheetViews>
  <sheetFormatPr defaultColWidth="8.85546875" defaultRowHeight="15" x14ac:dyDescent="0.25"/>
  <cols>
    <col min="1" max="1" width="2.85546875" style="423" customWidth="1"/>
    <col min="2" max="2" width="13.28515625" style="423" customWidth="1"/>
    <col min="3" max="3" width="29.28515625" style="423" customWidth="1"/>
    <col min="4" max="4" width="26.7109375" style="423" customWidth="1"/>
    <col min="5" max="5" width="18" style="174" customWidth="1"/>
    <col min="6" max="16384" width="8.85546875" style="423"/>
  </cols>
  <sheetData>
    <row r="1" spans="1:5" x14ac:dyDescent="0.25">
      <c r="A1" s="316" t="s">
        <v>386</v>
      </c>
      <c r="B1" s="464"/>
      <c r="C1" s="464"/>
      <c r="D1" s="464"/>
      <c r="E1" s="465"/>
    </row>
    <row r="2" spans="1:5" x14ac:dyDescent="0.25">
      <c r="A2" s="426" t="s">
        <v>602</v>
      </c>
      <c r="B2" s="427"/>
      <c r="C2" s="427"/>
      <c r="D2" s="427"/>
      <c r="E2" s="325"/>
    </row>
    <row r="3" spans="1:5" x14ac:dyDescent="0.25">
      <c r="A3" s="445" t="s">
        <v>264</v>
      </c>
      <c r="B3" s="446"/>
      <c r="C3" s="446"/>
      <c r="D3" s="446"/>
      <c r="E3" s="447"/>
    </row>
    <row r="4" spans="1:5" x14ac:dyDescent="0.25">
      <c r="A4" s="462"/>
      <c r="B4" s="458" t="s">
        <v>265</v>
      </c>
      <c r="C4" s="459"/>
      <c r="D4" s="459" t="s">
        <v>266</v>
      </c>
      <c r="E4" s="460"/>
    </row>
    <row r="5" spans="1:5" x14ac:dyDescent="0.25">
      <c r="A5" s="180" t="s">
        <v>267</v>
      </c>
      <c r="B5" s="170" t="s">
        <v>844</v>
      </c>
      <c r="C5" s="171"/>
      <c r="D5" s="169" t="s">
        <v>845</v>
      </c>
      <c r="E5" s="171"/>
    </row>
    <row r="6" spans="1:5" x14ac:dyDescent="0.25">
      <c r="A6" s="181" t="s">
        <v>268</v>
      </c>
      <c r="B6" s="172"/>
      <c r="C6" s="174"/>
      <c r="D6" s="173"/>
    </row>
    <row r="7" spans="1:5" x14ac:dyDescent="0.25">
      <c r="A7" s="181" t="s">
        <v>269</v>
      </c>
      <c r="B7" s="172"/>
      <c r="C7" s="174"/>
      <c r="D7" s="173"/>
    </row>
    <row r="8" spans="1:5" x14ac:dyDescent="0.25">
      <c r="A8" s="181" t="s">
        <v>270</v>
      </c>
      <c r="B8" s="172"/>
      <c r="C8" s="174"/>
      <c r="D8" s="173"/>
    </row>
    <row r="9" spans="1:5" x14ac:dyDescent="0.25">
      <c r="A9" s="181" t="s">
        <v>271</v>
      </c>
      <c r="B9" s="172"/>
      <c r="C9" s="174"/>
      <c r="D9" s="173"/>
    </row>
    <row r="10" spans="1:5" x14ac:dyDescent="0.25">
      <c r="A10" s="181" t="s">
        <v>272</v>
      </c>
      <c r="B10" s="172"/>
      <c r="C10" s="174"/>
      <c r="D10" s="173"/>
    </row>
    <row r="11" spans="1:5" x14ac:dyDescent="0.25">
      <c r="A11" s="181" t="s">
        <v>273</v>
      </c>
      <c r="B11" s="172"/>
      <c r="C11" s="174"/>
      <c r="D11" s="173"/>
    </row>
    <row r="12" spans="1:5" x14ac:dyDescent="0.25">
      <c r="A12" s="181" t="s">
        <v>274</v>
      </c>
      <c r="B12" s="172"/>
      <c r="C12" s="174"/>
      <c r="D12" s="173"/>
    </row>
    <row r="13" spans="1:5" x14ac:dyDescent="0.25">
      <c r="A13" s="181" t="s">
        <v>275</v>
      </c>
      <c r="B13" s="172"/>
      <c r="C13" s="174"/>
      <c r="D13" s="173"/>
    </row>
    <row r="14" spans="1:5" x14ac:dyDescent="0.25">
      <c r="A14" s="182" t="s">
        <v>276</v>
      </c>
      <c r="B14" s="445"/>
      <c r="C14" s="447"/>
      <c r="D14" s="446"/>
      <c r="E14" s="447"/>
    </row>
    <row r="15" spans="1:5" x14ac:dyDescent="0.25">
      <c r="A15" s="371"/>
      <c r="B15" s="472" t="s">
        <v>277</v>
      </c>
      <c r="C15" s="477" t="s">
        <v>278</v>
      </c>
      <c r="D15" s="478"/>
      <c r="E15" s="476" t="s">
        <v>279</v>
      </c>
    </row>
    <row r="16" spans="1:5" x14ac:dyDescent="0.25">
      <c r="A16" s="170" t="s">
        <v>267</v>
      </c>
      <c r="B16" s="165"/>
      <c r="C16" s="170"/>
      <c r="D16" s="171"/>
      <c r="E16" s="171">
        <v>45000</v>
      </c>
    </row>
    <row r="17" spans="1:5" x14ac:dyDescent="0.25">
      <c r="A17" s="172" t="s">
        <v>268</v>
      </c>
      <c r="B17" s="14"/>
      <c r="C17" s="172"/>
      <c r="D17" s="174"/>
    </row>
    <row r="18" spans="1:5" x14ac:dyDescent="0.25">
      <c r="A18" s="172" t="s">
        <v>269</v>
      </c>
      <c r="B18" s="14"/>
      <c r="C18" s="172"/>
      <c r="D18" s="174"/>
    </row>
    <row r="19" spans="1:5" x14ac:dyDescent="0.25">
      <c r="A19" s="172" t="s">
        <v>270</v>
      </c>
      <c r="B19" s="172"/>
      <c r="C19" s="172"/>
      <c r="D19" s="174"/>
    </row>
    <row r="20" spans="1:5" x14ac:dyDescent="0.25">
      <c r="A20" s="172" t="s">
        <v>271</v>
      </c>
      <c r="B20" s="172"/>
      <c r="C20" s="172"/>
      <c r="D20" s="174"/>
    </row>
    <row r="21" spans="1:5" x14ac:dyDescent="0.25">
      <c r="A21" s="172" t="s">
        <v>272</v>
      </c>
      <c r="B21" s="172"/>
      <c r="C21" s="172"/>
      <c r="D21" s="174"/>
    </row>
    <row r="22" spans="1:5" x14ac:dyDescent="0.25">
      <c r="A22" s="172" t="s">
        <v>273</v>
      </c>
      <c r="B22" s="172"/>
      <c r="C22" s="172"/>
      <c r="D22" s="174"/>
    </row>
    <row r="23" spans="1:5" x14ac:dyDescent="0.25">
      <c r="A23" s="172" t="s">
        <v>274</v>
      </c>
      <c r="B23" s="172"/>
      <c r="C23" s="172"/>
      <c r="D23" s="174"/>
    </row>
    <row r="24" spans="1:5" x14ac:dyDescent="0.25">
      <c r="A24" s="172" t="s">
        <v>275</v>
      </c>
      <c r="B24" s="172"/>
      <c r="C24" s="172"/>
      <c r="D24" s="174"/>
    </row>
    <row r="25" spans="1:5" x14ac:dyDescent="0.25">
      <c r="A25" s="445" t="s">
        <v>276</v>
      </c>
      <c r="B25" s="445"/>
      <c r="C25" s="445"/>
      <c r="D25" s="447"/>
      <c r="E25" s="447"/>
    </row>
    <row r="26" spans="1:5" x14ac:dyDescent="0.25">
      <c r="A26" s="467" t="s">
        <v>280</v>
      </c>
      <c r="B26" s="446"/>
      <c r="C26" s="446"/>
      <c r="D26" s="446"/>
      <c r="E26" s="468"/>
    </row>
    <row r="27" spans="1:5" x14ac:dyDescent="0.25">
      <c r="A27" s="457"/>
      <c r="B27" s="479" t="s">
        <v>265</v>
      </c>
      <c r="C27" s="480"/>
      <c r="D27" s="481" t="s">
        <v>266</v>
      </c>
      <c r="E27" s="482"/>
    </row>
    <row r="28" spans="1:5" x14ac:dyDescent="0.25">
      <c r="A28" s="180" t="s">
        <v>267</v>
      </c>
      <c r="B28" s="170" t="s">
        <v>844</v>
      </c>
      <c r="C28" s="169"/>
      <c r="D28" s="170" t="s">
        <v>846</v>
      </c>
      <c r="E28" s="171"/>
    </row>
    <row r="29" spans="1:5" x14ac:dyDescent="0.25">
      <c r="A29" s="181" t="s">
        <v>268</v>
      </c>
      <c r="B29" s="172" t="s">
        <v>844</v>
      </c>
      <c r="C29" s="173"/>
      <c r="D29" s="172" t="s">
        <v>846</v>
      </c>
    </row>
    <row r="30" spans="1:5" x14ac:dyDescent="0.25">
      <c r="A30" s="181" t="s">
        <v>269</v>
      </c>
      <c r="B30" s="110"/>
      <c r="C30" s="111"/>
      <c r="D30" s="110"/>
      <c r="E30" s="112"/>
    </row>
    <row r="31" spans="1:5" x14ac:dyDescent="0.25">
      <c r="A31" s="181" t="s">
        <v>270</v>
      </c>
      <c r="B31" s="110"/>
      <c r="C31" s="111"/>
      <c r="D31" s="110"/>
      <c r="E31" s="112"/>
    </row>
    <row r="32" spans="1:5" x14ac:dyDescent="0.25">
      <c r="A32" s="181" t="s">
        <v>271</v>
      </c>
      <c r="B32" s="110"/>
      <c r="C32" s="111"/>
      <c r="D32" s="110"/>
      <c r="E32" s="112"/>
    </row>
    <row r="33" spans="1:5" x14ac:dyDescent="0.25">
      <c r="A33" s="181" t="s">
        <v>272</v>
      </c>
      <c r="B33" s="110"/>
      <c r="C33" s="111"/>
      <c r="D33" s="110"/>
      <c r="E33" s="112"/>
    </row>
    <row r="34" spans="1:5" x14ac:dyDescent="0.25">
      <c r="A34" s="181" t="s">
        <v>273</v>
      </c>
      <c r="B34" s="110"/>
      <c r="C34" s="111"/>
      <c r="D34" s="110"/>
      <c r="E34" s="112"/>
    </row>
    <row r="35" spans="1:5" x14ac:dyDescent="0.25">
      <c r="A35" s="181" t="s">
        <v>274</v>
      </c>
      <c r="B35" s="110"/>
      <c r="C35" s="111"/>
      <c r="D35" s="110"/>
      <c r="E35" s="112"/>
    </row>
    <row r="36" spans="1:5" x14ac:dyDescent="0.25">
      <c r="A36" s="181" t="s">
        <v>275</v>
      </c>
      <c r="B36" s="110"/>
      <c r="C36" s="111"/>
      <c r="D36" s="110"/>
      <c r="E36" s="112"/>
    </row>
    <row r="37" spans="1:5" x14ac:dyDescent="0.25">
      <c r="A37" s="182" t="s">
        <v>276</v>
      </c>
      <c r="B37" s="113"/>
      <c r="C37" s="114"/>
      <c r="D37" s="113"/>
      <c r="E37" s="115"/>
    </row>
    <row r="38" spans="1:5" ht="14.45" customHeight="1" x14ac:dyDescent="0.25">
      <c r="A38" s="462"/>
      <c r="B38" s="434" t="s">
        <v>282</v>
      </c>
      <c r="C38" s="474" t="s">
        <v>283</v>
      </c>
      <c r="D38" s="475" t="s">
        <v>281</v>
      </c>
      <c r="E38" s="243" t="s">
        <v>279</v>
      </c>
    </row>
    <row r="39" spans="1:5" s="456" customFormat="1" x14ac:dyDescent="0.25">
      <c r="A39" s="371" t="s">
        <v>267</v>
      </c>
      <c r="B39" s="463"/>
      <c r="C39" s="371"/>
      <c r="D39" s="465" t="s">
        <v>847</v>
      </c>
      <c r="E39" s="371">
        <v>3419</v>
      </c>
    </row>
    <row r="40" spans="1:5" s="456" customFormat="1" x14ac:dyDescent="0.25">
      <c r="A40" s="373" t="s">
        <v>268</v>
      </c>
      <c r="B40" s="323"/>
      <c r="C40" s="373"/>
      <c r="D40" s="370" t="s">
        <v>848</v>
      </c>
      <c r="E40" s="373">
        <v>3697</v>
      </c>
    </row>
    <row r="41" spans="1:5" s="456" customFormat="1" x14ac:dyDescent="0.25">
      <c r="A41" s="373" t="s">
        <v>269</v>
      </c>
      <c r="B41" s="323"/>
      <c r="C41" s="373"/>
      <c r="D41" s="370"/>
      <c r="E41" s="373"/>
    </row>
    <row r="42" spans="1:5" s="456" customFormat="1" x14ac:dyDescent="0.25">
      <c r="A42" s="181" t="s">
        <v>270</v>
      </c>
      <c r="B42" s="172"/>
      <c r="C42" s="181"/>
      <c r="D42" s="174"/>
      <c r="E42" s="181"/>
    </row>
    <row r="43" spans="1:5" x14ac:dyDescent="0.25">
      <c r="A43" s="181" t="s">
        <v>271</v>
      </c>
      <c r="B43" s="172"/>
      <c r="C43" s="181"/>
      <c r="D43" s="174"/>
      <c r="E43" s="181"/>
    </row>
    <row r="44" spans="1:5" x14ac:dyDescent="0.25">
      <c r="A44" s="181" t="s">
        <v>272</v>
      </c>
      <c r="B44" s="172"/>
      <c r="C44" s="181"/>
      <c r="D44" s="174"/>
      <c r="E44" s="181"/>
    </row>
    <row r="45" spans="1:5" x14ac:dyDescent="0.25">
      <c r="A45" s="181" t="s">
        <v>273</v>
      </c>
      <c r="B45" s="172"/>
      <c r="C45" s="181"/>
      <c r="D45" s="174"/>
      <c r="E45" s="181"/>
    </row>
    <row r="46" spans="1:5" x14ac:dyDescent="0.25">
      <c r="A46" s="181" t="s">
        <v>274</v>
      </c>
      <c r="B46" s="172"/>
      <c r="C46" s="181"/>
      <c r="D46" s="174"/>
      <c r="E46" s="181"/>
    </row>
    <row r="47" spans="1:5" x14ac:dyDescent="0.25">
      <c r="A47" s="181" t="s">
        <v>275</v>
      </c>
      <c r="B47" s="172"/>
      <c r="C47" s="181"/>
      <c r="D47" s="174"/>
      <c r="E47" s="181"/>
    </row>
    <row r="48" spans="1:5" x14ac:dyDescent="0.25">
      <c r="A48" s="182" t="s">
        <v>276</v>
      </c>
      <c r="B48" s="445"/>
      <c r="C48" s="446"/>
      <c r="D48" s="447"/>
      <c r="E48" s="182"/>
    </row>
    <row r="49" spans="2:2" x14ac:dyDescent="0.25">
      <c r="B49" t="s">
        <v>603</v>
      </c>
    </row>
  </sheetData>
  <pageMargins left="0.7" right="0.7" top="0.75" bottom="0.75" header="0.3" footer="0.3"/>
  <pageSetup scale="96"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2"/>
  <sheetViews>
    <sheetView view="pageLayout" zoomScaleNormal="100" workbookViewId="0">
      <selection activeCell="A11" sqref="A11"/>
    </sheetView>
  </sheetViews>
  <sheetFormatPr defaultRowHeight="15" x14ac:dyDescent="0.25"/>
  <cols>
    <col min="1" max="1" width="31.140625" customWidth="1"/>
    <col min="2" max="2" width="31.28515625" customWidth="1"/>
    <col min="3" max="3" width="13.85546875" customWidth="1"/>
    <col min="4" max="4" width="12.5703125" style="3" bestFit="1" customWidth="1"/>
  </cols>
  <sheetData>
    <row r="1" spans="1:4" x14ac:dyDescent="0.25">
      <c r="A1" s="175" t="s">
        <v>387</v>
      </c>
      <c r="B1" s="419"/>
      <c r="C1" s="419"/>
      <c r="D1" s="176"/>
    </row>
    <row r="2" spans="1:4" x14ac:dyDescent="0.25">
      <c r="A2" s="377" t="s">
        <v>604</v>
      </c>
      <c r="B2" s="310"/>
      <c r="C2" s="310"/>
      <c r="D2" s="311"/>
    </row>
    <row r="3" spans="1:4" x14ac:dyDescent="0.25">
      <c r="A3" s="224" t="s">
        <v>605</v>
      </c>
      <c r="B3" s="360"/>
      <c r="C3" s="360"/>
      <c r="D3" s="225"/>
    </row>
    <row r="4" spans="1:4" x14ac:dyDescent="0.25">
      <c r="A4" s="224" t="s">
        <v>606</v>
      </c>
      <c r="B4" s="360"/>
      <c r="C4" s="360"/>
      <c r="D4" s="225"/>
    </row>
    <row r="5" spans="1:4" x14ac:dyDescent="0.25">
      <c r="A5" s="379" t="s">
        <v>607</v>
      </c>
      <c r="B5" s="380"/>
      <c r="C5" s="380"/>
      <c r="D5" s="381"/>
    </row>
    <row r="6" spans="1:4" x14ac:dyDescent="0.25">
      <c r="A6" s="379" t="s">
        <v>608</v>
      </c>
      <c r="B6" s="380"/>
      <c r="C6" s="380"/>
      <c r="D6" s="381"/>
    </row>
    <row r="7" spans="1:4" x14ac:dyDescent="0.25">
      <c r="A7" s="379" t="s">
        <v>849</v>
      </c>
      <c r="B7" s="380"/>
      <c r="C7" s="380"/>
      <c r="D7" s="381"/>
    </row>
    <row r="8" spans="1:4" x14ac:dyDescent="0.25">
      <c r="A8" s="379" t="s">
        <v>850</v>
      </c>
      <c r="B8" s="380"/>
      <c r="C8" s="380"/>
      <c r="D8" s="381"/>
    </row>
    <row r="9" spans="1:4" x14ac:dyDescent="0.25">
      <c r="A9" s="379"/>
      <c r="B9" s="380"/>
      <c r="C9" s="380"/>
      <c r="D9" s="381"/>
    </row>
    <row r="10" spans="1:4" x14ac:dyDescent="0.25">
      <c r="A10" s="379"/>
      <c r="B10" s="380"/>
      <c r="C10" s="380"/>
      <c r="D10" s="381"/>
    </row>
    <row r="11" spans="1:4" x14ac:dyDescent="0.25">
      <c r="A11" s="379"/>
      <c r="B11" s="380"/>
      <c r="C11" s="380"/>
      <c r="D11" s="381"/>
    </row>
    <row r="12" spans="1:4" x14ac:dyDescent="0.25">
      <c r="A12" s="379"/>
      <c r="B12" s="380"/>
      <c r="C12" s="380"/>
      <c r="D12" s="381"/>
    </row>
    <row r="13" spans="1:4" x14ac:dyDescent="0.25">
      <c r="A13" s="354"/>
      <c r="B13" s="355"/>
      <c r="C13" s="355"/>
      <c r="D13" s="356"/>
    </row>
    <row r="14" spans="1:4" x14ac:dyDescent="0.25">
      <c r="A14" s="48" t="s">
        <v>284</v>
      </c>
      <c r="B14" s="109"/>
      <c r="C14" s="109"/>
      <c r="D14" s="49"/>
    </row>
    <row r="15" spans="1:4" ht="14.45" customHeight="1" x14ac:dyDescent="0.25">
      <c r="A15" s="229" t="s">
        <v>265</v>
      </c>
      <c r="B15" s="613" t="s">
        <v>277</v>
      </c>
      <c r="C15" s="230" t="s">
        <v>278</v>
      </c>
      <c r="D15" s="246" t="s">
        <v>279</v>
      </c>
    </row>
    <row r="16" spans="1:4" x14ac:dyDescent="0.25">
      <c r="A16" s="36" t="s">
        <v>267</v>
      </c>
      <c r="B16" s="36"/>
      <c r="C16" s="42"/>
      <c r="D16" s="164"/>
    </row>
    <row r="17" spans="1:4" x14ac:dyDescent="0.25">
      <c r="A17" s="39" t="s">
        <v>285</v>
      </c>
      <c r="B17" s="39" t="s">
        <v>839</v>
      </c>
      <c r="C17" s="3"/>
      <c r="D17" s="13"/>
    </row>
    <row r="18" spans="1:4" x14ac:dyDescent="0.25">
      <c r="A18" s="39" t="s">
        <v>286</v>
      </c>
      <c r="B18" s="39"/>
      <c r="C18" s="3"/>
      <c r="D18" s="39"/>
    </row>
    <row r="19" spans="1:4" x14ac:dyDescent="0.25">
      <c r="A19" s="39" t="s">
        <v>270</v>
      </c>
      <c r="B19" s="39"/>
      <c r="C19" s="3"/>
      <c r="D19" s="39"/>
    </row>
    <row r="20" spans="1:4" x14ac:dyDescent="0.25">
      <c r="A20" s="39"/>
      <c r="B20" s="39"/>
      <c r="C20" s="3"/>
      <c r="D20" s="39"/>
    </row>
    <row r="21" spans="1:4" x14ac:dyDescent="0.25">
      <c r="A21" s="39"/>
      <c r="B21" s="39"/>
      <c r="C21" s="3"/>
      <c r="D21" s="39"/>
    </row>
    <row r="22" spans="1:4" x14ac:dyDescent="0.25">
      <c r="A22" s="40" t="s">
        <v>368</v>
      </c>
      <c r="B22" s="40"/>
      <c r="C22" s="44"/>
      <c r="D22" s="116"/>
    </row>
    <row r="23" spans="1:4" x14ac:dyDescent="0.25">
      <c r="A23" s="11" t="s">
        <v>287</v>
      </c>
      <c r="B23" s="2"/>
      <c r="C23" s="2"/>
    </row>
    <row r="24" spans="1:4" x14ac:dyDescent="0.25">
      <c r="A24" s="11"/>
      <c r="B24" s="2"/>
      <c r="C24" s="2"/>
    </row>
    <row r="25" spans="1:4" x14ac:dyDescent="0.25">
      <c r="A25" s="11"/>
      <c r="B25" s="2"/>
      <c r="C25" s="2"/>
    </row>
    <row r="26" spans="1:4" x14ac:dyDescent="0.25">
      <c r="A26" s="11"/>
      <c r="B26" s="2"/>
      <c r="C26" s="2"/>
    </row>
    <row r="27" spans="1:4" x14ac:dyDescent="0.25">
      <c r="A27" s="11"/>
      <c r="B27" s="2"/>
      <c r="C27" s="2"/>
    </row>
    <row r="28" spans="1:4" x14ac:dyDescent="0.25">
      <c r="A28" s="11"/>
      <c r="B28" s="2"/>
      <c r="C28" s="2"/>
    </row>
    <row r="29" spans="1:4" x14ac:dyDescent="0.25">
      <c r="A29" s="11"/>
      <c r="B29" s="2"/>
      <c r="C29" s="2"/>
    </row>
    <row r="30" spans="1:4" x14ac:dyDescent="0.25">
      <c r="A30" s="11"/>
      <c r="B30" s="2"/>
      <c r="C30" s="2"/>
    </row>
    <row r="31" spans="1:4" x14ac:dyDescent="0.25">
      <c r="A31" s="11"/>
      <c r="B31" s="2"/>
      <c r="C31" s="2"/>
    </row>
    <row r="32" spans="1:4" x14ac:dyDescent="0.25">
      <c r="A32" s="11"/>
      <c r="B32" s="2"/>
      <c r="C32" s="2"/>
    </row>
    <row r="33" spans="1:4" x14ac:dyDescent="0.25">
      <c r="A33" s="11"/>
      <c r="B33" s="2"/>
      <c r="C33" s="2"/>
    </row>
    <row r="34" spans="1:4" ht="14.45" customHeight="1" x14ac:dyDescent="0.25">
      <c r="A34" s="379" t="s">
        <v>609</v>
      </c>
      <c r="B34" s="380"/>
      <c r="C34" s="380"/>
      <c r="D34" s="381"/>
    </row>
    <row r="35" spans="1:4" x14ac:dyDescent="0.25">
      <c r="A35" s="379" t="s">
        <v>610</v>
      </c>
      <c r="B35" s="380"/>
      <c r="C35" s="380"/>
      <c r="D35" s="381"/>
    </row>
    <row r="36" spans="1:4" x14ac:dyDescent="0.25">
      <c r="A36" s="379" t="s">
        <v>839</v>
      </c>
      <c r="B36" s="380"/>
      <c r="C36" s="380"/>
      <c r="D36" s="381"/>
    </row>
    <row r="37" spans="1:4" x14ac:dyDescent="0.25">
      <c r="A37" s="11"/>
      <c r="B37" s="2"/>
      <c r="C37" s="2"/>
    </row>
    <row r="38" spans="1:4" x14ac:dyDescent="0.25">
      <c r="A38" s="11"/>
      <c r="B38" s="2"/>
      <c r="C38" s="2"/>
    </row>
    <row r="39" spans="1:4" x14ac:dyDescent="0.25">
      <c r="A39" s="11"/>
      <c r="B39" s="2"/>
      <c r="C39" s="2"/>
    </row>
    <row r="40" spans="1:4" x14ac:dyDescent="0.25">
      <c r="A40" s="11"/>
      <c r="B40" s="2"/>
      <c r="C40" s="2"/>
    </row>
    <row r="41" spans="1:4" x14ac:dyDescent="0.25">
      <c r="A41" s="43"/>
      <c r="B41" s="46"/>
      <c r="C41" s="46"/>
      <c r="D41" s="44"/>
    </row>
    <row r="42" spans="1:4" x14ac:dyDescent="0.25">
      <c r="A42" s="445" t="s">
        <v>611</v>
      </c>
      <c r="B42" s="46"/>
      <c r="C42" s="46"/>
      <c r="D42" s="44"/>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view="pageLayout" zoomScaleNormal="100" zoomScaleSheetLayoutView="100" workbookViewId="0">
      <selection activeCell="A11" sqref="A11"/>
    </sheetView>
  </sheetViews>
  <sheetFormatPr defaultColWidth="8.85546875" defaultRowHeight="15" x14ac:dyDescent="0.25"/>
  <cols>
    <col min="1" max="1" width="18.7109375" style="423" customWidth="1"/>
    <col min="2" max="2" width="17.140625" style="423" customWidth="1"/>
    <col min="3" max="3" width="15.28515625" style="423" customWidth="1"/>
    <col min="4" max="4" width="12.7109375" style="423" customWidth="1"/>
    <col min="5" max="5" width="14.28515625" style="423" customWidth="1"/>
    <col min="6" max="6" width="10.7109375" style="423" customWidth="1"/>
    <col min="7" max="16384" width="8.85546875" style="423"/>
  </cols>
  <sheetData>
    <row r="1" spans="1:6" x14ac:dyDescent="0.25">
      <c r="A1" s="175" t="s">
        <v>831</v>
      </c>
      <c r="B1" s="421"/>
      <c r="C1" s="421"/>
      <c r="D1" s="421"/>
      <c r="E1" s="421"/>
      <c r="F1" s="422"/>
    </row>
    <row r="2" spans="1:6" x14ac:dyDescent="0.25">
      <c r="A2" s="377" t="s">
        <v>625</v>
      </c>
      <c r="B2" s="486"/>
      <c r="C2" s="486"/>
      <c r="D2" s="486"/>
      <c r="E2" s="486"/>
      <c r="F2" s="487"/>
    </row>
    <row r="3" spans="1:6" x14ac:dyDescent="0.25">
      <c r="A3" s="484" t="s">
        <v>288</v>
      </c>
      <c r="B3" s="485"/>
      <c r="C3" s="485"/>
      <c r="D3" s="485"/>
      <c r="E3" s="485"/>
      <c r="F3" s="468"/>
    </row>
    <row r="4" spans="1:6" x14ac:dyDescent="0.25">
      <c r="A4" s="473"/>
      <c r="B4" s="476" t="s">
        <v>616</v>
      </c>
      <c r="C4" s="476" t="s">
        <v>612</v>
      </c>
      <c r="D4" s="476" t="s">
        <v>614</v>
      </c>
      <c r="E4" s="473"/>
      <c r="F4" s="473"/>
    </row>
    <row r="5" spans="1:6" x14ac:dyDescent="0.25">
      <c r="A5" s="488" t="s">
        <v>265</v>
      </c>
      <c r="B5" s="488" t="s">
        <v>617</v>
      </c>
      <c r="C5" s="488" t="s">
        <v>613</v>
      </c>
      <c r="D5" s="488" t="s">
        <v>615</v>
      </c>
      <c r="E5" s="488" t="s">
        <v>281</v>
      </c>
      <c r="F5" s="488" t="s">
        <v>279</v>
      </c>
    </row>
    <row r="6" spans="1:6" x14ac:dyDescent="0.25">
      <c r="A6" s="181" t="s">
        <v>851</v>
      </c>
      <c r="B6" s="181" t="s">
        <v>852</v>
      </c>
      <c r="C6" s="181" t="s">
        <v>853</v>
      </c>
      <c r="D6" s="181" t="s">
        <v>854</v>
      </c>
      <c r="E6" s="181">
        <v>1976</v>
      </c>
      <c r="F6" s="181">
        <v>8000</v>
      </c>
    </row>
    <row r="7" spans="1:6" x14ac:dyDescent="0.25">
      <c r="A7" s="181" t="s">
        <v>855</v>
      </c>
      <c r="B7" s="181" t="s">
        <v>856</v>
      </c>
      <c r="C7" s="181" t="s">
        <v>857</v>
      </c>
      <c r="D7" s="181" t="s">
        <v>854</v>
      </c>
      <c r="E7" s="181" t="s">
        <v>858</v>
      </c>
      <c r="F7" s="181">
        <v>40012</v>
      </c>
    </row>
    <row r="8" spans="1:6" x14ac:dyDescent="0.25">
      <c r="A8" s="181" t="s">
        <v>286</v>
      </c>
      <c r="B8" s="181"/>
      <c r="C8" s="181"/>
      <c r="D8" s="181"/>
      <c r="E8" s="181"/>
      <c r="F8" s="181"/>
    </row>
    <row r="9" spans="1:6" x14ac:dyDescent="0.25">
      <c r="A9" s="181" t="s">
        <v>270</v>
      </c>
      <c r="B9" s="181"/>
      <c r="C9" s="181"/>
      <c r="D9" s="181"/>
      <c r="E9" s="181"/>
      <c r="F9" s="181"/>
    </row>
    <row r="10" spans="1:6" x14ac:dyDescent="0.25">
      <c r="A10" s="181" t="s">
        <v>271</v>
      </c>
      <c r="B10" s="181"/>
      <c r="C10" s="181"/>
      <c r="D10" s="181"/>
      <c r="E10" s="181"/>
      <c r="F10" s="181"/>
    </row>
    <row r="11" spans="1:6" x14ac:dyDescent="0.25">
      <c r="A11" s="182" t="s">
        <v>272</v>
      </c>
      <c r="B11" s="182"/>
      <c r="C11" s="182"/>
      <c r="D11" s="182"/>
      <c r="E11" s="182"/>
      <c r="F11" s="182"/>
    </row>
    <row r="12" spans="1:6" x14ac:dyDescent="0.25">
      <c r="A12" s="172"/>
      <c r="B12" s="173"/>
      <c r="C12" s="173"/>
      <c r="D12" s="173"/>
      <c r="E12" s="173"/>
      <c r="F12" s="174"/>
    </row>
    <row r="13" spans="1:6" x14ac:dyDescent="0.25">
      <c r="A13" s="172" t="s">
        <v>290</v>
      </c>
      <c r="B13" s="173"/>
      <c r="C13" s="173"/>
      <c r="D13" s="173"/>
      <c r="E13" s="173"/>
      <c r="F13" s="174"/>
    </row>
    <row r="14" spans="1:6" x14ac:dyDescent="0.25">
      <c r="A14" s="172" t="s">
        <v>905</v>
      </c>
      <c r="B14" s="173"/>
      <c r="C14" s="173"/>
      <c r="D14" s="173"/>
      <c r="E14" s="173"/>
      <c r="F14" s="174"/>
    </row>
    <row r="15" spans="1:6" x14ac:dyDescent="0.25">
      <c r="A15" s="172" t="s">
        <v>906</v>
      </c>
      <c r="B15" s="173"/>
      <c r="C15" s="173"/>
      <c r="D15" s="173"/>
      <c r="E15" s="173"/>
      <c r="F15" s="174"/>
    </row>
    <row r="16" spans="1:6" x14ac:dyDescent="0.25">
      <c r="A16" s="172"/>
      <c r="B16" s="173"/>
      <c r="C16" s="173"/>
      <c r="D16" s="173"/>
      <c r="E16" s="173"/>
      <c r="F16" s="174"/>
    </row>
    <row r="17" spans="1:6" x14ac:dyDescent="0.25">
      <c r="A17" s="172"/>
      <c r="B17" s="173"/>
      <c r="C17" s="173"/>
      <c r="D17" s="173"/>
      <c r="E17" s="173"/>
      <c r="F17" s="174"/>
    </row>
    <row r="18" spans="1:6" x14ac:dyDescent="0.25">
      <c r="A18" s="172"/>
      <c r="B18" s="173"/>
      <c r="C18" s="173"/>
      <c r="D18" s="173"/>
      <c r="E18" s="173"/>
      <c r="F18" s="174"/>
    </row>
    <row r="19" spans="1:6" x14ac:dyDescent="0.25">
      <c r="A19" s="445"/>
      <c r="B19" s="446"/>
      <c r="C19" s="446"/>
      <c r="D19" s="446"/>
      <c r="E19" s="446"/>
      <c r="F19" s="447"/>
    </row>
    <row r="20" spans="1:6" x14ac:dyDescent="0.25">
      <c r="A20" s="484" t="s">
        <v>291</v>
      </c>
      <c r="B20" s="485"/>
      <c r="C20" s="485"/>
      <c r="D20" s="485"/>
      <c r="E20" s="485"/>
      <c r="F20" s="468"/>
    </row>
    <row r="21" spans="1:6" ht="14.45" customHeight="1" x14ac:dyDescent="0.25">
      <c r="A21" s="429"/>
      <c r="B21" s="351"/>
      <c r="C21" s="353"/>
      <c r="D21" s="239" t="s">
        <v>619</v>
      </c>
      <c r="E21" s="473"/>
      <c r="F21" s="473"/>
    </row>
    <row r="22" spans="1:6" ht="14.45" customHeight="1" x14ac:dyDescent="0.25">
      <c r="A22" s="435"/>
      <c r="B22" s="383" t="s">
        <v>624</v>
      </c>
      <c r="C22" s="385"/>
      <c r="D22" s="240" t="s">
        <v>620</v>
      </c>
      <c r="E22" s="489" t="s">
        <v>622</v>
      </c>
      <c r="F22" s="450"/>
    </row>
    <row r="23" spans="1:6" x14ac:dyDescent="0.25">
      <c r="A23" s="488" t="s">
        <v>265</v>
      </c>
      <c r="B23" s="386" t="s">
        <v>618</v>
      </c>
      <c r="C23" s="388"/>
      <c r="D23" s="241" t="s">
        <v>621</v>
      </c>
      <c r="E23" s="488" t="s">
        <v>623</v>
      </c>
      <c r="F23" s="488" t="s">
        <v>279</v>
      </c>
    </row>
    <row r="24" spans="1:6" x14ac:dyDescent="0.25">
      <c r="A24" s="181" t="s">
        <v>267</v>
      </c>
      <c r="B24" s="172"/>
      <c r="C24" s="171"/>
      <c r="D24" s="173"/>
      <c r="E24" s="180"/>
      <c r="F24" s="180"/>
    </row>
    <row r="25" spans="1:6" x14ac:dyDescent="0.25">
      <c r="A25" s="181" t="s">
        <v>285</v>
      </c>
      <c r="B25" s="172" t="s">
        <v>839</v>
      </c>
      <c r="C25" s="174"/>
      <c r="D25" s="173"/>
      <c r="E25" s="181"/>
      <c r="F25" s="181"/>
    </row>
    <row r="26" spans="1:6" x14ac:dyDescent="0.25">
      <c r="A26" s="181" t="s">
        <v>286</v>
      </c>
      <c r="B26" s="172"/>
      <c r="C26" s="174"/>
      <c r="D26" s="173"/>
      <c r="E26" s="181"/>
      <c r="F26" s="181"/>
    </row>
    <row r="27" spans="1:6" x14ac:dyDescent="0.25">
      <c r="A27" s="181" t="s">
        <v>270</v>
      </c>
      <c r="B27" s="172"/>
      <c r="C27" s="174"/>
      <c r="D27" s="173"/>
      <c r="E27" s="181"/>
      <c r="F27" s="181"/>
    </row>
    <row r="28" spans="1:6" x14ac:dyDescent="0.25">
      <c r="A28" s="181" t="s">
        <v>271</v>
      </c>
      <c r="B28" s="172"/>
      <c r="C28" s="174"/>
      <c r="D28" s="173"/>
      <c r="E28" s="181"/>
      <c r="F28" s="181"/>
    </row>
    <row r="29" spans="1:6" x14ac:dyDescent="0.25">
      <c r="A29" s="182" t="s">
        <v>272</v>
      </c>
      <c r="B29" s="445"/>
      <c r="C29" s="447"/>
      <c r="D29" s="446"/>
      <c r="E29" s="182"/>
      <c r="F29" s="182"/>
    </row>
    <row r="30" spans="1:6" x14ac:dyDescent="0.25">
      <c r="A30" s="172"/>
      <c r="B30" s="173"/>
      <c r="C30" s="173"/>
      <c r="D30" s="173"/>
      <c r="E30" s="173"/>
      <c r="F30" s="174"/>
    </row>
    <row r="31" spans="1:6" x14ac:dyDescent="0.25">
      <c r="A31" s="172"/>
      <c r="B31" s="173"/>
      <c r="C31" s="173"/>
      <c r="D31" s="173"/>
      <c r="E31" s="173"/>
      <c r="F31" s="174"/>
    </row>
    <row r="32" spans="1:6" x14ac:dyDescent="0.25">
      <c r="A32" s="224" t="s">
        <v>626</v>
      </c>
      <c r="B32" s="428"/>
      <c r="C32" s="428"/>
      <c r="D32" s="428"/>
      <c r="E32" s="428"/>
      <c r="F32" s="370"/>
    </row>
    <row r="33" spans="1:6" x14ac:dyDescent="0.25">
      <c r="A33" s="522" t="s">
        <v>813</v>
      </c>
      <c r="B33" s="428"/>
      <c r="C33" s="428"/>
      <c r="D33" s="428"/>
      <c r="E33" s="428"/>
      <c r="F33" s="370"/>
    </row>
    <row r="34" spans="1:6" x14ac:dyDescent="0.25">
      <c r="A34" s="522" t="s">
        <v>814</v>
      </c>
      <c r="B34" s="428"/>
      <c r="C34" s="428"/>
      <c r="D34" s="428"/>
      <c r="E34" s="428"/>
      <c r="F34" s="370"/>
    </row>
    <row r="35" spans="1:6" x14ac:dyDescent="0.25">
      <c r="A35" s="11" t="s">
        <v>815</v>
      </c>
      <c r="B35" s="173"/>
      <c r="C35" s="173"/>
      <c r="D35" s="173"/>
      <c r="E35" s="173"/>
      <c r="F35" s="174"/>
    </row>
    <row r="36" spans="1:6" x14ac:dyDescent="0.25">
      <c r="A36" s="172"/>
      <c r="B36" s="173"/>
      <c r="C36" s="173"/>
      <c r="D36" s="173"/>
      <c r="E36" s="173"/>
      <c r="F36" s="174"/>
    </row>
    <row r="37" spans="1:6" x14ac:dyDescent="0.25">
      <c r="A37" s="172" t="s">
        <v>839</v>
      </c>
      <c r="B37" s="173"/>
      <c r="C37" s="173"/>
      <c r="D37" s="173"/>
      <c r="E37" s="173"/>
      <c r="F37" s="174"/>
    </row>
    <row r="38" spans="1:6" x14ac:dyDescent="0.25">
      <c r="A38" s="172"/>
      <c r="B38" s="173"/>
      <c r="C38" s="173"/>
      <c r="D38" s="173"/>
      <c r="E38" s="173"/>
      <c r="F38" s="174"/>
    </row>
    <row r="39" spans="1:6" x14ac:dyDescent="0.25">
      <c r="A39" s="172"/>
      <c r="B39" s="173"/>
      <c r="C39" s="173"/>
      <c r="D39" s="173"/>
      <c r="E39" s="173"/>
      <c r="F39" s="174"/>
    </row>
    <row r="40" spans="1:6" x14ac:dyDescent="0.25">
      <c r="A40" s="172"/>
      <c r="B40" s="173"/>
      <c r="C40" s="173"/>
      <c r="D40" s="173"/>
      <c r="E40" s="173"/>
      <c r="F40" s="174"/>
    </row>
    <row r="41" spans="1:6" x14ac:dyDescent="0.25">
      <c r="A41" s="172"/>
      <c r="B41" s="173"/>
      <c r="C41" s="173"/>
      <c r="D41" s="173"/>
      <c r="E41" s="173"/>
      <c r="F41" s="174"/>
    </row>
    <row r="42" spans="1:6" x14ac:dyDescent="0.25">
      <c r="A42" s="172"/>
      <c r="B42" s="173"/>
      <c r="C42" s="173"/>
      <c r="D42" s="173"/>
      <c r="E42" s="173"/>
      <c r="F42" s="174"/>
    </row>
    <row r="43" spans="1:6" x14ac:dyDescent="0.25">
      <c r="A43" s="172"/>
      <c r="B43" s="173"/>
      <c r="C43" s="173"/>
      <c r="D43" s="173"/>
      <c r="E43" s="173"/>
      <c r="F43" s="174"/>
    </row>
    <row r="44" spans="1:6" x14ac:dyDescent="0.25">
      <c r="A44" s="172"/>
      <c r="B44" s="173"/>
      <c r="C44" s="173"/>
      <c r="D44" s="173"/>
      <c r="E44" s="173"/>
      <c r="F44" s="174"/>
    </row>
    <row r="45" spans="1:6" x14ac:dyDescent="0.25">
      <c r="A45" s="172"/>
      <c r="B45" s="173"/>
      <c r="C45" s="173"/>
      <c r="D45" s="173"/>
      <c r="E45" s="173"/>
      <c r="F45" s="174"/>
    </row>
    <row r="46" spans="1:6" x14ac:dyDescent="0.25">
      <c r="A46" s="172"/>
      <c r="B46" s="173"/>
      <c r="C46" s="173"/>
      <c r="D46" s="173"/>
      <c r="E46" s="173"/>
      <c r="F46" s="174"/>
    </row>
    <row r="47" spans="1:6" x14ac:dyDescent="0.25">
      <c r="A47" s="43" t="s">
        <v>627</v>
      </c>
      <c r="B47" s="446"/>
      <c r="C47" s="446"/>
      <c r="D47" s="446"/>
      <c r="E47" s="446"/>
      <c r="F47" s="447"/>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
  <sheetViews>
    <sheetView view="pageLayout" zoomScaleNormal="100" workbookViewId="0">
      <selection activeCell="A11" sqref="A11"/>
    </sheetView>
  </sheetViews>
  <sheetFormatPr defaultColWidth="8.85546875" defaultRowHeight="15" x14ac:dyDescent="0.25"/>
  <cols>
    <col min="1" max="1" width="5.140625" style="423" customWidth="1"/>
    <col min="2" max="2" width="8.85546875" style="423"/>
    <col min="3" max="3" width="13.5703125" style="423" customWidth="1"/>
    <col min="4" max="4" width="12.28515625" style="423" customWidth="1"/>
    <col min="5" max="5" width="10.7109375" style="423" customWidth="1"/>
    <col min="6" max="6" width="16.28515625" style="423" customWidth="1"/>
    <col min="7" max="7" width="10.5703125" style="423" customWidth="1"/>
    <col min="8" max="8" width="12.7109375" style="423" customWidth="1"/>
    <col min="9" max="16384" width="8.85546875" style="423"/>
  </cols>
  <sheetData>
    <row r="1" spans="1:8" ht="14.45" customHeight="1" x14ac:dyDescent="0.25">
      <c r="A1" s="316" t="s">
        <v>388</v>
      </c>
      <c r="B1" s="469"/>
      <c r="C1" s="469"/>
      <c r="D1" s="469"/>
      <c r="E1" s="469"/>
      <c r="F1" s="469"/>
      <c r="G1" s="469"/>
      <c r="H1" s="470"/>
    </row>
    <row r="2" spans="1:8" ht="14.45" customHeight="1" x14ac:dyDescent="0.25">
      <c r="A2" s="221" t="s">
        <v>628</v>
      </c>
      <c r="B2" s="496"/>
      <c r="C2" s="496"/>
      <c r="D2" s="496"/>
      <c r="E2" s="496"/>
      <c r="F2" s="496"/>
      <c r="G2" s="496"/>
      <c r="H2" s="497"/>
    </row>
    <row r="3" spans="1:8" x14ac:dyDescent="0.25">
      <c r="A3" s="224" t="s">
        <v>641</v>
      </c>
      <c r="B3" s="428"/>
      <c r="C3" s="428"/>
      <c r="D3" s="428"/>
      <c r="E3" s="428"/>
      <c r="F3" s="428"/>
      <c r="G3" s="428"/>
      <c r="H3" s="370"/>
    </row>
    <row r="4" spans="1:8" x14ac:dyDescent="0.25">
      <c r="A4" s="224" t="s">
        <v>642</v>
      </c>
      <c r="B4" s="428"/>
      <c r="C4" s="428"/>
      <c r="D4" s="428"/>
      <c r="E4" s="428"/>
      <c r="F4" s="428"/>
      <c r="G4" s="428"/>
      <c r="H4" s="370"/>
    </row>
    <row r="5" spans="1:8" x14ac:dyDescent="0.25">
      <c r="A5" s="490" t="s">
        <v>643</v>
      </c>
      <c r="B5" s="492"/>
      <c r="C5" s="492"/>
      <c r="D5" s="492"/>
      <c r="E5" s="492"/>
      <c r="F5" s="492"/>
      <c r="G5" s="492"/>
      <c r="H5" s="493"/>
    </row>
    <row r="6" spans="1:8" x14ac:dyDescent="0.25">
      <c r="A6" s="491"/>
      <c r="B6" s="492"/>
      <c r="C6" s="492"/>
      <c r="D6" s="492"/>
      <c r="E6" s="492"/>
      <c r="F6" s="492"/>
      <c r="G6" s="492"/>
      <c r="H6" s="493"/>
    </row>
    <row r="7" spans="1:8" x14ac:dyDescent="0.25">
      <c r="A7" s="491"/>
      <c r="B7" s="492" t="s">
        <v>897</v>
      </c>
      <c r="C7" s="492"/>
      <c r="D7" s="492"/>
      <c r="E7" s="492"/>
      <c r="F7" s="492"/>
      <c r="G7" s="492"/>
      <c r="H7" s="493"/>
    </row>
    <row r="8" spans="1:8" x14ac:dyDescent="0.25">
      <c r="A8" s="491"/>
      <c r="B8" s="492" t="s">
        <v>898</v>
      </c>
      <c r="C8" s="492"/>
      <c r="D8" s="492"/>
      <c r="E8" s="492"/>
      <c r="F8" s="492"/>
      <c r="G8" s="492"/>
      <c r="H8" s="493"/>
    </row>
    <row r="9" spans="1:8" x14ac:dyDescent="0.25">
      <c r="A9" s="491"/>
      <c r="B9" s="492"/>
      <c r="C9" s="492"/>
      <c r="D9" s="492"/>
      <c r="E9" s="492"/>
      <c r="F9" s="492"/>
      <c r="G9" s="492"/>
      <c r="H9" s="493"/>
    </row>
    <row r="10" spans="1:8" x14ac:dyDescent="0.25">
      <c r="A10" s="491"/>
      <c r="B10" s="492"/>
      <c r="C10" s="492"/>
      <c r="D10" s="492"/>
      <c r="E10" s="492"/>
      <c r="F10" s="492"/>
      <c r="G10" s="492"/>
      <c r="H10" s="493"/>
    </row>
    <row r="11" spans="1:8" x14ac:dyDescent="0.25">
      <c r="A11" s="491"/>
      <c r="B11" s="492"/>
      <c r="C11" s="492"/>
      <c r="D11" s="492"/>
      <c r="E11" s="492"/>
      <c r="F11" s="492"/>
      <c r="G11" s="492"/>
      <c r="H11" s="493"/>
    </row>
    <row r="12" spans="1:8" x14ac:dyDescent="0.25">
      <c r="A12" s="172" t="s">
        <v>292</v>
      </c>
      <c r="B12" s="173"/>
      <c r="C12" s="2" t="s">
        <v>647</v>
      </c>
      <c r="D12" s="173"/>
      <c r="E12" s="173"/>
      <c r="F12" s="173"/>
      <c r="G12" s="173"/>
      <c r="H12" s="174"/>
    </row>
    <row r="13" spans="1:8" x14ac:dyDescent="0.25">
      <c r="A13" s="172" t="s">
        <v>293</v>
      </c>
      <c r="B13" s="173"/>
      <c r="C13" s="2" t="s">
        <v>647</v>
      </c>
      <c r="D13" s="173"/>
      <c r="E13" s="173"/>
      <c r="F13" s="173"/>
      <c r="G13" s="173"/>
      <c r="H13" s="174"/>
    </row>
    <row r="14" spans="1:8" x14ac:dyDescent="0.25">
      <c r="A14" s="172" t="s">
        <v>294</v>
      </c>
      <c r="B14" s="173"/>
      <c r="C14" s="173"/>
      <c r="D14" s="173"/>
      <c r="E14" s="2" t="s">
        <v>647</v>
      </c>
      <c r="F14" s="173"/>
      <c r="G14" s="173"/>
      <c r="H14" s="174"/>
    </row>
    <row r="15" spans="1:8" x14ac:dyDescent="0.25">
      <c r="A15" s="445"/>
      <c r="B15" s="446"/>
      <c r="C15" s="446"/>
      <c r="D15" s="446"/>
      <c r="E15" s="446"/>
      <c r="F15" s="446"/>
      <c r="G15" s="446"/>
      <c r="H15" s="447"/>
    </row>
    <row r="16" spans="1:8" ht="14.45" customHeight="1" x14ac:dyDescent="0.25">
      <c r="A16" s="420" t="s">
        <v>295</v>
      </c>
      <c r="B16" s="494"/>
      <c r="C16" s="494"/>
      <c r="D16" s="494"/>
      <c r="E16" s="494"/>
      <c r="F16" s="494"/>
      <c r="G16" s="494"/>
      <c r="H16" s="495"/>
    </row>
    <row r="17" spans="1:8" ht="14.45" customHeight="1" x14ac:dyDescent="0.25">
      <c r="A17" s="389"/>
      <c r="B17" s="431"/>
      <c r="C17" s="431"/>
      <c r="D17" s="432"/>
      <c r="E17" s="473"/>
      <c r="F17" s="476" t="s">
        <v>591</v>
      </c>
      <c r="G17" s="476" t="s">
        <v>622</v>
      </c>
      <c r="H17" s="473"/>
    </row>
    <row r="18" spans="1:8" x14ac:dyDescent="0.25">
      <c r="A18" s="461"/>
      <c r="B18" s="387" t="s">
        <v>265</v>
      </c>
      <c r="C18" s="442"/>
      <c r="D18" s="443"/>
      <c r="E18" s="488" t="s">
        <v>339</v>
      </c>
      <c r="F18" s="488" t="s">
        <v>644</v>
      </c>
      <c r="G18" s="488" t="s">
        <v>645</v>
      </c>
      <c r="H18" s="488" t="s">
        <v>279</v>
      </c>
    </row>
    <row r="19" spans="1:8" x14ac:dyDescent="0.25">
      <c r="A19" s="180" t="s">
        <v>289</v>
      </c>
      <c r="B19" s="170"/>
      <c r="C19" s="169"/>
      <c r="D19" s="171"/>
      <c r="E19" s="180"/>
      <c r="F19" s="180"/>
      <c r="G19" s="180"/>
      <c r="H19" s="180"/>
    </row>
    <row r="20" spans="1:8" x14ac:dyDescent="0.25">
      <c r="A20" s="181" t="s">
        <v>285</v>
      </c>
      <c r="B20" s="172" t="s">
        <v>839</v>
      </c>
      <c r="C20" s="173"/>
      <c r="D20" s="174"/>
      <c r="E20" s="181"/>
      <c r="F20" s="181"/>
      <c r="G20" s="181"/>
      <c r="H20" s="181"/>
    </row>
    <row r="21" spans="1:8" x14ac:dyDescent="0.25">
      <c r="A21" s="181" t="s">
        <v>286</v>
      </c>
      <c r="B21" s="172"/>
      <c r="C21" s="173"/>
      <c r="D21" s="174"/>
      <c r="E21" s="181"/>
      <c r="F21" s="181"/>
      <c r="G21" s="181"/>
      <c r="H21" s="181"/>
    </row>
    <row r="22" spans="1:8" x14ac:dyDescent="0.25">
      <c r="A22" s="181" t="s">
        <v>270</v>
      </c>
      <c r="B22" s="172"/>
      <c r="C22" s="173"/>
      <c r="D22" s="174"/>
      <c r="E22" s="181"/>
      <c r="F22" s="181"/>
      <c r="G22" s="181"/>
      <c r="H22" s="181"/>
    </row>
    <row r="23" spans="1:8" x14ac:dyDescent="0.25">
      <c r="A23" s="181" t="s">
        <v>271</v>
      </c>
      <c r="B23" s="172"/>
      <c r="C23" s="173"/>
      <c r="D23" s="174"/>
      <c r="E23" s="181"/>
      <c r="F23" s="181"/>
      <c r="G23" s="181"/>
      <c r="H23" s="181"/>
    </row>
    <row r="24" spans="1:8" x14ac:dyDescent="0.25">
      <c r="A24" s="181" t="s">
        <v>272</v>
      </c>
      <c r="B24" s="172"/>
      <c r="C24" s="173"/>
      <c r="D24" s="174"/>
      <c r="E24" s="181"/>
      <c r="F24" s="181"/>
      <c r="G24" s="181"/>
      <c r="H24" s="181"/>
    </row>
    <row r="25" spans="1:8" x14ac:dyDescent="0.25">
      <c r="A25" s="181" t="s">
        <v>273</v>
      </c>
      <c r="B25" s="172"/>
      <c r="C25" s="173"/>
      <c r="D25" s="174"/>
      <c r="E25" s="181"/>
      <c r="F25" s="181"/>
      <c r="G25" s="181"/>
      <c r="H25" s="181"/>
    </row>
    <row r="26" spans="1:8" x14ac:dyDescent="0.25">
      <c r="A26" s="181" t="s">
        <v>274</v>
      </c>
      <c r="B26" s="172"/>
      <c r="C26" s="173"/>
      <c r="D26" s="174"/>
      <c r="E26" s="181"/>
      <c r="F26" s="181"/>
      <c r="G26" s="181"/>
      <c r="H26" s="181"/>
    </row>
    <row r="27" spans="1:8" x14ac:dyDescent="0.25">
      <c r="A27" s="181" t="s">
        <v>275</v>
      </c>
      <c r="B27" s="172"/>
      <c r="C27" s="173"/>
      <c r="D27" s="174"/>
      <c r="E27" s="181"/>
      <c r="F27" s="181"/>
      <c r="G27" s="181"/>
      <c r="H27" s="181"/>
    </row>
    <row r="28" spans="1:8" x14ac:dyDescent="0.25">
      <c r="A28" s="182" t="s">
        <v>276</v>
      </c>
      <c r="B28" s="445"/>
      <c r="C28" s="446"/>
      <c r="D28" s="447"/>
      <c r="E28" s="182"/>
      <c r="F28" s="182"/>
      <c r="G28" s="182"/>
      <c r="H28" s="182"/>
    </row>
    <row r="29" spans="1:8" s="456" customFormat="1" ht="14.45" customHeight="1" x14ac:dyDescent="0.25">
      <c r="A29" s="371"/>
      <c r="B29" s="237" t="s">
        <v>158</v>
      </c>
      <c r="C29" s="237" t="s">
        <v>630</v>
      </c>
      <c r="D29" s="237" t="s">
        <v>632</v>
      </c>
      <c r="E29" s="237" t="s">
        <v>634</v>
      </c>
      <c r="F29" s="237" t="s">
        <v>639</v>
      </c>
      <c r="G29" s="433"/>
      <c r="H29" s="237" t="s">
        <v>636</v>
      </c>
    </row>
    <row r="30" spans="1:8" s="456" customFormat="1" x14ac:dyDescent="0.25">
      <c r="A30" s="373"/>
      <c r="B30" s="236" t="s">
        <v>629</v>
      </c>
      <c r="C30" s="236" t="s">
        <v>631</v>
      </c>
      <c r="D30" s="236" t="s">
        <v>633</v>
      </c>
      <c r="E30" s="236" t="s">
        <v>635</v>
      </c>
      <c r="F30" s="236" t="s">
        <v>640</v>
      </c>
      <c r="G30" s="236" t="s">
        <v>638</v>
      </c>
      <c r="H30" s="236" t="s">
        <v>637</v>
      </c>
    </row>
    <row r="31" spans="1:8" x14ac:dyDescent="0.25">
      <c r="A31" s="180" t="s">
        <v>289</v>
      </c>
      <c r="B31" s="180"/>
      <c r="C31" s="180"/>
      <c r="D31" s="180"/>
      <c r="E31" s="180"/>
      <c r="F31" s="180"/>
      <c r="G31" s="180"/>
      <c r="H31" s="180"/>
    </row>
    <row r="32" spans="1:8" x14ac:dyDescent="0.25">
      <c r="A32" s="181" t="s">
        <v>285</v>
      </c>
      <c r="B32" s="181" t="s">
        <v>839</v>
      </c>
      <c r="C32" s="181"/>
      <c r="D32" s="181"/>
      <c r="E32" s="181"/>
      <c r="F32" s="181"/>
      <c r="G32" s="181"/>
      <c r="H32" s="181"/>
    </row>
    <row r="33" spans="1:8" x14ac:dyDescent="0.25">
      <c r="A33" s="181" t="s">
        <v>286</v>
      </c>
      <c r="B33" s="181"/>
      <c r="C33" s="181"/>
      <c r="D33" s="181"/>
      <c r="E33" s="181"/>
      <c r="F33" s="181"/>
      <c r="G33" s="181"/>
      <c r="H33" s="181"/>
    </row>
    <row r="34" spans="1:8" x14ac:dyDescent="0.25">
      <c r="A34" s="181" t="s">
        <v>270</v>
      </c>
      <c r="B34" s="181"/>
      <c r="C34" s="181"/>
      <c r="D34" s="181"/>
      <c r="E34" s="181"/>
      <c r="F34" s="181"/>
      <c r="G34" s="181"/>
      <c r="H34" s="181"/>
    </row>
    <row r="35" spans="1:8" x14ac:dyDescent="0.25">
      <c r="A35" s="181" t="s">
        <v>271</v>
      </c>
      <c r="B35" s="181"/>
      <c r="C35" s="181"/>
      <c r="D35" s="181"/>
      <c r="E35" s="181"/>
      <c r="F35" s="181"/>
      <c r="G35" s="181"/>
      <c r="H35" s="181"/>
    </row>
    <row r="36" spans="1:8" x14ac:dyDescent="0.25">
      <c r="A36" s="181" t="s">
        <v>272</v>
      </c>
      <c r="B36" s="181"/>
      <c r="C36" s="181"/>
      <c r="D36" s="181"/>
      <c r="E36" s="181"/>
      <c r="F36" s="181"/>
      <c r="G36" s="181"/>
      <c r="H36" s="181"/>
    </row>
    <row r="37" spans="1:8" x14ac:dyDescent="0.25">
      <c r="A37" s="181" t="s">
        <v>273</v>
      </c>
      <c r="B37" s="181"/>
      <c r="C37" s="181"/>
      <c r="D37" s="181"/>
      <c r="E37" s="181"/>
      <c r="F37" s="181"/>
      <c r="G37" s="181"/>
      <c r="H37" s="181"/>
    </row>
    <row r="38" spans="1:8" x14ac:dyDescent="0.25">
      <c r="A38" s="181" t="s">
        <v>274</v>
      </c>
      <c r="B38" s="181"/>
      <c r="C38" s="181"/>
      <c r="D38" s="181"/>
      <c r="E38" s="181"/>
      <c r="F38" s="181"/>
      <c r="G38" s="181"/>
      <c r="H38" s="181"/>
    </row>
    <row r="39" spans="1:8" x14ac:dyDescent="0.25">
      <c r="A39" s="181" t="s">
        <v>275</v>
      </c>
      <c r="B39" s="181"/>
      <c r="C39" s="181"/>
      <c r="D39" s="181"/>
      <c r="E39" s="181"/>
      <c r="F39" s="181"/>
      <c r="G39" s="181"/>
      <c r="H39" s="181"/>
    </row>
    <row r="40" spans="1:8" x14ac:dyDescent="0.25">
      <c r="A40" s="182" t="s">
        <v>276</v>
      </c>
      <c r="B40" s="182"/>
      <c r="C40" s="182"/>
      <c r="D40" s="182"/>
      <c r="E40" s="182"/>
      <c r="F40" s="182"/>
      <c r="G40" s="182"/>
      <c r="H40" s="182"/>
    </row>
    <row r="41" spans="1:8" x14ac:dyDescent="0.25">
      <c r="A41" s="172"/>
      <c r="B41" s="173"/>
      <c r="C41" s="173"/>
      <c r="D41" s="173"/>
      <c r="E41" s="173"/>
      <c r="F41" s="173"/>
      <c r="G41" s="173"/>
      <c r="H41" s="174"/>
    </row>
    <row r="42" spans="1:8" x14ac:dyDescent="0.25">
      <c r="A42" s="11" t="s">
        <v>627</v>
      </c>
      <c r="B42" s="173"/>
      <c r="C42" s="173"/>
      <c r="D42" s="173"/>
      <c r="E42" s="173"/>
      <c r="F42" s="173"/>
      <c r="G42" s="173"/>
      <c r="H42" s="174"/>
    </row>
    <row r="43" spans="1:8" x14ac:dyDescent="0.25">
      <c r="A43" s="445"/>
      <c r="B43" s="446"/>
      <c r="C43" s="446"/>
      <c r="D43" s="446"/>
      <c r="E43" s="446"/>
      <c r="F43" s="446"/>
      <c r="G43" s="446"/>
      <c r="H43" s="447"/>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view="pageLayout" zoomScaleNormal="100" workbookViewId="0">
      <selection activeCell="A11" sqref="A11"/>
    </sheetView>
  </sheetViews>
  <sheetFormatPr defaultRowHeight="15" x14ac:dyDescent="0.25"/>
  <sheetData>
    <row r="1" spans="1:1" x14ac:dyDescent="0.25">
      <c r="A1" t="s">
        <v>789</v>
      </c>
    </row>
    <row r="2" spans="1:1" x14ac:dyDescent="0.25">
      <c r="A2" t="s">
        <v>790</v>
      </c>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
  <sheetViews>
    <sheetView view="pageLayout" topLeftCell="A4" zoomScaleNormal="100" workbookViewId="0">
      <selection activeCell="A11" sqref="A11"/>
    </sheetView>
  </sheetViews>
  <sheetFormatPr defaultColWidth="8.85546875" defaultRowHeight="15" x14ac:dyDescent="0.25"/>
  <cols>
    <col min="1" max="1" width="3.7109375" style="423" customWidth="1"/>
    <col min="2" max="2" width="15.140625" style="423" customWidth="1"/>
    <col min="3" max="3" width="10.7109375" style="423" customWidth="1"/>
    <col min="4" max="4" width="12.5703125" style="423" customWidth="1"/>
    <col min="5" max="5" width="11.28515625" style="423" customWidth="1"/>
    <col min="6" max="6" width="10.7109375" style="423" customWidth="1"/>
    <col min="7" max="7" width="12.7109375" style="423" customWidth="1"/>
    <col min="8" max="8" width="13.5703125" style="423" customWidth="1"/>
    <col min="9" max="16384" width="8.85546875" style="423"/>
  </cols>
  <sheetData>
    <row r="1" spans="1:8" ht="14.45" customHeight="1" x14ac:dyDescent="0.25">
      <c r="A1" s="577" t="s">
        <v>389</v>
      </c>
      <c r="B1" s="499"/>
      <c r="C1" s="499"/>
      <c r="D1" s="499"/>
      <c r="E1" s="499"/>
      <c r="F1" s="499"/>
      <c r="G1" s="499"/>
      <c r="H1" s="500"/>
    </row>
    <row r="2" spans="1:8" x14ac:dyDescent="0.25">
      <c r="A2" s="426" t="s">
        <v>646</v>
      </c>
      <c r="B2" s="501"/>
      <c r="C2" s="501"/>
      <c r="D2" s="501"/>
      <c r="E2" s="501"/>
      <c r="F2" s="501"/>
      <c r="G2" s="501"/>
      <c r="H2" s="502"/>
    </row>
    <row r="3" spans="1:8" x14ac:dyDescent="0.25">
      <c r="A3" s="426"/>
      <c r="B3" s="496"/>
      <c r="C3" s="496"/>
      <c r="D3" s="496"/>
      <c r="E3" s="496"/>
      <c r="F3" s="496"/>
      <c r="G3" s="496"/>
      <c r="H3" s="497"/>
    </row>
    <row r="4" spans="1:8" x14ac:dyDescent="0.25">
      <c r="A4" s="172" t="s">
        <v>296</v>
      </c>
      <c r="B4" s="173"/>
      <c r="C4" s="173" t="s">
        <v>647</v>
      </c>
      <c r="D4" s="173"/>
      <c r="E4" s="173"/>
      <c r="F4" s="173"/>
      <c r="G4" s="173"/>
      <c r="H4" s="174"/>
    </row>
    <row r="5" spans="1:8" x14ac:dyDescent="0.25">
      <c r="A5" s="172"/>
      <c r="B5" s="173"/>
      <c r="C5" s="173"/>
      <c r="D5" s="173"/>
      <c r="E5" s="173"/>
      <c r="F5" s="173"/>
      <c r="G5" s="173"/>
      <c r="H5" s="174"/>
    </row>
    <row r="6" spans="1:8" x14ac:dyDescent="0.25">
      <c r="A6" s="445"/>
      <c r="B6" s="446"/>
      <c r="C6" s="446"/>
      <c r="D6" s="446"/>
      <c r="E6" s="446"/>
      <c r="F6" s="446"/>
      <c r="G6" s="446"/>
      <c r="H6" s="447"/>
    </row>
    <row r="7" spans="1:8" x14ac:dyDescent="0.25">
      <c r="A7" s="484" t="s">
        <v>297</v>
      </c>
      <c r="B7" s="485"/>
      <c r="C7" s="485"/>
      <c r="D7" s="485"/>
      <c r="E7" s="485"/>
      <c r="F7" s="485"/>
      <c r="G7" s="485"/>
      <c r="H7" s="468"/>
    </row>
    <row r="8" spans="1:8" ht="14.45" customHeight="1" x14ac:dyDescent="0.25">
      <c r="A8" s="371"/>
      <c r="B8" s="463"/>
      <c r="C8" s="465"/>
      <c r="D8" s="258" t="s">
        <v>591</v>
      </c>
      <c r="E8" s="324"/>
      <c r="F8" s="237" t="s">
        <v>622</v>
      </c>
      <c r="G8" s="237" t="s">
        <v>649</v>
      </c>
      <c r="H8" s="433"/>
    </row>
    <row r="9" spans="1:8" x14ac:dyDescent="0.25">
      <c r="A9" s="361"/>
      <c r="B9" s="321" t="s">
        <v>265</v>
      </c>
      <c r="C9" s="376"/>
      <c r="D9" s="321" t="s">
        <v>644</v>
      </c>
      <c r="E9" s="376"/>
      <c r="F9" s="238" t="s">
        <v>645</v>
      </c>
      <c r="G9" s="238" t="s">
        <v>650</v>
      </c>
      <c r="H9" s="238" t="s">
        <v>279</v>
      </c>
    </row>
    <row r="10" spans="1:8" x14ac:dyDescent="0.25">
      <c r="A10" s="180" t="s">
        <v>289</v>
      </c>
      <c r="B10" s="170" t="s">
        <v>839</v>
      </c>
      <c r="C10" s="171"/>
      <c r="D10" s="170"/>
      <c r="E10" s="171"/>
      <c r="F10" s="180"/>
      <c r="G10" s="180"/>
      <c r="H10" s="180"/>
    </row>
    <row r="11" spans="1:8" x14ac:dyDescent="0.25">
      <c r="A11" s="181" t="s">
        <v>285</v>
      </c>
      <c r="B11" s="172"/>
      <c r="C11" s="174"/>
      <c r="D11" s="172"/>
      <c r="E11" s="174"/>
      <c r="F11" s="181"/>
      <c r="G11" s="181"/>
      <c r="H11" s="181"/>
    </row>
    <row r="12" spans="1:8" x14ac:dyDescent="0.25">
      <c r="A12" s="182" t="s">
        <v>286</v>
      </c>
      <c r="B12" s="445"/>
      <c r="C12" s="447"/>
      <c r="D12" s="445"/>
      <c r="E12" s="447"/>
      <c r="F12" s="182"/>
      <c r="G12" s="182"/>
      <c r="H12" s="182"/>
    </row>
    <row r="13" spans="1:8" ht="14.45" customHeight="1" x14ac:dyDescent="0.25">
      <c r="A13" s="180"/>
      <c r="B13" s="237" t="s">
        <v>651</v>
      </c>
      <c r="C13" s="433"/>
      <c r="D13" s="237" t="s">
        <v>630</v>
      </c>
      <c r="E13" s="498" t="s">
        <v>301</v>
      </c>
      <c r="F13" s="487"/>
      <c r="G13" s="237" t="s">
        <v>656</v>
      </c>
      <c r="H13" s="433"/>
    </row>
    <row r="14" spans="1:8" x14ac:dyDescent="0.25">
      <c r="A14" s="181"/>
      <c r="B14" s="236" t="s">
        <v>652</v>
      </c>
      <c r="C14" s="236" t="s">
        <v>158</v>
      </c>
      <c r="D14" s="236" t="s">
        <v>654</v>
      </c>
      <c r="E14" s="433" t="s">
        <v>302</v>
      </c>
      <c r="F14" s="433" t="s">
        <v>303</v>
      </c>
      <c r="G14" s="236" t="s">
        <v>303</v>
      </c>
      <c r="H14" s="234"/>
    </row>
    <row r="15" spans="1:8" x14ac:dyDescent="0.25">
      <c r="A15" s="182"/>
      <c r="B15" s="238" t="s">
        <v>653</v>
      </c>
      <c r="C15" s="238" t="s">
        <v>629</v>
      </c>
      <c r="D15" s="238" t="s">
        <v>655</v>
      </c>
      <c r="E15" s="361"/>
      <c r="F15" s="361"/>
      <c r="G15" s="238" t="s">
        <v>657</v>
      </c>
      <c r="H15" s="238" t="s">
        <v>304</v>
      </c>
    </row>
    <row r="16" spans="1:8" x14ac:dyDescent="0.25">
      <c r="A16" s="180" t="s">
        <v>289</v>
      </c>
      <c r="B16" s="170" t="s">
        <v>839</v>
      </c>
      <c r="C16" s="180"/>
      <c r="D16" s="180"/>
      <c r="E16" s="180"/>
      <c r="F16" s="180"/>
      <c r="G16" s="180"/>
      <c r="H16" s="180"/>
    </row>
    <row r="17" spans="1:8" x14ac:dyDescent="0.25">
      <c r="A17" s="181" t="s">
        <v>285</v>
      </c>
      <c r="B17" s="172"/>
      <c r="C17" s="181"/>
      <c r="D17" s="181"/>
      <c r="E17" s="181"/>
      <c r="F17" s="181"/>
      <c r="G17" s="181"/>
      <c r="H17" s="181"/>
    </row>
    <row r="18" spans="1:8" x14ac:dyDescent="0.25">
      <c r="A18" s="182" t="s">
        <v>286</v>
      </c>
      <c r="B18" s="445"/>
      <c r="C18" s="182"/>
      <c r="D18" s="182"/>
      <c r="E18" s="182"/>
      <c r="F18" s="182"/>
      <c r="G18" s="182"/>
      <c r="H18" s="182"/>
    </row>
    <row r="19" spans="1:8" x14ac:dyDescent="0.25">
      <c r="A19" s="688" t="s">
        <v>305</v>
      </c>
      <c r="B19" s="689"/>
      <c r="C19" s="689"/>
      <c r="D19" s="689"/>
      <c r="E19" s="689"/>
      <c r="F19" s="689"/>
      <c r="G19" s="689"/>
      <c r="H19" s="690"/>
    </row>
    <row r="20" spans="1:8" x14ac:dyDescent="0.25">
      <c r="A20" s="466"/>
      <c r="B20" s="614" t="s">
        <v>265</v>
      </c>
      <c r="C20" s="691" t="s">
        <v>298</v>
      </c>
      <c r="D20" s="692"/>
      <c r="E20" s="691" t="s">
        <v>299</v>
      </c>
      <c r="F20" s="692"/>
      <c r="G20" s="691" t="s">
        <v>279</v>
      </c>
      <c r="H20" s="692"/>
    </row>
    <row r="21" spans="1:8" x14ac:dyDescent="0.25">
      <c r="A21" s="180" t="s">
        <v>289</v>
      </c>
      <c r="B21" s="169" t="s">
        <v>890</v>
      </c>
      <c r="C21" s="170" t="s">
        <v>894</v>
      </c>
      <c r="D21" s="171"/>
      <c r="E21" s="170"/>
      <c r="F21" s="171">
        <v>1993</v>
      </c>
      <c r="G21" s="170"/>
      <c r="H21" s="166">
        <v>1326</v>
      </c>
    </row>
    <row r="22" spans="1:8" x14ac:dyDescent="0.25">
      <c r="A22" s="181" t="s">
        <v>285</v>
      </c>
      <c r="B22" s="173" t="s">
        <v>895</v>
      </c>
      <c r="C22" s="172" t="s">
        <v>894</v>
      </c>
      <c r="D22" s="174"/>
      <c r="E22" s="172"/>
      <c r="F22" s="174">
        <v>1998</v>
      </c>
      <c r="G22" s="172"/>
      <c r="H22" s="167">
        <v>3051</v>
      </c>
    </row>
    <row r="23" spans="1:8" x14ac:dyDescent="0.25">
      <c r="A23" s="181" t="s">
        <v>286</v>
      </c>
      <c r="B23" s="514" t="s">
        <v>896</v>
      </c>
      <c r="C23" s="172" t="s">
        <v>894</v>
      </c>
      <c r="D23" s="174"/>
      <c r="E23" s="172"/>
      <c r="F23" s="174">
        <v>1999</v>
      </c>
      <c r="G23" s="172"/>
      <c r="H23" s="167">
        <v>2206</v>
      </c>
    </row>
    <row r="24" spans="1:8" x14ac:dyDescent="0.25">
      <c r="A24" s="181" t="s">
        <v>270</v>
      </c>
      <c r="B24" s="173"/>
      <c r="C24" s="172"/>
      <c r="D24" s="174"/>
      <c r="E24" s="172"/>
      <c r="F24" s="174"/>
      <c r="G24" s="172"/>
      <c r="H24" s="174"/>
    </row>
    <row r="25" spans="1:8" x14ac:dyDescent="0.25">
      <c r="A25" s="181" t="s">
        <v>271</v>
      </c>
      <c r="B25" s="173"/>
      <c r="C25" s="172"/>
      <c r="D25" s="174"/>
      <c r="E25" s="172"/>
      <c r="F25" s="174"/>
      <c r="G25" s="172"/>
      <c r="H25" s="174"/>
    </row>
    <row r="26" spans="1:8" x14ac:dyDescent="0.25">
      <c r="A26" s="181" t="s">
        <v>272</v>
      </c>
      <c r="B26" s="173"/>
      <c r="C26" s="172"/>
      <c r="D26" s="174"/>
      <c r="E26" s="172"/>
      <c r="F26" s="174"/>
      <c r="G26" s="172"/>
      <c r="H26" s="174"/>
    </row>
    <row r="27" spans="1:8" x14ac:dyDescent="0.25">
      <c r="A27" s="181" t="s">
        <v>273</v>
      </c>
      <c r="B27" s="173"/>
      <c r="C27" s="172"/>
      <c r="D27" s="174"/>
      <c r="E27" s="172"/>
      <c r="F27" s="174"/>
      <c r="G27" s="172"/>
      <c r="H27" s="174"/>
    </row>
    <row r="28" spans="1:8" x14ac:dyDescent="0.25">
      <c r="A28" s="182" t="s">
        <v>274</v>
      </c>
      <c r="B28" s="446"/>
      <c r="C28" s="445"/>
      <c r="D28" s="447"/>
      <c r="E28" s="445"/>
      <c r="F28" s="447"/>
      <c r="G28" s="445"/>
      <c r="H28" s="447"/>
    </row>
    <row r="29" spans="1:8" ht="14.45" customHeight="1" x14ac:dyDescent="0.25">
      <c r="A29" s="180"/>
      <c r="B29" s="239" t="s">
        <v>659</v>
      </c>
      <c r="C29" s="430"/>
      <c r="D29" s="432"/>
      <c r="E29" s="430"/>
      <c r="F29" s="432"/>
      <c r="G29" s="430"/>
      <c r="H29" s="432"/>
    </row>
    <row r="30" spans="1:8" x14ac:dyDescent="0.25">
      <c r="A30" s="182"/>
      <c r="B30" s="241" t="s">
        <v>660</v>
      </c>
      <c r="C30" s="386" t="s">
        <v>658</v>
      </c>
      <c r="D30" s="443"/>
      <c r="E30" s="386" t="s">
        <v>300</v>
      </c>
      <c r="F30" s="443"/>
      <c r="G30" s="386" t="s">
        <v>304</v>
      </c>
      <c r="H30" s="443"/>
    </row>
    <row r="31" spans="1:8" x14ac:dyDescent="0.25">
      <c r="A31" s="180" t="s">
        <v>289</v>
      </c>
      <c r="B31" s="170" t="s">
        <v>891</v>
      </c>
      <c r="C31" s="170"/>
      <c r="D31" s="171" t="s">
        <v>892</v>
      </c>
      <c r="E31" s="170" t="s">
        <v>893</v>
      </c>
      <c r="F31" s="171"/>
      <c r="G31" s="170"/>
      <c r="H31" s="626">
        <v>2</v>
      </c>
    </row>
    <row r="32" spans="1:8" x14ac:dyDescent="0.25">
      <c r="A32" s="181" t="s">
        <v>285</v>
      </c>
      <c r="B32" s="172" t="s">
        <v>891</v>
      </c>
      <c r="C32" s="172"/>
      <c r="D32" s="174" t="s">
        <v>892</v>
      </c>
      <c r="E32" s="172" t="s">
        <v>893</v>
      </c>
      <c r="F32" s="174"/>
      <c r="G32" s="172"/>
      <c r="H32" s="627">
        <v>5</v>
      </c>
    </row>
    <row r="33" spans="1:8" x14ac:dyDescent="0.25">
      <c r="A33" s="181" t="s">
        <v>286</v>
      </c>
      <c r="B33" s="172" t="s">
        <v>891</v>
      </c>
      <c r="C33" s="172"/>
      <c r="D33" s="174" t="s">
        <v>892</v>
      </c>
      <c r="E33" s="172" t="s">
        <v>893</v>
      </c>
      <c r="F33" s="174"/>
      <c r="G33" s="172"/>
      <c r="H33" s="627">
        <v>5</v>
      </c>
    </row>
    <row r="34" spans="1:8" x14ac:dyDescent="0.25">
      <c r="A34" s="181" t="s">
        <v>270</v>
      </c>
      <c r="B34" s="172"/>
      <c r="C34" s="172"/>
      <c r="D34" s="174"/>
      <c r="E34" s="172"/>
      <c r="F34" s="174"/>
      <c r="G34" s="172"/>
      <c r="H34" s="174"/>
    </row>
    <row r="35" spans="1:8" x14ac:dyDescent="0.25">
      <c r="A35" s="181" t="s">
        <v>271</v>
      </c>
      <c r="B35" s="172"/>
      <c r="C35" s="172"/>
      <c r="D35" s="174"/>
      <c r="E35" s="172"/>
      <c r="F35" s="174"/>
      <c r="G35" s="172"/>
      <c r="H35" s="174"/>
    </row>
    <row r="36" spans="1:8" x14ac:dyDescent="0.25">
      <c r="A36" s="181" t="s">
        <v>272</v>
      </c>
      <c r="B36" s="172"/>
      <c r="C36" s="172"/>
      <c r="D36" s="174"/>
      <c r="E36" s="172"/>
      <c r="F36" s="174"/>
      <c r="G36" s="172"/>
      <c r="H36" s="174"/>
    </row>
    <row r="37" spans="1:8" x14ac:dyDescent="0.25">
      <c r="A37" s="181" t="s">
        <v>273</v>
      </c>
      <c r="B37" s="172"/>
      <c r="C37" s="172"/>
      <c r="D37" s="174"/>
      <c r="E37" s="172"/>
      <c r="F37" s="174"/>
      <c r="G37" s="172"/>
      <c r="H37" s="174"/>
    </row>
    <row r="38" spans="1:8" x14ac:dyDescent="0.25">
      <c r="A38" s="182" t="s">
        <v>274</v>
      </c>
      <c r="B38" s="445"/>
      <c r="C38" s="445"/>
      <c r="D38" s="447"/>
      <c r="E38" s="445"/>
      <c r="F38" s="447"/>
      <c r="G38" s="445"/>
      <c r="H38" s="447"/>
    </row>
    <row r="39" spans="1:8" x14ac:dyDescent="0.25">
      <c r="A39" s="172"/>
      <c r="B39" s="173"/>
      <c r="C39" s="173"/>
      <c r="D39" s="173"/>
      <c r="E39" s="173"/>
      <c r="F39" s="194" t="s">
        <v>661</v>
      </c>
      <c r="G39" s="484"/>
      <c r="H39" s="628">
        <v>12</v>
      </c>
    </row>
    <row r="40" spans="1:8" x14ac:dyDescent="0.25">
      <c r="A40" s="172"/>
      <c r="B40" s="173"/>
      <c r="C40" s="173"/>
      <c r="D40" s="173"/>
      <c r="E40" s="173"/>
      <c r="F40" s="173"/>
      <c r="G40" s="173"/>
      <c r="H40" s="174"/>
    </row>
    <row r="41" spans="1:8" x14ac:dyDescent="0.25">
      <c r="A41" s="172"/>
      <c r="B41" s="173"/>
      <c r="C41" s="173"/>
      <c r="D41" s="173"/>
      <c r="E41" s="173"/>
      <c r="F41" s="173"/>
      <c r="G41" s="173"/>
      <c r="H41" s="174"/>
    </row>
    <row r="42" spans="1:8" x14ac:dyDescent="0.25">
      <c r="A42" s="43" t="s">
        <v>648</v>
      </c>
      <c r="B42" s="446"/>
      <c r="C42" s="446"/>
      <c r="D42" s="446"/>
      <c r="E42" s="446"/>
      <c r="F42" s="446"/>
      <c r="G42" s="446"/>
      <c r="H42" s="447"/>
    </row>
  </sheetData>
  <mergeCells count="4">
    <mergeCell ref="A19:H19"/>
    <mergeCell ref="C20:D20"/>
    <mergeCell ref="E20:F20"/>
    <mergeCell ref="G20:H20"/>
  </mergeCells>
  <pageMargins left="0.7" right="0.7" top="0.75" bottom="0.75" header="0.3" footer="0.3"/>
  <pageSetup scale="99"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view="pageLayout" zoomScaleNormal="100" workbookViewId="0">
      <selection activeCell="A11" sqref="A11"/>
    </sheetView>
  </sheetViews>
  <sheetFormatPr defaultRowHeight="15" x14ac:dyDescent="0.25"/>
  <cols>
    <col min="1" max="1" width="3.7109375" customWidth="1"/>
    <col min="2" max="2" width="16.7109375" customWidth="1"/>
    <col min="3" max="3" width="14.28515625" customWidth="1"/>
    <col min="4" max="4" width="15.7109375" customWidth="1"/>
    <col min="5" max="5" width="12.28515625" customWidth="1"/>
    <col min="6" max="6" width="14" customWidth="1"/>
    <col min="7" max="7" width="12.28515625" customWidth="1"/>
  </cols>
  <sheetData>
    <row r="1" spans="1:7" ht="14.45" customHeight="1" x14ac:dyDescent="0.25">
      <c r="A1" s="175" t="s">
        <v>390</v>
      </c>
      <c r="B1" s="419"/>
      <c r="C1" s="419"/>
      <c r="D1" s="419"/>
      <c r="E1" s="419"/>
      <c r="F1" s="419"/>
      <c r="G1" s="176"/>
    </row>
    <row r="2" spans="1:7" ht="14.45" customHeight="1" x14ac:dyDescent="0.25">
      <c r="A2" s="377" t="s">
        <v>646</v>
      </c>
      <c r="B2" s="310"/>
      <c r="C2" s="310"/>
      <c r="D2" s="310"/>
      <c r="E2" s="310"/>
      <c r="F2" s="310"/>
      <c r="G2" s="311"/>
    </row>
    <row r="3" spans="1:7" ht="14.45" customHeight="1" x14ac:dyDescent="0.25">
      <c r="A3" s="175" t="s">
        <v>306</v>
      </c>
      <c r="B3" s="419"/>
      <c r="C3" s="419"/>
      <c r="D3" s="419"/>
      <c r="E3" s="419"/>
      <c r="F3" s="419"/>
      <c r="G3" s="176"/>
    </row>
    <row r="4" spans="1:7" ht="14.45" customHeight="1" x14ac:dyDescent="0.25">
      <c r="A4" s="483"/>
      <c r="B4" s="351"/>
      <c r="C4" s="352"/>
      <c r="D4" s="390" t="s">
        <v>667</v>
      </c>
      <c r="E4" s="391"/>
      <c r="F4" s="476" t="s">
        <v>622</v>
      </c>
      <c r="G4" s="476"/>
    </row>
    <row r="5" spans="1:7" x14ac:dyDescent="0.25">
      <c r="A5" s="162"/>
      <c r="B5" s="503" t="s">
        <v>265</v>
      </c>
      <c r="C5" s="504"/>
      <c r="D5" s="503" t="s">
        <v>644</v>
      </c>
      <c r="E5" s="387"/>
      <c r="F5" s="245" t="s">
        <v>645</v>
      </c>
      <c r="G5" s="245" t="s">
        <v>279</v>
      </c>
    </row>
    <row r="6" spans="1:7" x14ac:dyDescent="0.25">
      <c r="A6" s="36" t="s">
        <v>289</v>
      </c>
      <c r="B6" s="41" t="s">
        <v>839</v>
      </c>
      <c r="C6" s="45"/>
      <c r="D6" s="41"/>
      <c r="E6" s="45"/>
      <c r="F6" s="36"/>
      <c r="G6" s="36"/>
    </row>
    <row r="7" spans="1:7" x14ac:dyDescent="0.25">
      <c r="A7" s="39" t="s">
        <v>285</v>
      </c>
      <c r="B7" s="11"/>
      <c r="C7" s="2"/>
      <c r="D7" s="11"/>
      <c r="E7" s="2"/>
      <c r="F7" s="39"/>
      <c r="G7" s="39"/>
    </row>
    <row r="8" spans="1:7" x14ac:dyDescent="0.25">
      <c r="A8" s="39" t="s">
        <v>286</v>
      </c>
      <c r="B8" s="11"/>
      <c r="C8" s="2"/>
      <c r="D8" s="11"/>
      <c r="E8" s="2"/>
      <c r="F8" s="39"/>
      <c r="G8" s="39"/>
    </row>
    <row r="9" spans="1:7" x14ac:dyDescent="0.25">
      <c r="A9" s="40" t="s">
        <v>270</v>
      </c>
      <c r="B9" s="43"/>
      <c r="C9" s="46"/>
      <c r="D9" s="43"/>
      <c r="E9" s="46"/>
      <c r="F9" s="40"/>
      <c r="G9" s="40"/>
    </row>
    <row r="10" spans="1:7" x14ac:dyDescent="0.25">
      <c r="A10" s="163"/>
      <c r="B10" s="242" t="s">
        <v>649</v>
      </c>
      <c r="C10" s="246" t="s">
        <v>302</v>
      </c>
      <c r="D10" s="244" t="s">
        <v>664</v>
      </c>
      <c r="E10" s="244"/>
      <c r="F10" s="244" t="s">
        <v>649</v>
      </c>
      <c r="G10" s="244"/>
    </row>
    <row r="11" spans="1:7" x14ac:dyDescent="0.25">
      <c r="A11" s="162"/>
      <c r="B11" s="231" t="s">
        <v>662</v>
      </c>
      <c r="C11" s="245" t="s">
        <v>663</v>
      </c>
      <c r="D11" s="245" t="s">
        <v>665</v>
      </c>
      <c r="E11" s="245" t="s">
        <v>666</v>
      </c>
      <c r="F11" s="245" t="s">
        <v>650</v>
      </c>
      <c r="G11" s="245" t="s">
        <v>304</v>
      </c>
    </row>
    <row r="12" spans="1:7" x14ac:dyDescent="0.25">
      <c r="A12" s="36" t="s">
        <v>289</v>
      </c>
      <c r="B12" s="41"/>
      <c r="C12" s="36"/>
      <c r="D12" s="36"/>
      <c r="E12" s="36"/>
      <c r="F12" s="36"/>
      <c r="G12" s="36"/>
    </row>
    <row r="13" spans="1:7" x14ac:dyDescent="0.25">
      <c r="A13" s="39" t="s">
        <v>285</v>
      </c>
      <c r="B13" s="11"/>
      <c r="C13" s="39"/>
      <c r="D13" s="39"/>
      <c r="E13" s="39"/>
      <c r="F13" s="39"/>
      <c r="G13" s="39"/>
    </row>
    <row r="14" spans="1:7" x14ac:dyDescent="0.25">
      <c r="A14" s="39" t="s">
        <v>286</v>
      </c>
      <c r="B14" s="11"/>
      <c r="C14" s="39"/>
      <c r="D14" s="39"/>
      <c r="E14" s="39"/>
      <c r="F14" s="39"/>
      <c r="G14" s="39"/>
    </row>
    <row r="15" spans="1:7" x14ac:dyDescent="0.25">
      <c r="A15" s="40" t="s">
        <v>270</v>
      </c>
      <c r="B15" s="43"/>
      <c r="C15" s="40"/>
      <c r="D15" s="40"/>
      <c r="E15" s="40"/>
      <c r="F15" s="40"/>
      <c r="G15" s="40"/>
    </row>
    <row r="16" spans="1:7" x14ac:dyDescent="0.25">
      <c r="A16" s="316" t="s">
        <v>668</v>
      </c>
      <c r="B16" s="327"/>
      <c r="C16" s="327"/>
      <c r="D16" s="327"/>
      <c r="E16" s="327"/>
      <c r="F16" s="327"/>
      <c r="G16" s="317"/>
    </row>
    <row r="17" spans="1:7" x14ac:dyDescent="0.25">
      <c r="A17" s="224" t="s">
        <v>669</v>
      </c>
      <c r="B17" s="360"/>
      <c r="C17" s="360"/>
      <c r="D17" s="360"/>
      <c r="E17" s="360"/>
      <c r="F17" s="360"/>
      <c r="G17" s="225"/>
    </row>
    <row r="18" spans="1:7" x14ac:dyDescent="0.25">
      <c r="A18" s="11"/>
      <c r="B18" s="2"/>
      <c r="C18" s="2"/>
      <c r="D18" s="2"/>
      <c r="E18" s="2"/>
      <c r="F18" s="2"/>
      <c r="G18" s="3"/>
    </row>
    <row r="19" spans="1:7" x14ac:dyDescent="0.25">
      <c r="A19" s="11"/>
      <c r="B19" s="2"/>
      <c r="C19" s="2"/>
      <c r="D19" s="2"/>
      <c r="E19" s="2"/>
      <c r="F19" s="2"/>
      <c r="G19" s="3"/>
    </row>
    <row r="20" spans="1:7" x14ac:dyDescent="0.25">
      <c r="A20" s="11"/>
      <c r="B20" s="2" t="s">
        <v>839</v>
      </c>
      <c r="C20" s="2"/>
      <c r="D20" s="2"/>
      <c r="E20" s="2"/>
      <c r="F20" s="2"/>
      <c r="G20" s="3"/>
    </row>
    <row r="21" spans="1:7" x14ac:dyDescent="0.25">
      <c r="A21" s="11"/>
      <c r="B21" s="2"/>
      <c r="C21" s="2"/>
      <c r="D21" s="2"/>
      <c r="E21" s="2"/>
      <c r="F21" s="2"/>
      <c r="G21" s="3"/>
    </row>
    <row r="22" spans="1:7" x14ac:dyDescent="0.25">
      <c r="A22" s="11"/>
      <c r="B22" s="2"/>
      <c r="C22" s="2"/>
      <c r="D22" s="2"/>
      <c r="E22" s="2"/>
      <c r="F22" s="2"/>
      <c r="G22" s="3"/>
    </row>
    <row r="23" spans="1:7" x14ac:dyDescent="0.25">
      <c r="A23" s="11"/>
      <c r="B23" s="2"/>
      <c r="C23" s="2"/>
      <c r="D23" s="2"/>
      <c r="E23" s="2"/>
      <c r="F23" s="2"/>
      <c r="G23" s="3"/>
    </row>
    <row r="24" spans="1:7" x14ac:dyDescent="0.25">
      <c r="A24" s="11"/>
      <c r="B24" s="2"/>
      <c r="C24" s="2"/>
      <c r="D24" s="2"/>
      <c r="E24" s="2"/>
      <c r="F24" s="2"/>
      <c r="G24" s="3"/>
    </row>
    <row r="25" spans="1:7" x14ac:dyDescent="0.25">
      <c r="A25" s="11"/>
      <c r="B25" s="2"/>
      <c r="C25" s="2"/>
      <c r="D25" s="2"/>
      <c r="E25" s="2"/>
      <c r="F25" s="2"/>
      <c r="G25" s="3"/>
    </row>
    <row r="26" spans="1:7" x14ac:dyDescent="0.25">
      <c r="A26" s="11"/>
      <c r="B26" s="2"/>
      <c r="C26" s="2"/>
      <c r="D26" s="2"/>
      <c r="E26" s="2"/>
      <c r="F26" s="2"/>
      <c r="G26" s="3"/>
    </row>
    <row r="27" spans="1:7" x14ac:dyDescent="0.25">
      <c r="A27" s="11"/>
      <c r="B27" s="2"/>
      <c r="C27" s="2"/>
      <c r="D27" s="2"/>
      <c r="E27" s="2"/>
      <c r="F27" s="2"/>
      <c r="G27" s="3"/>
    </row>
    <row r="28" spans="1:7" x14ac:dyDescent="0.25">
      <c r="A28" s="11"/>
      <c r="B28" s="2"/>
      <c r="C28" s="2"/>
      <c r="D28" s="2"/>
      <c r="E28" s="2"/>
      <c r="F28" s="2"/>
      <c r="G28" s="3"/>
    </row>
    <row r="29" spans="1:7" x14ac:dyDescent="0.25">
      <c r="A29" s="11"/>
      <c r="B29" s="2"/>
      <c r="C29" s="2"/>
      <c r="D29" s="2"/>
      <c r="E29" s="2"/>
      <c r="F29" s="2"/>
      <c r="G29" s="3"/>
    </row>
    <row r="30" spans="1:7" x14ac:dyDescent="0.25">
      <c r="A30" s="11"/>
      <c r="B30" s="2"/>
      <c r="C30" s="2"/>
      <c r="D30" s="2"/>
      <c r="E30" s="2"/>
      <c r="F30" s="2"/>
      <c r="G30" s="3"/>
    </row>
    <row r="31" spans="1:7" x14ac:dyDescent="0.25">
      <c r="A31" s="11"/>
      <c r="B31" s="2"/>
      <c r="C31" s="2"/>
      <c r="D31" s="2"/>
      <c r="E31" s="2"/>
      <c r="F31" s="2"/>
      <c r="G31" s="3"/>
    </row>
    <row r="32" spans="1:7" x14ac:dyDescent="0.25">
      <c r="A32" s="11"/>
      <c r="B32" s="2"/>
      <c r="C32" s="2"/>
      <c r="D32" s="2"/>
      <c r="E32" s="2"/>
      <c r="F32" s="2"/>
      <c r="G32" s="3"/>
    </row>
    <row r="33" spans="1:7" x14ac:dyDescent="0.25">
      <c r="A33" s="11"/>
      <c r="B33" s="2"/>
      <c r="C33" s="2"/>
      <c r="D33" s="2"/>
      <c r="E33" s="2"/>
      <c r="F33" s="2"/>
      <c r="G33" s="3"/>
    </row>
    <row r="34" spans="1:7" x14ac:dyDescent="0.25">
      <c r="A34" s="11"/>
      <c r="B34" s="2"/>
      <c r="C34" s="2"/>
      <c r="D34" s="2"/>
      <c r="E34" s="2"/>
      <c r="F34" s="2"/>
      <c r="G34" s="3"/>
    </row>
    <row r="35" spans="1:7" x14ac:dyDescent="0.25">
      <c r="A35" s="11"/>
      <c r="B35" s="2"/>
      <c r="C35" s="2"/>
      <c r="D35" s="2"/>
      <c r="E35" s="2"/>
      <c r="F35" s="2"/>
      <c r="G35" s="3"/>
    </row>
    <row r="36" spans="1:7" x14ac:dyDescent="0.25">
      <c r="A36" s="11"/>
      <c r="B36" s="2"/>
      <c r="C36" s="2"/>
      <c r="D36" s="2"/>
      <c r="E36" s="2"/>
      <c r="F36" s="2"/>
      <c r="G36" s="3"/>
    </row>
    <row r="37" spans="1:7" x14ac:dyDescent="0.25">
      <c r="A37" s="11"/>
      <c r="B37" s="2"/>
      <c r="C37" s="2"/>
      <c r="D37" s="2"/>
      <c r="E37" s="2"/>
      <c r="F37" s="2"/>
      <c r="G37" s="3"/>
    </row>
    <row r="38" spans="1:7" x14ac:dyDescent="0.25">
      <c r="A38" s="11"/>
      <c r="B38" s="2"/>
      <c r="C38" s="2"/>
      <c r="D38" s="2"/>
      <c r="E38" s="2"/>
      <c r="F38" s="2"/>
      <c r="G38" s="3"/>
    </row>
    <row r="39" spans="1:7" x14ac:dyDescent="0.25">
      <c r="A39" s="11"/>
      <c r="B39" s="2"/>
      <c r="C39" s="2"/>
      <c r="D39" s="2"/>
      <c r="E39" s="2"/>
      <c r="F39" s="2"/>
      <c r="G39" s="3"/>
    </row>
    <row r="40" spans="1:7" x14ac:dyDescent="0.25">
      <c r="A40" s="11"/>
      <c r="B40" s="2"/>
      <c r="C40" s="2"/>
      <c r="D40" s="2"/>
      <c r="E40" s="2"/>
      <c r="F40" s="2"/>
      <c r="G40" s="3"/>
    </row>
    <row r="41" spans="1:7" x14ac:dyDescent="0.25">
      <c r="A41" s="11"/>
      <c r="B41" s="2"/>
      <c r="C41" s="2"/>
      <c r="D41" s="2"/>
      <c r="E41" s="2"/>
      <c r="F41" s="2"/>
      <c r="G41" s="3"/>
    </row>
    <row r="42" spans="1:7" x14ac:dyDescent="0.25">
      <c r="A42" s="11"/>
      <c r="B42" s="2"/>
      <c r="C42" s="2"/>
      <c r="D42" s="2"/>
      <c r="E42" s="2"/>
      <c r="F42" s="2"/>
      <c r="G42" s="3"/>
    </row>
    <row r="43" spans="1:7" x14ac:dyDescent="0.25">
      <c r="A43" s="11"/>
      <c r="B43" s="2"/>
      <c r="C43" s="2"/>
      <c r="D43" s="2"/>
      <c r="E43" s="2"/>
      <c r="F43" s="2"/>
      <c r="G43" s="3"/>
    </row>
    <row r="44" spans="1:7" x14ac:dyDescent="0.25">
      <c r="A44" s="11"/>
      <c r="B44" s="2"/>
      <c r="C44" s="2"/>
      <c r="D44" s="2"/>
      <c r="E44" s="2"/>
      <c r="F44" s="2"/>
      <c r="G44" s="3"/>
    </row>
    <row r="45" spans="1:7" x14ac:dyDescent="0.25">
      <c r="A45" s="11"/>
      <c r="B45" s="2"/>
      <c r="C45" s="2"/>
      <c r="D45" s="2"/>
      <c r="E45" s="2"/>
      <c r="F45" s="2"/>
      <c r="G45" s="3"/>
    </row>
    <row r="46" spans="1:7" x14ac:dyDescent="0.25">
      <c r="A46" s="43" t="s">
        <v>648</v>
      </c>
      <c r="B46" s="46"/>
      <c r="C46" s="46"/>
      <c r="D46" s="46"/>
      <c r="E46" s="46"/>
      <c r="F46" s="46"/>
      <c r="G46" s="44"/>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view="pageLayout" topLeftCell="A4" zoomScaleNormal="100" zoomScaleSheetLayoutView="100" workbookViewId="0">
      <selection activeCell="A11" sqref="A11"/>
    </sheetView>
  </sheetViews>
  <sheetFormatPr defaultColWidth="8.85546875" defaultRowHeight="15" x14ac:dyDescent="0.25"/>
  <cols>
    <col min="1" max="1" width="11.5703125" style="423" customWidth="1"/>
    <col min="2" max="2" width="10.28515625" style="423" customWidth="1"/>
    <col min="3" max="3" width="11.7109375" style="423" customWidth="1"/>
    <col min="4" max="4" width="12.5703125" style="423" customWidth="1"/>
    <col min="5" max="5" width="11.28515625" style="423" customWidth="1"/>
    <col min="6" max="6" width="12.85546875" style="423" customWidth="1"/>
    <col min="7" max="7" width="14.7109375" style="423" customWidth="1"/>
    <col min="8" max="16384" width="8.85546875" style="423"/>
  </cols>
  <sheetData>
    <row r="1" spans="1:7" x14ac:dyDescent="0.25">
      <c r="A1" s="316" t="s">
        <v>391</v>
      </c>
      <c r="B1" s="464"/>
      <c r="C1" s="464"/>
      <c r="D1" s="464"/>
      <c r="E1" s="464"/>
      <c r="F1" s="464"/>
      <c r="G1" s="465"/>
    </row>
    <row r="2" spans="1:7" x14ac:dyDescent="0.25">
      <c r="A2" s="426" t="s">
        <v>646</v>
      </c>
      <c r="B2" s="427"/>
      <c r="C2" s="427"/>
      <c r="D2" s="427"/>
      <c r="E2" s="427"/>
      <c r="F2" s="427"/>
      <c r="G2" s="325"/>
    </row>
    <row r="3" spans="1:7" x14ac:dyDescent="0.25">
      <c r="A3" s="445" t="s">
        <v>307</v>
      </c>
      <c r="B3" s="446"/>
      <c r="C3" s="446"/>
      <c r="D3" s="446"/>
      <c r="E3" s="446"/>
      <c r="F3" s="446"/>
      <c r="G3" s="447"/>
    </row>
    <row r="4" spans="1:7" ht="19.5" customHeight="1" x14ac:dyDescent="0.25">
      <c r="A4" s="237" t="s">
        <v>429</v>
      </c>
      <c r="B4" s="433"/>
      <c r="C4" s="237" t="s">
        <v>674</v>
      </c>
      <c r="D4" s="226" t="s">
        <v>677</v>
      </c>
      <c r="E4" s="434"/>
      <c r="F4" s="237" t="s">
        <v>682</v>
      </c>
      <c r="G4" s="237" t="s">
        <v>682</v>
      </c>
    </row>
    <row r="5" spans="1:7" ht="15.75" customHeight="1" x14ac:dyDescent="0.25">
      <c r="A5" s="236" t="s">
        <v>670</v>
      </c>
      <c r="B5" s="236" t="s">
        <v>673</v>
      </c>
      <c r="C5" s="236" t="s">
        <v>675</v>
      </c>
      <c r="D5" s="232" t="s">
        <v>678</v>
      </c>
      <c r="E5" s="232" t="s">
        <v>680</v>
      </c>
      <c r="F5" s="236" t="s">
        <v>683</v>
      </c>
      <c r="G5" s="236" t="s">
        <v>684</v>
      </c>
    </row>
    <row r="6" spans="1:7" s="471" customFormat="1" x14ac:dyDescent="0.25">
      <c r="A6" s="238" t="s">
        <v>671</v>
      </c>
      <c r="B6" s="238" t="s">
        <v>672</v>
      </c>
      <c r="C6" s="238" t="s">
        <v>676</v>
      </c>
      <c r="D6" s="212" t="s">
        <v>679</v>
      </c>
      <c r="E6" s="212" t="s">
        <v>681</v>
      </c>
      <c r="F6" s="238" t="s">
        <v>665</v>
      </c>
      <c r="G6" s="238" t="s">
        <v>665</v>
      </c>
    </row>
    <row r="7" spans="1:7" x14ac:dyDescent="0.25">
      <c r="A7" s="180"/>
      <c r="B7" s="180"/>
      <c r="C7" s="180"/>
      <c r="D7" s="170"/>
      <c r="E7" s="170"/>
      <c r="F7" s="180"/>
      <c r="G7" s="180"/>
    </row>
    <row r="8" spans="1:7" x14ac:dyDescent="0.25">
      <c r="A8" s="505" t="s">
        <v>319</v>
      </c>
      <c r="B8" s="181">
        <v>1120</v>
      </c>
      <c r="C8" s="181"/>
      <c r="D8" s="506"/>
      <c r="E8" s="172">
        <v>744</v>
      </c>
      <c r="F8" s="181"/>
      <c r="G8" s="181"/>
    </row>
    <row r="9" spans="1:7" x14ac:dyDescent="0.25">
      <c r="A9" s="507" t="s">
        <v>308</v>
      </c>
      <c r="B9" s="181">
        <v>1065</v>
      </c>
      <c r="C9" s="181"/>
      <c r="D9" s="506"/>
      <c r="E9" s="172">
        <v>672</v>
      </c>
      <c r="F9" s="181"/>
      <c r="G9" s="181"/>
    </row>
    <row r="10" spans="1:7" x14ac:dyDescent="0.25">
      <c r="A10" s="505" t="s">
        <v>309</v>
      </c>
      <c r="B10" s="181">
        <v>982</v>
      </c>
      <c r="C10" s="181"/>
      <c r="D10" s="506"/>
      <c r="E10" s="172">
        <v>744</v>
      </c>
      <c r="F10" s="181"/>
      <c r="G10" s="181"/>
    </row>
    <row r="11" spans="1:7" x14ac:dyDescent="0.25">
      <c r="A11" s="507" t="s">
        <v>310</v>
      </c>
      <c r="B11" s="181">
        <v>1105</v>
      </c>
      <c r="C11" s="181"/>
      <c r="D11" s="506"/>
      <c r="E11" s="172">
        <v>720</v>
      </c>
      <c r="F11" s="181"/>
      <c r="G11" s="181"/>
    </row>
    <row r="12" spans="1:7" x14ac:dyDescent="0.25">
      <c r="A12" s="505" t="s">
        <v>311</v>
      </c>
      <c r="B12" s="181">
        <v>1065</v>
      </c>
      <c r="C12" s="181"/>
      <c r="D12" s="506"/>
      <c r="E12" s="172">
        <v>744</v>
      </c>
      <c r="F12" s="181"/>
      <c r="G12" s="181"/>
    </row>
    <row r="13" spans="1:7" x14ac:dyDescent="0.25">
      <c r="A13" s="507" t="s">
        <v>312</v>
      </c>
      <c r="B13" s="181">
        <v>1059</v>
      </c>
      <c r="C13" s="181"/>
      <c r="D13" s="506"/>
      <c r="E13" s="172">
        <v>720</v>
      </c>
      <c r="F13" s="181"/>
      <c r="G13" s="181"/>
    </row>
    <row r="14" spans="1:7" x14ac:dyDescent="0.25">
      <c r="A14" s="505" t="s">
        <v>313</v>
      </c>
      <c r="B14" s="181">
        <v>1338</v>
      </c>
      <c r="C14" s="181"/>
      <c r="D14" s="506"/>
      <c r="E14" s="172">
        <v>744</v>
      </c>
      <c r="F14" s="181"/>
      <c r="G14" s="181"/>
    </row>
    <row r="15" spans="1:7" x14ac:dyDescent="0.25">
      <c r="A15" s="507" t="s">
        <v>314</v>
      </c>
      <c r="B15" s="181">
        <v>1170</v>
      </c>
      <c r="C15" s="181"/>
      <c r="D15" s="506"/>
      <c r="E15" s="172">
        <v>744</v>
      </c>
      <c r="F15" s="181"/>
      <c r="G15" s="181"/>
    </row>
    <row r="16" spans="1:7" x14ac:dyDescent="0.25">
      <c r="A16" s="505" t="s">
        <v>315</v>
      </c>
      <c r="B16" s="181">
        <v>1144</v>
      </c>
      <c r="C16" s="181"/>
      <c r="D16" s="506"/>
      <c r="E16" s="172">
        <v>720</v>
      </c>
      <c r="F16" s="181"/>
      <c r="G16" s="181"/>
    </row>
    <row r="17" spans="1:7" x14ac:dyDescent="0.25">
      <c r="A17" s="507" t="s">
        <v>316</v>
      </c>
      <c r="B17" s="181">
        <v>1104</v>
      </c>
      <c r="C17" s="181"/>
      <c r="D17" s="506"/>
      <c r="E17" s="172">
        <v>744</v>
      </c>
      <c r="F17" s="181"/>
      <c r="G17" s="181"/>
    </row>
    <row r="18" spans="1:7" x14ac:dyDescent="0.25">
      <c r="A18" s="505" t="s">
        <v>317</v>
      </c>
      <c r="B18" s="181">
        <v>1220</v>
      </c>
      <c r="C18" s="181"/>
      <c r="D18" s="506"/>
      <c r="E18" s="172">
        <v>720</v>
      </c>
      <c r="F18" s="181"/>
      <c r="G18" s="181"/>
    </row>
    <row r="19" spans="1:7" x14ac:dyDescent="0.25">
      <c r="A19" s="508" t="s">
        <v>318</v>
      </c>
      <c r="B19" s="182">
        <v>1111</v>
      </c>
      <c r="C19" s="182"/>
      <c r="D19" s="509"/>
      <c r="E19" s="445">
        <v>744</v>
      </c>
      <c r="F19" s="182"/>
      <c r="G19" s="182"/>
    </row>
    <row r="20" spans="1:7" x14ac:dyDescent="0.25">
      <c r="A20" s="510" t="s">
        <v>142</v>
      </c>
      <c r="B20" s="511">
        <f>SUM(B8:B19)</f>
        <v>13483</v>
      </c>
      <c r="C20" s="511"/>
      <c r="D20" s="512">
        <f>SUM(D8:D19)</f>
        <v>0</v>
      </c>
      <c r="E20" s="16">
        <f>SUM(E8:E19)</f>
        <v>8760</v>
      </c>
      <c r="F20" s="511"/>
      <c r="G20" s="511"/>
    </row>
    <row r="21" spans="1:7" x14ac:dyDescent="0.25">
      <c r="A21" s="172"/>
      <c r="B21" s="173"/>
      <c r="C21" s="173"/>
      <c r="D21" s="173"/>
      <c r="E21" s="173"/>
      <c r="F21" s="173"/>
      <c r="G21" s="174"/>
    </row>
    <row r="22" spans="1:7" x14ac:dyDescent="0.25">
      <c r="A22" s="172" t="s">
        <v>320</v>
      </c>
      <c r="B22" s="173"/>
      <c r="C22" s="173"/>
      <c r="D22" s="446"/>
      <c r="E22" s="2" t="s">
        <v>685</v>
      </c>
      <c r="F22" s="173"/>
      <c r="G22" s="174"/>
    </row>
    <row r="23" spans="1:7" x14ac:dyDescent="0.25">
      <c r="A23" s="11" t="s">
        <v>686</v>
      </c>
      <c r="B23" s="173"/>
      <c r="C23" s="173"/>
      <c r="D23" s="173"/>
      <c r="E23" s="2"/>
      <c r="F23" s="173"/>
      <c r="G23" s="174"/>
    </row>
    <row r="24" spans="1:7" x14ac:dyDescent="0.25">
      <c r="A24" s="172" t="s">
        <v>321</v>
      </c>
      <c r="B24" s="173"/>
      <c r="C24" s="173"/>
      <c r="D24" s="168">
        <f>D20/365*1000000</f>
        <v>0</v>
      </c>
      <c r="E24" s="173"/>
      <c r="F24" s="173"/>
      <c r="G24" s="174"/>
    </row>
    <row r="25" spans="1:7" x14ac:dyDescent="0.25">
      <c r="A25" s="172" t="s">
        <v>322</v>
      </c>
      <c r="B25" s="173"/>
      <c r="C25" s="173"/>
      <c r="D25" s="168"/>
      <c r="E25" s="173"/>
      <c r="F25" s="173"/>
      <c r="G25" s="174"/>
    </row>
    <row r="26" spans="1:7" x14ac:dyDescent="0.25">
      <c r="A26" s="172" t="s">
        <v>323</v>
      </c>
      <c r="B26" s="173"/>
      <c r="C26" s="173"/>
      <c r="D26" s="513"/>
      <c r="E26" s="514"/>
      <c r="F26" s="173"/>
      <c r="G26" s="174"/>
    </row>
    <row r="27" spans="1:7" x14ac:dyDescent="0.25">
      <c r="A27" s="11" t="s">
        <v>687</v>
      </c>
      <c r="B27" s="173"/>
      <c r="C27" s="173"/>
      <c r="D27" s="514"/>
      <c r="E27" s="514"/>
      <c r="F27" s="173"/>
      <c r="G27" s="174"/>
    </row>
    <row r="28" spans="1:7" x14ac:dyDescent="0.25">
      <c r="A28" s="11" t="s">
        <v>688</v>
      </c>
      <c r="B28" s="173"/>
      <c r="C28" s="173"/>
      <c r="D28" s="514"/>
      <c r="E28" s="514"/>
      <c r="F28" s="173"/>
      <c r="G28" s="174"/>
    </row>
    <row r="29" spans="1:7" x14ac:dyDescent="0.25">
      <c r="A29" s="172"/>
      <c r="B29" s="173"/>
      <c r="C29" s="173"/>
      <c r="D29" s="514"/>
      <c r="E29" s="514"/>
      <c r="F29" s="173"/>
      <c r="G29" s="174"/>
    </row>
    <row r="30" spans="1:7" x14ac:dyDescent="0.25">
      <c r="A30" s="172"/>
      <c r="B30" s="173"/>
      <c r="C30" s="173"/>
      <c r="D30" s="173"/>
      <c r="E30" s="173"/>
      <c r="F30" s="173"/>
      <c r="G30" s="174"/>
    </row>
    <row r="31" spans="1:7" x14ac:dyDescent="0.25">
      <c r="A31" s="172"/>
      <c r="B31" s="173"/>
      <c r="C31" s="173"/>
      <c r="D31" s="173"/>
      <c r="E31" s="173"/>
      <c r="F31" s="173"/>
      <c r="G31" s="174"/>
    </row>
    <row r="32" spans="1:7" x14ac:dyDescent="0.25">
      <c r="A32" s="445"/>
      <c r="B32" s="446"/>
      <c r="C32" s="446"/>
      <c r="D32" s="446"/>
      <c r="E32" s="446"/>
      <c r="F32" s="446"/>
      <c r="G32" s="447"/>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view="pageLayout" zoomScaleNormal="100" workbookViewId="0">
      <selection activeCell="A11" sqref="A11"/>
    </sheetView>
  </sheetViews>
  <sheetFormatPr defaultRowHeight="15" x14ac:dyDescent="0.25"/>
  <cols>
    <col min="1" max="1" width="46.28515625" customWidth="1"/>
    <col min="2" max="2" width="11.140625" customWidth="1"/>
    <col min="3" max="3" width="15.140625" customWidth="1"/>
    <col min="4" max="4" width="16.7109375" customWidth="1"/>
  </cols>
  <sheetData>
    <row r="1" spans="1:4" x14ac:dyDescent="0.25">
      <c r="A1" s="527" t="s">
        <v>392</v>
      </c>
      <c r="B1" s="312"/>
      <c r="C1" s="312"/>
      <c r="D1" s="313"/>
    </row>
    <row r="2" spans="1:4" x14ac:dyDescent="0.25">
      <c r="A2" s="221" t="s">
        <v>689</v>
      </c>
      <c r="B2" s="222"/>
      <c r="C2" s="222"/>
      <c r="D2" s="220"/>
    </row>
    <row r="3" spans="1:4" x14ac:dyDescent="0.25">
      <c r="A3" s="41" t="s">
        <v>324</v>
      </c>
      <c r="B3" s="45"/>
      <c r="C3" s="45"/>
      <c r="D3" s="42"/>
    </row>
    <row r="4" spans="1:4" x14ac:dyDescent="0.25">
      <c r="A4" s="11" t="s">
        <v>690</v>
      </c>
      <c r="B4" s="2"/>
      <c r="C4" s="2"/>
      <c r="D4" s="3"/>
    </row>
    <row r="5" spans="1:4" x14ac:dyDescent="0.25">
      <c r="A5" s="11" t="s">
        <v>691</v>
      </c>
      <c r="B5" s="2"/>
      <c r="C5" s="2"/>
      <c r="D5" s="3"/>
    </row>
    <row r="6" spans="1:4" x14ac:dyDescent="0.25">
      <c r="A6" s="11" t="s">
        <v>816</v>
      </c>
      <c r="B6" s="2"/>
      <c r="C6" s="2"/>
      <c r="D6" s="3"/>
    </row>
    <row r="7" spans="1:4" x14ac:dyDescent="0.25">
      <c r="A7" s="11" t="s">
        <v>692</v>
      </c>
      <c r="B7" s="2"/>
      <c r="C7" s="2"/>
      <c r="D7" s="3"/>
    </row>
    <row r="8" spans="1:4" x14ac:dyDescent="0.25">
      <c r="A8" s="11" t="s">
        <v>693</v>
      </c>
      <c r="B8" s="2"/>
      <c r="C8" s="2"/>
      <c r="D8" s="3"/>
    </row>
    <row r="9" spans="1:4" x14ac:dyDescent="0.25">
      <c r="A9" s="11" t="s">
        <v>325</v>
      </c>
      <c r="B9" s="2">
        <v>19</v>
      </c>
      <c r="C9" s="2"/>
      <c r="D9" s="3"/>
    </row>
    <row r="10" spans="1:4" x14ac:dyDescent="0.25">
      <c r="A10" s="11" t="s">
        <v>694</v>
      </c>
      <c r="B10" s="2"/>
      <c r="C10" s="2" t="s">
        <v>695</v>
      </c>
      <c r="D10" s="3"/>
    </row>
    <row r="11" spans="1:4" x14ac:dyDescent="0.25">
      <c r="A11" s="11" t="s">
        <v>817</v>
      </c>
      <c r="B11" s="2"/>
      <c r="C11" s="2" t="s">
        <v>696</v>
      </c>
      <c r="D11" s="3"/>
    </row>
    <row r="12" spans="1:4" x14ac:dyDescent="0.25">
      <c r="A12" s="11" t="s">
        <v>698</v>
      </c>
      <c r="B12" s="2"/>
      <c r="C12" s="2" t="s">
        <v>697</v>
      </c>
      <c r="D12" s="3"/>
    </row>
    <row r="13" spans="1:4" x14ac:dyDescent="0.25">
      <c r="A13" s="11" t="s">
        <v>699</v>
      </c>
      <c r="B13" s="2"/>
      <c r="C13" s="2" t="s">
        <v>697</v>
      </c>
      <c r="D13" s="3"/>
    </row>
    <row r="14" spans="1:4" x14ac:dyDescent="0.25">
      <c r="A14" s="11" t="s">
        <v>818</v>
      </c>
      <c r="B14" s="2"/>
      <c r="C14" s="2" t="s">
        <v>326</v>
      </c>
      <c r="D14" s="3"/>
    </row>
    <row r="15" spans="1:4" x14ac:dyDescent="0.25">
      <c r="A15" s="11"/>
      <c r="B15" s="2"/>
      <c r="C15" s="2"/>
      <c r="D15" s="3"/>
    </row>
    <row r="16" spans="1:4" x14ac:dyDescent="0.25">
      <c r="A16" s="11"/>
      <c r="B16" s="2"/>
      <c r="C16" s="2"/>
      <c r="D16" s="3"/>
    </row>
    <row r="17" spans="1:4" x14ac:dyDescent="0.25">
      <c r="A17" s="11"/>
      <c r="B17" s="2"/>
      <c r="C17" s="2"/>
      <c r="D17" s="3"/>
    </row>
    <row r="18" spans="1:4" x14ac:dyDescent="0.25">
      <c r="A18" s="11"/>
      <c r="B18" s="2"/>
      <c r="C18" s="2"/>
      <c r="D18" s="3"/>
    </row>
    <row r="19" spans="1:4" x14ac:dyDescent="0.25">
      <c r="A19" s="11"/>
      <c r="B19" s="2"/>
      <c r="C19" s="2"/>
      <c r="D19" s="3"/>
    </row>
    <row r="20" spans="1:4" x14ac:dyDescent="0.25">
      <c r="A20" s="11"/>
      <c r="B20" s="2"/>
      <c r="C20" s="2"/>
      <c r="D20" s="3"/>
    </row>
    <row r="21" spans="1:4" x14ac:dyDescent="0.25">
      <c r="A21" s="11"/>
      <c r="B21" s="2"/>
      <c r="C21" s="2"/>
      <c r="D21" s="3"/>
    </row>
    <row r="22" spans="1:4" x14ac:dyDescent="0.25">
      <c r="A22" s="11"/>
      <c r="B22" s="2"/>
      <c r="C22" s="2"/>
      <c r="D22" s="3"/>
    </row>
    <row r="23" spans="1:4" x14ac:dyDescent="0.25">
      <c r="A23" s="11"/>
      <c r="B23" s="2"/>
      <c r="C23" s="2"/>
      <c r="D23" s="3"/>
    </row>
    <row r="24" spans="1:4" x14ac:dyDescent="0.25">
      <c r="A24" s="11"/>
      <c r="B24" s="2"/>
      <c r="C24" s="2"/>
      <c r="D24" s="3"/>
    </row>
    <row r="25" spans="1:4" x14ac:dyDescent="0.25">
      <c r="A25" s="11"/>
      <c r="B25" s="2"/>
      <c r="C25" s="2"/>
      <c r="D25" s="3"/>
    </row>
    <row r="26" spans="1:4" x14ac:dyDescent="0.25">
      <c r="A26" s="11"/>
      <c r="B26" s="2"/>
      <c r="C26" s="2"/>
      <c r="D26" s="3"/>
    </row>
    <row r="27" spans="1:4" x14ac:dyDescent="0.25">
      <c r="A27" s="11"/>
      <c r="B27" s="2"/>
      <c r="C27" s="2"/>
      <c r="D27" s="3"/>
    </row>
    <row r="28" spans="1:4" x14ac:dyDescent="0.25">
      <c r="A28" s="11"/>
      <c r="B28" s="2"/>
      <c r="C28" s="2"/>
      <c r="D28" s="3"/>
    </row>
    <row r="29" spans="1:4" x14ac:dyDescent="0.25">
      <c r="A29" s="11"/>
      <c r="B29" s="2"/>
      <c r="C29" s="2"/>
      <c r="D29" s="3"/>
    </row>
    <row r="30" spans="1:4" x14ac:dyDescent="0.25">
      <c r="A30" s="11"/>
      <c r="B30" s="2"/>
      <c r="C30" s="2"/>
      <c r="D30" s="3"/>
    </row>
    <row r="31" spans="1:4" x14ac:dyDescent="0.25">
      <c r="A31" s="11"/>
      <c r="B31" s="2"/>
      <c r="C31" s="2"/>
      <c r="D31" s="3"/>
    </row>
    <row r="32" spans="1:4" x14ac:dyDescent="0.25">
      <c r="A32" s="11"/>
      <c r="B32" s="2"/>
      <c r="C32" s="2"/>
      <c r="D32" s="3"/>
    </row>
    <row r="33" spans="1:4" x14ac:dyDescent="0.25">
      <c r="A33" s="11"/>
      <c r="B33" s="2"/>
      <c r="C33" s="2"/>
      <c r="D33" s="3"/>
    </row>
    <row r="34" spans="1:4" x14ac:dyDescent="0.25">
      <c r="A34" s="11"/>
      <c r="B34" s="2"/>
      <c r="C34" s="2"/>
      <c r="D34" s="3"/>
    </row>
    <row r="35" spans="1:4" x14ac:dyDescent="0.25">
      <c r="A35" s="11"/>
      <c r="B35" s="2"/>
      <c r="C35" s="2"/>
      <c r="D35" s="3"/>
    </row>
    <row r="36" spans="1:4" x14ac:dyDescent="0.25">
      <c r="A36" s="11"/>
      <c r="B36" s="2"/>
      <c r="C36" s="2"/>
      <c r="D36" s="3"/>
    </row>
    <row r="37" spans="1:4" x14ac:dyDescent="0.25">
      <c r="A37" s="43"/>
      <c r="B37" s="46"/>
      <c r="C37" s="46"/>
      <c r="D37" s="44"/>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view="pageLayout" zoomScaleNormal="100" workbookViewId="0">
      <selection activeCell="A11" sqref="A11"/>
    </sheetView>
  </sheetViews>
  <sheetFormatPr defaultRowHeight="15" x14ac:dyDescent="0.25"/>
  <cols>
    <col min="1" max="1" width="12" customWidth="1"/>
    <col min="2" max="2" width="9.140625" customWidth="1"/>
    <col min="3" max="4" width="11.140625" customWidth="1"/>
    <col min="5" max="5" width="11.42578125" customWidth="1"/>
    <col min="6" max="6" width="12.28515625" customWidth="1"/>
    <col min="7" max="7" width="11.28515625" customWidth="1"/>
    <col min="8" max="8" width="11.42578125" customWidth="1"/>
  </cols>
  <sheetData>
    <row r="1" spans="1:8" x14ac:dyDescent="0.25">
      <c r="A1" s="366" t="s">
        <v>393</v>
      </c>
      <c r="B1" s="367"/>
      <c r="C1" s="367"/>
      <c r="D1" s="367"/>
      <c r="E1" s="367"/>
      <c r="F1" s="367"/>
      <c r="G1" s="367"/>
      <c r="H1" s="251"/>
    </row>
    <row r="2" spans="1:8" x14ac:dyDescent="0.25">
      <c r="A2" s="221" t="s">
        <v>721</v>
      </c>
      <c r="B2" s="222"/>
      <c r="C2" s="222"/>
      <c r="D2" s="222"/>
      <c r="E2" s="222"/>
      <c r="F2" s="222"/>
      <c r="G2" s="222"/>
      <c r="H2" s="220"/>
    </row>
    <row r="3" spans="1:8" x14ac:dyDescent="0.25">
      <c r="A3" s="43" t="s">
        <v>327</v>
      </c>
      <c r="B3" s="46"/>
      <c r="C3" s="46"/>
      <c r="D3" s="46"/>
      <c r="E3" s="46"/>
      <c r="F3" s="46"/>
      <c r="G3" s="46"/>
      <c r="H3" s="44"/>
    </row>
    <row r="4" spans="1:8" x14ac:dyDescent="0.25">
      <c r="A4" s="36"/>
      <c r="B4" s="36"/>
      <c r="C4" s="36"/>
      <c r="D4" s="247" t="s">
        <v>709</v>
      </c>
      <c r="E4" s="247"/>
      <c r="F4" s="222"/>
      <c r="G4" s="222"/>
      <c r="H4" s="220"/>
    </row>
    <row r="5" spans="1:8" x14ac:dyDescent="0.25">
      <c r="A5" s="236" t="s">
        <v>700</v>
      </c>
      <c r="B5" s="236"/>
      <c r="C5" s="236"/>
      <c r="D5" s="237" t="s">
        <v>708</v>
      </c>
      <c r="E5" s="237"/>
      <c r="F5" s="237" t="s">
        <v>711</v>
      </c>
      <c r="G5" s="237"/>
      <c r="H5" s="237" t="s">
        <v>337</v>
      </c>
    </row>
    <row r="6" spans="1:8" x14ac:dyDescent="0.25">
      <c r="A6" s="236" t="s">
        <v>701</v>
      </c>
      <c r="B6" s="236" t="s">
        <v>703</v>
      </c>
      <c r="C6" s="236" t="s">
        <v>706</v>
      </c>
      <c r="D6" s="236" t="s">
        <v>33</v>
      </c>
      <c r="E6" s="236" t="s">
        <v>713</v>
      </c>
      <c r="F6" s="236" t="s">
        <v>712</v>
      </c>
      <c r="G6" s="236" t="s">
        <v>714</v>
      </c>
      <c r="H6" s="236" t="s">
        <v>461</v>
      </c>
    </row>
    <row r="7" spans="1:8" x14ac:dyDescent="0.25">
      <c r="A7" s="238" t="s">
        <v>702</v>
      </c>
      <c r="B7" s="238" t="s">
        <v>705</v>
      </c>
      <c r="C7" s="238" t="s">
        <v>707</v>
      </c>
      <c r="D7" s="238" t="s">
        <v>414</v>
      </c>
      <c r="E7" s="238" t="s">
        <v>710</v>
      </c>
      <c r="F7" s="238" t="s">
        <v>713</v>
      </c>
      <c r="G7" s="238" t="s">
        <v>710</v>
      </c>
      <c r="H7" s="238" t="s">
        <v>414</v>
      </c>
    </row>
    <row r="8" spans="1:8" x14ac:dyDescent="0.25">
      <c r="A8" s="36"/>
      <c r="B8" s="36"/>
      <c r="C8" s="36"/>
      <c r="D8" s="36"/>
      <c r="E8" s="36"/>
      <c r="F8" s="164"/>
      <c r="G8" s="164"/>
      <c r="H8" s="166"/>
    </row>
    <row r="9" spans="1:8" x14ac:dyDescent="0.25">
      <c r="A9" s="39" t="s">
        <v>878</v>
      </c>
      <c r="B9" s="39" t="s">
        <v>884</v>
      </c>
      <c r="C9" s="39"/>
      <c r="D9" s="622">
        <v>9740</v>
      </c>
      <c r="E9" s="39"/>
      <c r="F9" s="13"/>
      <c r="G9" s="13"/>
      <c r="H9" s="625">
        <v>9740</v>
      </c>
    </row>
    <row r="10" spans="1:8" x14ac:dyDescent="0.25">
      <c r="A10" s="39"/>
      <c r="B10" s="39" t="s">
        <v>885</v>
      </c>
      <c r="C10" s="39"/>
      <c r="D10" s="39"/>
      <c r="E10" s="39"/>
      <c r="F10" s="13"/>
      <c r="G10" s="13"/>
      <c r="H10" s="167"/>
    </row>
    <row r="11" spans="1:8" x14ac:dyDescent="0.25">
      <c r="A11" s="39" t="s">
        <v>886</v>
      </c>
      <c r="B11" s="39" t="s">
        <v>887</v>
      </c>
      <c r="C11" s="39"/>
      <c r="D11" s="622">
        <v>2500</v>
      </c>
      <c r="E11" s="39"/>
      <c r="F11" s="39"/>
      <c r="G11" s="39"/>
      <c r="H11" s="623">
        <v>2500</v>
      </c>
    </row>
    <row r="12" spans="1:8" x14ac:dyDescent="0.25">
      <c r="A12" s="39" t="s">
        <v>888</v>
      </c>
      <c r="B12" s="39" t="s">
        <v>887</v>
      </c>
      <c r="C12" s="39"/>
      <c r="D12" s="39">
        <v>925</v>
      </c>
      <c r="E12" s="39"/>
      <c r="F12" s="39"/>
      <c r="G12" s="39"/>
      <c r="H12" s="3">
        <v>925</v>
      </c>
    </row>
    <row r="13" spans="1:8" x14ac:dyDescent="0.25">
      <c r="A13" s="39"/>
      <c r="B13" s="39"/>
      <c r="C13" s="39"/>
      <c r="D13" s="39"/>
      <c r="E13" s="39"/>
      <c r="F13" s="39"/>
      <c r="G13" s="39"/>
      <c r="H13" s="3"/>
    </row>
    <row r="14" spans="1:8" x14ac:dyDescent="0.25">
      <c r="A14" s="39"/>
      <c r="B14" s="39"/>
      <c r="C14" s="39"/>
      <c r="D14" s="39"/>
      <c r="E14" s="39"/>
      <c r="F14" s="39"/>
      <c r="G14" s="39"/>
      <c r="H14" s="3"/>
    </row>
    <row r="15" spans="1:8" x14ac:dyDescent="0.25">
      <c r="A15" s="39"/>
      <c r="B15" s="39"/>
      <c r="C15" s="39"/>
      <c r="D15" s="39"/>
      <c r="E15" s="39"/>
      <c r="F15" s="39"/>
      <c r="G15" s="39"/>
      <c r="H15" s="3"/>
    </row>
    <row r="16" spans="1:8" x14ac:dyDescent="0.25">
      <c r="A16" s="39"/>
      <c r="B16" s="39"/>
      <c r="C16" s="39"/>
      <c r="D16" s="39"/>
      <c r="E16" s="39"/>
      <c r="F16" s="39"/>
      <c r="G16" s="39"/>
      <c r="H16" s="3"/>
    </row>
    <row r="17" spans="1:8" x14ac:dyDescent="0.25">
      <c r="A17" s="39"/>
      <c r="B17" s="39"/>
      <c r="C17" s="39"/>
      <c r="D17" s="39"/>
      <c r="E17" s="39"/>
      <c r="F17" s="39"/>
      <c r="G17" s="39"/>
      <c r="H17" s="3"/>
    </row>
    <row r="18" spans="1:8" x14ac:dyDescent="0.25">
      <c r="A18" s="39"/>
      <c r="B18" s="39"/>
      <c r="C18" s="39"/>
      <c r="D18" s="39"/>
      <c r="E18" s="39"/>
      <c r="F18" s="39"/>
      <c r="G18" s="39"/>
      <c r="H18" s="3"/>
    </row>
    <row r="19" spans="1:8" x14ac:dyDescent="0.25">
      <c r="A19" s="39"/>
      <c r="B19" s="39"/>
      <c r="C19" s="39"/>
      <c r="D19" s="39"/>
      <c r="E19" s="39"/>
      <c r="F19" s="39"/>
      <c r="G19" s="39"/>
      <c r="H19" s="3"/>
    </row>
    <row r="20" spans="1:8" x14ac:dyDescent="0.25">
      <c r="A20" s="39"/>
      <c r="B20" s="39"/>
      <c r="C20" s="39"/>
      <c r="D20" s="39"/>
      <c r="E20" s="39"/>
      <c r="F20" s="39"/>
      <c r="G20" s="39"/>
      <c r="H20" s="3"/>
    </row>
    <row r="21" spans="1:8" x14ac:dyDescent="0.25">
      <c r="A21" s="39"/>
      <c r="B21" s="39"/>
      <c r="C21" s="39"/>
      <c r="D21" s="39"/>
      <c r="E21" s="39"/>
      <c r="F21" s="39"/>
      <c r="G21" s="39"/>
      <c r="H21" s="3"/>
    </row>
    <row r="22" spans="1:8" x14ac:dyDescent="0.25">
      <c r="A22" s="39"/>
      <c r="B22" s="39"/>
      <c r="C22" s="39"/>
      <c r="D22" s="39"/>
      <c r="E22" s="39"/>
      <c r="F22" s="39"/>
      <c r="G22" s="39"/>
      <c r="H22" s="3"/>
    </row>
    <row r="23" spans="1:8" x14ac:dyDescent="0.25">
      <c r="A23" s="39"/>
      <c r="B23" s="39"/>
      <c r="C23" s="39"/>
      <c r="D23" s="39"/>
      <c r="E23" s="39"/>
      <c r="F23" s="39"/>
      <c r="G23" s="39"/>
      <c r="H23" s="3"/>
    </row>
    <row r="24" spans="1:8" x14ac:dyDescent="0.25">
      <c r="A24" s="39"/>
      <c r="B24" s="39"/>
      <c r="C24" s="39"/>
      <c r="D24" s="39"/>
      <c r="E24" s="39"/>
      <c r="F24" s="39"/>
      <c r="G24" s="39"/>
      <c r="H24" s="3"/>
    </row>
    <row r="25" spans="1:8" x14ac:dyDescent="0.25">
      <c r="A25" s="39"/>
      <c r="B25" s="39"/>
      <c r="C25" s="39"/>
      <c r="D25" s="39"/>
      <c r="E25" s="39"/>
      <c r="F25" s="39"/>
      <c r="G25" s="39"/>
      <c r="H25" s="3"/>
    </row>
    <row r="26" spans="1:8" x14ac:dyDescent="0.25">
      <c r="A26" s="39"/>
      <c r="B26" s="39"/>
      <c r="C26" s="39"/>
      <c r="D26" s="39"/>
      <c r="E26" s="39"/>
      <c r="F26" s="39"/>
      <c r="G26" s="39"/>
      <c r="H26" s="3"/>
    </row>
    <row r="27" spans="1:8" x14ac:dyDescent="0.25">
      <c r="A27" s="39"/>
      <c r="B27" s="39"/>
      <c r="C27" s="39"/>
      <c r="D27" s="39"/>
      <c r="E27" s="39"/>
      <c r="F27" s="39"/>
      <c r="G27" s="39"/>
      <c r="H27" s="3"/>
    </row>
    <row r="28" spans="1:8" x14ac:dyDescent="0.25">
      <c r="A28" s="40"/>
      <c r="B28" s="40"/>
      <c r="C28" s="40"/>
      <c r="D28" s="40">
        <v>13165</v>
      </c>
      <c r="E28" s="116" t="s">
        <v>193</v>
      </c>
      <c r="F28" s="515">
        <f>SUM(F8:F27)</f>
        <v>0</v>
      </c>
      <c r="G28" s="116"/>
      <c r="H28" s="624">
        <v>13165</v>
      </c>
    </row>
    <row r="29" spans="1:8" x14ac:dyDescent="0.25">
      <c r="A29" s="41"/>
      <c r="B29" s="45"/>
      <c r="C29" s="45"/>
      <c r="D29" s="45"/>
      <c r="E29" s="45"/>
      <c r="F29" s="45"/>
      <c r="G29" s="45"/>
      <c r="H29" s="42"/>
    </row>
    <row r="30" spans="1:8" x14ac:dyDescent="0.25">
      <c r="A30" s="11" t="s">
        <v>715</v>
      </c>
      <c r="B30" s="2"/>
      <c r="C30" s="2"/>
      <c r="D30" s="2"/>
      <c r="E30" s="2"/>
      <c r="F30" s="2"/>
      <c r="G30" s="2"/>
      <c r="H30" s="3"/>
    </row>
    <row r="31" spans="1:8" x14ac:dyDescent="0.25">
      <c r="A31" s="11" t="s">
        <v>716</v>
      </c>
      <c r="B31" s="2"/>
      <c r="C31" s="2"/>
      <c r="D31" s="2"/>
      <c r="E31" s="2"/>
      <c r="F31" s="2"/>
      <c r="G31" s="2"/>
      <c r="H31" s="3"/>
    </row>
    <row r="32" spans="1:8" x14ac:dyDescent="0.25">
      <c r="A32" s="11" t="s">
        <v>717</v>
      </c>
      <c r="B32" s="2"/>
      <c r="C32" s="2"/>
      <c r="D32" s="2"/>
      <c r="E32" s="2"/>
      <c r="F32" s="2"/>
      <c r="G32" s="2"/>
      <c r="H32" s="3"/>
    </row>
    <row r="33" spans="1:8" x14ac:dyDescent="0.25">
      <c r="A33" s="11" t="s">
        <v>718</v>
      </c>
      <c r="B33" s="2"/>
      <c r="C33" s="2"/>
      <c r="D33" s="2"/>
      <c r="E33" s="2" t="s">
        <v>889</v>
      </c>
      <c r="F33" s="2"/>
      <c r="G33" s="2"/>
      <c r="H33" s="3"/>
    </row>
    <row r="34" spans="1:8" x14ac:dyDescent="0.25">
      <c r="A34" s="11"/>
      <c r="B34" s="2"/>
      <c r="C34" s="2"/>
      <c r="D34" s="2"/>
      <c r="E34" s="2"/>
      <c r="F34" s="2"/>
      <c r="G34" s="2"/>
      <c r="H34" s="3"/>
    </row>
    <row r="35" spans="1:8" x14ac:dyDescent="0.25">
      <c r="A35" s="11"/>
      <c r="B35" s="2"/>
      <c r="C35" s="2"/>
      <c r="D35" s="2"/>
      <c r="E35" s="2"/>
      <c r="F35" s="2"/>
      <c r="G35" s="2"/>
      <c r="H35" s="3"/>
    </row>
    <row r="36" spans="1:8" x14ac:dyDescent="0.25">
      <c r="A36" s="11" t="s">
        <v>720</v>
      </c>
      <c r="B36" s="2"/>
      <c r="C36" s="2"/>
      <c r="D36" s="2"/>
      <c r="E36" s="2"/>
      <c r="F36" s="2"/>
      <c r="G36" s="2"/>
      <c r="H36" s="3"/>
    </row>
    <row r="37" spans="1:8" x14ac:dyDescent="0.25">
      <c r="A37" s="11" t="s">
        <v>719</v>
      </c>
      <c r="B37" s="2"/>
      <c r="C37" s="2"/>
      <c r="D37" s="2"/>
      <c r="E37" s="2"/>
      <c r="F37" s="2"/>
      <c r="G37" s="2"/>
      <c r="H37" s="3"/>
    </row>
    <row r="38" spans="1:8" x14ac:dyDescent="0.25">
      <c r="A38" s="11"/>
      <c r="B38" s="2"/>
      <c r="C38" s="2"/>
      <c r="D38" s="2"/>
      <c r="E38" s="2"/>
      <c r="F38" s="2"/>
      <c r="G38" s="2"/>
      <c r="H38" s="3"/>
    </row>
    <row r="39" spans="1:8" x14ac:dyDescent="0.25">
      <c r="A39" s="43"/>
      <c r="B39" s="46"/>
      <c r="C39" s="46"/>
      <c r="D39" s="46"/>
      <c r="E39" s="46"/>
      <c r="F39" s="46"/>
      <c r="G39" s="46"/>
      <c r="H39" s="44"/>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5"/>
  <sheetViews>
    <sheetView view="pageLayout" zoomScaleNormal="100" zoomScaleSheetLayoutView="100" workbookViewId="0">
      <selection activeCell="F27" sqref="F27"/>
    </sheetView>
  </sheetViews>
  <sheetFormatPr defaultColWidth="8.85546875" defaultRowHeight="15" x14ac:dyDescent="0.25"/>
  <cols>
    <col min="1" max="1" width="13.140625" style="423" customWidth="1"/>
    <col min="2" max="2" width="14.7109375" style="423" customWidth="1"/>
    <col min="3" max="3" width="16" style="423" customWidth="1"/>
    <col min="4" max="4" width="10.28515625" style="423" customWidth="1"/>
    <col min="5" max="5" width="12.42578125" style="423" customWidth="1"/>
    <col min="6" max="6" width="17" style="423" customWidth="1"/>
    <col min="7" max="16384" width="8.85546875" style="423"/>
  </cols>
  <sheetData>
    <row r="1" spans="1:6" x14ac:dyDescent="0.25">
      <c r="A1" s="366" t="s">
        <v>394</v>
      </c>
      <c r="B1" s="499"/>
      <c r="C1" s="499"/>
      <c r="D1" s="499"/>
      <c r="E1" s="499"/>
      <c r="F1" s="500"/>
    </row>
    <row r="2" spans="1:6" x14ac:dyDescent="0.25">
      <c r="A2" s="426" t="s">
        <v>722</v>
      </c>
      <c r="B2" s="427"/>
      <c r="C2" s="427"/>
      <c r="D2" s="427"/>
      <c r="E2" s="427"/>
      <c r="F2" s="325"/>
    </row>
    <row r="3" spans="1:6" x14ac:dyDescent="0.25">
      <c r="A3" s="445" t="s">
        <v>328</v>
      </c>
      <c r="B3" s="446"/>
      <c r="C3" s="446"/>
      <c r="D3" s="446"/>
      <c r="E3" s="446"/>
      <c r="F3" s="447"/>
    </row>
    <row r="4" spans="1:6" x14ac:dyDescent="0.25">
      <c r="A4" s="371"/>
      <c r="B4" s="463"/>
      <c r="C4" s="464"/>
      <c r="D4" s="516" t="s">
        <v>109</v>
      </c>
      <c r="E4" s="498"/>
      <c r="F4" s="487"/>
    </row>
    <row r="5" spans="1:6" x14ac:dyDescent="0.25">
      <c r="A5" s="361"/>
      <c r="B5" s="321" t="s">
        <v>265</v>
      </c>
      <c r="C5" s="376"/>
      <c r="D5" s="213" t="s">
        <v>277</v>
      </c>
      <c r="E5" s="238" t="s">
        <v>278</v>
      </c>
      <c r="F5" s="213" t="s">
        <v>279</v>
      </c>
    </row>
    <row r="6" spans="1:6" x14ac:dyDescent="0.25">
      <c r="A6" s="180" t="s">
        <v>289</v>
      </c>
      <c r="B6" s="170"/>
      <c r="C6" s="171"/>
      <c r="D6" s="171"/>
      <c r="E6" s="180"/>
      <c r="F6" s="171"/>
    </row>
    <row r="7" spans="1:6" x14ac:dyDescent="0.25">
      <c r="A7" s="181" t="s">
        <v>285</v>
      </c>
      <c r="B7" s="172" t="s">
        <v>839</v>
      </c>
      <c r="C7" s="174"/>
      <c r="D7" s="174"/>
      <c r="E7" s="181"/>
      <c r="F7" s="174"/>
    </row>
    <row r="8" spans="1:6" x14ac:dyDescent="0.25">
      <c r="A8" s="181" t="s">
        <v>286</v>
      </c>
      <c r="B8" s="172"/>
      <c r="C8" s="174"/>
      <c r="D8" s="174"/>
      <c r="E8" s="181"/>
      <c r="F8" s="174"/>
    </row>
    <row r="9" spans="1:6" x14ac:dyDescent="0.25">
      <c r="A9" s="182" t="s">
        <v>270</v>
      </c>
      <c r="B9" s="445"/>
      <c r="C9" s="447"/>
      <c r="D9" s="447"/>
      <c r="E9" s="182"/>
      <c r="F9" s="182"/>
    </row>
    <row r="10" spans="1:6" x14ac:dyDescent="0.25">
      <c r="A10" s="371"/>
      <c r="B10" s="237" t="s">
        <v>616</v>
      </c>
      <c r="C10" s="227" t="s">
        <v>727</v>
      </c>
      <c r="D10" s="463"/>
      <c r="E10" s="465"/>
      <c r="F10" s="465"/>
    </row>
    <row r="11" spans="1:6" x14ac:dyDescent="0.25">
      <c r="A11" s="361"/>
      <c r="B11" s="238" t="s">
        <v>302</v>
      </c>
      <c r="C11" s="213" t="s">
        <v>621</v>
      </c>
      <c r="D11" s="321" t="s">
        <v>281</v>
      </c>
      <c r="E11" s="376"/>
      <c r="F11" s="213" t="s">
        <v>279</v>
      </c>
    </row>
    <row r="12" spans="1:6" x14ac:dyDescent="0.25">
      <c r="A12" s="180" t="s">
        <v>289</v>
      </c>
      <c r="B12" s="180"/>
      <c r="C12" s="171"/>
      <c r="D12" s="170"/>
      <c r="E12" s="171"/>
      <c r="F12" s="171"/>
    </row>
    <row r="13" spans="1:6" x14ac:dyDescent="0.25">
      <c r="A13" s="181" t="s">
        <v>285</v>
      </c>
      <c r="B13" s="181"/>
      <c r="C13" s="174"/>
      <c r="D13" s="172"/>
      <c r="E13" s="174"/>
      <c r="F13" s="174"/>
    </row>
    <row r="14" spans="1:6" x14ac:dyDescent="0.25">
      <c r="A14" s="181" t="s">
        <v>286</v>
      </c>
      <c r="B14" s="181"/>
      <c r="C14" s="174"/>
      <c r="D14" s="172"/>
      <c r="E14" s="174"/>
      <c r="F14" s="174"/>
    </row>
    <row r="15" spans="1:6" x14ac:dyDescent="0.25">
      <c r="A15" s="182" t="s">
        <v>270</v>
      </c>
      <c r="B15" s="182"/>
      <c r="C15" s="447"/>
      <c r="D15" s="445"/>
      <c r="E15" s="447"/>
      <c r="F15" s="447"/>
    </row>
    <row r="16" spans="1:6" x14ac:dyDescent="0.25">
      <c r="A16" s="688" t="s">
        <v>329</v>
      </c>
      <c r="B16" s="689"/>
      <c r="C16" s="689"/>
      <c r="D16" s="689"/>
      <c r="E16" s="689"/>
      <c r="F16" s="690"/>
    </row>
    <row r="17" spans="1:6" x14ac:dyDescent="0.25">
      <c r="A17" s="237" t="s">
        <v>700</v>
      </c>
      <c r="B17" s="433"/>
      <c r="C17" s="237" t="s">
        <v>724</v>
      </c>
      <c r="D17" s="433"/>
      <c r="E17" s="433"/>
      <c r="F17" s="237" t="s">
        <v>726</v>
      </c>
    </row>
    <row r="18" spans="1:6" x14ac:dyDescent="0.25">
      <c r="A18" s="236" t="s">
        <v>302</v>
      </c>
      <c r="B18" s="236" t="s">
        <v>703</v>
      </c>
      <c r="C18" s="236" t="s">
        <v>725</v>
      </c>
      <c r="D18" s="236" t="s">
        <v>713</v>
      </c>
      <c r="E18" s="236" t="s">
        <v>714</v>
      </c>
      <c r="F18" s="236" t="s">
        <v>708</v>
      </c>
    </row>
    <row r="19" spans="1:6" x14ac:dyDescent="0.25">
      <c r="A19" s="238" t="s">
        <v>723</v>
      </c>
      <c r="B19" s="238" t="s">
        <v>704</v>
      </c>
      <c r="C19" s="238" t="s">
        <v>417</v>
      </c>
      <c r="D19" s="238" t="s">
        <v>710</v>
      </c>
      <c r="E19" s="238" t="s">
        <v>710</v>
      </c>
      <c r="F19" s="238" t="s">
        <v>415</v>
      </c>
    </row>
    <row r="20" spans="1:6" x14ac:dyDescent="0.25">
      <c r="A20" s="620" t="s">
        <v>880</v>
      </c>
      <c r="B20" s="180" t="s">
        <v>881</v>
      </c>
      <c r="C20" s="180">
        <v>123</v>
      </c>
      <c r="D20" s="180"/>
      <c r="E20" s="180"/>
      <c r="F20" s="180">
        <v>123</v>
      </c>
    </row>
    <row r="21" spans="1:6" x14ac:dyDescent="0.25">
      <c r="A21" s="181"/>
      <c r="B21" s="181"/>
      <c r="C21" s="181"/>
      <c r="D21" s="181"/>
      <c r="E21" s="181"/>
      <c r="F21" s="181"/>
    </row>
    <row r="22" spans="1:6" x14ac:dyDescent="0.25">
      <c r="A22" s="181"/>
      <c r="B22" s="181"/>
      <c r="C22" s="181"/>
      <c r="D22" s="181"/>
      <c r="E22" s="181"/>
      <c r="F22" s="181"/>
    </row>
    <row r="23" spans="1:6" x14ac:dyDescent="0.25">
      <c r="A23" s="181"/>
      <c r="B23" s="181"/>
      <c r="C23" s="181"/>
      <c r="D23" s="181"/>
      <c r="E23" s="181"/>
      <c r="F23" s="181"/>
    </row>
    <row r="24" spans="1:6" x14ac:dyDescent="0.25">
      <c r="A24" s="181"/>
      <c r="B24" s="181"/>
      <c r="C24" s="181"/>
      <c r="D24" s="181"/>
      <c r="E24" s="181"/>
      <c r="F24" s="181"/>
    </row>
    <row r="25" spans="1:6" x14ac:dyDescent="0.25">
      <c r="A25" s="181"/>
      <c r="B25" s="181"/>
      <c r="C25" s="181"/>
      <c r="D25" s="181"/>
      <c r="E25" s="181"/>
      <c r="F25" s="181"/>
    </row>
    <row r="26" spans="1:6" x14ac:dyDescent="0.25">
      <c r="A26" s="181"/>
      <c r="B26" s="181"/>
      <c r="C26" s="181"/>
      <c r="D26" s="181"/>
      <c r="E26" s="181"/>
      <c r="F26" s="181"/>
    </row>
    <row r="27" spans="1:6" x14ac:dyDescent="0.25">
      <c r="A27" s="181"/>
      <c r="B27" s="181"/>
      <c r="C27" s="181"/>
      <c r="D27" s="181"/>
      <c r="E27" s="181"/>
      <c r="F27" s="181"/>
    </row>
    <row r="28" spans="1:6" x14ac:dyDescent="0.25">
      <c r="A28" s="181"/>
      <c r="B28" s="181"/>
      <c r="C28" s="181"/>
      <c r="D28" s="181"/>
      <c r="E28" s="181"/>
      <c r="F28" s="181"/>
    </row>
    <row r="29" spans="1:6" x14ac:dyDescent="0.25">
      <c r="A29" s="181"/>
      <c r="B29" s="181"/>
      <c r="C29" s="181"/>
      <c r="D29" s="181"/>
      <c r="E29" s="181"/>
      <c r="F29" s="181"/>
    </row>
    <row r="30" spans="1:6" x14ac:dyDescent="0.25">
      <c r="A30" s="181"/>
      <c r="B30" s="181"/>
      <c r="C30" s="181"/>
      <c r="D30" s="181"/>
      <c r="E30" s="181"/>
      <c r="F30" s="181"/>
    </row>
    <row r="31" spans="1:6" x14ac:dyDescent="0.25">
      <c r="A31" s="181"/>
      <c r="B31" s="181"/>
      <c r="C31" s="181"/>
      <c r="D31" s="181"/>
      <c r="E31" s="181"/>
      <c r="F31" s="181"/>
    </row>
    <row r="32" spans="1:6" x14ac:dyDescent="0.25">
      <c r="A32" s="181"/>
      <c r="B32" s="181"/>
      <c r="C32" s="181"/>
      <c r="D32" s="181"/>
      <c r="E32" s="181"/>
      <c r="F32" s="181"/>
    </row>
    <row r="33" spans="1:6" x14ac:dyDescent="0.25">
      <c r="A33" s="181"/>
      <c r="B33" s="181"/>
      <c r="C33" s="181"/>
      <c r="D33" s="181"/>
      <c r="E33" s="181"/>
      <c r="F33" s="181"/>
    </row>
    <row r="34" spans="1:6" x14ac:dyDescent="0.25">
      <c r="A34" s="181"/>
      <c r="B34" s="181"/>
      <c r="C34" s="181"/>
      <c r="D34" s="181"/>
      <c r="E34" s="181"/>
      <c r="F34" s="181"/>
    </row>
    <row r="35" spans="1:6" x14ac:dyDescent="0.25">
      <c r="A35" s="182"/>
      <c r="B35" s="182"/>
      <c r="C35" s="182"/>
      <c r="D35" s="182"/>
      <c r="E35" s="182"/>
      <c r="F35" s="182"/>
    </row>
    <row r="36" spans="1:6" x14ac:dyDescent="0.25">
      <c r="A36" s="172"/>
      <c r="B36" s="2" t="s">
        <v>193</v>
      </c>
      <c r="C36" s="511"/>
      <c r="D36" s="511"/>
      <c r="E36" s="511"/>
      <c r="F36" s="511"/>
    </row>
    <row r="37" spans="1:6" x14ac:dyDescent="0.25">
      <c r="A37" s="172"/>
      <c r="B37" s="173"/>
      <c r="C37" s="173"/>
      <c r="D37" s="173"/>
      <c r="E37" s="173"/>
      <c r="F37" s="174"/>
    </row>
    <row r="38" spans="1:6" x14ac:dyDescent="0.25">
      <c r="A38" s="172" t="s">
        <v>370</v>
      </c>
      <c r="B38" s="173"/>
      <c r="C38" s="173">
        <v>50</v>
      </c>
      <c r="D38" s="173"/>
      <c r="E38" s="173"/>
      <c r="F38" s="174"/>
    </row>
    <row r="39" spans="1:6" x14ac:dyDescent="0.25">
      <c r="A39" s="172" t="s">
        <v>330</v>
      </c>
      <c r="B39" s="173"/>
      <c r="C39" s="173"/>
      <c r="D39" s="173" t="s">
        <v>882</v>
      </c>
      <c r="E39" s="173"/>
      <c r="F39" s="174"/>
    </row>
    <row r="40" spans="1:6" x14ac:dyDescent="0.25">
      <c r="A40" s="172" t="s">
        <v>331</v>
      </c>
      <c r="B40" s="173"/>
      <c r="C40" s="173"/>
      <c r="D40" s="621">
        <v>1</v>
      </c>
      <c r="E40" s="173"/>
      <c r="F40" s="174"/>
    </row>
    <row r="41" spans="1:6" x14ac:dyDescent="0.25">
      <c r="A41" s="172" t="s">
        <v>332</v>
      </c>
      <c r="B41" s="173"/>
      <c r="C41" s="173"/>
      <c r="D41" s="621">
        <v>1</v>
      </c>
      <c r="E41" s="173"/>
      <c r="F41" s="174"/>
    </row>
    <row r="42" spans="1:6" x14ac:dyDescent="0.25">
      <c r="A42" s="172" t="s">
        <v>371</v>
      </c>
      <c r="B42" s="173"/>
      <c r="C42" s="173"/>
      <c r="D42" s="173" t="s">
        <v>882</v>
      </c>
      <c r="E42" s="173"/>
      <c r="F42" s="174"/>
    </row>
    <row r="43" spans="1:6" x14ac:dyDescent="0.25">
      <c r="A43" s="172" t="s">
        <v>333</v>
      </c>
      <c r="B43" s="173"/>
      <c r="C43" s="173"/>
      <c r="D43" s="173"/>
      <c r="E43" s="173"/>
      <c r="F43" s="174"/>
    </row>
    <row r="44" spans="1:6" x14ac:dyDescent="0.25">
      <c r="A44" s="172" t="s">
        <v>883</v>
      </c>
      <c r="B44" s="173"/>
      <c r="C44" s="173"/>
      <c r="D44" s="173"/>
      <c r="E44" s="173"/>
      <c r="F44" s="174"/>
    </row>
    <row r="45" spans="1:6" x14ac:dyDescent="0.25">
      <c r="A45" s="445" t="s">
        <v>728</v>
      </c>
      <c r="B45" s="446"/>
      <c r="C45" s="446"/>
      <c r="D45" s="446"/>
      <c r="E45" s="446"/>
      <c r="F45" s="447"/>
    </row>
  </sheetData>
  <mergeCells count="1">
    <mergeCell ref="A16:F16"/>
  </mergeCells>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view="pageLayout" zoomScaleNormal="100" workbookViewId="0">
      <selection activeCell="A11" sqref="A11"/>
    </sheetView>
  </sheetViews>
  <sheetFormatPr defaultColWidth="8.85546875" defaultRowHeight="15" x14ac:dyDescent="0.25"/>
  <cols>
    <col min="1" max="1" width="18.7109375" style="423" customWidth="1"/>
    <col min="2" max="2" width="14.7109375" style="423" customWidth="1"/>
    <col min="3" max="3" width="15.140625" style="423" customWidth="1"/>
    <col min="4" max="4" width="10.42578125" style="423" customWidth="1"/>
    <col min="5" max="5" width="11.140625" style="423" customWidth="1"/>
    <col min="6" max="6" width="14.7109375" style="423" customWidth="1"/>
    <col min="7" max="16384" width="8.85546875" style="423"/>
  </cols>
  <sheetData>
    <row r="1" spans="1:6" x14ac:dyDescent="0.25">
      <c r="A1" s="316" t="s">
        <v>395</v>
      </c>
      <c r="B1" s="464"/>
      <c r="C1" s="464"/>
      <c r="D1" s="464"/>
      <c r="E1" s="464"/>
      <c r="F1" s="465"/>
    </row>
    <row r="2" spans="1:6" x14ac:dyDescent="0.25">
      <c r="A2" s="221" t="s">
        <v>722</v>
      </c>
      <c r="B2" s="427"/>
      <c r="C2" s="427"/>
      <c r="D2" s="427"/>
      <c r="E2" s="427"/>
      <c r="F2" s="325"/>
    </row>
    <row r="3" spans="1:6" x14ac:dyDescent="0.25">
      <c r="A3" s="445" t="s">
        <v>334</v>
      </c>
      <c r="B3" s="446"/>
      <c r="C3" s="446"/>
      <c r="D3" s="446"/>
      <c r="E3" s="446"/>
      <c r="F3" s="447"/>
    </row>
    <row r="4" spans="1:6" x14ac:dyDescent="0.25">
      <c r="A4" s="237" t="s">
        <v>700</v>
      </c>
      <c r="B4" s="237"/>
      <c r="C4" s="237" t="s">
        <v>730</v>
      </c>
      <c r="D4" s="433"/>
      <c r="E4" s="433"/>
      <c r="F4" s="237" t="s">
        <v>730</v>
      </c>
    </row>
    <row r="5" spans="1:6" x14ac:dyDescent="0.25">
      <c r="A5" s="236" t="s">
        <v>701</v>
      </c>
      <c r="B5" s="236" t="s">
        <v>703</v>
      </c>
      <c r="C5" s="236" t="s">
        <v>731</v>
      </c>
      <c r="D5" s="236" t="s">
        <v>732</v>
      </c>
      <c r="E5" s="236" t="s">
        <v>645</v>
      </c>
      <c r="F5" s="236" t="s">
        <v>461</v>
      </c>
    </row>
    <row r="6" spans="1:6" x14ac:dyDescent="0.25">
      <c r="A6" s="238" t="s">
        <v>702</v>
      </c>
      <c r="B6" s="238" t="s">
        <v>729</v>
      </c>
      <c r="C6" s="238" t="s">
        <v>414</v>
      </c>
      <c r="D6" s="238" t="s">
        <v>710</v>
      </c>
      <c r="E6" s="238" t="s">
        <v>710</v>
      </c>
      <c r="F6" s="238" t="s">
        <v>414</v>
      </c>
    </row>
    <row r="7" spans="1:6" x14ac:dyDescent="0.25">
      <c r="A7" s="180"/>
      <c r="B7" s="180"/>
      <c r="C7" s="180"/>
      <c r="D7" s="180"/>
      <c r="E7" s="180"/>
      <c r="F7" s="180"/>
    </row>
    <row r="8" spans="1:6" x14ac:dyDescent="0.25">
      <c r="A8" s="181" t="s">
        <v>878</v>
      </c>
      <c r="B8" s="181" t="s">
        <v>879</v>
      </c>
      <c r="C8" s="181">
        <v>30</v>
      </c>
      <c r="D8" s="181"/>
      <c r="E8" s="181"/>
      <c r="F8" s="181">
        <v>30</v>
      </c>
    </row>
    <row r="9" spans="1:6" x14ac:dyDescent="0.25">
      <c r="A9" s="181"/>
      <c r="B9" s="181"/>
      <c r="C9" s="181"/>
      <c r="D9" s="181"/>
      <c r="E9" s="181"/>
      <c r="F9" s="181"/>
    </row>
    <row r="10" spans="1:6" x14ac:dyDescent="0.25">
      <c r="A10" s="181"/>
      <c r="B10" s="181"/>
      <c r="C10" s="181"/>
      <c r="D10" s="181"/>
      <c r="E10" s="181"/>
      <c r="F10" s="181"/>
    </row>
    <row r="11" spans="1:6" x14ac:dyDescent="0.25">
      <c r="A11" s="181"/>
      <c r="B11" s="181"/>
      <c r="C11" s="181"/>
      <c r="D11" s="181"/>
      <c r="E11" s="181"/>
      <c r="F11" s="181"/>
    </row>
    <row r="12" spans="1:6" x14ac:dyDescent="0.25">
      <c r="A12" s="181"/>
      <c r="B12" s="181"/>
      <c r="C12" s="181"/>
      <c r="D12" s="181"/>
      <c r="E12" s="181"/>
      <c r="F12" s="181"/>
    </row>
    <row r="13" spans="1:6" x14ac:dyDescent="0.25">
      <c r="A13" s="181"/>
      <c r="B13" s="181"/>
      <c r="C13" s="181"/>
      <c r="D13" s="181"/>
      <c r="E13" s="181"/>
      <c r="F13" s="181"/>
    </row>
    <row r="14" spans="1:6" x14ac:dyDescent="0.25">
      <c r="A14" s="181"/>
      <c r="B14" s="181"/>
      <c r="C14" s="181"/>
      <c r="D14" s="181"/>
      <c r="E14" s="181"/>
      <c r="F14" s="181"/>
    </row>
    <row r="15" spans="1:6" x14ac:dyDescent="0.25">
      <c r="A15" s="181"/>
      <c r="B15" s="181"/>
      <c r="C15" s="181"/>
      <c r="D15" s="181"/>
      <c r="E15" s="181"/>
      <c r="F15" s="181"/>
    </row>
    <row r="16" spans="1:6" x14ac:dyDescent="0.25">
      <c r="A16" s="181"/>
      <c r="B16" s="181"/>
      <c r="C16" s="181"/>
      <c r="D16" s="181"/>
      <c r="E16" s="181"/>
      <c r="F16" s="181"/>
    </row>
    <row r="17" spans="1:6" x14ac:dyDescent="0.25">
      <c r="A17" s="181"/>
      <c r="B17" s="181"/>
      <c r="C17" s="181"/>
      <c r="D17" s="181"/>
      <c r="E17" s="181"/>
      <c r="F17" s="181"/>
    </row>
    <row r="18" spans="1:6" x14ac:dyDescent="0.25">
      <c r="A18" s="181"/>
      <c r="B18" s="181"/>
      <c r="C18" s="181"/>
      <c r="D18" s="181"/>
      <c r="E18" s="181"/>
      <c r="F18" s="181"/>
    </row>
    <row r="19" spans="1:6" x14ac:dyDescent="0.25">
      <c r="A19" s="181"/>
      <c r="B19" s="181"/>
      <c r="C19" s="181"/>
      <c r="D19" s="181"/>
      <c r="E19" s="181"/>
      <c r="F19" s="181"/>
    </row>
    <row r="20" spans="1:6" x14ac:dyDescent="0.25">
      <c r="A20" s="181"/>
      <c r="B20" s="181"/>
      <c r="C20" s="181"/>
      <c r="D20" s="181"/>
      <c r="E20" s="181"/>
      <c r="F20" s="181"/>
    </row>
    <row r="21" spans="1:6" x14ac:dyDescent="0.25">
      <c r="A21" s="181"/>
      <c r="B21" s="181"/>
      <c r="C21" s="181"/>
      <c r="D21" s="181"/>
      <c r="E21" s="181"/>
      <c r="F21" s="181"/>
    </row>
    <row r="22" spans="1:6" x14ac:dyDescent="0.25">
      <c r="A22" s="181"/>
      <c r="B22" s="181"/>
      <c r="C22" s="181"/>
      <c r="D22" s="181"/>
      <c r="E22" s="181"/>
      <c r="F22" s="181"/>
    </row>
    <row r="23" spans="1:6" x14ac:dyDescent="0.25">
      <c r="A23" s="181"/>
      <c r="B23" s="181"/>
      <c r="C23" s="181"/>
      <c r="D23" s="181"/>
      <c r="E23" s="181"/>
      <c r="F23" s="181"/>
    </row>
    <row r="24" spans="1:6" x14ac:dyDescent="0.25">
      <c r="A24" s="181"/>
      <c r="B24" s="181"/>
      <c r="C24" s="181"/>
      <c r="D24" s="181"/>
      <c r="E24" s="181"/>
      <c r="F24" s="181"/>
    </row>
    <row r="25" spans="1:6" x14ac:dyDescent="0.25">
      <c r="A25" s="181"/>
      <c r="B25" s="181"/>
      <c r="C25" s="181"/>
      <c r="D25" s="181"/>
      <c r="E25" s="181"/>
      <c r="F25" s="181"/>
    </row>
    <row r="26" spans="1:6" x14ac:dyDescent="0.25">
      <c r="A26" s="181"/>
      <c r="B26" s="181"/>
      <c r="C26" s="181"/>
      <c r="D26" s="181"/>
      <c r="E26" s="181"/>
      <c r="F26" s="181"/>
    </row>
    <row r="27" spans="1:6" x14ac:dyDescent="0.25">
      <c r="A27" s="181"/>
      <c r="B27" s="181"/>
      <c r="C27" s="181"/>
      <c r="D27" s="181"/>
      <c r="E27" s="181"/>
      <c r="F27" s="181"/>
    </row>
    <row r="28" spans="1:6" x14ac:dyDescent="0.25">
      <c r="A28" s="181"/>
      <c r="B28" s="181"/>
      <c r="C28" s="181"/>
      <c r="D28" s="181"/>
      <c r="E28" s="181"/>
      <c r="F28" s="181"/>
    </row>
    <row r="29" spans="1:6" x14ac:dyDescent="0.25">
      <c r="A29" s="181"/>
      <c r="B29" s="181"/>
      <c r="C29" s="181"/>
      <c r="D29" s="181"/>
      <c r="E29" s="181"/>
      <c r="F29" s="181"/>
    </row>
    <row r="30" spans="1:6" x14ac:dyDescent="0.25">
      <c r="A30" s="181"/>
      <c r="B30" s="181"/>
      <c r="C30" s="181"/>
      <c r="D30" s="181"/>
      <c r="E30" s="181"/>
      <c r="F30" s="181"/>
    </row>
    <row r="31" spans="1:6" x14ac:dyDescent="0.25">
      <c r="A31" s="181"/>
      <c r="B31" s="181"/>
      <c r="C31" s="181"/>
      <c r="D31" s="181"/>
      <c r="E31" s="181"/>
      <c r="F31" s="181"/>
    </row>
    <row r="32" spans="1:6" x14ac:dyDescent="0.25">
      <c r="A32" s="181"/>
      <c r="B32" s="181"/>
      <c r="C32" s="181"/>
      <c r="D32" s="181"/>
      <c r="E32" s="181"/>
      <c r="F32" s="181"/>
    </row>
    <row r="33" spans="1:6" x14ac:dyDescent="0.25">
      <c r="A33" s="181"/>
      <c r="B33" s="181"/>
      <c r="C33" s="181"/>
      <c r="D33" s="181"/>
      <c r="E33" s="181"/>
      <c r="F33" s="181"/>
    </row>
    <row r="34" spans="1:6" x14ac:dyDescent="0.25">
      <c r="A34" s="181"/>
      <c r="B34" s="181"/>
      <c r="C34" s="181"/>
      <c r="D34" s="181"/>
      <c r="E34" s="181"/>
      <c r="F34" s="181"/>
    </row>
    <row r="35" spans="1:6" x14ac:dyDescent="0.25">
      <c r="A35" s="181"/>
      <c r="B35" s="181"/>
      <c r="C35" s="181"/>
      <c r="D35" s="181"/>
      <c r="E35" s="181"/>
      <c r="F35" s="181"/>
    </row>
    <row r="36" spans="1:6" x14ac:dyDescent="0.25">
      <c r="A36" s="181"/>
      <c r="B36" s="181"/>
      <c r="C36" s="181"/>
      <c r="D36" s="181"/>
      <c r="E36" s="181"/>
      <c r="F36" s="181"/>
    </row>
    <row r="37" spans="1:6" x14ac:dyDescent="0.25">
      <c r="A37" s="181"/>
      <c r="B37" s="181"/>
      <c r="C37" s="181"/>
      <c r="D37" s="181"/>
      <c r="E37" s="181"/>
      <c r="F37" s="181"/>
    </row>
    <row r="38" spans="1:6" x14ac:dyDescent="0.25">
      <c r="A38" s="181"/>
      <c r="B38" s="181"/>
      <c r="C38" s="181"/>
      <c r="D38" s="181"/>
      <c r="E38" s="181"/>
      <c r="F38" s="181"/>
    </row>
    <row r="39" spans="1:6" x14ac:dyDescent="0.25">
      <c r="A39" s="181"/>
      <c r="B39" s="181"/>
      <c r="C39" s="181"/>
      <c r="D39" s="181"/>
      <c r="E39" s="181"/>
      <c r="F39" s="181"/>
    </row>
    <row r="40" spans="1:6" x14ac:dyDescent="0.25">
      <c r="A40" s="484"/>
      <c r="B40" s="485"/>
      <c r="C40" s="468"/>
      <c r="D40" s="511" t="s">
        <v>142</v>
      </c>
      <c r="E40" s="573">
        <f>SUM(E7:E39)</f>
        <v>0</v>
      </c>
      <c r="F40" s="468">
        <v>30</v>
      </c>
    </row>
    <row r="41" spans="1:6" ht="14.45" customHeight="1" x14ac:dyDescent="0.25">
      <c r="A41" s="224" t="s">
        <v>733</v>
      </c>
      <c r="B41" s="428"/>
      <c r="C41" s="428"/>
      <c r="D41" s="428"/>
      <c r="E41" s="428"/>
      <c r="F41" s="370"/>
    </row>
    <row r="42" spans="1:6" x14ac:dyDescent="0.25">
      <c r="A42" s="357" t="s">
        <v>734</v>
      </c>
      <c r="B42" s="358"/>
      <c r="C42" s="358"/>
      <c r="D42" s="358"/>
      <c r="E42" s="358"/>
      <c r="F42" s="359"/>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view="pageLayout" topLeftCell="A4" zoomScaleNormal="100" workbookViewId="0">
      <selection activeCell="A11" sqref="A11"/>
    </sheetView>
  </sheetViews>
  <sheetFormatPr defaultColWidth="8.85546875" defaultRowHeight="15" x14ac:dyDescent="0.25"/>
  <cols>
    <col min="1" max="1" width="15.42578125" style="423" customWidth="1"/>
    <col min="2" max="2" width="11.7109375" style="423" customWidth="1"/>
    <col min="3" max="3" width="15.140625" style="423" customWidth="1"/>
    <col min="4" max="4" width="10.42578125" style="423" customWidth="1"/>
    <col min="5" max="5" width="11.140625" style="423" customWidth="1"/>
    <col min="6" max="6" width="14.7109375" style="423" customWidth="1"/>
    <col min="7" max="16384" width="8.85546875" style="423"/>
  </cols>
  <sheetData>
    <row r="1" spans="1:6" x14ac:dyDescent="0.25">
      <c r="A1" s="316" t="s">
        <v>396</v>
      </c>
      <c r="B1" s="464"/>
      <c r="C1" s="464"/>
      <c r="D1" s="464"/>
      <c r="E1" s="464"/>
      <c r="F1" s="465"/>
    </row>
    <row r="2" spans="1:6" x14ac:dyDescent="0.25">
      <c r="A2" s="221" t="s">
        <v>722</v>
      </c>
      <c r="B2" s="427"/>
      <c r="C2" s="427"/>
      <c r="D2" s="427"/>
      <c r="E2" s="427"/>
      <c r="F2" s="325"/>
    </row>
    <row r="3" spans="1:6" x14ac:dyDescent="0.25">
      <c r="A3" s="43" t="s">
        <v>735</v>
      </c>
      <c r="B3" s="446"/>
      <c r="C3" s="446"/>
      <c r="D3" s="446"/>
      <c r="E3" s="446"/>
      <c r="F3" s="447"/>
    </row>
    <row r="4" spans="1:6" x14ac:dyDescent="0.25">
      <c r="A4" s="237" t="s">
        <v>700</v>
      </c>
      <c r="B4" s="237"/>
      <c r="C4" s="237" t="s">
        <v>730</v>
      </c>
      <c r="D4" s="433"/>
      <c r="E4" s="433"/>
      <c r="F4" s="237" t="s">
        <v>730</v>
      </c>
    </row>
    <row r="5" spans="1:6" x14ac:dyDescent="0.25">
      <c r="A5" s="236" t="s">
        <v>701</v>
      </c>
      <c r="B5" s="236" t="s">
        <v>736</v>
      </c>
      <c r="C5" s="236" t="s">
        <v>731</v>
      </c>
      <c r="D5" s="236" t="s">
        <v>732</v>
      </c>
      <c r="E5" s="236" t="s">
        <v>645</v>
      </c>
      <c r="F5" s="236" t="s">
        <v>461</v>
      </c>
    </row>
    <row r="6" spans="1:6" x14ac:dyDescent="0.25">
      <c r="A6" s="238" t="s">
        <v>702</v>
      </c>
      <c r="B6" s="238" t="s">
        <v>737</v>
      </c>
      <c r="C6" s="238" t="s">
        <v>414</v>
      </c>
      <c r="D6" s="238" t="s">
        <v>710</v>
      </c>
      <c r="E6" s="238" t="s">
        <v>710</v>
      </c>
      <c r="F6" s="238" t="s">
        <v>414</v>
      </c>
    </row>
    <row r="7" spans="1:6" x14ac:dyDescent="0.25">
      <c r="A7" s="180"/>
      <c r="B7" s="180"/>
      <c r="C7" s="180"/>
      <c r="D7" s="180"/>
      <c r="E7" s="180"/>
      <c r="F7" s="180"/>
    </row>
    <row r="8" spans="1:6" x14ac:dyDescent="0.25">
      <c r="A8" s="181" t="s">
        <v>839</v>
      </c>
      <c r="B8" s="181"/>
      <c r="C8" s="181"/>
      <c r="D8" s="181"/>
      <c r="E8" s="181"/>
      <c r="F8" s="181"/>
    </row>
    <row r="9" spans="1:6" x14ac:dyDescent="0.25">
      <c r="A9" s="181"/>
      <c r="B9" s="181"/>
      <c r="C9" s="181"/>
      <c r="D9" s="181"/>
      <c r="E9" s="181"/>
      <c r="F9" s="181"/>
    </row>
    <row r="10" spans="1:6" x14ac:dyDescent="0.25">
      <c r="A10" s="181"/>
      <c r="B10" s="181"/>
      <c r="C10" s="181"/>
      <c r="D10" s="181"/>
      <c r="E10" s="181"/>
      <c r="F10" s="181"/>
    </row>
    <row r="11" spans="1:6" x14ac:dyDescent="0.25">
      <c r="A11" s="181"/>
      <c r="B11" s="181"/>
      <c r="C11" s="181"/>
      <c r="D11" s="181"/>
      <c r="E11" s="181"/>
      <c r="F11" s="181"/>
    </row>
    <row r="12" spans="1:6" x14ac:dyDescent="0.25">
      <c r="A12" s="181"/>
      <c r="B12" s="181"/>
      <c r="C12" s="181"/>
      <c r="D12" s="181"/>
      <c r="E12" s="181"/>
      <c r="F12" s="181"/>
    </row>
    <row r="13" spans="1:6" x14ac:dyDescent="0.25">
      <c r="A13" s="181"/>
      <c r="B13" s="181"/>
      <c r="C13" s="181"/>
      <c r="D13" s="181"/>
      <c r="E13" s="181"/>
      <c r="F13" s="181"/>
    </row>
    <row r="14" spans="1:6" x14ac:dyDescent="0.25">
      <c r="A14" s="181"/>
      <c r="B14" s="181"/>
      <c r="C14" s="181"/>
      <c r="D14" s="181"/>
      <c r="E14" s="181"/>
      <c r="F14" s="181"/>
    </row>
    <row r="15" spans="1:6" x14ac:dyDescent="0.25">
      <c r="A15" s="181"/>
      <c r="B15" s="181"/>
      <c r="C15" s="181"/>
      <c r="D15" s="181"/>
      <c r="E15" s="181"/>
      <c r="F15" s="181"/>
    </row>
    <row r="16" spans="1:6" x14ac:dyDescent="0.25">
      <c r="A16" s="181"/>
      <c r="B16" s="181"/>
      <c r="C16" s="181"/>
      <c r="D16" s="181"/>
      <c r="E16" s="181"/>
      <c r="F16" s="181"/>
    </row>
    <row r="17" spans="1:6" x14ac:dyDescent="0.25">
      <c r="A17" s="182"/>
      <c r="B17" s="181"/>
      <c r="C17" s="181"/>
      <c r="D17" s="181"/>
      <c r="E17" s="181"/>
      <c r="F17" s="181"/>
    </row>
    <row r="18" spans="1:6" x14ac:dyDescent="0.25">
      <c r="A18" s="181"/>
      <c r="B18" s="517" t="s">
        <v>193</v>
      </c>
      <c r="C18" s="511"/>
      <c r="D18" s="511"/>
      <c r="E18" s="511"/>
      <c r="F18" s="511"/>
    </row>
    <row r="19" spans="1:6" x14ac:dyDescent="0.25">
      <c r="A19" s="172"/>
      <c r="B19" s="194"/>
      <c r="C19" s="173"/>
      <c r="D19" s="173"/>
      <c r="E19" s="173"/>
      <c r="F19" s="174"/>
    </row>
    <row r="20" spans="1:6" x14ac:dyDescent="0.25">
      <c r="A20" s="11" t="s">
        <v>738</v>
      </c>
      <c r="B20" s="173"/>
      <c r="C20" s="173"/>
      <c r="D20" s="173"/>
      <c r="E20" s="173"/>
      <c r="F20" s="174"/>
    </row>
    <row r="21" spans="1:6" x14ac:dyDescent="0.25">
      <c r="A21" s="223" t="s">
        <v>335</v>
      </c>
      <c r="B21" s="173"/>
      <c r="C21" s="173"/>
      <c r="D21" s="173"/>
      <c r="E21" s="173"/>
      <c r="F21" s="174"/>
    </row>
    <row r="22" spans="1:6" x14ac:dyDescent="0.25">
      <c r="A22" s="172"/>
      <c r="B22" s="173"/>
      <c r="C22" s="173"/>
      <c r="D22" s="173"/>
      <c r="E22" s="173"/>
      <c r="F22" s="174"/>
    </row>
    <row r="23" spans="1:6" x14ac:dyDescent="0.25">
      <c r="A23" s="445"/>
      <c r="B23" s="446"/>
      <c r="C23" s="446"/>
      <c r="D23" s="446"/>
      <c r="E23" s="446"/>
      <c r="F23" s="447"/>
    </row>
    <row r="24" spans="1:6" x14ac:dyDescent="0.25">
      <c r="A24" s="43" t="s">
        <v>739</v>
      </c>
      <c r="B24" s="446"/>
      <c r="C24" s="446"/>
      <c r="D24" s="446"/>
      <c r="E24" s="446"/>
      <c r="F24" s="447"/>
    </row>
    <row r="25" spans="1:6" x14ac:dyDescent="0.25">
      <c r="A25" s="237" t="s">
        <v>700</v>
      </c>
      <c r="B25" s="237"/>
      <c r="C25" s="237" t="s">
        <v>730</v>
      </c>
      <c r="D25" s="433"/>
      <c r="E25" s="433"/>
      <c r="F25" s="237" t="s">
        <v>730</v>
      </c>
    </row>
    <row r="26" spans="1:6" x14ac:dyDescent="0.25">
      <c r="A26" s="236" t="s">
        <v>701</v>
      </c>
      <c r="B26" s="236" t="s">
        <v>736</v>
      </c>
      <c r="C26" s="236" t="s">
        <v>731</v>
      </c>
      <c r="D26" s="236" t="s">
        <v>732</v>
      </c>
      <c r="E26" s="236" t="s">
        <v>645</v>
      </c>
      <c r="F26" s="236" t="s">
        <v>461</v>
      </c>
    </row>
    <row r="27" spans="1:6" x14ac:dyDescent="0.25">
      <c r="A27" s="238" t="s">
        <v>702</v>
      </c>
      <c r="B27" s="238" t="s">
        <v>737</v>
      </c>
      <c r="C27" s="238" t="s">
        <v>414</v>
      </c>
      <c r="D27" s="238" t="s">
        <v>710</v>
      </c>
      <c r="E27" s="238" t="s">
        <v>710</v>
      </c>
      <c r="F27" s="238" t="s">
        <v>414</v>
      </c>
    </row>
    <row r="28" spans="1:6" x14ac:dyDescent="0.25">
      <c r="A28" s="180"/>
      <c r="B28" s="180"/>
      <c r="C28" s="180"/>
      <c r="D28" s="180"/>
      <c r="E28" s="180"/>
      <c r="F28" s="180"/>
    </row>
    <row r="29" spans="1:6" x14ac:dyDescent="0.25">
      <c r="A29" s="181" t="s">
        <v>839</v>
      </c>
      <c r="B29" s="181"/>
      <c r="C29" s="181"/>
      <c r="D29" s="181"/>
      <c r="E29" s="181"/>
      <c r="F29" s="181"/>
    </row>
    <row r="30" spans="1:6" x14ac:dyDescent="0.25">
      <c r="A30" s="181"/>
      <c r="B30" s="181"/>
      <c r="C30" s="181"/>
      <c r="D30" s="181"/>
      <c r="E30" s="181"/>
      <c r="F30" s="181"/>
    </row>
    <row r="31" spans="1:6" x14ac:dyDescent="0.25">
      <c r="A31" s="181"/>
      <c r="B31" s="181"/>
      <c r="C31" s="181"/>
      <c r="D31" s="181"/>
      <c r="E31" s="181"/>
      <c r="F31" s="181"/>
    </row>
    <row r="32" spans="1:6" x14ac:dyDescent="0.25">
      <c r="A32" s="181"/>
      <c r="B32" s="181"/>
      <c r="C32" s="181"/>
      <c r="D32" s="181"/>
      <c r="E32" s="181"/>
      <c r="F32" s="181"/>
    </row>
    <row r="33" spans="1:6" x14ac:dyDescent="0.25">
      <c r="A33" s="181"/>
      <c r="B33" s="181"/>
      <c r="C33" s="181"/>
      <c r="D33" s="181"/>
      <c r="E33" s="181"/>
      <c r="F33" s="181"/>
    </row>
    <row r="34" spans="1:6" x14ac:dyDescent="0.25">
      <c r="A34" s="181"/>
      <c r="B34" s="181"/>
      <c r="C34" s="181"/>
      <c r="D34" s="181"/>
      <c r="E34" s="181"/>
      <c r="F34" s="181"/>
    </row>
    <row r="35" spans="1:6" x14ac:dyDescent="0.25">
      <c r="A35" s="181"/>
      <c r="B35" s="181"/>
      <c r="C35" s="181"/>
      <c r="D35" s="181"/>
      <c r="E35" s="181"/>
      <c r="F35" s="181"/>
    </row>
    <row r="36" spans="1:6" x14ac:dyDescent="0.25">
      <c r="A36" s="181"/>
      <c r="B36" s="181"/>
      <c r="C36" s="181"/>
      <c r="D36" s="181"/>
      <c r="E36" s="181"/>
      <c r="F36" s="181"/>
    </row>
    <row r="37" spans="1:6" x14ac:dyDescent="0.25">
      <c r="A37" s="181"/>
      <c r="B37" s="181"/>
      <c r="C37" s="181"/>
      <c r="D37" s="181"/>
      <c r="E37" s="181"/>
      <c r="F37" s="181"/>
    </row>
    <row r="38" spans="1:6" x14ac:dyDescent="0.25">
      <c r="A38" s="182"/>
      <c r="B38" s="181"/>
      <c r="C38" s="181"/>
      <c r="D38" s="181"/>
      <c r="E38" s="181"/>
      <c r="F38" s="181"/>
    </row>
    <row r="39" spans="1:6" x14ac:dyDescent="0.25">
      <c r="A39" s="181"/>
      <c r="B39" s="517" t="s">
        <v>193</v>
      </c>
      <c r="C39" s="511"/>
      <c r="D39" s="511"/>
      <c r="E39" s="511"/>
      <c r="F39" s="511"/>
    </row>
    <row r="40" spans="1:6" ht="14.45" customHeight="1" x14ac:dyDescent="0.25">
      <c r="A40" s="172"/>
      <c r="B40" s="194"/>
      <c r="C40" s="173"/>
      <c r="D40" s="173"/>
      <c r="E40" s="173"/>
      <c r="F40" s="174"/>
    </row>
    <row r="41" spans="1:6" ht="14.45" customHeight="1" x14ac:dyDescent="0.25">
      <c r="A41" s="224" t="s">
        <v>740</v>
      </c>
      <c r="B41" s="428"/>
      <c r="C41" s="428"/>
      <c r="D41" s="428"/>
      <c r="E41" s="428"/>
      <c r="F41" s="370"/>
    </row>
    <row r="42" spans="1:6" x14ac:dyDescent="0.25">
      <c r="A42" s="224" t="s">
        <v>336</v>
      </c>
      <c r="B42" s="428"/>
      <c r="C42" s="428"/>
      <c r="D42" s="428"/>
      <c r="E42" s="428"/>
      <c r="F42" s="370"/>
    </row>
    <row r="43" spans="1:6" x14ac:dyDescent="0.25">
      <c r="A43" s="320"/>
      <c r="B43" s="358"/>
      <c r="C43" s="358"/>
      <c r="D43" s="358"/>
      <c r="E43" s="358"/>
      <c r="F43" s="359"/>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view="pageLayout" zoomScaleNormal="100" workbookViewId="0">
      <selection activeCell="A11" sqref="A11"/>
    </sheetView>
  </sheetViews>
  <sheetFormatPr defaultColWidth="8.85546875" defaultRowHeight="15" x14ac:dyDescent="0.25"/>
  <cols>
    <col min="1" max="1" width="15.42578125" style="423" customWidth="1"/>
    <col min="2" max="2" width="11.7109375" style="423" customWidth="1"/>
    <col min="3" max="3" width="15.140625" style="423" customWidth="1"/>
    <col min="4" max="4" width="10.42578125" style="423" customWidth="1"/>
    <col min="5" max="6" width="11.140625" style="423" customWidth="1"/>
    <col min="7" max="7" width="14.7109375" style="423" customWidth="1"/>
    <col min="8" max="16384" width="8.85546875" style="423"/>
  </cols>
  <sheetData>
    <row r="1" spans="1:7" x14ac:dyDescent="0.25">
      <c r="A1" s="316" t="s">
        <v>397</v>
      </c>
      <c r="B1" s="464"/>
      <c r="C1" s="464"/>
      <c r="D1" s="464"/>
      <c r="E1" s="464"/>
      <c r="F1" s="464"/>
      <c r="G1" s="465"/>
    </row>
    <row r="2" spans="1:7" x14ac:dyDescent="0.25">
      <c r="A2" s="221" t="s">
        <v>722</v>
      </c>
      <c r="B2" s="427"/>
      <c r="C2" s="427"/>
      <c r="D2" s="427"/>
      <c r="E2" s="427"/>
      <c r="F2" s="427"/>
      <c r="G2" s="325"/>
    </row>
    <row r="3" spans="1:7" x14ac:dyDescent="0.25">
      <c r="A3" s="43" t="s">
        <v>741</v>
      </c>
      <c r="B3" s="446"/>
      <c r="C3" s="446"/>
      <c r="D3" s="446"/>
      <c r="E3" s="446"/>
      <c r="F3" s="446"/>
      <c r="G3" s="447"/>
    </row>
    <row r="4" spans="1:7" x14ac:dyDescent="0.25">
      <c r="A4" s="237"/>
      <c r="B4" s="377" t="s">
        <v>746</v>
      </c>
      <c r="C4" s="311"/>
      <c r="D4" s="433"/>
      <c r="E4" s="237" t="s">
        <v>744</v>
      </c>
      <c r="F4" s="377" t="s">
        <v>749</v>
      </c>
      <c r="G4" s="311"/>
    </row>
    <row r="5" spans="1:7" x14ac:dyDescent="0.25">
      <c r="A5" s="236" t="s">
        <v>743</v>
      </c>
      <c r="B5" s="236"/>
      <c r="C5" s="236"/>
      <c r="D5" s="236" t="s">
        <v>748</v>
      </c>
      <c r="E5" s="236" t="s">
        <v>745</v>
      </c>
      <c r="F5" s="236"/>
      <c r="G5" s="236"/>
    </row>
    <row r="6" spans="1:7" x14ac:dyDescent="0.25">
      <c r="A6" s="238" t="s">
        <v>702</v>
      </c>
      <c r="B6" s="238" t="s">
        <v>337</v>
      </c>
      <c r="C6" s="238" t="s">
        <v>747</v>
      </c>
      <c r="D6" s="238" t="s">
        <v>710</v>
      </c>
      <c r="E6" s="238" t="s">
        <v>732</v>
      </c>
      <c r="F6" s="238" t="s">
        <v>337</v>
      </c>
      <c r="G6" s="238" t="s">
        <v>747</v>
      </c>
    </row>
    <row r="7" spans="1:7" x14ac:dyDescent="0.25">
      <c r="A7" s="180"/>
      <c r="B7" s="180"/>
      <c r="C7" s="180"/>
      <c r="D7" s="180"/>
      <c r="E7" s="180"/>
      <c r="F7" s="180"/>
      <c r="G7" s="180"/>
    </row>
    <row r="8" spans="1:7" x14ac:dyDescent="0.25">
      <c r="A8" s="618" t="s">
        <v>872</v>
      </c>
      <c r="B8" s="181">
        <v>104</v>
      </c>
      <c r="C8" s="181">
        <v>21</v>
      </c>
      <c r="D8" s="181"/>
      <c r="E8" s="181"/>
      <c r="F8" s="181">
        <v>104</v>
      </c>
      <c r="G8" s="181">
        <v>21</v>
      </c>
    </row>
    <row r="9" spans="1:7" x14ac:dyDescent="0.25">
      <c r="A9" s="619" t="s">
        <v>873</v>
      </c>
      <c r="B9" s="181">
        <v>13</v>
      </c>
      <c r="C9" s="181">
        <v>0</v>
      </c>
      <c r="D9" s="181"/>
      <c r="E9" s="181"/>
      <c r="F9" s="181">
        <v>13</v>
      </c>
      <c r="G9" s="181">
        <v>0</v>
      </c>
    </row>
    <row r="10" spans="1:7" x14ac:dyDescent="0.25">
      <c r="A10" s="181"/>
      <c r="B10" s="181"/>
      <c r="C10" s="181"/>
      <c r="D10" s="181"/>
      <c r="E10" s="181"/>
      <c r="F10" s="181"/>
      <c r="G10" s="181"/>
    </row>
    <row r="11" spans="1:7" x14ac:dyDescent="0.25">
      <c r="A11" s="617"/>
      <c r="B11" s="181"/>
      <c r="C11" s="181"/>
      <c r="D11" s="181"/>
      <c r="E11" s="181"/>
      <c r="F11" s="181"/>
      <c r="G11" s="181"/>
    </row>
    <row r="12" spans="1:7" x14ac:dyDescent="0.25">
      <c r="A12" s="181"/>
      <c r="B12" s="181"/>
      <c r="C12" s="181"/>
      <c r="D12" s="181"/>
      <c r="E12" s="181"/>
      <c r="F12" s="181"/>
      <c r="G12" s="181"/>
    </row>
    <row r="13" spans="1:7" x14ac:dyDescent="0.25">
      <c r="A13" s="181"/>
      <c r="B13" s="181"/>
      <c r="C13" s="181"/>
      <c r="D13" s="181"/>
      <c r="E13" s="181"/>
      <c r="F13" s="181"/>
      <c r="G13" s="181"/>
    </row>
    <row r="14" spans="1:7" x14ac:dyDescent="0.25">
      <c r="A14" s="181"/>
      <c r="B14" s="181"/>
      <c r="C14" s="181"/>
      <c r="D14" s="181"/>
      <c r="E14" s="181"/>
      <c r="F14" s="181"/>
      <c r="G14" s="181"/>
    </row>
    <row r="15" spans="1:7" x14ac:dyDescent="0.25">
      <c r="A15" s="181"/>
      <c r="B15" s="181"/>
      <c r="C15" s="181"/>
      <c r="D15" s="181"/>
      <c r="E15" s="181"/>
      <c r="F15" s="181"/>
      <c r="G15" s="181"/>
    </row>
    <row r="16" spans="1:7" x14ac:dyDescent="0.25">
      <c r="A16" s="181"/>
      <c r="B16" s="181"/>
      <c r="C16" s="181"/>
      <c r="D16" s="181"/>
      <c r="E16" s="181"/>
      <c r="F16" s="181"/>
      <c r="G16" s="181"/>
    </row>
    <row r="17" spans="1:7" x14ac:dyDescent="0.25">
      <c r="A17" s="182"/>
      <c r="B17" s="181"/>
      <c r="C17" s="181"/>
      <c r="D17" s="181"/>
      <c r="E17" s="181"/>
      <c r="F17" s="181"/>
      <c r="G17" s="181"/>
    </row>
    <row r="18" spans="1:7" x14ac:dyDescent="0.25">
      <c r="A18" s="181" t="s">
        <v>193</v>
      </c>
      <c r="B18" s="517">
        <v>117</v>
      </c>
      <c r="C18" s="511">
        <v>21</v>
      </c>
      <c r="D18" s="511"/>
      <c r="E18" s="511"/>
      <c r="F18" s="511">
        <v>117</v>
      </c>
      <c r="G18" s="511">
        <v>21</v>
      </c>
    </row>
    <row r="19" spans="1:7" x14ac:dyDescent="0.25">
      <c r="A19" s="11"/>
      <c r="B19" s="173"/>
      <c r="C19" s="173"/>
      <c r="D19" s="173"/>
      <c r="E19" s="173"/>
      <c r="F19" s="173"/>
      <c r="G19" s="174"/>
    </row>
    <row r="20" spans="1:7" x14ac:dyDescent="0.25">
      <c r="A20" s="223" t="s">
        <v>875</v>
      </c>
      <c r="B20" s="173"/>
      <c r="C20" s="173"/>
      <c r="D20" s="173"/>
      <c r="E20" s="173"/>
      <c r="F20" s="173"/>
      <c r="G20" s="174"/>
    </row>
    <row r="21" spans="1:7" x14ac:dyDescent="0.25">
      <c r="A21" s="223" t="s">
        <v>874</v>
      </c>
      <c r="B21" s="173"/>
      <c r="C21" s="173"/>
      <c r="D21" s="173"/>
      <c r="E21" s="173"/>
      <c r="F21" s="173"/>
      <c r="G21" s="174"/>
    </row>
    <row r="22" spans="1:7" x14ac:dyDescent="0.25">
      <c r="A22" s="11" t="s">
        <v>750</v>
      </c>
      <c r="B22" s="173"/>
      <c r="C22" s="173"/>
      <c r="D22" s="173"/>
      <c r="E22" s="173"/>
      <c r="F22" s="173" t="s">
        <v>876</v>
      </c>
      <c r="G22" s="174"/>
    </row>
    <row r="23" spans="1:7" x14ac:dyDescent="0.25">
      <c r="A23" s="11" t="s">
        <v>751</v>
      </c>
      <c r="B23" s="173"/>
      <c r="C23" s="173"/>
      <c r="D23" s="173"/>
      <c r="E23" s="173"/>
      <c r="F23" s="173" t="s">
        <v>877</v>
      </c>
      <c r="G23" s="174"/>
    </row>
    <row r="24" spans="1:7" x14ac:dyDescent="0.25">
      <c r="A24" s="11"/>
      <c r="B24" s="173"/>
      <c r="C24" s="173"/>
      <c r="D24" s="173"/>
      <c r="E24" s="173"/>
      <c r="F24" s="173"/>
      <c r="G24" s="174"/>
    </row>
    <row r="25" spans="1:7" ht="14.45" customHeight="1" x14ac:dyDescent="0.25">
      <c r="A25" s="224"/>
      <c r="B25" s="428"/>
      <c r="C25" s="428"/>
      <c r="D25" s="428"/>
      <c r="E25" s="428"/>
      <c r="F25" s="428"/>
      <c r="G25" s="370"/>
    </row>
    <row r="26" spans="1:7" ht="14.45" customHeight="1" x14ac:dyDescent="0.25">
      <c r="A26" s="522" t="s">
        <v>819</v>
      </c>
      <c r="B26" s="428"/>
      <c r="C26" s="428"/>
      <c r="D26" s="428"/>
      <c r="E26" s="428"/>
      <c r="F26" s="428"/>
      <c r="G26" s="370"/>
    </row>
    <row r="27" spans="1:7" ht="14.45" customHeight="1" x14ac:dyDescent="0.25">
      <c r="A27" s="224"/>
      <c r="B27" s="428"/>
      <c r="C27" s="428"/>
      <c r="D27" s="428"/>
      <c r="E27" s="428"/>
      <c r="F27" s="428"/>
      <c r="G27" s="370"/>
    </row>
    <row r="28" spans="1:7" ht="14.45" customHeight="1" x14ac:dyDescent="0.25">
      <c r="A28" s="224" t="s">
        <v>742</v>
      </c>
      <c r="B28" s="428"/>
      <c r="C28" s="428"/>
      <c r="D28" s="428"/>
      <c r="E28" s="428"/>
      <c r="F28" s="428"/>
      <c r="G28" s="370"/>
    </row>
    <row r="29" spans="1:7" ht="14.45" customHeight="1" x14ac:dyDescent="0.25">
      <c r="A29" s="224"/>
      <c r="B29" s="428"/>
      <c r="C29" s="428"/>
      <c r="D29" s="428"/>
      <c r="E29" s="428"/>
      <c r="F29" s="428"/>
      <c r="G29" s="370"/>
    </row>
    <row r="30" spans="1:7" x14ac:dyDescent="0.25">
      <c r="A30" s="320"/>
      <c r="B30" s="358"/>
      <c r="C30" s="358"/>
      <c r="D30" s="358"/>
      <c r="E30" s="358"/>
      <c r="F30" s="358"/>
      <c r="G30" s="359"/>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Layout" zoomScaleNormal="100" workbookViewId="0">
      <selection activeCell="A11" sqref="A11"/>
    </sheetView>
  </sheetViews>
  <sheetFormatPr defaultColWidth="8.85546875" defaultRowHeight="15" x14ac:dyDescent="0.25"/>
  <cols>
    <col min="1" max="1" width="15.42578125" style="423" customWidth="1"/>
    <col min="2" max="2" width="11.7109375" style="423" customWidth="1"/>
    <col min="3" max="11" width="7" style="423" customWidth="1"/>
    <col min="12" max="16384" width="8.85546875" style="423"/>
  </cols>
  <sheetData>
    <row r="1" spans="1:11" x14ac:dyDescent="0.25">
      <c r="A1" s="316" t="s">
        <v>398</v>
      </c>
      <c r="B1" s="464"/>
      <c r="C1" s="464"/>
      <c r="D1" s="464"/>
      <c r="E1" s="464"/>
      <c r="F1" s="464"/>
      <c r="G1" s="464"/>
      <c r="H1" s="464"/>
      <c r="I1" s="464"/>
      <c r="J1" s="464"/>
      <c r="K1" s="465"/>
    </row>
    <row r="2" spans="1:11" x14ac:dyDescent="0.25">
      <c r="A2" s="221" t="s">
        <v>752</v>
      </c>
      <c r="B2" s="427"/>
      <c r="C2" s="427"/>
      <c r="D2" s="427"/>
      <c r="E2" s="427"/>
      <c r="F2" s="427"/>
      <c r="G2" s="427"/>
      <c r="H2" s="427"/>
      <c r="I2" s="427"/>
      <c r="J2" s="427"/>
      <c r="K2" s="325"/>
    </row>
    <row r="3" spans="1:11" x14ac:dyDescent="0.25">
      <c r="A3" s="221"/>
      <c r="B3" s="427"/>
      <c r="C3" s="427"/>
      <c r="D3" s="427"/>
      <c r="E3" s="427"/>
      <c r="F3" s="427"/>
      <c r="G3" s="427"/>
      <c r="H3" s="427"/>
      <c r="I3" s="427"/>
      <c r="J3" s="427"/>
      <c r="K3" s="325"/>
    </row>
    <row r="4" spans="1:11" x14ac:dyDescent="0.25">
      <c r="A4" s="43" t="s">
        <v>753</v>
      </c>
      <c r="B4" s="446"/>
      <c r="C4" s="446"/>
      <c r="D4" s="446"/>
      <c r="E4" s="446"/>
      <c r="F4" s="446"/>
      <c r="G4" s="446"/>
      <c r="H4" s="446"/>
      <c r="I4" s="446"/>
      <c r="J4" s="446"/>
      <c r="K4" s="447"/>
    </row>
    <row r="5" spans="1:11" x14ac:dyDescent="0.25">
      <c r="A5" s="237"/>
      <c r="B5" s="518"/>
      <c r="C5" s="310" t="s">
        <v>282</v>
      </c>
      <c r="D5" s="310"/>
      <c r="E5" s="310"/>
      <c r="F5" s="310"/>
      <c r="G5" s="310"/>
      <c r="H5" s="311"/>
      <c r="I5" s="520"/>
      <c r="J5" s="518"/>
      <c r="K5" s="311"/>
    </row>
    <row r="6" spans="1:11" x14ac:dyDescent="0.25">
      <c r="A6" s="238" t="s">
        <v>338</v>
      </c>
      <c r="B6" s="238" t="s">
        <v>339</v>
      </c>
      <c r="C6" s="519" t="str">
        <f>"1/2"</f>
        <v>1/2</v>
      </c>
      <c r="D6" s="519" t="str">
        <f>"5/8"</f>
        <v>5/8</v>
      </c>
      <c r="E6" s="519" t="str">
        <f>"3/4"</f>
        <v>3/4</v>
      </c>
      <c r="F6" s="519">
        <v>1</v>
      </c>
      <c r="G6" s="519" t="str">
        <f>"1 1/2"</f>
        <v>1 1/2</v>
      </c>
      <c r="H6" s="519">
        <v>2</v>
      </c>
      <c r="I6" s="521">
        <v>3</v>
      </c>
      <c r="J6" s="521">
        <v>4</v>
      </c>
      <c r="K6" s="519">
        <v>6</v>
      </c>
    </row>
    <row r="7" spans="1:11" x14ac:dyDescent="0.25">
      <c r="A7" s="180"/>
      <c r="B7" s="180"/>
      <c r="C7" s="180"/>
      <c r="D7" s="180"/>
      <c r="E7" s="180"/>
      <c r="F7" s="180"/>
      <c r="G7" s="180"/>
      <c r="H7" s="180"/>
      <c r="I7" s="180"/>
      <c r="J7" s="180"/>
      <c r="K7" s="180"/>
    </row>
    <row r="8" spans="1:11" x14ac:dyDescent="0.25">
      <c r="A8" s="181" t="s">
        <v>868</v>
      </c>
      <c r="B8" s="181" t="s">
        <v>869</v>
      </c>
      <c r="C8" s="181"/>
      <c r="D8" s="181"/>
      <c r="E8" s="181">
        <v>13</v>
      </c>
      <c r="F8" s="181"/>
      <c r="G8" s="181"/>
      <c r="H8" s="181"/>
      <c r="I8" s="181"/>
      <c r="J8" s="181"/>
      <c r="K8" s="181"/>
    </row>
    <row r="9" spans="1:11" x14ac:dyDescent="0.25">
      <c r="A9" s="181" t="s">
        <v>870</v>
      </c>
      <c r="B9" s="181" t="s">
        <v>871</v>
      </c>
      <c r="C9" s="181"/>
      <c r="D9" s="181">
        <v>125</v>
      </c>
      <c r="E9" s="181"/>
      <c r="F9" s="181"/>
      <c r="G9" s="181"/>
      <c r="H9" s="181"/>
      <c r="I9" s="181"/>
      <c r="J9" s="181"/>
      <c r="K9" s="181"/>
    </row>
    <row r="10" spans="1:11" x14ac:dyDescent="0.25">
      <c r="A10" s="181"/>
      <c r="B10" s="181"/>
      <c r="C10" s="181"/>
      <c r="D10" s="181"/>
      <c r="E10" s="181"/>
      <c r="F10" s="181"/>
      <c r="G10" s="181"/>
      <c r="H10" s="181"/>
      <c r="I10" s="181"/>
      <c r="J10" s="181"/>
      <c r="K10" s="181"/>
    </row>
    <row r="11" spans="1:11" x14ac:dyDescent="0.25">
      <c r="A11" s="181"/>
      <c r="B11" s="181"/>
      <c r="C11" s="181"/>
      <c r="D11" s="181"/>
      <c r="E11" s="181"/>
      <c r="F11" s="181"/>
      <c r="G11" s="181"/>
      <c r="H11" s="181"/>
      <c r="I11" s="181"/>
      <c r="J11" s="181"/>
      <c r="K11" s="181"/>
    </row>
    <row r="12" spans="1:11" x14ac:dyDescent="0.25">
      <c r="A12" s="181"/>
      <c r="B12" s="181"/>
      <c r="C12" s="181"/>
      <c r="D12" s="181"/>
      <c r="E12" s="181"/>
      <c r="F12" s="181"/>
      <c r="G12" s="181"/>
      <c r="H12" s="181"/>
      <c r="I12" s="181"/>
      <c r="J12" s="181"/>
      <c r="K12" s="181"/>
    </row>
    <row r="13" spans="1:11" x14ac:dyDescent="0.25">
      <c r="A13" s="181"/>
      <c r="B13" s="181"/>
      <c r="C13" s="181"/>
      <c r="D13" s="181"/>
      <c r="E13" s="181"/>
      <c r="F13" s="181"/>
      <c r="G13" s="181"/>
      <c r="H13" s="181"/>
      <c r="I13" s="181"/>
      <c r="J13" s="181"/>
      <c r="K13" s="181"/>
    </row>
    <row r="14" spans="1:11" x14ac:dyDescent="0.25">
      <c r="A14" s="181"/>
      <c r="B14" s="181"/>
      <c r="C14" s="181"/>
      <c r="D14" s="181"/>
      <c r="E14" s="181"/>
      <c r="F14" s="181"/>
      <c r="G14" s="181"/>
      <c r="H14" s="181"/>
      <c r="I14" s="181"/>
      <c r="J14" s="181"/>
      <c r="K14" s="181"/>
    </row>
    <row r="15" spans="1:11" x14ac:dyDescent="0.25">
      <c r="A15" s="181"/>
      <c r="B15" s="181"/>
      <c r="C15" s="181"/>
      <c r="D15" s="181"/>
      <c r="E15" s="181"/>
      <c r="F15" s="181"/>
      <c r="G15" s="181"/>
      <c r="H15" s="181"/>
      <c r="I15" s="181"/>
      <c r="J15" s="181"/>
      <c r="K15" s="181"/>
    </row>
    <row r="16" spans="1:11" x14ac:dyDescent="0.25">
      <c r="A16" s="181"/>
      <c r="B16" s="181"/>
      <c r="C16" s="181"/>
      <c r="D16" s="181"/>
      <c r="E16" s="181"/>
      <c r="F16" s="181"/>
      <c r="G16" s="181"/>
      <c r="H16" s="181"/>
      <c r="I16" s="181"/>
      <c r="J16" s="181"/>
      <c r="K16" s="181"/>
    </row>
    <row r="17" spans="1:11" x14ac:dyDescent="0.25">
      <c r="A17" s="181"/>
      <c r="B17" s="181"/>
      <c r="C17" s="181"/>
      <c r="D17" s="181"/>
      <c r="E17" s="181"/>
      <c r="F17" s="181"/>
      <c r="G17" s="181"/>
      <c r="H17" s="181"/>
      <c r="I17" s="181"/>
      <c r="J17" s="181"/>
      <c r="K17" s="181"/>
    </row>
    <row r="18" spans="1:11" x14ac:dyDescent="0.25">
      <c r="A18" s="181"/>
      <c r="B18" s="181"/>
      <c r="C18" s="181"/>
      <c r="D18" s="181"/>
      <c r="E18" s="181"/>
      <c r="F18" s="181"/>
      <c r="G18" s="181"/>
      <c r="H18" s="181"/>
      <c r="I18" s="181"/>
      <c r="J18" s="181"/>
      <c r="K18" s="181"/>
    </row>
    <row r="19" spans="1:11" x14ac:dyDescent="0.25">
      <c r="A19" s="181"/>
      <c r="B19" s="181"/>
      <c r="C19" s="181"/>
      <c r="D19" s="181"/>
      <c r="E19" s="181"/>
      <c r="F19" s="181"/>
      <c r="G19" s="181"/>
      <c r="H19" s="181"/>
      <c r="I19" s="181"/>
      <c r="J19" s="181"/>
      <c r="K19" s="181"/>
    </row>
    <row r="20" spans="1:11" x14ac:dyDescent="0.25">
      <c r="A20" s="181"/>
      <c r="B20" s="181"/>
      <c r="C20" s="181"/>
      <c r="D20" s="181"/>
      <c r="E20" s="181"/>
      <c r="F20" s="181"/>
      <c r="G20" s="181"/>
      <c r="H20" s="181"/>
      <c r="I20" s="181"/>
      <c r="J20" s="181"/>
      <c r="K20" s="181"/>
    </row>
    <row r="21" spans="1:11" x14ac:dyDescent="0.25">
      <c r="A21" s="181"/>
      <c r="B21" s="181"/>
      <c r="C21" s="181"/>
      <c r="D21" s="181"/>
      <c r="E21" s="181"/>
      <c r="F21" s="181"/>
      <c r="G21" s="181"/>
      <c r="H21" s="181"/>
      <c r="I21" s="181"/>
      <c r="J21" s="181"/>
      <c r="K21" s="181"/>
    </row>
    <row r="22" spans="1:11" x14ac:dyDescent="0.25">
      <c r="A22" s="181"/>
      <c r="B22" s="181"/>
      <c r="C22" s="181"/>
      <c r="D22" s="181"/>
      <c r="E22" s="181"/>
      <c r="F22" s="181"/>
      <c r="G22" s="181"/>
      <c r="H22" s="181"/>
      <c r="I22" s="181"/>
      <c r="J22" s="181"/>
      <c r="K22" s="181"/>
    </row>
    <row r="23" spans="1:11" x14ac:dyDescent="0.25">
      <c r="A23" s="182"/>
      <c r="B23" s="181"/>
      <c r="C23" s="181"/>
      <c r="D23" s="181"/>
      <c r="E23" s="181"/>
      <c r="F23" s="181"/>
      <c r="G23" s="181"/>
      <c r="H23" s="181"/>
      <c r="I23" s="181"/>
      <c r="J23" s="181"/>
      <c r="K23" s="181"/>
    </row>
    <row r="24" spans="1:11" x14ac:dyDescent="0.25">
      <c r="A24" s="182"/>
      <c r="B24" s="517" t="s">
        <v>193</v>
      </c>
      <c r="C24" s="517"/>
      <c r="D24" s="517">
        <v>125</v>
      </c>
      <c r="E24" s="517">
        <v>13</v>
      </c>
      <c r="F24" s="517"/>
      <c r="G24" s="517"/>
      <c r="H24" s="511"/>
      <c r="I24" s="511"/>
      <c r="J24" s="511"/>
      <c r="K24" s="511"/>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4"/>
  <sheetViews>
    <sheetView view="pageLayout" zoomScaleNormal="100" workbookViewId="0">
      <selection activeCell="A11" sqref="A11"/>
    </sheetView>
  </sheetViews>
  <sheetFormatPr defaultRowHeight="15" x14ac:dyDescent="0.25"/>
  <cols>
    <col min="1" max="1" width="20.85546875" customWidth="1"/>
    <col min="2" max="2" width="21.42578125" customWidth="1"/>
    <col min="3" max="3" width="19.28515625" customWidth="1"/>
    <col min="4" max="4" width="22" customWidth="1"/>
    <col min="255" max="255" width="23.5703125" customWidth="1"/>
    <col min="256" max="256" width="14.7109375" customWidth="1"/>
    <col min="257" max="257" width="17.7109375" customWidth="1"/>
    <col min="260" max="260" width="26.140625" customWidth="1"/>
    <col min="511" max="511" width="23.5703125" customWidth="1"/>
    <col min="512" max="512" width="14.7109375" customWidth="1"/>
    <col min="513" max="513" width="17.7109375" customWidth="1"/>
    <col min="516" max="516" width="26.140625" customWidth="1"/>
    <col min="767" max="767" width="23.5703125" customWidth="1"/>
    <col min="768" max="768" width="14.7109375" customWidth="1"/>
    <col min="769" max="769" width="17.7109375" customWidth="1"/>
    <col min="772" max="772" width="26.140625" customWidth="1"/>
    <col min="1023" max="1023" width="23.5703125" customWidth="1"/>
    <col min="1024" max="1024" width="14.7109375" customWidth="1"/>
    <col min="1025" max="1025" width="17.7109375" customWidth="1"/>
    <col min="1028" max="1028" width="26.140625" customWidth="1"/>
    <col min="1279" max="1279" width="23.5703125" customWidth="1"/>
    <col min="1280" max="1280" width="14.7109375" customWidth="1"/>
    <col min="1281" max="1281" width="17.7109375" customWidth="1"/>
    <col min="1284" max="1284" width="26.140625" customWidth="1"/>
    <col min="1535" max="1535" width="23.5703125" customWidth="1"/>
    <col min="1536" max="1536" width="14.7109375" customWidth="1"/>
    <col min="1537" max="1537" width="17.7109375" customWidth="1"/>
    <col min="1540" max="1540" width="26.140625" customWidth="1"/>
    <col min="1791" max="1791" width="23.5703125" customWidth="1"/>
    <col min="1792" max="1792" width="14.7109375" customWidth="1"/>
    <col min="1793" max="1793" width="17.7109375" customWidth="1"/>
    <col min="1796" max="1796" width="26.140625" customWidth="1"/>
    <col min="2047" max="2047" width="23.5703125" customWidth="1"/>
    <col min="2048" max="2048" width="14.7109375" customWidth="1"/>
    <col min="2049" max="2049" width="17.7109375" customWidth="1"/>
    <col min="2052" max="2052" width="26.140625" customWidth="1"/>
    <col min="2303" max="2303" width="23.5703125" customWidth="1"/>
    <col min="2304" max="2304" width="14.7109375" customWidth="1"/>
    <col min="2305" max="2305" width="17.7109375" customWidth="1"/>
    <col min="2308" max="2308" width="26.140625" customWidth="1"/>
    <col min="2559" max="2559" width="23.5703125" customWidth="1"/>
    <col min="2560" max="2560" width="14.7109375" customWidth="1"/>
    <col min="2561" max="2561" width="17.7109375" customWidth="1"/>
    <col min="2564" max="2564" width="26.140625" customWidth="1"/>
    <col min="2815" max="2815" width="23.5703125" customWidth="1"/>
    <col min="2816" max="2816" width="14.7109375" customWidth="1"/>
    <col min="2817" max="2817" width="17.7109375" customWidth="1"/>
    <col min="2820" max="2820" width="26.140625" customWidth="1"/>
    <col min="3071" max="3071" width="23.5703125" customWidth="1"/>
    <col min="3072" max="3072" width="14.7109375" customWidth="1"/>
    <col min="3073" max="3073" width="17.7109375" customWidth="1"/>
    <col min="3076" max="3076" width="26.140625" customWidth="1"/>
    <col min="3327" max="3327" width="23.5703125" customWidth="1"/>
    <col min="3328" max="3328" width="14.7109375" customWidth="1"/>
    <col min="3329" max="3329" width="17.7109375" customWidth="1"/>
    <col min="3332" max="3332" width="26.140625" customWidth="1"/>
    <col min="3583" max="3583" width="23.5703125" customWidth="1"/>
    <col min="3584" max="3584" width="14.7109375" customWidth="1"/>
    <col min="3585" max="3585" width="17.7109375" customWidth="1"/>
    <col min="3588" max="3588" width="26.140625" customWidth="1"/>
    <col min="3839" max="3839" width="23.5703125" customWidth="1"/>
    <col min="3840" max="3840" width="14.7109375" customWidth="1"/>
    <col min="3841" max="3841" width="17.7109375" customWidth="1"/>
    <col min="3844" max="3844" width="26.140625" customWidth="1"/>
    <col min="4095" max="4095" width="23.5703125" customWidth="1"/>
    <col min="4096" max="4096" width="14.7109375" customWidth="1"/>
    <col min="4097" max="4097" width="17.7109375" customWidth="1"/>
    <col min="4100" max="4100" width="26.140625" customWidth="1"/>
    <col min="4351" max="4351" width="23.5703125" customWidth="1"/>
    <col min="4352" max="4352" width="14.7109375" customWidth="1"/>
    <col min="4353" max="4353" width="17.7109375" customWidth="1"/>
    <col min="4356" max="4356" width="26.140625" customWidth="1"/>
    <col min="4607" max="4607" width="23.5703125" customWidth="1"/>
    <col min="4608" max="4608" width="14.7109375" customWidth="1"/>
    <col min="4609" max="4609" width="17.7109375" customWidth="1"/>
    <col min="4612" max="4612" width="26.140625" customWidth="1"/>
    <col min="4863" max="4863" width="23.5703125" customWidth="1"/>
    <col min="4864" max="4864" width="14.7109375" customWidth="1"/>
    <col min="4865" max="4865" width="17.7109375" customWidth="1"/>
    <col min="4868" max="4868" width="26.140625" customWidth="1"/>
    <col min="5119" max="5119" width="23.5703125" customWidth="1"/>
    <col min="5120" max="5120" width="14.7109375" customWidth="1"/>
    <col min="5121" max="5121" width="17.7109375" customWidth="1"/>
    <col min="5124" max="5124" width="26.140625" customWidth="1"/>
    <col min="5375" max="5375" width="23.5703125" customWidth="1"/>
    <col min="5376" max="5376" width="14.7109375" customWidth="1"/>
    <col min="5377" max="5377" width="17.7109375" customWidth="1"/>
    <col min="5380" max="5380" width="26.140625" customWidth="1"/>
    <col min="5631" max="5631" width="23.5703125" customWidth="1"/>
    <col min="5632" max="5632" width="14.7109375" customWidth="1"/>
    <col min="5633" max="5633" width="17.7109375" customWidth="1"/>
    <col min="5636" max="5636" width="26.140625" customWidth="1"/>
    <col min="5887" max="5887" width="23.5703125" customWidth="1"/>
    <col min="5888" max="5888" width="14.7109375" customWidth="1"/>
    <col min="5889" max="5889" width="17.7109375" customWidth="1"/>
    <col min="5892" max="5892" width="26.140625" customWidth="1"/>
    <col min="6143" max="6143" width="23.5703125" customWidth="1"/>
    <col min="6144" max="6144" width="14.7109375" customWidth="1"/>
    <col min="6145" max="6145" width="17.7109375" customWidth="1"/>
    <col min="6148" max="6148" width="26.140625" customWidth="1"/>
    <col min="6399" max="6399" width="23.5703125" customWidth="1"/>
    <col min="6400" max="6400" width="14.7109375" customWidth="1"/>
    <col min="6401" max="6401" width="17.7109375" customWidth="1"/>
    <col min="6404" max="6404" width="26.140625" customWidth="1"/>
    <col min="6655" max="6655" width="23.5703125" customWidth="1"/>
    <col min="6656" max="6656" width="14.7109375" customWidth="1"/>
    <col min="6657" max="6657" width="17.7109375" customWidth="1"/>
    <col min="6660" max="6660" width="26.140625" customWidth="1"/>
    <col min="6911" max="6911" width="23.5703125" customWidth="1"/>
    <col min="6912" max="6912" width="14.7109375" customWidth="1"/>
    <col min="6913" max="6913" width="17.7109375" customWidth="1"/>
    <col min="6916" max="6916" width="26.140625" customWidth="1"/>
    <col min="7167" max="7167" width="23.5703125" customWidth="1"/>
    <col min="7168" max="7168" width="14.7109375" customWidth="1"/>
    <col min="7169" max="7169" width="17.7109375" customWidth="1"/>
    <col min="7172" max="7172" width="26.140625" customWidth="1"/>
    <col min="7423" max="7423" width="23.5703125" customWidth="1"/>
    <col min="7424" max="7424" width="14.7109375" customWidth="1"/>
    <col min="7425" max="7425" width="17.7109375" customWidth="1"/>
    <col min="7428" max="7428" width="26.140625" customWidth="1"/>
    <col min="7679" max="7679" width="23.5703125" customWidth="1"/>
    <col min="7680" max="7680" width="14.7109375" customWidth="1"/>
    <col min="7681" max="7681" width="17.7109375" customWidth="1"/>
    <col min="7684" max="7684" width="26.140625" customWidth="1"/>
    <col min="7935" max="7935" width="23.5703125" customWidth="1"/>
    <col min="7936" max="7936" width="14.7109375" customWidth="1"/>
    <col min="7937" max="7937" width="17.7109375" customWidth="1"/>
    <col min="7940" max="7940" width="26.140625" customWidth="1"/>
    <col min="8191" max="8191" width="23.5703125" customWidth="1"/>
    <col min="8192" max="8192" width="14.7109375" customWidth="1"/>
    <col min="8193" max="8193" width="17.7109375" customWidth="1"/>
    <col min="8196" max="8196" width="26.140625" customWidth="1"/>
    <col min="8447" max="8447" width="23.5703125" customWidth="1"/>
    <col min="8448" max="8448" width="14.7109375" customWidth="1"/>
    <col min="8449" max="8449" width="17.7109375" customWidth="1"/>
    <col min="8452" max="8452" width="26.140625" customWidth="1"/>
    <col min="8703" max="8703" width="23.5703125" customWidth="1"/>
    <col min="8704" max="8704" width="14.7109375" customWidth="1"/>
    <col min="8705" max="8705" width="17.7109375" customWidth="1"/>
    <col min="8708" max="8708" width="26.140625" customWidth="1"/>
    <col min="8959" max="8959" width="23.5703125" customWidth="1"/>
    <col min="8960" max="8960" width="14.7109375" customWidth="1"/>
    <col min="8961" max="8961" width="17.7109375" customWidth="1"/>
    <col min="8964" max="8964" width="26.140625" customWidth="1"/>
    <col min="9215" max="9215" width="23.5703125" customWidth="1"/>
    <col min="9216" max="9216" width="14.7109375" customWidth="1"/>
    <col min="9217" max="9217" width="17.7109375" customWidth="1"/>
    <col min="9220" max="9220" width="26.140625" customWidth="1"/>
    <col min="9471" max="9471" width="23.5703125" customWidth="1"/>
    <col min="9472" max="9472" width="14.7109375" customWidth="1"/>
    <col min="9473" max="9473" width="17.7109375" customWidth="1"/>
    <col min="9476" max="9476" width="26.140625" customWidth="1"/>
    <col min="9727" max="9727" width="23.5703125" customWidth="1"/>
    <col min="9728" max="9728" width="14.7109375" customWidth="1"/>
    <col min="9729" max="9729" width="17.7109375" customWidth="1"/>
    <col min="9732" max="9732" width="26.140625" customWidth="1"/>
    <col min="9983" max="9983" width="23.5703125" customWidth="1"/>
    <col min="9984" max="9984" width="14.7109375" customWidth="1"/>
    <col min="9985" max="9985" width="17.7109375" customWidth="1"/>
    <col min="9988" max="9988" width="26.140625" customWidth="1"/>
    <col min="10239" max="10239" width="23.5703125" customWidth="1"/>
    <col min="10240" max="10240" width="14.7109375" customWidth="1"/>
    <col min="10241" max="10241" width="17.7109375" customWidth="1"/>
    <col min="10244" max="10244" width="26.140625" customWidth="1"/>
    <col min="10495" max="10495" width="23.5703125" customWidth="1"/>
    <col min="10496" max="10496" width="14.7109375" customWidth="1"/>
    <col min="10497" max="10497" width="17.7109375" customWidth="1"/>
    <col min="10500" max="10500" width="26.140625" customWidth="1"/>
    <col min="10751" max="10751" width="23.5703125" customWidth="1"/>
    <col min="10752" max="10752" width="14.7109375" customWidth="1"/>
    <col min="10753" max="10753" width="17.7109375" customWidth="1"/>
    <col min="10756" max="10756" width="26.140625" customWidth="1"/>
    <col min="11007" max="11007" width="23.5703125" customWidth="1"/>
    <col min="11008" max="11008" width="14.7109375" customWidth="1"/>
    <col min="11009" max="11009" width="17.7109375" customWidth="1"/>
    <col min="11012" max="11012" width="26.140625" customWidth="1"/>
    <col min="11263" max="11263" width="23.5703125" customWidth="1"/>
    <col min="11264" max="11264" width="14.7109375" customWidth="1"/>
    <col min="11265" max="11265" width="17.7109375" customWidth="1"/>
    <col min="11268" max="11268" width="26.140625" customWidth="1"/>
    <col min="11519" max="11519" width="23.5703125" customWidth="1"/>
    <col min="11520" max="11520" width="14.7109375" customWidth="1"/>
    <col min="11521" max="11521" width="17.7109375" customWidth="1"/>
    <col min="11524" max="11524" width="26.140625" customWidth="1"/>
    <col min="11775" max="11775" width="23.5703125" customWidth="1"/>
    <col min="11776" max="11776" width="14.7109375" customWidth="1"/>
    <col min="11777" max="11777" width="17.7109375" customWidth="1"/>
    <col min="11780" max="11780" width="26.140625" customWidth="1"/>
    <col min="12031" max="12031" width="23.5703125" customWidth="1"/>
    <col min="12032" max="12032" width="14.7109375" customWidth="1"/>
    <col min="12033" max="12033" width="17.7109375" customWidth="1"/>
    <col min="12036" max="12036" width="26.140625" customWidth="1"/>
    <col min="12287" max="12287" width="23.5703125" customWidth="1"/>
    <col min="12288" max="12288" width="14.7109375" customWidth="1"/>
    <col min="12289" max="12289" width="17.7109375" customWidth="1"/>
    <col min="12292" max="12292" width="26.140625" customWidth="1"/>
    <col min="12543" max="12543" width="23.5703125" customWidth="1"/>
    <col min="12544" max="12544" width="14.7109375" customWidth="1"/>
    <col min="12545" max="12545" width="17.7109375" customWidth="1"/>
    <col min="12548" max="12548" width="26.140625" customWidth="1"/>
    <col min="12799" max="12799" width="23.5703125" customWidth="1"/>
    <col min="12800" max="12800" width="14.7109375" customWidth="1"/>
    <col min="12801" max="12801" width="17.7109375" customWidth="1"/>
    <col min="12804" max="12804" width="26.140625" customWidth="1"/>
    <col min="13055" max="13055" width="23.5703125" customWidth="1"/>
    <col min="13056" max="13056" width="14.7109375" customWidth="1"/>
    <col min="13057" max="13057" width="17.7109375" customWidth="1"/>
    <col min="13060" max="13060" width="26.140625" customWidth="1"/>
    <col min="13311" max="13311" width="23.5703125" customWidth="1"/>
    <col min="13312" max="13312" width="14.7109375" customWidth="1"/>
    <col min="13313" max="13313" width="17.7109375" customWidth="1"/>
    <col min="13316" max="13316" width="26.140625" customWidth="1"/>
    <col min="13567" max="13567" width="23.5703125" customWidth="1"/>
    <col min="13568" max="13568" width="14.7109375" customWidth="1"/>
    <col min="13569" max="13569" width="17.7109375" customWidth="1"/>
    <col min="13572" max="13572" width="26.140625" customWidth="1"/>
    <col min="13823" max="13823" width="23.5703125" customWidth="1"/>
    <col min="13824" max="13824" width="14.7109375" customWidth="1"/>
    <col min="13825" max="13825" width="17.7109375" customWidth="1"/>
    <col min="13828" max="13828" width="26.140625" customWidth="1"/>
    <col min="14079" max="14079" width="23.5703125" customWidth="1"/>
    <col min="14080" max="14080" width="14.7109375" customWidth="1"/>
    <col min="14081" max="14081" width="17.7109375" customWidth="1"/>
    <col min="14084" max="14084" width="26.140625" customWidth="1"/>
    <col min="14335" max="14335" width="23.5703125" customWidth="1"/>
    <col min="14336" max="14336" width="14.7109375" customWidth="1"/>
    <col min="14337" max="14337" width="17.7109375" customWidth="1"/>
    <col min="14340" max="14340" width="26.140625" customWidth="1"/>
    <col min="14591" max="14591" width="23.5703125" customWidth="1"/>
    <col min="14592" max="14592" width="14.7109375" customWidth="1"/>
    <col min="14593" max="14593" width="17.7109375" customWidth="1"/>
    <col min="14596" max="14596" width="26.140625" customWidth="1"/>
    <col min="14847" max="14847" width="23.5703125" customWidth="1"/>
    <col min="14848" max="14848" width="14.7109375" customWidth="1"/>
    <col min="14849" max="14849" width="17.7109375" customWidth="1"/>
    <col min="14852" max="14852" width="26.140625" customWidth="1"/>
    <col min="15103" max="15103" width="23.5703125" customWidth="1"/>
    <col min="15104" max="15104" width="14.7109375" customWidth="1"/>
    <col min="15105" max="15105" width="17.7109375" customWidth="1"/>
    <col min="15108" max="15108" width="26.140625" customWidth="1"/>
    <col min="15359" max="15359" width="23.5703125" customWidth="1"/>
    <col min="15360" max="15360" width="14.7109375" customWidth="1"/>
    <col min="15361" max="15361" width="17.7109375" customWidth="1"/>
    <col min="15364" max="15364" width="26.140625" customWidth="1"/>
    <col min="15615" max="15615" width="23.5703125" customWidth="1"/>
    <col min="15616" max="15616" width="14.7109375" customWidth="1"/>
    <col min="15617" max="15617" width="17.7109375" customWidth="1"/>
    <col min="15620" max="15620" width="26.140625" customWidth="1"/>
    <col min="15871" max="15871" width="23.5703125" customWidth="1"/>
    <col min="15872" max="15872" width="14.7109375" customWidth="1"/>
    <col min="15873" max="15873" width="17.7109375" customWidth="1"/>
    <col min="15876" max="15876" width="26.140625" customWidth="1"/>
    <col min="16127" max="16127" width="23.5703125" customWidth="1"/>
    <col min="16128" max="16128" width="14.7109375" customWidth="1"/>
    <col min="16129" max="16129" width="17.7109375" customWidth="1"/>
    <col min="16132" max="16132" width="26.140625" customWidth="1"/>
  </cols>
  <sheetData>
    <row r="1" spans="1:4" ht="15" customHeight="1" x14ac:dyDescent="0.25">
      <c r="A1" s="41" t="s">
        <v>374</v>
      </c>
      <c r="B1" s="45"/>
      <c r="C1" s="45"/>
      <c r="D1" s="195"/>
    </row>
    <row r="2" spans="1:4" x14ac:dyDescent="0.25">
      <c r="A2" s="43"/>
      <c r="B2" s="46"/>
      <c r="C2" s="46"/>
      <c r="D2" s="44"/>
    </row>
    <row r="3" spans="1:4" x14ac:dyDescent="0.25">
      <c r="A3" s="580" t="s">
        <v>5</v>
      </c>
      <c r="B3" s="581"/>
      <c r="C3" s="581"/>
      <c r="D3" s="582"/>
    </row>
    <row r="4" spans="1:4" x14ac:dyDescent="0.25">
      <c r="A4" s="583" t="s">
        <v>406</v>
      </c>
      <c r="B4" s="584"/>
      <c r="C4" s="584"/>
      <c r="D4" s="585"/>
    </row>
    <row r="5" spans="1:4" x14ac:dyDescent="0.25">
      <c r="A5" s="539" t="s">
        <v>6</v>
      </c>
      <c r="B5" s="612" t="s">
        <v>7</v>
      </c>
      <c r="C5" s="540" t="s">
        <v>8</v>
      </c>
      <c r="D5" s="539" t="s">
        <v>9</v>
      </c>
    </row>
    <row r="6" spans="1:4" x14ac:dyDescent="0.25">
      <c r="A6" s="593" t="s">
        <v>833</v>
      </c>
      <c r="B6" s="593" t="s">
        <v>834</v>
      </c>
      <c r="C6" s="594" t="s">
        <v>835</v>
      </c>
      <c r="D6" s="593">
        <v>12000</v>
      </c>
    </row>
    <row r="7" spans="1:4" x14ac:dyDescent="0.25">
      <c r="A7" s="595"/>
      <c r="B7" s="596"/>
      <c r="C7" s="597" t="s">
        <v>836</v>
      </c>
      <c r="D7" s="598"/>
    </row>
    <row r="8" spans="1:4" x14ac:dyDescent="0.25">
      <c r="A8" s="595"/>
      <c r="B8" s="596"/>
      <c r="C8" s="597"/>
      <c r="D8" s="598"/>
    </row>
    <row r="9" spans="1:4" x14ac:dyDescent="0.25">
      <c r="A9" s="599"/>
      <c r="B9" s="600"/>
      <c r="C9" s="600"/>
      <c r="D9" s="598"/>
    </row>
    <row r="10" spans="1:4" x14ac:dyDescent="0.25">
      <c r="A10" s="599"/>
      <c r="B10" s="601"/>
      <c r="C10" s="600"/>
      <c r="D10" s="598"/>
    </row>
    <row r="11" spans="1:4" ht="15.75" x14ac:dyDescent="0.25">
      <c r="A11" s="599"/>
      <c r="B11" s="600"/>
      <c r="C11" s="602"/>
      <c r="D11" s="598"/>
    </row>
    <row r="12" spans="1:4" x14ac:dyDescent="0.25">
      <c r="A12" s="599"/>
      <c r="B12" s="600"/>
      <c r="C12" s="600"/>
      <c r="D12" s="599"/>
    </row>
    <row r="13" spans="1:4" x14ac:dyDescent="0.25">
      <c r="A13" s="599"/>
      <c r="B13" s="600"/>
      <c r="C13" s="600"/>
      <c r="D13" s="599"/>
    </row>
    <row r="14" spans="1:4" x14ac:dyDescent="0.25">
      <c r="A14" s="599"/>
      <c r="B14" s="600"/>
      <c r="C14" s="600"/>
      <c r="D14" s="599"/>
    </row>
    <row r="15" spans="1:4" x14ac:dyDescent="0.25">
      <c r="A15" s="599"/>
      <c r="B15" s="600"/>
      <c r="C15" s="600"/>
      <c r="D15" s="599"/>
    </row>
    <row r="16" spans="1:4" x14ac:dyDescent="0.25">
      <c r="A16" s="599"/>
      <c r="B16" s="600"/>
      <c r="C16" s="600"/>
      <c r="D16" s="599"/>
    </row>
    <row r="17" spans="1:4" x14ac:dyDescent="0.25">
      <c r="A17" s="599"/>
      <c r="B17" s="600"/>
      <c r="C17" s="600"/>
      <c r="D17" s="599"/>
    </row>
    <row r="18" spans="1:4" x14ac:dyDescent="0.25">
      <c r="A18" s="599"/>
      <c r="B18" s="600"/>
      <c r="C18" s="600"/>
      <c r="D18" s="599"/>
    </row>
    <row r="19" spans="1:4" x14ac:dyDescent="0.25">
      <c r="A19" s="599"/>
      <c r="B19" s="600"/>
      <c r="C19" s="600"/>
      <c r="D19" s="599"/>
    </row>
    <row r="20" spans="1:4" x14ac:dyDescent="0.25">
      <c r="A20" s="599"/>
      <c r="B20" s="600"/>
      <c r="C20" s="600"/>
      <c r="D20" s="599"/>
    </row>
    <row r="21" spans="1:4" x14ac:dyDescent="0.25">
      <c r="A21" s="599"/>
      <c r="B21" s="600"/>
      <c r="C21" s="600"/>
      <c r="D21" s="599"/>
    </row>
    <row r="22" spans="1:4" x14ac:dyDescent="0.25">
      <c r="A22" s="599"/>
      <c r="B22" s="600"/>
      <c r="C22" s="600"/>
      <c r="D22" s="599"/>
    </row>
    <row r="23" spans="1:4" x14ac:dyDescent="0.25">
      <c r="A23" s="599"/>
      <c r="B23" s="600"/>
      <c r="C23" s="600"/>
      <c r="D23" s="599"/>
    </row>
    <row r="24" spans="1:4" x14ac:dyDescent="0.25">
      <c r="A24" s="603"/>
      <c r="B24" s="604"/>
      <c r="C24" s="604"/>
      <c r="D24" s="603"/>
    </row>
    <row r="25" spans="1:4" x14ac:dyDescent="0.25">
      <c r="A25" s="586" t="s">
        <v>10</v>
      </c>
      <c r="B25" s="587"/>
      <c r="C25" s="587"/>
      <c r="D25" s="588"/>
    </row>
    <row r="26" spans="1:4" x14ac:dyDescent="0.25">
      <c r="A26" s="612" t="s">
        <v>7</v>
      </c>
      <c r="B26" s="591" t="s">
        <v>8</v>
      </c>
      <c r="C26" s="592"/>
      <c r="D26" s="539" t="s">
        <v>11</v>
      </c>
    </row>
    <row r="27" spans="1:4" x14ac:dyDescent="0.25">
      <c r="A27" s="589"/>
      <c r="B27" s="589"/>
      <c r="C27" s="590"/>
      <c r="D27" s="547"/>
    </row>
    <row r="28" spans="1:4" x14ac:dyDescent="0.25">
      <c r="A28" s="541"/>
      <c r="B28" s="541"/>
      <c r="C28" s="543"/>
      <c r="D28" s="548"/>
    </row>
    <row r="29" spans="1:4" x14ac:dyDescent="0.25">
      <c r="A29" s="541"/>
      <c r="B29" s="541"/>
      <c r="C29" s="543"/>
      <c r="D29" s="548"/>
    </row>
    <row r="30" spans="1:4" x14ac:dyDescent="0.25">
      <c r="A30" s="542"/>
      <c r="B30" s="542"/>
      <c r="C30" s="543"/>
      <c r="D30" s="549"/>
    </row>
    <row r="31" spans="1:4" x14ac:dyDescent="0.25">
      <c r="A31" s="541"/>
      <c r="B31" s="541"/>
      <c r="C31" s="543"/>
      <c r="D31" s="549"/>
    </row>
    <row r="32" spans="1:4" ht="15.75" x14ac:dyDescent="0.25">
      <c r="A32" s="544"/>
      <c r="B32" s="541"/>
      <c r="C32" s="543"/>
      <c r="D32" s="549"/>
    </row>
    <row r="33" spans="1:4" x14ac:dyDescent="0.25">
      <c r="A33" s="541"/>
      <c r="B33" s="541"/>
      <c r="C33" s="543"/>
      <c r="D33" s="550"/>
    </row>
    <row r="34" spans="1:4" x14ac:dyDescent="0.25">
      <c r="A34" s="541"/>
      <c r="B34" s="541"/>
      <c r="C34" s="543"/>
      <c r="D34" s="550"/>
    </row>
    <row r="35" spans="1:4" x14ac:dyDescent="0.25">
      <c r="A35" s="541"/>
      <c r="B35" s="541"/>
      <c r="C35" s="543"/>
      <c r="D35" s="550"/>
    </row>
    <row r="36" spans="1:4" x14ac:dyDescent="0.25">
      <c r="A36" s="541"/>
      <c r="B36" s="541"/>
      <c r="C36" s="543"/>
      <c r="D36" s="550"/>
    </row>
    <row r="37" spans="1:4" x14ac:dyDescent="0.25">
      <c r="A37" s="541"/>
      <c r="B37" s="541"/>
      <c r="C37" s="543"/>
      <c r="D37" s="550"/>
    </row>
    <row r="38" spans="1:4" x14ac:dyDescent="0.25">
      <c r="A38" s="541"/>
      <c r="B38" s="541"/>
      <c r="C38" s="543"/>
      <c r="D38" s="550"/>
    </row>
    <row r="39" spans="1:4" x14ac:dyDescent="0.25">
      <c r="A39" s="545"/>
      <c r="B39" s="545"/>
      <c r="C39" s="546"/>
      <c r="D39" s="551"/>
    </row>
    <row r="40" spans="1:4" x14ac:dyDescent="0.25">
      <c r="A40" s="607" t="s">
        <v>824</v>
      </c>
      <c r="B40" s="327"/>
      <c r="C40" s="327"/>
      <c r="D40" s="317"/>
    </row>
    <row r="41" spans="1:4" x14ac:dyDescent="0.25">
      <c r="A41" s="608" t="s">
        <v>825</v>
      </c>
      <c r="B41" s="360"/>
      <c r="C41" s="360"/>
      <c r="D41" s="523"/>
    </row>
    <row r="42" spans="1:4" x14ac:dyDescent="0.25">
      <c r="A42" s="608" t="s">
        <v>826</v>
      </c>
      <c r="B42" s="360"/>
      <c r="C42" s="360"/>
      <c r="D42" s="523"/>
    </row>
    <row r="43" spans="1:4" x14ac:dyDescent="0.25">
      <c r="A43" s="608" t="s">
        <v>827</v>
      </c>
      <c r="B43" s="360"/>
      <c r="C43" s="360"/>
      <c r="D43" s="523"/>
    </row>
    <row r="44" spans="1:4" x14ac:dyDescent="0.25">
      <c r="A44" s="609"/>
      <c r="B44" s="605"/>
      <c r="C44" s="605"/>
      <c r="D44" s="606"/>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view="pageLayout" zoomScaleNormal="100" zoomScaleSheetLayoutView="100" workbookViewId="0">
      <selection activeCell="A11" sqref="A11"/>
    </sheetView>
  </sheetViews>
  <sheetFormatPr defaultColWidth="5.42578125" defaultRowHeight="15" x14ac:dyDescent="0.25"/>
  <cols>
    <col min="1" max="1" width="22.28515625" customWidth="1"/>
    <col min="2" max="2" width="20" customWidth="1"/>
    <col min="3" max="3" width="22.28515625" customWidth="1"/>
    <col min="4" max="4" width="24.7109375" customWidth="1"/>
  </cols>
  <sheetData>
    <row r="1" spans="1:4" x14ac:dyDescent="0.25">
      <c r="A1" s="175" t="s">
        <v>399</v>
      </c>
      <c r="B1" s="419"/>
      <c r="C1" s="419"/>
      <c r="D1" s="176"/>
    </row>
    <row r="2" spans="1:4" x14ac:dyDescent="0.25">
      <c r="A2" s="221" t="s">
        <v>820</v>
      </c>
      <c r="B2" s="222"/>
      <c r="C2" s="222"/>
      <c r="D2" s="220"/>
    </row>
    <row r="3" spans="1:4" x14ac:dyDescent="0.25">
      <c r="A3" s="362"/>
      <c r="B3" s="360"/>
      <c r="C3" s="360"/>
      <c r="D3" s="363"/>
    </row>
    <row r="4" spans="1:4" x14ac:dyDescent="0.25">
      <c r="A4" s="11" t="s">
        <v>865</v>
      </c>
      <c r="B4" s="2"/>
      <c r="C4" s="2"/>
      <c r="D4" s="3"/>
    </row>
    <row r="5" spans="1:4" x14ac:dyDescent="0.25">
      <c r="A5" s="11"/>
      <c r="B5" s="2"/>
      <c r="C5" s="2"/>
      <c r="D5" s="3"/>
    </row>
    <row r="6" spans="1:4" x14ac:dyDescent="0.25">
      <c r="A6" s="11" t="s">
        <v>866</v>
      </c>
      <c r="B6" s="2"/>
      <c r="C6" s="2"/>
      <c r="D6" s="3"/>
    </row>
    <row r="7" spans="1:4" x14ac:dyDescent="0.25">
      <c r="A7" s="11"/>
      <c r="B7" s="2"/>
      <c r="C7" s="2"/>
      <c r="D7" s="3"/>
    </row>
    <row r="8" spans="1:4" x14ac:dyDescent="0.25">
      <c r="A8" s="11" t="s">
        <v>867</v>
      </c>
      <c r="B8" s="2"/>
      <c r="C8" s="2"/>
      <c r="D8" s="3"/>
    </row>
    <row r="9" spans="1:4" x14ac:dyDescent="0.25">
      <c r="A9" s="11"/>
      <c r="B9" s="2"/>
      <c r="C9" s="2"/>
      <c r="D9" s="3"/>
    </row>
    <row r="10" spans="1:4" x14ac:dyDescent="0.25">
      <c r="A10" s="11" t="s">
        <v>340</v>
      </c>
      <c r="B10" s="2"/>
      <c r="C10" s="2"/>
      <c r="D10" s="3" t="s">
        <v>758</v>
      </c>
    </row>
    <row r="11" spans="1:4" x14ac:dyDescent="0.25">
      <c r="A11" s="11"/>
      <c r="B11" s="2"/>
      <c r="C11" s="2"/>
      <c r="D11" s="3"/>
    </row>
    <row r="12" spans="1:4" x14ac:dyDescent="0.25">
      <c r="A12" s="11" t="s">
        <v>341</v>
      </c>
      <c r="B12" s="2"/>
      <c r="C12" s="2"/>
      <c r="D12" s="3" t="s">
        <v>758</v>
      </c>
    </row>
    <row r="13" spans="1:4" x14ac:dyDescent="0.25">
      <c r="A13" s="11"/>
      <c r="B13" s="2"/>
      <c r="C13" s="2"/>
      <c r="D13" s="3"/>
    </row>
    <row r="14" spans="1:4" x14ac:dyDescent="0.25">
      <c r="A14" s="11" t="s">
        <v>759</v>
      </c>
      <c r="B14" s="2"/>
      <c r="C14" s="2"/>
      <c r="D14" s="3"/>
    </row>
    <row r="15" spans="1:4" x14ac:dyDescent="0.25">
      <c r="A15" s="11"/>
      <c r="B15" s="2"/>
      <c r="C15" s="2"/>
      <c r="D15" s="3"/>
    </row>
    <row r="16" spans="1:4" x14ac:dyDescent="0.25">
      <c r="A16" s="11" t="s">
        <v>760</v>
      </c>
      <c r="B16" s="2"/>
      <c r="C16" s="2"/>
      <c r="D16" s="3"/>
    </row>
    <row r="17" spans="1:4" x14ac:dyDescent="0.25">
      <c r="A17" s="11"/>
      <c r="B17" s="2"/>
      <c r="C17" s="2"/>
      <c r="D17" s="3"/>
    </row>
    <row r="18" spans="1:4" x14ac:dyDescent="0.25">
      <c r="A18" s="11" t="s">
        <v>761</v>
      </c>
      <c r="B18" s="2"/>
      <c r="C18" s="2"/>
      <c r="D18" s="3"/>
    </row>
    <row r="19" spans="1:4" x14ac:dyDescent="0.25">
      <c r="A19" s="11"/>
      <c r="B19" s="2"/>
      <c r="C19" s="2"/>
      <c r="D19" s="3"/>
    </row>
    <row r="20" spans="1:4" x14ac:dyDescent="0.25">
      <c r="A20" s="11" t="s">
        <v>762</v>
      </c>
      <c r="B20" s="2"/>
      <c r="C20" s="2"/>
      <c r="D20" s="3"/>
    </row>
    <row r="21" spans="1:4" x14ac:dyDescent="0.25">
      <c r="A21" s="11"/>
      <c r="B21" s="2"/>
      <c r="C21" s="2"/>
      <c r="D21" s="3"/>
    </row>
    <row r="22" spans="1:4" x14ac:dyDescent="0.25">
      <c r="A22" s="11" t="s">
        <v>763</v>
      </c>
      <c r="B22" s="2"/>
      <c r="C22" s="2"/>
      <c r="D22" s="3"/>
    </row>
    <row r="23" spans="1:4" x14ac:dyDescent="0.25">
      <c r="A23" s="11"/>
      <c r="B23" s="2"/>
      <c r="C23" s="2"/>
      <c r="D23" s="3"/>
    </row>
    <row r="24" spans="1:4" x14ac:dyDescent="0.25">
      <c r="A24" s="11" t="s">
        <v>764</v>
      </c>
      <c r="B24" s="2"/>
      <c r="C24" s="2"/>
      <c r="D24" s="3" t="s">
        <v>758</v>
      </c>
    </row>
    <row r="25" spans="1:4" x14ac:dyDescent="0.25">
      <c r="A25" s="11"/>
      <c r="B25" s="2"/>
      <c r="C25" s="2"/>
      <c r="D25" s="3"/>
    </row>
    <row r="26" spans="1:4" x14ac:dyDescent="0.25">
      <c r="A26" s="11" t="s">
        <v>342</v>
      </c>
      <c r="B26" s="2">
        <v>100</v>
      </c>
      <c r="C26" s="2"/>
      <c r="D26" s="3" t="s">
        <v>765</v>
      </c>
    </row>
    <row r="27" spans="1:4" x14ac:dyDescent="0.25">
      <c r="A27" s="43"/>
      <c r="B27" s="46"/>
      <c r="C27" s="46"/>
      <c r="D27" s="3"/>
    </row>
    <row r="28" spans="1:4" x14ac:dyDescent="0.25">
      <c r="A28" s="48" t="s">
        <v>343</v>
      </c>
      <c r="B28" s="109"/>
      <c r="C28" s="109"/>
      <c r="D28" s="49"/>
    </row>
    <row r="29" spans="1:4" ht="14.45" customHeight="1" x14ac:dyDescent="0.25">
      <c r="A29" s="237" t="s">
        <v>755</v>
      </c>
      <c r="B29" s="574"/>
      <c r="C29" s="318"/>
      <c r="D29" s="529" t="s">
        <v>755</v>
      </c>
    </row>
    <row r="30" spans="1:4" ht="14.45" customHeight="1" x14ac:dyDescent="0.25">
      <c r="A30" s="236" t="s">
        <v>754</v>
      </c>
      <c r="B30" s="489" t="s">
        <v>756</v>
      </c>
      <c r="C30" s="575" t="s">
        <v>757</v>
      </c>
      <c r="D30" s="575" t="s">
        <v>754</v>
      </c>
    </row>
    <row r="31" spans="1:4" x14ac:dyDescent="0.25">
      <c r="A31" s="238" t="s">
        <v>417</v>
      </c>
      <c r="B31" s="488" t="s">
        <v>710</v>
      </c>
      <c r="C31" s="530" t="s">
        <v>710</v>
      </c>
      <c r="D31" s="530" t="s">
        <v>415</v>
      </c>
    </row>
    <row r="32" spans="1:4" x14ac:dyDescent="0.25">
      <c r="A32" s="616">
        <v>123</v>
      </c>
      <c r="B32" s="576"/>
      <c r="C32" s="576"/>
      <c r="D32" s="616">
        <v>123</v>
      </c>
    </row>
    <row r="33" spans="1:4" x14ac:dyDescent="0.25">
      <c r="A33" s="258" t="s">
        <v>766</v>
      </c>
      <c r="B33" s="248"/>
      <c r="C33" s="247" t="s">
        <v>767</v>
      </c>
      <c r="D33" s="311"/>
    </row>
    <row r="34" spans="1:4" x14ac:dyDescent="0.25">
      <c r="A34" s="41" t="s">
        <v>844</v>
      </c>
      <c r="B34" s="42"/>
      <c r="C34" s="45">
        <v>123</v>
      </c>
      <c r="D34" s="3"/>
    </row>
    <row r="35" spans="1:4" x14ac:dyDescent="0.25">
      <c r="A35" s="11"/>
      <c r="B35" s="3"/>
      <c r="C35" s="2"/>
      <c r="D35" s="3"/>
    </row>
    <row r="36" spans="1:4" x14ac:dyDescent="0.25">
      <c r="A36" s="11"/>
      <c r="B36" s="3"/>
      <c r="C36" s="2"/>
      <c r="D36" s="3"/>
    </row>
    <row r="37" spans="1:4" x14ac:dyDescent="0.25">
      <c r="A37" s="11"/>
      <c r="B37" s="3"/>
      <c r="C37" s="2"/>
      <c r="D37" s="3"/>
    </row>
    <row r="38" spans="1:4" x14ac:dyDescent="0.25">
      <c r="A38" s="11"/>
      <c r="B38" s="3"/>
      <c r="C38" s="2"/>
      <c r="D38" s="3"/>
    </row>
    <row r="39" spans="1:4" x14ac:dyDescent="0.25">
      <c r="A39" s="11"/>
      <c r="B39" s="3"/>
      <c r="C39" s="2"/>
      <c r="D39" s="3"/>
    </row>
    <row r="40" spans="1:4" x14ac:dyDescent="0.25">
      <c r="A40" s="11"/>
      <c r="B40" s="3"/>
      <c r="C40" s="2"/>
      <c r="D40" s="3"/>
    </row>
    <row r="41" spans="1:4" x14ac:dyDescent="0.25">
      <c r="A41" s="11"/>
      <c r="B41" s="3"/>
      <c r="C41" s="2"/>
      <c r="D41" s="3"/>
    </row>
    <row r="42" spans="1:4" x14ac:dyDescent="0.25">
      <c r="A42" s="11"/>
      <c r="B42" s="3"/>
      <c r="C42" s="2"/>
      <c r="D42" s="3"/>
    </row>
    <row r="43" spans="1:4" x14ac:dyDescent="0.25">
      <c r="A43" s="11"/>
      <c r="B43" s="3"/>
      <c r="C43" s="2"/>
      <c r="D43" s="3"/>
    </row>
    <row r="44" spans="1:4" x14ac:dyDescent="0.25">
      <c r="A44" s="11"/>
      <c r="B44" s="3"/>
      <c r="C44" s="2"/>
      <c r="D44" s="3"/>
    </row>
    <row r="45" spans="1:4" x14ac:dyDescent="0.25">
      <c r="A45" s="11"/>
      <c r="B45" s="3"/>
      <c r="C45" s="2"/>
      <c r="D45" s="3"/>
    </row>
    <row r="46" spans="1:4" x14ac:dyDescent="0.25">
      <c r="A46" s="43"/>
      <c r="B46" s="44"/>
      <c r="C46" s="46"/>
      <c r="D46" s="44"/>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7"/>
  <sheetViews>
    <sheetView view="pageLayout" zoomScaleNormal="100" workbookViewId="0">
      <selection activeCell="A11" sqref="A11"/>
    </sheetView>
  </sheetViews>
  <sheetFormatPr defaultRowHeight="15" x14ac:dyDescent="0.25"/>
  <cols>
    <col min="1" max="1" width="69.85546875" customWidth="1"/>
    <col min="2" max="2" width="16.28515625" customWidth="1"/>
  </cols>
  <sheetData>
    <row r="1" spans="1:2" x14ac:dyDescent="0.25">
      <c r="A1" s="316" t="s">
        <v>400</v>
      </c>
      <c r="B1" s="317"/>
    </row>
    <row r="2" spans="1:2" x14ac:dyDescent="0.25">
      <c r="A2" s="258" t="s">
        <v>821</v>
      </c>
      <c r="B2" s="248"/>
    </row>
    <row r="3" spans="1:2" x14ac:dyDescent="0.25">
      <c r="A3" s="693" t="s">
        <v>344</v>
      </c>
      <c r="B3" s="694"/>
    </row>
    <row r="4" spans="1:2" x14ac:dyDescent="0.25">
      <c r="A4" s="534"/>
      <c r="B4" s="535"/>
    </row>
    <row r="5" spans="1:2" x14ac:dyDescent="0.25">
      <c r="A5" s="43" t="s">
        <v>859</v>
      </c>
      <c r="B5" s="44"/>
    </row>
    <row r="6" spans="1:2" x14ac:dyDescent="0.25">
      <c r="A6" s="41" t="s">
        <v>860</v>
      </c>
      <c r="B6" s="42"/>
    </row>
    <row r="7" spans="1:2" x14ac:dyDescent="0.25">
      <c r="A7" s="11" t="s">
        <v>861</v>
      </c>
      <c r="B7" s="3"/>
    </row>
    <row r="8" spans="1:2" x14ac:dyDescent="0.25">
      <c r="A8" s="11"/>
      <c r="B8" s="3"/>
    </row>
    <row r="9" spans="1:2" x14ac:dyDescent="0.25">
      <c r="A9" s="11"/>
      <c r="B9" s="3"/>
    </row>
    <row r="10" spans="1:2" x14ac:dyDescent="0.25">
      <c r="A10" s="11"/>
      <c r="B10" s="3"/>
    </row>
    <row r="11" spans="1:2" x14ac:dyDescent="0.25">
      <c r="A11" s="11"/>
      <c r="B11" s="3"/>
    </row>
    <row r="12" spans="1:2" x14ac:dyDescent="0.25">
      <c r="A12" s="11"/>
      <c r="B12" s="3"/>
    </row>
    <row r="13" spans="1:2" x14ac:dyDescent="0.25">
      <c r="A13" s="11" t="s">
        <v>768</v>
      </c>
      <c r="B13" s="3"/>
    </row>
    <row r="14" spans="1:2" x14ac:dyDescent="0.25">
      <c r="A14" s="11" t="s">
        <v>769</v>
      </c>
      <c r="B14" s="3"/>
    </row>
    <row r="15" spans="1:2" x14ac:dyDescent="0.25">
      <c r="A15" s="11" t="s">
        <v>770</v>
      </c>
      <c r="B15" s="3"/>
    </row>
    <row r="16" spans="1:2" x14ac:dyDescent="0.25">
      <c r="A16" s="11" t="s">
        <v>771</v>
      </c>
      <c r="B16" s="3"/>
    </row>
    <row r="17" spans="1:2" x14ac:dyDescent="0.25">
      <c r="A17" s="11" t="s">
        <v>772</v>
      </c>
      <c r="B17" s="3"/>
    </row>
    <row r="18" spans="1:2" x14ac:dyDescent="0.25">
      <c r="A18" s="11" t="s">
        <v>773</v>
      </c>
      <c r="B18" s="3"/>
    </row>
    <row r="19" spans="1:2" x14ac:dyDescent="0.25">
      <c r="A19" s="11" t="s">
        <v>774</v>
      </c>
      <c r="B19" s="3"/>
    </row>
    <row r="20" spans="1:2" x14ac:dyDescent="0.25">
      <c r="A20" s="11" t="s">
        <v>775</v>
      </c>
      <c r="B20" s="3"/>
    </row>
    <row r="21" spans="1:2" x14ac:dyDescent="0.25">
      <c r="A21" s="11" t="s">
        <v>776</v>
      </c>
      <c r="B21" s="3"/>
    </row>
    <row r="22" spans="1:2" x14ac:dyDescent="0.25">
      <c r="A22" s="11" t="s">
        <v>777</v>
      </c>
      <c r="B22" s="3"/>
    </row>
    <row r="23" spans="1:2" x14ac:dyDescent="0.25">
      <c r="A23" s="11" t="s">
        <v>778</v>
      </c>
      <c r="B23" s="3"/>
    </row>
    <row r="24" spans="1:2" x14ac:dyDescent="0.25">
      <c r="A24" s="11" t="s">
        <v>779</v>
      </c>
      <c r="B24" s="3"/>
    </row>
    <row r="25" spans="1:2" x14ac:dyDescent="0.25">
      <c r="A25" s="11" t="s">
        <v>780</v>
      </c>
      <c r="B25" s="3"/>
    </row>
    <row r="26" spans="1:2" x14ac:dyDescent="0.25">
      <c r="A26" s="11" t="s">
        <v>781</v>
      </c>
      <c r="B26" s="3"/>
    </row>
    <row r="27" spans="1:2" x14ac:dyDescent="0.25">
      <c r="A27" s="11" t="s">
        <v>782</v>
      </c>
      <c r="B27" s="3"/>
    </row>
    <row r="28" spans="1:2" x14ac:dyDescent="0.25">
      <c r="A28" s="11" t="s">
        <v>783</v>
      </c>
      <c r="B28" s="3"/>
    </row>
    <row r="29" spans="1:2" x14ac:dyDescent="0.25">
      <c r="A29" s="11"/>
      <c r="B29" s="3"/>
    </row>
    <row r="30" spans="1:2" x14ac:dyDescent="0.25">
      <c r="A30" s="11" t="s">
        <v>862</v>
      </c>
      <c r="B30" s="3"/>
    </row>
    <row r="31" spans="1:2" x14ac:dyDescent="0.25">
      <c r="A31" s="11"/>
      <c r="B31" s="3"/>
    </row>
    <row r="32" spans="1:2" x14ac:dyDescent="0.25">
      <c r="A32" s="11" t="s">
        <v>823</v>
      </c>
      <c r="B32" s="3"/>
    </row>
    <row r="33" spans="1:2" x14ac:dyDescent="0.25">
      <c r="A33" s="11" t="s">
        <v>822</v>
      </c>
      <c r="B33" s="3"/>
    </row>
    <row r="34" spans="1:2" x14ac:dyDescent="0.25">
      <c r="A34" s="11"/>
      <c r="B34" s="3"/>
    </row>
    <row r="35" spans="1:2" x14ac:dyDescent="0.25">
      <c r="A35" s="11"/>
      <c r="B35" s="3"/>
    </row>
    <row r="36" spans="1:2" x14ac:dyDescent="0.25">
      <c r="A36" s="11" t="s">
        <v>863</v>
      </c>
      <c r="B36" s="3"/>
    </row>
    <row r="37" spans="1:2" x14ac:dyDescent="0.25">
      <c r="A37" s="11"/>
      <c r="B37" s="3"/>
    </row>
    <row r="38" spans="1:2" x14ac:dyDescent="0.25">
      <c r="A38" s="11" t="s">
        <v>864</v>
      </c>
      <c r="B38" s="3"/>
    </row>
    <row r="39" spans="1:2" x14ac:dyDescent="0.25">
      <c r="A39" s="11"/>
      <c r="B39" s="3"/>
    </row>
    <row r="40" spans="1:2" x14ac:dyDescent="0.25">
      <c r="A40" s="11"/>
      <c r="B40" s="3"/>
    </row>
    <row r="41" spans="1:2" x14ac:dyDescent="0.25">
      <c r="A41" s="11"/>
      <c r="B41" s="3"/>
    </row>
    <row r="42" spans="1:2" x14ac:dyDescent="0.25">
      <c r="A42" s="11"/>
      <c r="B42" s="3"/>
    </row>
    <row r="43" spans="1:2" x14ac:dyDescent="0.25">
      <c r="A43" s="11"/>
      <c r="B43" s="3"/>
    </row>
    <row r="44" spans="1:2" x14ac:dyDescent="0.25">
      <c r="A44" s="11"/>
      <c r="B44" s="3"/>
    </row>
    <row r="45" spans="1:2" x14ac:dyDescent="0.25">
      <c r="A45" s="11"/>
      <c r="B45" s="3"/>
    </row>
    <row r="46" spans="1:2" x14ac:dyDescent="0.25">
      <c r="A46" s="11"/>
      <c r="B46" s="3"/>
    </row>
    <row r="47" spans="1:2" x14ac:dyDescent="0.25">
      <c r="A47" s="43"/>
      <c r="B47" s="44"/>
    </row>
  </sheetData>
  <mergeCells count="1">
    <mergeCell ref="A3:B3"/>
  </mergeCells>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abSelected="1" view="pageLayout" zoomScaleNormal="100" workbookViewId="0">
      <selection activeCell="A6" sqref="A6"/>
    </sheetView>
  </sheetViews>
  <sheetFormatPr defaultRowHeight="15" x14ac:dyDescent="0.25"/>
  <sheetData>
    <row r="1" spans="1:9" x14ac:dyDescent="0.25">
      <c r="A1" s="536">
        <v>417</v>
      </c>
      <c r="B1" s="537"/>
      <c r="C1" s="537"/>
      <c r="D1" s="537"/>
      <c r="E1" s="537"/>
      <c r="F1" s="537"/>
      <c r="G1" s="537"/>
      <c r="H1" s="537"/>
      <c r="I1" s="538"/>
    </row>
    <row r="2" spans="1:9" x14ac:dyDescent="0.25">
      <c r="A2" s="531"/>
      <c r="B2" s="532"/>
      <c r="C2" s="532"/>
      <c r="D2" s="532"/>
      <c r="E2" s="532"/>
      <c r="F2" s="532"/>
      <c r="G2" s="532"/>
      <c r="H2" s="532"/>
      <c r="I2" s="533"/>
    </row>
    <row r="3" spans="1:9" x14ac:dyDescent="0.25">
      <c r="A3" s="362" t="s">
        <v>784</v>
      </c>
      <c r="B3" s="532"/>
      <c r="C3" s="532"/>
      <c r="D3" s="532"/>
      <c r="E3" s="532"/>
      <c r="F3" s="532"/>
      <c r="G3" s="532"/>
      <c r="H3" s="532"/>
      <c r="I3" s="533"/>
    </row>
    <row r="4" spans="1:9" x14ac:dyDescent="0.25">
      <c r="A4" s="362"/>
      <c r="B4" s="532"/>
      <c r="C4" s="532"/>
      <c r="D4" s="532"/>
      <c r="E4" s="532"/>
      <c r="F4" s="532"/>
      <c r="G4" s="532"/>
      <c r="H4" s="532"/>
      <c r="I4" s="533"/>
    </row>
    <row r="5" spans="1:9" x14ac:dyDescent="0.25">
      <c r="A5" s="11"/>
      <c r="B5" s="2"/>
      <c r="C5" s="2"/>
      <c r="D5" s="2"/>
      <c r="E5" s="2"/>
      <c r="F5" s="2"/>
      <c r="G5" s="2"/>
      <c r="H5" s="2"/>
      <c r="I5" s="3"/>
    </row>
    <row r="6" spans="1:9" x14ac:dyDescent="0.25">
      <c r="A6" s="43"/>
      <c r="B6" s="46"/>
      <c r="C6" s="46"/>
      <c r="D6" s="46"/>
      <c r="E6" s="46"/>
      <c r="F6" s="46"/>
      <c r="G6" s="46"/>
      <c r="H6" s="111" t="s">
        <v>345</v>
      </c>
      <c r="I6" s="3"/>
    </row>
    <row r="7" spans="1:9" x14ac:dyDescent="0.25">
      <c r="A7" s="11"/>
      <c r="B7" s="2"/>
      <c r="C7" s="2"/>
      <c r="D7" s="2"/>
      <c r="E7" s="2"/>
      <c r="F7" s="2"/>
      <c r="G7" s="2"/>
      <c r="H7" s="2"/>
      <c r="I7" s="3"/>
    </row>
    <row r="8" spans="1:9" x14ac:dyDescent="0.25">
      <c r="A8" s="43"/>
      <c r="B8" s="46"/>
      <c r="C8" s="46"/>
      <c r="D8" s="46"/>
      <c r="E8" s="46"/>
      <c r="F8" s="46"/>
      <c r="G8" s="46"/>
      <c r="H8" s="111" t="s">
        <v>346</v>
      </c>
      <c r="I8" s="3"/>
    </row>
    <row r="9" spans="1:9" x14ac:dyDescent="0.25">
      <c r="A9" s="11"/>
      <c r="B9" s="2"/>
      <c r="C9" s="2"/>
      <c r="D9" s="2"/>
      <c r="E9" s="2"/>
      <c r="F9" s="2"/>
      <c r="G9" s="2"/>
      <c r="H9" s="2"/>
      <c r="I9" s="3"/>
    </row>
    <row r="10" spans="1:9" x14ac:dyDescent="0.25">
      <c r="A10" s="11"/>
      <c r="B10" s="2"/>
      <c r="C10" s="2"/>
      <c r="D10" s="2"/>
      <c r="E10" s="2"/>
      <c r="F10" s="2"/>
      <c r="G10" s="2"/>
      <c r="H10" s="2"/>
      <c r="I10" s="3"/>
    </row>
    <row r="11" spans="1:9" x14ac:dyDescent="0.25">
      <c r="A11" s="11"/>
      <c r="B11" s="2"/>
      <c r="C11" s="2"/>
      <c r="D11" s="2"/>
      <c r="E11" s="2"/>
      <c r="F11" s="2"/>
      <c r="G11" s="117"/>
      <c r="H11" s="2"/>
      <c r="I11" s="3"/>
    </row>
    <row r="12" spans="1:9" x14ac:dyDescent="0.25">
      <c r="A12" s="11"/>
      <c r="B12" s="2"/>
      <c r="C12" s="2"/>
      <c r="D12" s="2"/>
      <c r="E12" s="2"/>
      <c r="F12" s="2"/>
      <c r="G12" s="2"/>
      <c r="H12" s="2"/>
      <c r="I12" s="3"/>
    </row>
    <row r="13" spans="1:9" x14ac:dyDescent="0.25">
      <c r="A13" s="11"/>
      <c r="B13" s="2"/>
      <c r="C13" s="2"/>
      <c r="D13" s="2"/>
      <c r="E13" s="2"/>
      <c r="F13" s="2"/>
      <c r="G13" s="2"/>
      <c r="H13" s="2"/>
      <c r="I13" s="3"/>
    </row>
    <row r="14" spans="1:9" x14ac:dyDescent="0.25">
      <c r="A14" s="11"/>
      <c r="B14" s="2"/>
      <c r="C14" s="2"/>
      <c r="D14" s="2"/>
      <c r="E14" s="2"/>
      <c r="F14" s="2"/>
      <c r="G14" s="2"/>
      <c r="H14" s="2"/>
      <c r="I14" s="3"/>
    </row>
    <row r="15" spans="1:9" x14ac:dyDescent="0.25">
      <c r="A15" s="11"/>
      <c r="B15" s="2"/>
      <c r="C15" s="2"/>
      <c r="D15" s="2"/>
      <c r="E15" s="2"/>
      <c r="F15" s="2"/>
      <c r="G15" s="2"/>
      <c r="H15" s="2"/>
      <c r="I15" s="3"/>
    </row>
    <row r="16" spans="1:9" x14ac:dyDescent="0.25">
      <c r="A16" s="11"/>
      <c r="B16" s="2"/>
      <c r="C16" s="2"/>
      <c r="D16" s="2"/>
      <c r="E16" s="2"/>
      <c r="F16" s="2"/>
      <c r="G16" s="2"/>
      <c r="H16" s="2"/>
      <c r="I16" s="3"/>
    </row>
    <row r="17" spans="1:9" x14ac:dyDescent="0.25">
      <c r="A17" s="11"/>
      <c r="B17" s="2"/>
      <c r="C17" s="2"/>
      <c r="D17" s="2"/>
      <c r="E17" s="2"/>
      <c r="F17" s="2"/>
      <c r="G17" s="2"/>
      <c r="H17" s="2"/>
      <c r="I17" s="3"/>
    </row>
    <row r="18" spans="1:9" x14ac:dyDescent="0.25">
      <c r="A18" s="43"/>
      <c r="B18" s="46"/>
      <c r="C18" s="46"/>
      <c r="D18" s="46"/>
      <c r="E18" s="46"/>
      <c r="F18" s="46"/>
      <c r="G18" s="46"/>
      <c r="H18" s="111" t="s">
        <v>347</v>
      </c>
      <c r="I18" s="3"/>
    </row>
    <row r="19" spans="1:9" x14ac:dyDescent="0.25">
      <c r="A19" s="11"/>
      <c r="B19" s="2"/>
      <c r="C19" s="2"/>
      <c r="D19" s="2"/>
      <c r="E19" s="2"/>
      <c r="F19" s="2"/>
      <c r="G19" s="2"/>
      <c r="H19" s="2"/>
      <c r="I19" s="3"/>
    </row>
    <row r="20" spans="1:9" x14ac:dyDescent="0.25">
      <c r="A20" s="43"/>
      <c r="B20" s="46"/>
      <c r="C20" s="46"/>
      <c r="D20" s="46"/>
      <c r="E20" s="46"/>
      <c r="F20" s="46"/>
      <c r="G20" s="46"/>
      <c r="H20" s="2"/>
      <c r="I20" s="3"/>
    </row>
    <row r="21" spans="1:9" x14ac:dyDescent="0.25">
      <c r="A21" s="11"/>
      <c r="B21" s="2"/>
      <c r="C21" s="2"/>
      <c r="D21" s="2"/>
      <c r="E21" s="2"/>
      <c r="F21" s="2"/>
      <c r="G21" s="2"/>
      <c r="H21" s="2"/>
      <c r="I21" s="3"/>
    </row>
    <row r="22" spans="1:9" x14ac:dyDescent="0.25">
      <c r="A22" s="43"/>
      <c r="B22" s="46"/>
      <c r="C22" s="46"/>
      <c r="D22" s="46"/>
      <c r="E22" s="46"/>
      <c r="F22" s="46"/>
      <c r="G22" s="46"/>
      <c r="H22" s="2"/>
      <c r="I22" s="3"/>
    </row>
    <row r="23" spans="1:9" x14ac:dyDescent="0.25">
      <c r="A23" s="11"/>
      <c r="B23" s="2"/>
      <c r="C23" s="2"/>
      <c r="D23" s="2"/>
      <c r="E23" s="2"/>
      <c r="F23" s="2"/>
      <c r="G23" s="2"/>
      <c r="H23" s="2"/>
      <c r="I23" s="3"/>
    </row>
    <row r="24" spans="1:9" x14ac:dyDescent="0.25">
      <c r="A24" s="43"/>
      <c r="B24" s="46"/>
      <c r="C24" s="46"/>
      <c r="D24" s="46"/>
      <c r="E24" s="46"/>
      <c r="F24" s="46"/>
      <c r="G24" s="46"/>
      <c r="H24" s="2"/>
      <c r="I24" s="3"/>
    </row>
    <row r="25" spans="1:9" x14ac:dyDescent="0.25">
      <c r="A25" s="11"/>
      <c r="B25" s="2"/>
      <c r="C25" s="2"/>
      <c r="D25" s="2"/>
      <c r="E25" s="2"/>
      <c r="F25" s="2"/>
      <c r="G25" s="2"/>
      <c r="H25" s="2"/>
      <c r="I25" s="3"/>
    </row>
    <row r="26" spans="1:9" x14ac:dyDescent="0.25">
      <c r="A26" s="11"/>
      <c r="B26" s="2"/>
      <c r="C26" s="2"/>
      <c r="D26" s="2"/>
      <c r="E26" s="2"/>
      <c r="F26" s="2"/>
      <c r="G26" s="2"/>
      <c r="H26" s="2"/>
      <c r="I26" s="3"/>
    </row>
    <row r="27" spans="1:9" x14ac:dyDescent="0.25">
      <c r="A27" s="11"/>
      <c r="B27" s="2"/>
      <c r="C27" s="2"/>
      <c r="D27" s="2"/>
      <c r="E27" s="2"/>
      <c r="F27" s="2"/>
      <c r="G27" s="2"/>
      <c r="H27" s="2"/>
      <c r="I27" s="3"/>
    </row>
    <row r="28" spans="1:9" x14ac:dyDescent="0.25">
      <c r="A28" s="43"/>
      <c r="B28" s="46"/>
      <c r="C28" s="46"/>
      <c r="D28" s="46"/>
      <c r="E28" s="46"/>
      <c r="F28" s="46"/>
      <c r="G28" s="46"/>
      <c r="H28" s="46"/>
      <c r="I28" s="44"/>
    </row>
    <row r="29" spans="1:9" x14ac:dyDescent="0.25">
      <c r="A29" s="258" t="s">
        <v>785</v>
      </c>
      <c r="B29" s="247"/>
      <c r="C29" s="247"/>
      <c r="D29" s="247"/>
      <c r="E29" s="247"/>
      <c r="F29" s="247"/>
      <c r="G29" s="247"/>
      <c r="H29" s="247"/>
      <c r="I29" s="248"/>
    </row>
    <row r="30" spans="1:9" x14ac:dyDescent="0.25">
      <c r="A30" s="221" t="s">
        <v>786</v>
      </c>
      <c r="B30" s="222"/>
      <c r="C30" s="222"/>
      <c r="D30" s="222"/>
      <c r="E30" s="222"/>
      <c r="F30" s="222"/>
      <c r="G30" s="222"/>
      <c r="H30" s="222"/>
      <c r="I30" s="220"/>
    </row>
    <row r="31" spans="1:9" x14ac:dyDescent="0.25">
      <c r="A31" s="362"/>
      <c r="B31" s="360"/>
      <c r="C31" s="360"/>
      <c r="D31" s="360"/>
      <c r="E31" s="360"/>
      <c r="F31" s="360"/>
      <c r="G31" s="360"/>
      <c r="H31" s="360"/>
      <c r="I31" s="363"/>
    </row>
    <row r="32" spans="1:9" x14ac:dyDescent="0.25">
      <c r="A32" s="11" t="s">
        <v>787</v>
      </c>
      <c r="B32" s="2"/>
      <c r="C32" s="2"/>
      <c r="D32" s="2"/>
      <c r="E32" s="2"/>
      <c r="F32" s="2" t="s">
        <v>788</v>
      </c>
      <c r="G32" s="2"/>
      <c r="H32" s="2"/>
      <c r="I32" s="3"/>
    </row>
    <row r="33" spans="1:9" x14ac:dyDescent="0.25">
      <c r="A33" s="11"/>
      <c r="B33" s="2"/>
      <c r="C33" s="2"/>
      <c r="D33" s="2"/>
      <c r="E33" s="2"/>
      <c r="F33" s="2"/>
      <c r="G33" s="2"/>
      <c r="H33" s="2"/>
      <c r="I33" s="3"/>
    </row>
    <row r="34" spans="1:9" x14ac:dyDescent="0.25">
      <c r="A34" s="11" t="s">
        <v>348</v>
      </c>
      <c r="B34" s="2" t="s">
        <v>349</v>
      </c>
      <c r="C34" s="2"/>
      <c r="D34" s="2"/>
      <c r="E34" s="2"/>
      <c r="F34" s="2"/>
      <c r="G34" s="2"/>
      <c r="H34" s="2"/>
      <c r="I34" s="3"/>
    </row>
    <row r="35" spans="1:9" x14ac:dyDescent="0.25">
      <c r="A35" s="11"/>
      <c r="B35" s="2"/>
      <c r="C35" s="2"/>
      <c r="D35" s="2"/>
      <c r="E35" s="2"/>
      <c r="F35" s="2"/>
      <c r="G35" s="2"/>
      <c r="H35" s="2"/>
      <c r="I35" s="3"/>
    </row>
    <row r="36" spans="1:9" x14ac:dyDescent="0.25">
      <c r="A36" s="11"/>
      <c r="B36" s="2"/>
      <c r="C36" s="2"/>
      <c r="D36" s="2"/>
      <c r="E36" s="2"/>
      <c r="F36" s="2"/>
      <c r="G36" s="2"/>
      <c r="H36" s="2"/>
      <c r="I36" s="3"/>
    </row>
    <row r="37" spans="1:9" x14ac:dyDescent="0.25">
      <c r="A37" s="11"/>
      <c r="B37" s="2"/>
      <c r="C37" s="2"/>
      <c r="D37" s="2"/>
      <c r="E37" s="2"/>
      <c r="F37" s="2"/>
      <c r="G37" s="2"/>
      <c r="H37" s="2"/>
      <c r="I37" s="3"/>
    </row>
    <row r="38" spans="1:9" x14ac:dyDescent="0.25">
      <c r="A38" s="11"/>
      <c r="B38" s="2"/>
      <c r="C38" s="2"/>
      <c r="D38" s="2"/>
      <c r="E38" s="2"/>
      <c r="F38" s="2"/>
      <c r="G38" s="2"/>
      <c r="H38" s="2"/>
      <c r="I38" s="3"/>
    </row>
    <row r="39" spans="1:9" x14ac:dyDescent="0.25">
      <c r="A39" s="11"/>
      <c r="B39" s="2"/>
      <c r="C39" s="2"/>
      <c r="D39" s="2"/>
      <c r="E39" s="2"/>
      <c r="F39" s="2"/>
      <c r="G39" s="2"/>
      <c r="H39" s="2"/>
      <c r="I39" s="3"/>
    </row>
    <row r="40" spans="1:9" x14ac:dyDescent="0.25">
      <c r="A40" s="11"/>
      <c r="B40" s="2"/>
      <c r="C40" s="2"/>
      <c r="D40" s="2"/>
      <c r="E40" s="2"/>
      <c r="F40" s="2"/>
      <c r="G40" s="2"/>
      <c r="H40" s="2"/>
      <c r="I40" s="3"/>
    </row>
    <row r="41" spans="1:9" x14ac:dyDescent="0.25">
      <c r="A41" s="11"/>
      <c r="B41" s="2"/>
      <c r="C41" s="2"/>
      <c r="D41" s="2"/>
      <c r="E41" s="2"/>
      <c r="F41" s="2"/>
      <c r="G41" s="2"/>
      <c r="H41" s="2"/>
      <c r="I41" s="3"/>
    </row>
    <row r="42" spans="1:9" x14ac:dyDescent="0.25">
      <c r="A42" s="11" t="s">
        <v>350</v>
      </c>
      <c r="B42" s="2"/>
      <c r="C42" s="2"/>
      <c r="D42" s="2"/>
      <c r="E42" s="2"/>
      <c r="F42" s="2"/>
      <c r="G42" s="2"/>
      <c r="H42" s="2"/>
      <c r="I42" s="3"/>
    </row>
    <row r="43" spans="1:9" x14ac:dyDescent="0.25">
      <c r="A43" s="11" t="s">
        <v>351</v>
      </c>
      <c r="B43" s="2"/>
      <c r="C43" s="2"/>
      <c r="D43" s="2"/>
      <c r="E43" s="2"/>
      <c r="F43" s="2"/>
      <c r="G43" s="2"/>
      <c r="H43" s="2"/>
      <c r="I43" s="3"/>
    </row>
    <row r="44" spans="1:9" x14ac:dyDescent="0.25">
      <c r="A44" s="11"/>
      <c r="B44" s="2"/>
      <c r="C44" s="2"/>
      <c r="D44" s="2"/>
      <c r="E44" s="2"/>
      <c r="F44" s="2"/>
      <c r="G44" s="2"/>
      <c r="H44" s="2"/>
      <c r="I44" s="3"/>
    </row>
    <row r="45" spans="1:9" x14ac:dyDescent="0.25">
      <c r="A45" s="11"/>
      <c r="B45" s="2"/>
      <c r="C45" s="2"/>
      <c r="D45" s="2"/>
      <c r="E45" s="2"/>
      <c r="F45" s="2"/>
      <c r="G45" s="2"/>
      <c r="H45" s="2"/>
      <c r="I45" s="3"/>
    </row>
    <row r="46" spans="1:9" x14ac:dyDescent="0.25">
      <c r="A46" s="11"/>
      <c r="B46" s="2"/>
      <c r="C46" s="2"/>
      <c r="D46" s="2"/>
      <c r="E46" s="2"/>
      <c r="F46" s="2"/>
      <c r="G46" s="111" t="s">
        <v>352</v>
      </c>
      <c r="H46" s="2"/>
      <c r="I46" s="3"/>
    </row>
    <row r="47" spans="1:9" x14ac:dyDescent="0.25">
      <c r="A47" s="43"/>
      <c r="B47" s="46"/>
      <c r="C47" s="46"/>
      <c r="D47" s="46"/>
      <c r="E47" s="46"/>
      <c r="F47" s="46"/>
      <c r="G47" s="114" t="s">
        <v>353</v>
      </c>
      <c r="H47" s="46"/>
      <c r="I47" s="44"/>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1" sqref="A11"/>
    </sheetView>
  </sheetViews>
  <sheetFormatPr defaultRowHeight="15" x14ac:dyDescent="0.2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2"/>
  <sheetViews>
    <sheetView view="pageLayout" zoomScaleNormal="100" workbookViewId="0">
      <selection activeCell="A11" sqref="A11"/>
    </sheetView>
  </sheetViews>
  <sheetFormatPr defaultRowHeight="15" x14ac:dyDescent="0.25"/>
  <cols>
    <col min="1" max="1" width="20.42578125" customWidth="1"/>
    <col min="2" max="2" width="19.7109375" customWidth="1"/>
    <col min="4" max="4" width="12.42578125" customWidth="1"/>
    <col min="5" max="5" width="27.5703125" customWidth="1"/>
  </cols>
  <sheetData>
    <row r="1" spans="1:5" x14ac:dyDescent="0.25">
      <c r="A1" s="366" t="s">
        <v>375</v>
      </c>
      <c r="B1" s="528"/>
      <c r="C1" s="528"/>
      <c r="D1" s="528"/>
      <c r="E1" s="195"/>
    </row>
    <row r="2" spans="1:5" x14ac:dyDescent="0.25">
      <c r="A2" s="221" t="s">
        <v>793</v>
      </c>
      <c r="B2" s="222"/>
      <c r="C2" s="222"/>
      <c r="D2" s="222"/>
      <c r="E2" s="220"/>
    </row>
    <row r="3" spans="1:5" x14ac:dyDescent="0.25">
      <c r="A3" s="5" t="s">
        <v>837</v>
      </c>
      <c r="B3" s="6"/>
      <c r="C3" s="552"/>
      <c r="D3" s="6" t="s">
        <v>12</v>
      </c>
      <c r="E3" s="553" t="s">
        <v>838</v>
      </c>
    </row>
    <row r="4" spans="1:5" x14ac:dyDescent="0.25">
      <c r="A4" s="5" t="s">
        <v>13</v>
      </c>
      <c r="B4" s="6"/>
      <c r="C4" s="552" t="s">
        <v>901</v>
      </c>
      <c r="D4" s="552"/>
      <c r="E4" s="553"/>
    </row>
    <row r="5" spans="1:5" x14ac:dyDescent="0.25">
      <c r="A5" s="5" t="s">
        <v>14</v>
      </c>
      <c r="B5" s="615">
        <v>28142</v>
      </c>
      <c r="C5" s="6" t="s">
        <v>15</v>
      </c>
      <c r="D5" s="554"/>
      <c r="E5" s="553" t="s">
        <v>839</v>
      </c>
    </row>
    <row r="6" spans="1:5" x14ac:dyDescent="0.25">
      <c r="A6" s="5" t="s">
        <v>16</v>
      </c>
      <c r="B6" s="6"/>
      <c r="C6" s="552" t="s">
        <v>839</v>
      </c>
      <c r="D6" s="552"/>
      <c r="E6" s="553"/>
    </row>
    <row r="7" spans="1:5" x14ac:dyDescent="0.25">
      <c r="A7" s="5" t="s">
        <v>17</v>
      </c>
      <c r="B7" s="6"/>
      <c r="C7" s="552" t="s">
        <v>839</v>
      </c>
      <c r="D7" s="552"/>
      <c r="E7" s="553"/>
    </row>
    <row r="8" spans="1:5" x14ac:dyDescent="0.25">
      <c r="A8" s="5" t="s">
        <v>18</v>
      </c>
      <c r="B8" s="6"/>
      <c r="C8" s="6"/>
      <c r="D8" s="552"/>
      <c r="E8" s="553" t="s">
        <v>839</v>
      </c>
    </row>
    <row r="9" spans="1:5" x14ac:dyDescent="0.25">
      <c r="A9" s="555"/>
      <c r="B9" s="552"/>
      <c r="C9" s="552"/>
      <c r="D9" s="552"/>
      <c r="E9" s="526"/>
    </row>
    <row r="10" spans="1:5" x14ac:dyDescent="0.25">
      <c r="A10" s="555"/>
      <c r="B10" s="552"/>
      <c r="C10" s="552"/>
      <c r="D10" s="552"/>
      <c r="E10" s="553"/>
    </row>
    <row r="11" spans="1:5" x14ac:dyDescent="0.25">
      <c r="A11" s="5" t="s">
        <v>19</v>
      </c>
      <c r="B11" s="6"/>
      <c r="C11" s="552" t="s">
        <v>839</v>
      </c>
      <c r="D11" s="552"/>
      <c r="E11" s="553"/>
    </row>
    <row r="12" spans="1:5" x14ac:dyDescent="0.25">
      <c r="A12" s="555"/>
      <c r="B12" s="552"/>
      <c r="C12" s="552"/>
      <c r="D12" s="552"/>
      <c r="E12" s="553"/>
    </row>
    <row r="13" spans="1:5" x14ac:dyDescent="0.25">
      <c r="A13" s="5" t="s">
        <v>792</v>
      </c>
      <c r="B13" s="6"/>
      <c r="C13" s="552" t="s">
        <v>137</v>
      </c>
      <c r="D13" s="552" t="s">
        <v>839</v>
      </c>
      <c r="E13" s="553"/>
    </row>
    <row r="14" spans="1:5" x14ac:dyDescent="0.25">
      <c r="A14" s="5" t="s">
        <v>791</v>
      </c>
      <c r="B14" s="6"/>
      <c r="C14" s="552" t="s">
        <v>137</v>
      </c>
      <c r="D14" s="552" t="s">
        <v>839</v>
      </c>
      <c r="E14" s="553"/>
    </row>
    <row r="15" spans="1:5" x14ac:dyDescent="0.25">
      <c r="A15" s="5" t="s">
        <v>20</v>
      </c>
      <c r="B15" s="6"/>
      <c r="C15" s="6"/>
      <c r="D15" s="6"/>
      <c r="E15" s="7"/>
    </row>
    <row r="16" spans="1:5" x14ac:dyDescent="0.25">
      <c r="A16" s="5" t="s">
        <v>21</v>
      </c>
      <c r="B16" s="6"/>
      <c r="C16" s="552"/>
      <c r="D16" s="552"/>
      <c r="E16" s="553"/>
    </row>
    <row r="17" spans="1:5" x14ac:dyDescent="0.25">
      <c r="A17" s="5"/>
      <c r="B17" s="6" t="s">
        <v>22</v>
      </c>
      <c r="C17" s="552"/>
      <c r="D17" s="6" t="s">
        <v>23</v>
      </c>
      <c r="E17" s="7" t="s">
        <v>839</v>
      </c>
    </row>
    <row r="18" spans="1:5" x14ac:dyDescent="0.25">
      <c r="A18" s="5" t="s">
        <v>407</v>
      </c>
      <c r="B18" s="6"/>
      <c r="C18" s="6"/>
      <c r="D18" s="6"/>
      <c r="E18" s="7"/>
    </row>
    <row r="19" spans="1:5" x14ac:dyDescent="0.25">
      <c r="A19" s="5" t="s">
        <v>24</v>
      </c>
      <c r="B19" s="6"/>
      <c r="C19" s="6"/>
      <c r="D19" s="6"/>
      <c r="E19" s="7"/>
    </row>
    <row r="20" spans="1:5" x14ac:dyDescent="0.25">
      <c r="A20" s="5" t="s">
        <v>25</v>
      </c>
      <c r="B20" s="552" t="s">
        <v>839</v>
      </c>
      <c r="C20" s="552"/>
      <c r="D20" s="552"/>
      <c r="E20" s="7"/>
    </row>
    <row r="21" spans="1:5" x14ac:dyDescent="0.25">
      <c r="A21" s="5"/>
      <c r="B21" s="524"/>
      <c r="C21" s="524"/>
      <c r="D21" s="524"/>
      <c r="E21" s="7"/>
    </row>
    <row r="22" spans="1:5" x14ac:dyDescent="0.25">
      <c r="A22" s="5"/>
      <c r="B22" s="524"/>
      <c r="C22" s="524"/>
      <c r="D22" s="524"/>
      <c r="E22" s="7"/>
    </row>
    <row r="23" spans="1:5" x14ac:dyDescent="0.25">
      <c r="A23" s="555"/>
      <c r="B23" s="552"/>
      <c r="C23" s="552"/>
      <c r="D23" s="552"/>
      <c r="E23" s="7"/>
    </row>
    <row r="24" spans="1:5" x14ac:dyDescent="0.25">
      <c r="A24" s="5"/>
      <c r="B24" s="6"/>
      <c r="C24" s="6"/>
      <c r="D24" s="6"/>
      <c r="E24" s="7"/>
    </row>
    <row r="25" spans="1:5" x14ac:dyDescent="0.25">
      <c r="A25" s="5" t="s">
        <v>26</v>
      </c>
      <c r="B25" s="6"/>
      <c r="C25" s="6" t="s">
        <v>840</v>
      </c>
      <c r="D25" s="6"/>
      <c r="E25" s="7"/>
    </row>
    <row r="26" spans="1:5" x14ac:dyDescent="0.25">
      <c r="A26" s="5" t="s">
        <v>27</v>
      </c>
      <c r="B26" s="6"/>
      <c r="C26" s="6"/>
      <c r="D26" s="6"/>
      <c r="E26" s="7"/>
    </row>
    <row r="27" spans="1:5" x14ac:dyDescent="0.25">
      <c r="A27" s="5" t="s">
        <v>28</v>
      </c>
      <c r="B27" s="6"/>
      <c r="C27" s="6"/>
      <c r="D27" s="6"/>
      <c r="E27" s="7"/>
    </row>
    <row r="28" spans="1:5" x14ac:dyDescent="0.25">
      <c r="A28" s="5" t="s">
        <v>408</v>
      </c>
      <c r="B28" s="6"/>
      <c r="C28" s="6"/>
      <c r="D28" s="6"/>
      <c r="E28" s="7"/>
    </row>
    <row r="29" spans="1:5" x14ac:dyDescent="0.25">
      <c r="A29" s="5" t="s">
        <v>840</v>
      </c>
      <c r="B29" s="6"/>
      <c r="C29" s="6"/>
      <c r="D29" s="6"/>
      <c r="E29" s="7"/>
    </row>
    <row r="30" spans="1:5" x14ac:dyDescent="0.25">
      <c r="A30" s="5"/>
      <c r="B30" s="6"/>
      <c r="C30" s="6"/>
      <c r="D30" s="6"/>
      <c r="E30" s="7"/>
    </row>
    <row r="31" spans="1:5" x14ac:dyDescent="0.25">
      <c r="A31" s="5"/>
      <c r="B31" s="6"/>
      <c r="C31" s="6"/>
      <c r="D31" s="6"/>
      <c r="E31" s="7"/>
    </row>
    <row r="32" spans="1:5" x14ac:dyDescent="0.25">
      <c r="A32" s="5"/>
      <c r="B32" s="6"/>
      <c r="C32" s="6"/>
      <c r="D32" s="6"/>
      <c r="E32" s="7"/>
    </row>
    <row r="33" spans="1:5" x14ac:dyDescent="0.25">
      <c r="A33" s="5"/>
      <c r="B33" s="6"/>
      <c r="C33" s="6"/>
      <c r="D33" s="6"/>
      <c r="E33" s="7"/>
    </row>
    <row r="34" spans="1:5" x14ac:dyDescent="0.25">
      <c r="A34" s="5"/>
      <c r="B34" s="6"/>
      <c r="C34" s="6"/>
      <c r="D34" s="6"/>
      <c r="E34" s="7"/>
    </row>
    <row r="35" spans="1:5" x14ac:dyDescent="0.25">
      <c r="A35" s="5"/>
      <c r="B35" s="6"/>
      <c r="C35" s="6"/>
      <c r="D35" s="6"/>
      <c r="E35" s="7"/>
    </row>
    <row r="36" spans="1:5" x14ac:dyDescent="0.25">
      <c r="A36" s="5" t="s">
        <v>29</v>
      </c>
      <c r="B36" s="6"/>
      <c r="C36" s="6"/>
      <c r="D36" s="615">
        <v>28142</v>
      </c>
      <c r="E36" s="7"/>
    </row>
    <row r="37" spans="1:5" x14ac:dyDescent="0.25">
      <c r="A37" s="5" t="s">
        <v>30</v>
      </c>
      <c r="B37" s="6"/>
      <c r="C37" s="6" t="s">
        <v>840</v>
      </c>
      <c r="D37" s="6"/>
      <c r="E37" s="7"/>
    </row>
    <row r="38" spans="1:5" x14ac:dyDescent="0.25">
      <c r="A38" s="5" t="s">
        <v>31</v>
      </c>
      <c r="B38" s="6"/>
      <c r="C38" s="6"/>
      <c r="D38" s="6" t="s">
        <v>840</v>
      </c>
      <c r="E38" s="7"/>
    </row>
    <row r="39" spans="1:5" x14ac:dyDescent="0.25">
      <c r="A39" s="5" t="s">
        <v>401</v>
      </c>
      <c r="B39" s="6"/>
      <c r="C39" s="6"/>
      <c r="D39" s="6" t="s">
        <v>32</v>
      </c>
      <c r="E39" s="7"/>
    </row>
    <row r="40" spans="1:5" x14ac:dyDescent="0.25">
      <c r="A40" s="5"/>
      <c r="B40" s="6"/>
      <c r="C40" s="6"/>
      <c r="D40" s="6"/>
      <c r="E40" s="7"/>
    </row>
    <row r="41" spans="1:5" x14ac:dyDescent="0.25">
      <c r="A41" s="5"/>
      <c r="B41" s="6"/>
      <c r="C41" s="6"/>
      <c r="D41" s="6"/>
      <c r="E41" s="7"/>
    </row>
    <row r="42" spans="1:5" x14ac:dyDescent="0.25">
      <c r="A42" s="5"/>
      <c r="B42" s="6"/>
      <c r="C42" s="6"/>
      <c r="D42" s="6"/>
      <c r="E42" s="7"/>
    </row>
    <row r="43" spans="1:5" x14ac:dyDescent="0.25">
      <c r="A43" s="5"/>
      <c r="B43" s="6"/>
      <c r="C43" s="6"/>
      <c r="D43" s="6"/>
      <c r="E43" s="7"/>
    </row>
    <row r="44" spans="1:5" x14ac:dyDescent="0.25">
      <c r="A44" s="5"/>
      <c r="B44" s="6"/>
      <c r="C44" s="6"/>
      <c r="D44" s="6"/>
      <c r="E44" s="7"/>
    </row>
    <row r="45" spans="1:5" x14ac:dyDescent="0.25">
      <c r="A45" s="5"/>
      <c r="B45" s="6"/>
      <c r="C45" s="6"/>
      <c r="D45" s="6"/>
      <c r="E45" s="7"/>
    </row>
    <row r="46" spans="1:5" x14ac:dyDescent="0.25">
      <c r="A46" s="5"/>
      <c r="B46" s="6"/>
      <c r="C46" s="6"/>
      <c r="D46" s="6"/>
      <c r="E46" s="7"/>
    </row>
    <row r="47" spans="1:5" x14ac:dyDescent="0.25">
      <c r="A47" s="8"/>
      <c r="B47" s="9"/>
      <c r="C47" s="9"/>
      <c r="D47" s="9"/>
      <c r="E47" s="10"/>
    </row>
    <row r="48" spans="1:5" x14ac:dyDescent="0.25">
      <c r="A48" s="4"/>
      <c r="B48" s="4"/>
      <c r="C48" s="4"/>
      <c r="D48" s="4"/>
      <c r="E48" s="4"/>
    </row>
    <row r="49" spans="1:5" x14ac:dyDescent="0.25">
      <c r="A49" s="4"/>
      <c r="B49" s="4"/>
      <c r="C49" s="4"/>
      <c r="D49" s="4"/>
      <c r="E49" s="4"/>
    </row>
    <row r="50" spans="1:5" x14ac:dyDescent="0.25">
      <c r="A50" s="4"/>
      <c r="B50" s="4"/>
      <c r="C50" s="4"/>
      <c r="D50" s="4"/>
      <c r="E50" s="4"/>
    </row>
    <row r="51" spans="1:5" x14ac:dyDescent="0.25">
      <c r="A51" s="4"/>
      <c r="B51" s="4"/>
      <c r="C51" s="4"/>
      <c r="D51" s="4"/>
      <c r="E51" s="4"/>
    </row>
    <row r="52" spans="1:5" x14ac:dyDescent="0.25">
      <c r="A52" s="4"/>
      <c r="B52" s="4"/>
      <c r="C52" s="4"/>
      <c r="D52" s="4"/>
      <c r="E52" s="4"/>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6"/>
  <sheetViews>
    <sheetView view="pageLayout" zoomScaleNormal="100" zoomScaleSheetLayoutView="75" workbookViewId="0">
      <selection activeCell="A11" sqref="A11"/>
    </sheetView>
  </sheetViews>
  <sheetFormatPr defaultRowHeight="15" x14ac:dyDescent="0.25"/>
  <cols>
    <col min="1" max="1" width="5.5703125" customWidth="1"/>
    <col min="2" max="2" width="14.42578125" style="3" customWidth="1"/>
    <col min="3" max="3" width="40.7109375" customWidth="1"/>
    <col min="4" max="4" width="13.7109375" style="11" customWidth="1"/>
    <col min="5" max="5" width="12.7109375" style="11" customWidth="1"/>
    <col min="6" max="6" width="2.7109375" style="11" customWidth="1"/>
    <col min="258" max="258" width="14.42578125" customWidth="1"/>
    <col min="259" max="259" width="46.42578125" customWidth="1"/>
    <col min="260" max="261" width="14.42578125" customWidth="1"/>
    <col min="514" max="514" width="14.42578125" customWidth="1"/>
    <col min="515" max="515" width="46.42578125" customWidth="1"/>
    <col min="516" max="517" width="14.42578125" customWidth="1"/>
    <col min="770" max="770" width="14.42578125" customWidth="1"/>
    <col min="771" max="771" width="46.42578125" customWidth="1"/>
    <col min="772" max="773" width="14.42578125" customWidth="1"/>
    <col min="1026" max="1026" width="14.42578125" customWidth="1"/>
    <col min="1027" max="1027" width="46.42578125" customWidth="1"/>
    <col min="1028" max="1029" width="14.42578125" customWidth="1"/>
    <col min="1282" max="1282" width="14.42578125" customWidth="1"/>
    <col min="1283" max="1283" width="46.42578125" customWidth="1"/>
    <col min="1284" max="1285" width="14.42578125" customWidth="1"/>
    <col min="1538" max="1538" width="14.42578125" customWidth="1"/>
    <col min="1539" max="1539" width="46.42578125" customWidth="1"/>
    <col min="1540" max="1541" width="14.42578125" customWidth="1"/>
    <col min="1794" max="1794" width="14.42578125" customWidth="1"/>
    <col min="1795" max="1795" width="46.42578125" customWidth="1"/>
    <col min="1796" max="1797" width="14.42578125" customWidth="1"/>
    <col min="2050" max="2050" width="14.42578125" customWidth="1"/>
    <col min="2051" max="2051" width="46.42578125" customWidth="1"/>
    <col min="2052" max="2053" width="14.42578125" customWidth="1"/>
    <col min="2306" max="2306" width="14.42578125" customWidth="1"/>
    <col min="2307" max="2307" width="46.42578125" customWidth="1"/>
    <col min="2308" max="2309" width="14.42578125" customWidth="1"/>
    <col min="2562" max="2562" width="14.42578125" customWidth="1"/>
    <col min="2563" max="2563" width="46.42578125" customWidth="1"/>
    <col min="2564" max="2565" width="14.42578125" customWidth="1"/>
    <col min="2818" max="2818" width="14.42578125" customWidth="1"/>
    <col min="2819" max="2819" width="46.42578125" customWidth="1"/>
    <col min="2820" max="2821" width="14.42578125" customWidth="1"/>
    <col min="3074" max="3074" width="14.42578125" customWidth="1"/>
    <col min="3075" max="3075" width="46.42578125" customWidth="1"/>
    <col min="3076" max="3077" width="14.42578125" customWidth="1"/>
    <col min="3330" max="3330" width="14.42578125" customWidth="1"/>
    <col min="3331" max="3331" width="46.42578125" customWidth="1"/>
    <col min="3332" max="3333" width="14.42578125" customWidth="1"/>
    <col min="3586" max="3586" width="14.42578125" customWidth="1"/>
    <col min="3587" max="3587" width="46.42578125" customWidth="1"/>
    <col min="3588" max="3589" width="14.42578125" customWidth="1"/>
    <col min="3842" max="3842" width="14.42578125" customWidth="1"/>
    <col min="3843" max="3843" width="46.42578125" customWidth="1"/>
    <col min="3844" max="3845" width="14.42578125" customWidth="1"/>
    <col min="4098" max="4098" width="14.42578125" customWidth="1"/>
    <col min="4099" max="4099" width="46.42578125" customWidth="1"/>
    <col min="4100" max="4101" width="14.42578125" customWidth="1"/>
    <col min="4354" max="4354" width="14.42578125" customWidth="1"/>
    <col min="4355" max="4355" width="46.42578125" customWidth="1"/>
    <col min="4356" max="4357" width="14.42578125" customWidth="1"/>
    <col min="4610" max="4610" width="14.42578125" customWidth="1"/>
    <col min="4611" max="4611" width="46.42578125" customWidth="1"/>
    <col min="4612" max="4613" width="14.42578125" customWidth="1"/>
    <col min="4866" max="4866" width="14.42578125" customWidth="1"/>
    <col min="4867" max="4867" width="46.42578125" customWidth="1"/>
    <col min="4868" max="4869" width="14.42578125" customWidth="1"/>
    <col min="5122" max="5122" width="14.42578125" customWidth="1"/>
    <col min="5123" max="5123" width="46.42578125" customWidth="1"/>
    <col min="5124" max="5125" width="14.42578125" customWidth="1"/>
    <col min="5378" max="5378" width="14.42578125" customWidth="1"/>
    <col min="5379" max="5379" width="46.42578125" customWidth="1"/>
    <col min="5380" max="5381" width="14.42578125" customWidth="1"/>
    <col min="5634" max="5634" width="14.42578125" customWidth="1"/>
    <col min="5635" max="5635" width="46.42578125" customWidth="1"/>
    <col min="5636" max="5637" width="14.42578125" customWidth="1"/>
    <col min="5890" max="5890" width="14.42578125" customWidth="1"/>
    <col min="5891" max="5891" width="46.42578125" customWidth="1"/>
    <col min="5892" max="5893" width="14.42578125" customWidth="1"/>
    <col min="6146" max="6146" width="14.42578125" customWidth="1"/>
    <col min="6147" max="6147" width="46.42578125" customWidth="1"/>
    <col min="6148" max="6149" width="14.42578125" customWidth="1"/>
    <col min="6402" max="6402" width="14.42578125" customWidth="1"/>
    <col min="6403" max="6403" width="46.42578125" customWidth="1"/>
    <col min="6404" max="6405" width="14.42578125" customWidth="1"/>
    <col min="6658" max="6658" width="14.42578125" customWidth="1"/>
    <col min="6659" max="6659" width="46.42578125" customWidth="1"/>
    <col min="6660" max="6661" width="14.42578125" customWidth="1"/>
    <col min="6914" max="6914" width="14.42578125" customWidth="1"/>
    <col min="6915" max="6915" width="46.42578125" customWidth="1"/>
    <col min="6916" max="6917" width="14.42578125" customWidth="1"/>
    <col min="7170" max="7170" width="14.42578125" customWidth="1"/>
    <col min="7171" max="7171" width="46.42578125" customWidth="1"/>
    <col min="7172" max="7173" width="14.42578125" customWidth="1"/>
    <col min="7426" max="7426" width="14.42578125" customWidth="1"/>
    <col min="7427" max="7427" width="46.42578125" customWidth="1"/>
    <col min="7428" max="7429" width="14.42578125" customWidth="1"/>
    <col min="7682" max="7682" width="14.42578125" customWidth="1"/>
    <col min="7683" max="7683" width="46.42578125" customWidth="1"/>
    <col min="7684" max="7685" width="14.42578125" customWidth="1"/>
    <col min="7938" max="7938" width="14.42578125" customWidth="1"/>
    <col min="7939" max="7939" width="46.42578125" customWidth="1"/>
    <col min="7940" max="7941" width="14.42578125" customWidth="1"/>
    <col min="8194" max="8194" width="14.42578125" customWidth="1"/>
    <col min="8195" max="8195" width="46.42578125" customWidth="1"/>
    <col min="8196" max="8197" width="14.42578125" customWidth="1"/>
    <col min="8450" max="8450" width="14.42578125" customWidth="1"/>
    <col min="8451" max="8451" width="46.42578125" customWidth="1"/>
    <col min="8452" max="8453" width="14.42578125" customWidth="1"/>
    <col min="8706" max="8706" width="14.42578125" customWidth="1"/>
    <col min="8707" max="8707" width="46.42578125" customWidth="1"/>
    <col min="8708" max="8709" width="14.42578125" customWidth="1"/>
    <col min="8962" max="8962" width="14.42578125" customWidth="1"/>
    <col min="8963" max="8963" width="46.42578125" customWidth="1"/>
    <col min="8964" max="8965" width="14.42578125" customWidth="1"/>
    <col min="9218" max="9218" width="14.42578125" customWidth="1"/>
    <col min="9219" max="9219" width="46.42578125" customWidth="1"/>
    <col min="9220" max="9221" width="14.42578125" customWidth="1"/>
    <col min="9474" max="9474" width="14.42578125" customWidth="1"/>
    <col min="9475" max="9475" width="46.42578125" customWidth="1"/>
    <col min="9476" max="9477" width="14.42578125" customWidth="1"/>
    <col min="9730" max="9730" width="14.42578125" customWidth="1"/>
    <col min="9731" max="9731" width="46.42578125" customWidth="1"/>
    <col min="9732" max="9733" width="14.42578125" customWidth="1"/>
    <col min="9986" max="9986" width="14.42578125" customWidth="1"/>
    <col min="9987" max="9987" width="46.42578125" customWidth="1"/>
    <col min="9988" max="9989" width="14.42578125" customWidth="1"/>
    <col min="10242" max="10242" width="14.42578125" customWidth="1"/>
    <col min="10243" max="10243" width="46.42578125" customWidth="1"/>
    <col min="10244" max="10245" width="14.42578125" customWidth="1"/>
    <col min="10498" max="10498" width="14.42578125" customWidth="1"/>
    <col min="10499" max="10499" width="46.42578125" customWidth="1"/>
    <col min="10500" max="10501" width="14.42578125" customWidth="1"/>
    <col min="10754" max="10754" width="14.42578125" customWidth="1"/>
    <col min="10755" max="10755" width="46.42578125" customWidth="1"/>
    <col min="10756" max="10757" width="14.42578125" customWidth="1"/>
    <col min="11010" max="11010" width="14.42578125" customWidth="1"/>
    <col min="11011" max="11011" width="46.42578125" customWidth="1"/>
    <col min="11012" max="11013" width="14.42578125" customWidth="1"/>
    <col min="11266" max="11266" width="14.42578125" customWidth="1"/>
    <col min="11267" max="11267" width="46.42578125" customWidth="1"/>
    <col min="11268" max="11269" width="14.42578125" customWidth="1"/>
    <col min="11522" max="11522" width="14.42578125" customWidth="1"/>
    <col min="11523" max="11523" width="46.42578125" customWidth="1"/>
    <col min="11524" max="11525" width="14.42578125" customWidth="1"/>
    <col min="11778" max="11778" width="14.42578125" customWidth="1"/>
    <col min="11779" max="11779" width="46.42578125" customWidth="1"/>
    <col min="11780" max="11781" width="14.42578125" customWidth="1"/>
    <col min="12034" max="12034" width="14.42578125" customWidth="1"/>
    <col min="12035" max="12035" width="46.42578125" customWidth="1"/>
    <col min="12036" max="12037" width="14.42578125" customWidth="1"/>
    <col min="12290" max="12290" width="14.42578125" customWidth="1"/>
    <col min="12291" max="12291" width="46.42578125" customWidth="1"/>
    <col min="12292" max="12293" width="14.42578125" customWidth="1"/>
    <col min="12546" max="12546" width="14.42578125" customWidth="1"/>
    <col min="12547" max="12547" width="46.42578125" customWidth="1"/>
    <col min="12548" max="12549" width="14.42578125" customWidth="1"/>
    <col min="12802" max="12802" width="14.42578125" customWidth="1"/>
    <col min="12803" max="12803" width="46.42578125" customWidth="1"/>
    <col min="12804" max="12805" width="14.42578125" customWidth="1"/>
    <col min="13058" max="13058" width="14.42578125" customWidth="1"/>
    <col min="13059" max="13059" width="46.42578125" customWidth="1"/>
    <col min="13060" max="13061" width="14.42578125" customWidth="1"/>
    <col min="13314" max="13314" width="14.42578125" customWidth="1"/>
    <col min="13315" max="13315" width="46.42578125" customWidth="1"/>
    <col min="13316" max="13317" width="14.42578125" customWidth="1"/>
    <col min="13570" max="13570" width="14.42578125" customWidth="1"/>
    <col min="13571" max="13571" width="46.42578125" customWidth="1"/>
    <col min="13572" max="13573" width="14.42578125" customWidth="1"/>
    <col min="13826" max="13826" width="14.42578125" customWidth="1"/>
    <col min="13827" max="13827" width="46.42578125" customWidth="1"/>
    <col min="13828" max="13829" width="14.42578125" customWidth="1"/>
    <col min="14082" max="14082" width="14.42578125" customWidth="1"/>
    <col min="14083" max="14083" width="46.42578125" customWidth="1"/>
    <col min="14084" max="14085" width="14.42578125" customWidth="1"/>
    <col min="14338" max="14338" width="14.42578125" customWidth="1"/>
    <col min="14339" max="14339" width="46.42578125" customWidth="1"/>
    <col min="14340" max="14341" width="14.42578125" customWidth="1"/>
    <col min="14594" max="14594" width="14.42578125" customWidth="1"/>
    <col min="14595" max="14595" width="46.42578125" customWidth="1"/>
    <col min="14596" max="14597" width="14.42578125" customWidth="1"/>
    <col min="14850" max="14850" width="14.42578125" customWidth="1"/>
    <col min="14851" max="14851" width="46.42578125" customWidth="1"/>
    <col min="14852" max="14853" width="14.42578125" customWidth="1"/>
    <col min="15106" max="15106" width="14.42578125" customWidth="1"/>
    <col min="15107" max="15107" width="46.42578125" customWidth="1"/>
    <col min="15108" max="15109" width="14.42578125" customWidth="1"/>
    <col min="15362" max="15362" width="14.42578125" customWidth="1"/>
    <col min="15363" max="15363" width="46.42578125" customWidth="1"/>
    <col min="15364" max="15365" width="14.42578125" customWidth="1"/>
    <col min="15618" max="15618" width="14.42578125" customWidth="1"/>
    <col min="15619" max="15619" width="46.42578125" customWidth="1"/>
    <col min="15620" max="15621" width="14.42578125" customWidth="1"/>
    <col min="15874" max="15874" width="14.42578125" customWidth="1"/>
    <col min="15875" max="15875" width="46.42578125" customWidth="1"/>
    <col min="15876" max="15877" width="14.42578125" customWidth="1"/>
    <col min="16130" max="16130" width="14.42578125" customWidth="1"/>
    <col min="16131" max="16131" width="46.42578125" customWidth="1"/>
    <col min="16132" max="16133" width="14.42578125" customWidth="1"/>
  </cols>
  <sheetData>
    <row r="1" spans="1:7" x14ac:dyDescent="0.25">
      <c r="A1" s="11" t="s">
        <v>376</v>
      </c>
      <c r="B1" s="2"/>
      <c r="C1" s="2"/>
      <c r="D1" s="2"/>
      <c r="E1" s="3"/>
    </row>
    <row r="2" spans="1:7" x14ac:dyDescent="0.25">
      <c r="A2" s="41"/>
      <c r="B2" s="247" t="s">
        <v>409</v>
      </c>
      <c r="C2" s="247"/>
      <c r="D2" s="247"/>
      <c r="E2" s="248"/>
    </row>
    <row r="3" spans="1:7" x14ac:dyDescent="0.25">
      <c r="A3" s="11"/>
      <c r="B3" s="222"/>
      <c r="C3" s="222"/>
      <c r="D3" s="222"/>
      <c r="E3" s="220"/>
    </row>
    <row r="4" spans="1:7" x14ac:dyDescent="0.25">
      <c r="A4" s="223" t="s">
        <v>800</v>
      </c>
      <c r="C4" s="222"/>
      <c r="D4" s="222"/>
      <c r="E4" s="220"/>
    </row>
    <row r="5" spans="1:7" x14ac:dyDescent="0.25">
      <c r="A5" s="556" t="s">
        <v>801</v>
      </c>
      <c r="C5" s="46"/>
      <c r="D5" s="46"/>
      <c r="E5" s="44"/>
    </row>
    <row r="6" spans="1:7" x14ac:dyDescent="0.25">
      <c r="A6" s="11"/>
      <c r="B6" s="249"/>
    </row>
    <row r="7" spans="1:7" x14ac:dyDescent="0.25">
      <c r="A7" s="215" t="s">
        <v>410</v>
      </c>
      <c r="B7" s="214" t="s">
        <v>416</v>
      </c>
      <c r="C7" s="216"/>
      <c r="D7" s="215" t="s">
        <v>416</v>
      </c>
      <c r="E7" s="214" t="s">
        <v>35</v>
      </c>
    </row>
    <row r="8" spans="1:7" x14ac:dyDescent="0.25">
      <c r="A8" s="215" t="s">
        <v>411</v>
      </c>
      <c r="B8" s="214" t="s">
        <v>417</v>
      </c>
      <c r="C8" s="216" t="s">
        <v>34</v>
      </c>
      <c r="D8" s="215" t="s">
        <v>415</v>
      </c>
      <c r="E8" s="215" t="s">
        <v>37</v>
      </c>
    </row>
    <row r="9" spans="1:7" x14ac:dyDescent="0.25">
      <c r="A9" s="40"/>
      <c r="B9" s="219" t="s">
        <v>151</v>
      </c>
      <c r="C9" s="12" t="s">
        <v>412</v>
      </c>
      <c r="D9" s="212" t="s">
        <v>418</v>
      </c>
      <c r="E9" s="212" t="s">
        <v>413</v>
      </c>
    </row>
    <row r="10" spans="1:7" x14ac:dyDescent="0.25">
      <c r="A10" s="11">
        <v>1</v>
      </c>
      <c r="B10" s="13"/>
      <c r="C10" s="1" t="s">
        <v>38</v>
      </c>
      <c r="D10" s="14"/>
      <c r="E10" s="14"/>
    </row>
    <row r="11" spans="1:7" x14ac:dyDescent="0.25">
      <c r="A11" s="11">
        <v>2</v>
      </c>
      <c r="B11" s="13">
        <v>359883</v>
      </c>
      <c r="C11" t="s">
        <v>39</v>
      </c>
      <c r="D11" s="14">
        <v>359883</v>
      </c>
      <c r="E11" s="14">
        <f>D11-B11</f>
        <v>0</v>
      </c>
    </row>
    <row r="12" spans="1:7" x14ac:dyDescent="0.25">
      <c r="A12" s="11">
        <v>3</v>
      </c>
      <c r="B12" s="13">
        <v>29000</v>
      </c>
      <c r="C12" s="15" t="s">
        <v>40</v>
      </c>
      <c r="D12" s="14">
        <v>29000</v>
      </c>
      <c r="E12" s="14">
        <f>D12-B12</f>
        <v>0</v>
      </c>
      <c r="F12" s="11" t="s">
        <v>41</v>
      </c>
    </row>
    <row r="13" spans="1:7" x14ac:dyDescent="0.25">
      <c r="A13" s="11">
        <v>4</v>
      </c>
      <c r="B13" s="13"/>
      <c r="C13" s="15" t="s">
        <v>42</v>
      </c>
      <c r="D13" s="14"/>
      <c r="E13" s="14">
        <f>D13-B13</f>
        <v>0</v>
      </c>
    </row>
    <row r="14" spans="1:7" x14ac:dyDescent="0.25">
      <c r="A14" s="11">
        <v>5</v>
      </c>
      <c r="B14" s="13"/>
      <c r="C14" s="15" t="s">
        <v>43</v>
      </c>
      <c r="D14" s="14"/>
      <c r="E14" s="14">
        <v>0</v>
      </c>
    </row>
    <row r="15" spans="1:7" x14ac:dyDescent="0.25">
      <c r="A15" s="11">
        <v>6</v>
      </c>
      <c r="B15" s="13"/>
      <c r="C15" s="15" t="s">
        <v>44</v>
      </c>
      <c r="D15" s="14"/>
      <c r="E15" s="14">
        <f>D15-B15</f>
        <v>0</v>
      </c>
    </row>
    <row r="16" spans="1:7" x14ac:dyDescent="0.25">
      <c r="A16" s="11">
        <v>7</v>
      </c>
      <c r="B16" s="16">
        <f>SUM(B11:B15)</f>
        <v>388883</v>
      </c>
      <c r="C16" s="17" t="s">
        <v>45</v>
      </c>
      <c r="D16" s="16">
        <f>SUM(D11:D15)</f>
        <v>388883</v>
      </c>
      <c r="E16" s="18">
        <f>SUM(E11:E15)</f>
        <v>0</v>
      </c>
      <c r="G16" s="124"/>
    </row>
    <row r="17" spans="1:5" x14ac:dyDescent="0.25">
      <c r="A17" s="11">
        <v>8</v>
      </c>
      <c r="B17" s="13"/>
      <c r="C17" s="1" t="s">
        <v>46</v>
      </c>
      <c r="D17" s="14"/>
      <c r="E17" s="14"/>
    </row>
    <row r="18" spans="1:5" x14ac:dyDescent="0.25">
      <c r="A18" s="11">
        <v>9</v>
      </c>
      <c r="B18" s="13">
        <v>16047.56</v>
      </c>
      <c r="C18" s="15" t="s">
        <v>47</v>
      </c>
      <c r="D18" s="13">
        <v>20059</v>
      </c>
      <c r="E18" s="14">
        <f>D18-B18</f>
        <v>4011.4400000000005</v>
      </c>
    </row>
    <row r="19" spans="1:5" x14ac:dyDescent="0.25">
      <c r="A19" s="11">
        <v>10</v>
      </c>
      <c r="B19" s="13">
        <v>0</v>
      </c>
      <c r="C19" s="15" t="s">
        <v>48</v>
      </c>
      <c r="D19" s="14">
        <v>0</v>
      </c>
      <c r="E19" s="14">
        <v>0</v>
      </c>
    </row>
    <row r="20" spans="1:5" x14ac:dyDescent="0.25">
      <c r="A20" s="11">
        <v>11</v>
      </c>
      <c r="B20" s="13">
        <v>0</v>
      </c>
      <c r="C20" s="15" t="s">
        <v>49</v>
      </c>
      <c r="D20" s="14">
        <v>0</v>
      </c>
      <c r="E20" s="14">
        <v>0</v>
      </c>
    </row>
    <row r="21" spans="1:5" x14ac:dyDescent="0.25">
      <c r="A21" s="11">
        <v>12</v>
      </c>
      <c r="B21" s="13">
        <v>13151</v>
      </c>
      <c r="C21" s="15" t="s">
        <v>50</v>
      </c>
      <c r="D21" s="13">
        <v>11220</v>
      </c>
      <c r="E21" s="14">
        <f>D21-B21</f>
        <v>-1931</v>
      </c>
    </row>
    <row r="22" spans="1:5" x14ac:dyDescent="0.25">
      <c r="A22" s="11">
        <v>13</v>
      </c>
      <c r="B22" s="13">
        <v>0</v>
      </c>
      <c r="C22" s="15" t="s">
        <v>51</v>
      </c>
      <c r="D22" s="14">
        <v>0</v>
      </c>
      <c r="E22" s="14">
        <v>0</v>
      </c>
    </row>
    <row r="23" spans="1:5" x14ac:dyDescent="0.25">
      <c r="A23" s="11">
        <v>14</v>
      </c>
      <c r="B23" s="13"/>
      <c r="C23" s="15" t="s">
        <v>52</v>
      </c>
      <c r="D23" s="13">
        <v>0</v>
      </c>
      <c r="E23" s="14">
        <f>D23-B23</f>
        <v>0</v>
      </c>
    </row>
    <row r="24" spans="1:5" x14ac:dyDescent="0.25">
      <c r="A24" s="11">
        <v>15</v>
      </c>
      <c r="B24" s="13">
        <v>0</v>
      </c>
      <c r="C24" s="15" t="s">
        <v>53</v>
      </c>
      <c r="D24" s="14">
        <v>0</v>
      </c>
      <c r="E24" s="14">
        <v>0</v>
      </c>
    </row>
    <row r="25" spans="1:5" x14ac:dyDescent="0.25">
      <c r="A25" s="11">
        <v>16</v>
      </c>
      <c r="B25" s="16">
        <f>SUM(B18:B24)</f>
        <v>29198.559999999998</v>
      </c>
      <c r="C25" s="17" t="s">
        <v>54</v>
      </c>
      <c r="D25" s="16">
        <f>SUM(D18:D24)</f>
        <v>31279</v>
      </c>
      <c r="E25" s="18">
        <f>SUM(E18:E24)</f>
        <v>2080.4400000000005</v>
      </c>
    </row>
    <row r="26" spans="1:5" x14ac:dyDescent="0.25">
      <c r="A26" s="11">
        <v>17</v>
      </c>
      <c r="B26" s="13"/>
      <c r="C26" s="1" t="s">
        <v>55</v>
      </c>
      <c r="D26" s="14"/>
      <c r="E26" s="14"/>
    </row>
    <row r="27" spans="1:5" x14ac:dyDescent="0.25">
      <c r="A27" s="11">
        <v>18</v>
      </c>
      <c r="B27" s="13">
        <v>0</v>
      </c>
      <c r="C27" s="15" t="s">
        <v>56</v>
      </c>
      <c r="D27" s="14">
        <v>0</v>
      </c>
      <c r="E27" s="14">
        <v>0</v>
      </c>
    </row>
    <row r="28" spans="1:5" x14ac:dyDescent="0.25">
      <c r="A28" s="11">
        <v>19</v>
      </c>
      <c r="B28" s="13">
        <v>0</v>
      </c>
      <c r="C28" s="15" t="s">
        <v>57</v>
      </c>
      <c r="D28" s="14">
        <v>0</v>
      </c>
      <c r="E28" s="14">
        <v>0</v>
      </c>
    </row>
    <row r="29" spans="1:5" x14ac:dyDescent="0.25">
      <c r="A29" s="11">
        <v>20</v>
      </c>
      <c r="B29" s="16">
        <f>SUM(B27:B28)</f>
        <v>0</v>
      </c>
      <c r="C29" s="17" t="s">
        <v>58</v>
      </c>
      <c r="D29" s="16">
        <f>SUM(D27:D28)</f>
        <v>0</v>
      </c>
      <c r="E29" s="18">
        <f>SUM(E27:E28)</f>
        <v>0</v>
      </c>
    </row>
    <row r="30" spans="1:5" x14ac:dyDescent="0.25">
      <c r="A30" s="11">
        <v>21</v>
      </c>
      <c r="B30" s="13"/>
      <c r="C30" s="1" t="s">
        <v>59</v>
      </c>
      <c r="D30" s="14"/>
      <c r="E30" s="14"/>
    </row>
    <row r="31" spans="1:5" x14ac:dyDescent="0.25">
      <c r="A31" s="11">
        <v>22</v>
      </c>
      <c r="B31" s="13"/>
      <c r="C31" s="15" t="s">
        <v>60</v>
      </c>
      <c r="D31" s="13"/>
      <c r="E31" s="14">
        <f>D31-B31</f>
        <v>0</v>
      </c>
    </row>
    <row r="32" spans="1:5" x14ac:dyDescent="0.25">
      <c r="A32" s="11">
        <v>23</v>
      </c>
      <c r="B32" s="13">
        <v>0</v>
      </c>
      <c r="C32" s="15" t="s">
        <v>61</v>
      </c>
      <c r="D32" s="14">
        <v>0</v>
      </c>
      <c r="E32" s="14">
        <v>0</v>
      </c>
    </row>
    <row r="33" spans="1:6" x14ac:dyDescent="0.25">
      <c r="A33" s="11">
        <v>24</v>
      </c>
      <c r="B33" s="13"/>
      <c r="C33" s="15" t="s">
        <v>62</v>
      </c>
      <c r="D33" s="13"/>
      <c r="E33" s="14">
        <f>D33-B33</f>
        <v>0</v>
      </c>
    </row>
    <row r="34" spans="1:6" x14ac:dyDescent="0.25">
      <c r="A34" s="11">
        <v>25</v>
      </c>
      <c r="B34" s="16">
        <f>SUM(B31:B33)</f>
        <v>0</v>
      </c>
      <c r="C34" s="17" t="s">
        <v>63</v>
      </c>
      <c r="D34" s="16">
        <f>SUM(D31:D33)</f>
        <v>0</v>
      </c>
      <c r="E34" s="18">
        <f>SUM(E31:E33)</f>
        <v>0</v>
      </c>
    </row>
    <row r="35" spans="1:6" x14ac:dyDescent="0.25">
      <c r="A35" s="11">
        <v>26</v>
      </c>
      <c r="B35" s="13"/>
      <c r="C35" s="1" t="s">
        <v>64</v>
      </c>
      <c r="D35" s="14"/>
      <c r="E35" s="14"/>
    </row>
    <row r="36" spans="1:6" x14ac:dyDescent="0.25">
      <c r="A36" s="11">
        <v>27</v>
      </c>
      <c r="B36" s="13">
        <v>0</v>
      </c>
      <c r="C36" s="15" t="s">
        <v>65</v>
      </c>
      <c r="D36" s="14"/>
      <c r="E36" s="14">
        <f>D36-B36</f>
        <v>0</v>
      </c>
    </row>
    <row r="37" spans="1:6" x14ac:dyDescent="0.25">
      <c r="A37" s="11">
        <v>28</v>
      </c>
      <c r="B37" s="13">
        <v>0</v>
      </c>
      <c r="C37" s="15" t="s">
        <v>66</v>
      </c>
      <c r="D37" s="14">
        <v>0</v>
      </c>
      <c r="E37" s="14">
        <v>0</v>
      </c>
    </row>
    <row r="38" spans="1:6" x14ac:dyDescent="0.25">
      <c r="A38" s="11">
        <v>29</v>
      </c>
      <c r="B38" s="13">
        <v>0</v>
      </c>
      <c r="C38" s="15" t="s">
        <v>67</v>
      </c>
      <c r="D38" s="14"/>
      <c r="E38" s="14">
        <f>D38-B38</f>
        <v>0</v>
      </c>
    </row>
    <row r="39" spans="1:6" x14ac:dyDescent="0.25">
      <c r="A39" s="11">
        <v>30</v>
      </c>
      <c r="B39" s="16">
        <f>SUM(B36:B38)</f>
        <v>0</v>
      </c>
      <c r="C39" s="17" t="s">
        <v>68</v>
      </c>
      <c r="D39" s="16">
        <f>SUM(D36:D38)</f>
        <v>0</v>
      </c>
      <c r="E39" s="18">
        <f>SUM(E36:E38)</f>
        <v>0</v>
      </c>
    </row>
    <row r="40" spans="1:6" x14ac:dyDescent="0.25">
      <c r="A40" s="11">
        <v>31</v>
      </c>
      <c r="B40" s="13"/>
      <c r="C40" s="15"/>
      <c r="D40" s="14"/>
      <c r="E40" s="14"/>
    </row>
    <row r="41" spans="1:6" ht="15.75" thickBot="1" x14ac:dyDescent="0.3">
      <c r="A41" s="43">
        <v>32</v>
      </c>
      <c r="B41" s="19">
        <f>B16+B25+B29+B34+B39</f>
        <v>418081.56</v>
      </c>
      <c r="C41" s="20" t="s">
        <v>69</v>
      </c>
      <c r="D41" s="19">
        <f>D16+D25+D29+D34+D39</f>
        <v>420162</v>
      </c>
      <c r="E41" s="21">
        <f>E16+E25+E29+E34+E39</f>
        <v>2080.4400000000005</v>
      </c>
    </row>
    <row r="42" spans="1:6" ht="15.75" thickTop="1" x14ac:dyDescent="0.25">
      <c r="B42" s="2"/>
      <c r="C42" s="22"/>
      <c r="D42" s="2"/>
      <c r="E42" s="2"/>
      <c r="F42" s="2"/>
    </row>
    <row r="43" spans="1:6" x14ac:dyDescent="0.25">
      <c r="B43" s="2"/>
      <c r="C43" s="22"/>
      <c r="D43" s="2"/>
      <c r="E43" s="2"/>
      <c r="F43" s="2"/>
    </row>
    <row r="44" spans="1:6" x14ac:dyDescent="0.25">
      <c r="B44" s="2"/>
      <c r="C44" s="22"/>
      <c r="D44" s="2"/>
      <c r="E44" s="2"/>
      <c r="F44" s="2"/>
    </row>
    <row r="45" spans="1:6" x14ac:dyDescent="0.25">
      <c r="B45" s="2"/>
      <c r="C45" s="22"/>
      <c r="D45" s="2"/>
      <c r="E45" s="2"/>
      <c r="F45" s="2"/>
    </row>
    <row r="46" spans="1:6" x14ac:dyDescent="0.25">
      <c r="B46" s="2"/>
      <c r="C46" s="22"/>
      <c r="D46" s="2"/>
      <c r="E46" s="2"/>
      <c r="F46" s="2"/>
    </row>
    <row r="47" spans="1:6" x14ac:dyDescent="0.25">
      <c r="B47" s="2"/>
      <c r="C47" s="22"/>
      <c r="D47" s="2"/>
      <c r="E47" s="2"/>
      <c r="F47" s="2"/>
    </row>
    <row r="48" spans="1:6" x14ac:dyDescent="0.25">
      <c r="B48" s="2"/>
      <c r="C48" s="22"/>
      <c r="D48" s="2"/>
      <c r="E48" s="2"/>
      <c r="F48" s="2"/>
    </row>
    <row r="49" spans="2:6" x14ac:dyDescent="0.25">
      <c r="B49" s="2"/>
      <c r="C49" s="22"/>
      <c r="D49" s="2"/>
      <c r="E49" s="2"/>
      <c r="F49" s="2"/>
    </row>
    <row r="50" spans="2:6" x14ac:dyDescent="0.25">
      <c r="B50" s="2"/>
      <c r="C50" s="22"/>
      <c r="D50" s="2"/>
      <c r="E50" s="2"/>
      <c r="F50" s="2"/>
    </row>
    <row r="51" spans="2:6" x14ac:dyDescent="0.25">
      <c r="B51" s="2"/>
      <c r="C51" s="22"/>
      <c r="D51" s="2"/>
      <c r="E51" s="2"/>
      <c r="F51" s="2"/>
    </row>
    <row r="52" spans="2:6" x14ac:dyDescent="0.25">
      <c r="B52" s="2"/>
      <c r="C52" s="22"/>
      <c r="D52" s="2"/>
      <c r="E52" s="2"/>
      <c r="F52" s="2"/>
    </row>
    <row r="53" spans="2:6" x14ac:dyDescent="0.25">
      <c r="B53" s="2"/>
      <c r="C53" s="22"/>
      <c r="D53" s="2"/>
      <c r="E53" s="2"/>
      <c r="F53" s="2"/>
    </row>
    <row r="54" spans="2:6" x14ac:dyDescent="0.25">
      <c r="B54" s="2"/>
      <c r="C54" s="22"/>
      <c r="D54" s="2"/>
      <c r="E54" s="2"/>
      <c r="F54" s="2"/>
    </row>
    <row r="55" spans="2:6" x14ac:dyDescent="0.25">
      <c r="B55" s="2"/>
      <c r="C55" s="22"/>
      <c r="D55" s="2"/>
      <c r="E55" s="2"/>
      <c r="F55" s="2"/>
    </row>
    <row r="56" spans="2:6" x14ac:dyDescent="0.25">
      <c r="B56" s="2"/>
      <c r="C56" s="22"/>
      <c r="D56" s="2"/>
      <c r="E56" s="2"/>
      <c r="F56" s="2"/>
    </row>
    <row r="57" spans="2:6" x14ac:dyDescent="0.25">
      <c r="B57" s="2"/>
      <c r="C57" s="22"/>
      <c r="D57" s="2"/>
      <c r="E57" s="2"/>
      <c r="F57" s="2"/>
    </row>
    <row r="58" spans="2:6" x14ac:dyDescent="0.25">
      <c r="B58" s="2"/>
      <c r="C58" s="22"/>
      <c r="D58" s="2"/>
      <c r="E58" s="2"/>
      <c r="F58" s="2"/>
    </row>
    <row r="59" spans="2:6" x14ac:dyDescent="0.25">
      <c r="B59" s="2"/>
      <c r="C59" s="22"/>
      <c r="D59" s="2"/>
      <c r="E59" s="2"/>
      <c r="F59" s="2"/>
    </row>
    <row r="60" spans="2:6" x14ac:dyDescent="0.25">
      <c r="B60" s="2"/>
      <c r="C60" s="22"/>
      <c r="D60" s="2"/>
      <c r="E60" s="2"/>
      <c r="F60" s="2"/>
    </row>
    <row r="61" spans="2:6" x14ac:dyDescent="0.25">
      <c r="B61" s="2"/>
      <c r="C61" s="22"/>
      <c r="D61" s="2"/>
      <c r="E61" s="2"/>
      <c r="F61" s="2"/>
    </row>
    <row r="62" spans="2:6" x14ac:dyDescent="0.25">
      <c r="B62" s="2"/>
      <c r="C62" s="22"/>
      <c r="D62" s="2"/>
      <c r="E62" s="2"/>
      <c r="F62" s="2"/>
    </row>
    <row r="63" spans="2:6" x14ac:dyDescent="0.25">
      <c r="B63" s="2"/>
      <c r="C63" s="22"/>
      <c r="D63" s="2"/>
      <c r="E63" s="2"/>
      <c r="F63" s="2"/>
    </row>
    <row r="64" spans="2:6" x14ac:dyDescent="0.25">
      <c r="B64" s="2"/>
      <c r="C64" s="22"/>
      <c r="D64" s="2"/>
      <c r="E64" s="2"/>
      <c r="F64" s="2"/>
    </row>
    <row r="65" spans="2:6" x14ac:dyDescent="0.25">
      <c r="B65" s="2"/>
      <c r="C65" s="22"/>
      <c r="D65" s="2"/>
      <c r="E65" s="2"/>
      <c r="F65" s="2"/>
    </row>
    <row r="66" spans="2:6" x14ac:dyDescent="0.25">
      <c r="B66" s="2"/>
      <c r="C66" s="22"/>
      <c r="D66" s="2"/>
      <c r="E66" s="2"/>
      <c r="F66" s="2"/>
    </row>
    <row r="67" spans="2:6" x14ac:dyDescent="0.25">
      <c r="B67" s="2"/>
      <c r="C67" s="22"/>
      <c r="D67" s="2"/>
      <c r="E67" s="2"/>
      <c r="F67" s="2"/>
    </row>
    <row r="68" spans="2:6" x14ac:dyDescent="0.25">
      <c r="B68" s="2"/>
      <c r="C68" s="22"/>
      <c r="D68" s="2"/>
      <c r="E68" s="2"/>
      <c r="F68" s="2"/>
    </row>
    <row r="69" spans="2:6" x14ac:dyDescent="0.25">
      <c r="B69" s="2"/>
      <c r="C69" s="22"/>
      <c r="D69" s="2"/>
      <c r="E69" s="2"/>
      <c r="F69" s="2"/>
    </row>
    <row r="70" spans="2:6" x14ac:dyDescent="0.25">
      <c r="B70" s="2"/>
      <c r="C70" s="22"/>
      <c r="D70" s="2"/>
      <c r="E70" s="2"/>
      <c r="F70" s="2"/>
    </row>
    <row r="71" spans="2:6" x14ac:dyDescent="0.25">
      <c r="B71" s="2"/>
      <c r="C71" s="22"/>
      <c r="D71" s="2"/>
      <c r="E71" s="2"/>
      <c r="F71" s="2"/>
    </row>
    <row r="72" spans="2:6" x14ac:dyDescent="0.25">
      <c r="B72" s="2"/>
      <c r="C72" s="22"/>
      <c r="D72" s="2"/>
      <c r="E72" s="2"/>
      <c r="F72" s="2"/>
    </row>
    <row r="73" spans="2:6" x14ac:dyDescent="0.25">
      <c r="B73" s="2"/>
      <c r="C73" s="22"/>
      <c r="D73" s="2"/>
      <c r="E73" s="2"/>
      <c r="F73" s="2"/>
    </row>
    <row r="74" spans="2:6" x14ac:dyDescent="0.25">
      <c r="B74" s="2"/>
      <c r="C74" s="22"/>
      <c r="D74" s="2"/>
      <c r="E74" s="2"/>
      <c r="F74" s="2"/>
    </row>
    <row r="75" spans="2:6" x14ac:dyDescent="0.25">
      <c r="B75" s="2"/>
      <c r="C75" s="22"/>
      <c r="D75" s="2"/>
      <c r="E75" s="2"/>
      <c r="F75" s="2"/>
    </row>
    <row r="76" spans="2:6" x14ac:dyDescent="0.25">
      <c r="B76" s="2"/>
      <c r="C76" s="22"/>
      <c r="D76" s="2"/>
      <c r="E76" s="2"/>
      <c r="F76" s="2"/>
    </row>
    <row r="77" spans="2:6" x14ac:dyDescent="0.25">
      <c r="B77" s="2"/>
      <c r="C77" s="22"/>
      <c r="D77" s="2"/>
      <c r="E77" s="2"/>
      <c r="F77" s="2"/>
    </row>
    <row r="78" spans="2:6" x14ac:dyDescent="0.25">
      <c r="B78" s="2"/>
      <c r="C78" s="22"/>
      <c r="D78" s="2"/>
      <c r="E78" s="2"/>
      <c r="F78" s="2"/>
    </row>
    <row r="79" spans="2:6" x14ac:dyDescent="0.25">
      <c r="B79" s="2"/>
      <c r="C79" s="2"/>
      <c r="D79" s="2"/>
      <c r="E79" s="2"/>
      <c r="F79" s="2"/>
    </row>
    <row r="80" spans="2:6" x14ac:dyDescent="0.25">
      <c r="B80" s="2"/>
      <c r="C80" s="2"/>
      <c r="D80" s="2"/>
      <c r="E80" s="2"/>
      <c r="F80" s="2"/>
    </row>
    <row r="81" spans="2:6" x14ac:dyDescent="0.25">
      <c r="B81" s="2"/>
      <c r="C81" s="2"/>
      <c r="D81" s="2"/>
      <c r="E81" s="2"/>
      <c r="F81" s="2"/>
    </row>
    <row r="82" spans="2:6" x14ac:dyDescent="0.25">
      <c r="B82" s="2"/>
      <c r="C82" s="2"/>
      <c r="D82" s="2"/>
      <c r="E82" s="2"/>
      <c r="F82" s="2"/>
    </row>
    <row r="83" spans="2:6" x14ac:dyDescent="0.25">
      <c r="B83" s="2"/>
      <c r="C83" s="2"/>
      <c r="D83" s="2"/>
      <c r="E83" s="2"/>
      <c r="F83" s="2"/>
    </row>
    <row r="84" spans="2:6" x14ac:dyDescent="0.25">
      <c r="B84" s="2"/>
      <c r="C84" s="2"/>
      <c r="D84" s="2"/>
      <c r="E84" s="2"/>
      <c r="F84" s="2"/>
    </row>
    <row r="85" spans="2:6" x14ac:dyDescent="0.25">
      <c r="B85" s="2"/>
      <c r="C85" s="2"/>
      <c r="D85" s="2"/>
      <c r="E85" s="2"/>
      <c r="F85" s="2"/>
    </row>
    <row r="86" spans="2:6" x14ac:dyDescent="0.25">
      <c r="B86" s="2"/>
      <c r="C86" s="2"/>
      <c r="D86" s="2"/>
      <c r="E86" s="2"/>
      <c r="F86" s="2"/>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4"/>
  <sheetViews>
    <sheetView view="pageLayout" zoomScaleNormal="100" workbookViewId="0">
      <selection activeCell="A11" sqref="A11"/>
    </sheetView>
  </sheetViews>
  <sheetFormatPr defaultRowHeight="15" x14ac:dyDescent="0.25"/>
  <cols>
    <col min="1" max="1" width="4.85546875" style="67" customWidth="1"/>
    <col min="2" max="2" width="14.28515625" style="82" customWidth="1"/>
    <col min="3" max="3" width="36.7109375" style="67" customWidth="1"/>
    <col min="4" max="4" width="13.28515625" style="66" customWidth="1"/>
    <col min="5" max="5" width="12.7109375" style="66" customWidth="1"/>
    <col min="6" max="256" width="9.140625" style="67"/>
    <col min="257" max="257" width="14.42578125" style="67" customWidth="1"/>
    <col min="258" max="258" width="46.42578125" style="67" customWidth="1"/>
    <col min="259" max="260" width="14.42578125" style="67" customWidth="1"/>
    <col min="261" max="512" width="9.140625" style="67"/>
    <col min="513" max="513" width="14.42578125" style="67" customWidth="1"/>
    <col min="514" max="514" width="46.42578125" style="67" customWidth="1"/>
    <col min="515" max="516" width="14.42578125" style="67" customWidth="1"/>
    <col min="517" max="768" width="9.140625" style="67"/>
    <col min="769" max="769" width="14.42578125" style="67" customWidth="1"/>
    <col min="770" max="770" width="46.42578125" style="67" customWidth="1"/>
    <col min="771" max="772" width="14.42578125" style="67" customWidth="1"/>
    <col min="773" max="1024" width="9.140625" style="67"/>
    <col min="1025" max="1025" width="14.42578125" style="67" customWidth="1"/>
    <col min="1026" max="1026" width="46.42578125" style="67" customWidth="1"/>
    <col min="1027" max="1028" width="14.42578125" style="67" customWidth="1"/>
    <col min="1029" max="1280" width="9.140625" style="67"/>
    <col min="1281" max="1281" width="14.42578125" style="67" customWidth="1"/>
    <col min="1282" max="1282" width="46.42578125" style="67" customWidth="1"/>
    <col min="1283" max="1284" width="14.42578125" style="67" customWidth="1"/>
    <col min="1285" max="1536" width="9.140625" style="67"/>
    <col min="1537" max="1537" width="14.42578125" style="67" customWidth="1"/>
    <col min="1538" max="1538" width="46.42578125" style="67" customWidth="1"/>
    <col min="1539" max="1540" width="14.42578125" style="67" customWidth="1"/>
    <col min="1541" max="1792" width="9.140625" style="67"/>
    <col min="1793" max="1793" width="14.42578125" style="67" customWidth="1"/>
    <col min="1794" max="1794" width="46.42578125" style="67" customWidth="1"/>
    <col min="1795" max="1796" width="14.42578125" style="67" customWidth="1"/>
    <col min="1797" max="2048" width="9.140625" style="67"/>
    <col min="2049" max="2049" width="14.42578125" style="67" customWidth="1"/>
    <col min="2050" max="2050" width="46.42578125" style="67" customWidth="1"/>
    <col min="2051" max="2052" width="14.42578125" style="67" customWidth="1"/>
    <col min="2053" max="2304" width="9.140625" style="67"/>
    <col min="2305" max="2305" width="14.42578125" style="67" customWidth="1"/>
    <col min="2306" max="2306" width="46.42578125" style="67" customWidth="1"/>
    <col min="2307" max="2308" width="14.42578125" style="67" customWidth="1"/>
    <col min="2309" max="2560" width="9.140625" style="67"/>
    <col min="2561" max="2561" width="14.42578125" style="67" customWidth="1"/>
    <col min="2562" max="2562" width="46.42578125" style="67" customWidth="1"/>
    <col min="2563" max="2564" width="14.42578125" style="67" customWidth="1"/>
    <col min="2565" max="2816" width="9.140625" style="67"/>
    <col min="2817" max="2817" width="14.42578125" style="67" customWidth="1"/>
    <col min="2818" max="2818" width="46.42578125" style="67" customWidth="1"/>
    <col min="2819" max="2820" width="14.42578125" style="67" customWidth="1"/>
    <col min="2821" max="3072" width="9.140625" style="67"/>
    <col min="3073" max="3073" width="14.42578125" style="67" customWidth="1"/>
    <col min="3074" max="3074" width="46.42578125" style="67" customWidth="1"/>
    <col min="3075" max="3076" width="14.42578125" style="67" customWidth="1"/>
    <col min="3077" max="3328" width="9.140625" style="67"/>
    <col min="3329" max="3329" width="14.42578125" style="67" customWidth="1"/>
    <col min="3330" max="3330" width="46.42578125" style="67" customWidth="1"/>
    <col min="3331" max="3332" width="14.42578125" style="67" customWidth="1"/>
    <col min="3333" max="3584" width="9.140625" style="67"/>
    <col min="3585" max="3585" width="14.42578125" style="67" customWidth="1"/>
    <col min="3586" max="3586" width="46.42578125" style="67" customWidth="1"/>
    <col min="3587" max="3588" width="14.42578125" style="67" customWidth="1"/>
    <col min="3589" max="3840" width="9.140625" style="67"/>
    <col min="3841" max="3841" width="14.42578125" style="67" customWidth="1"/>
    <col min="3842" max="3842" width="46.42578125" style="67" customWidth="1"/>
    <col min="3843" max="3844" width="14.42578125" style="67" customWidth="1"/>
    <col min="3845" max="4096" width="9.140625" style="67"/>
    <col min="4097" max="4097" width="14.42578125" style="67" customWidth="1"/>
    <col min="4098" max="4098" width="46.42578125" style="67" customWidth="1"/>
    <col min="4099" max="4100" width="14.42578125" style="67" customWidth="1"/>
    <col min="4101" max="4352" width="9.140625" style="67"/>
    <col min="4353" max="4353" width="14.42578125" style="67" customWidth="1"/>
    <col min="4354" max="4354" width="46.42578125" style="67" customWidth="1"/>
    <col min="4355" max="4356" width="14.42578125" style="67" customWidth="1"/>
    <col min="4357" max="4608" width="9.140625" style="67"/>
    <col min="4609" max="4609" width="14.42578125" style="67" customWidth="1"/>
    <col min="4610" max="4610" width="46.42578125" style="67" customWidth="1"/>
    <col min="4611" max="4612" width="14.42578125" style="67" customWidth="1"/>
    <col min="4613" max="4864" width="9.140625" style="67"/>
    <col min="4865" max="4865" width="14.42578125" style="67" customWidth="1"/>
    <col min="4866" max="4866" width="46.42578125" style="67" customWidth="1"/>
    <col min="4867" max="4868" width="14.42578125" style="67" customWidth="1"/>
    <col min="4869" max="5120" width="9.140625" style="67"/>
    <col min="5121" max="5121" width="14.42578125" style="67" customWidth="1"/>
    <col min="5122" max="5122" width="46.42578125" style="67" customWidth="1"/>
    <col min="5123" max="5124" width="14.42578125" style="67" customWidth="1"/>
    <col min="5125" max="5376" width="9.140625" style="67"/>
    <col min="5377" max="5377" width="14.42578125" style="67" customWidth="1"/>
    <col min="5378" max="5378" width="46.42578125" style="67" customWidth="1"/>
    <col min="5379" max="5380" width="14.42578125" style="67" customWidth="1"/>
    <col min="5381" max="5632" width="9.140625" style="67"/>
    <col min="5633" max="5633" width="14.42578125" style="67" customWidth="1"/>
    <col min="5634" max="5634" width="46.42578125" style="67" customWidth="1"/>
    <col min="5635" max="5636" width="14.42578125" style="67" customWidth="1"/>
    <col min="5637" max="5888" width="9.140625" style="67"/>
    <col min="5889" max="5889" width="14.42578125" style="67" customWidth="1"/>
    <col min="5890" max="5890" width="46.42578125" style="67" customWidth="1"/>
    <col min="5891" max="5892" width="14.42578125" style="67" customWidth="1"/>
    <col min="5893" max="6144" width="9.140625" style="67"/>
    <col min="6145" max="6145" width="14.42578125" style="67" customWidth="1"/>
    <col min="6146" max="6146" width="46.42578125" style="67" customWidth="1"/>
    <col min="6147" max="6148" width="14.42578125" style="67" customWidth="1"/>
    <col min="6149" max="6400" width="9.140625" style="67"/>
    <col min="6401" max="6401" width="14.42578125" style="67" customWidth="1"/>
    <col min="6402" max="6402" width="46.42578125" style="67" customWidth="1"/>
    <col min="6403" max="6404" width="14.42578125" style="67" customWidth="1"/>
    <col min="6405" max="6656" width="9.140625" style="67"/>
    <col min="6657" max="6657" width="14.42578125" style="67" customWidth="1"/>
    <col min="6658" max="6658" width="46.42578125" style="67" customWidth="1"/>
    <col min="6659" max="6660" width="14.42578125" style="67" customWidth="1"/>
    <col min="6661" max="6912" width="9.140625" style="67"/>
    <col min="6913" max="6913" width="14.42578125" style="67" customWidth="1"/>
    <col min="6914" max="6914" width="46.42578125" style="67" customWidth="1"/>
    <col min="6915" max="6916" width="14.42578125" style="67" customWidth="1"/>
    <col min="6917" max="7168" width="9.140625" style="67"/>
    <col min="7169" max="7169" width="14.42578125" style="67" customWidth="1"/>
    <col min="7170" max="7170" width="46.42578125" style="67" customWidth="1"/>
    <col min="7171" max="7172" width="14.42578125" style="67" customWidth="1"/>
    <col min="7173" max="7424" width="9.140625" style="67"/>
    <col min="7425" max="7425" width="14.42578125" style="67" customWidth="1"/>
    <col min="7426" max="7426" width="46.42578125" style="67" customWidth="1"/>
    <col min="7427" max="7428" width="14.42578125" style="67" customWidth="1"/>
    <col min="7429" max="7680" width="9.140625" style="67"/>
    <col min="7681" max="7681" width="14.42578125" style="67" customWidth="1"/>
    <col min="7682" max="7682" width="46.42578125" style="67" customWidth="1"/>
    <col min="7683" max="7684" width="14.42578125" style="67" customWidth="1"/>
    <col min="7685" max="7936" width="9.140625" style="67"/>
    <col min="7937" max="7937" width="14.42578125" style="67" customWidth="1"/>
    <col min="7938" max="7938" width="46.42578125" style="67" customWidth="1"/>
    <col min="7939" max="7940" width="14.42578125" style="67" customWidth="1"/>
    <col min="7941" max="8192" width="9.140625" style="67"/>
    <col min="8193" max="8193" width="14.42578125" style="67" customWidth="1"/>
    <col min="8194" max="8194" width="46.42578125" style="67" customWidth="1"/>
    <col min="8195" max="8196" width="14.42578125" style="67" customWidth="1"/>
    <col min="8197" max="8448" width="9.140625" style="67"/>
    <col min="8449" max="8449" width="14.42578125" style="67" customWidth="1"/>
    <col min="8450" max="8450" width="46.42578125" style="67" customWidth="1"/>
    <col min="8451" max="8452" width="14.42578125" style="67" customWidth="1"/>
    <col min="8453" max="8704" width="9.140625" style="67"/>
    <col min="8705" max="8705" width="14.42578125" style="67" customWidth="1"/>
    <col min="8706" max="8706" width="46.42578125" style="67" customWidth="1"/>
    <col min="8707" max="8708" width="14.42578125" style="67" customWidth="1"/>
    <col min="8709" max="8960" width="9.140625" style="67"/>
    <col min="8961" max="8961" width="14.42578125" style="67" customWidth="1"/>
    <col min="8962" max="8962" width="46.42578125" style="67" customWidth="1"/>
    <col min="8963" max="8964" width="14.42578125" style="67" customWidth="1"/>
    <col min="8965" max="9216" width="9.140625" style="67"/>
    <col min="9217" max="9217" width="14.42578125" style="67" customWidth="1"/>
    <col min="9218" max="9218" width="46.42578125" style="67" customWidth="1"/>
    <col min="9219" max="9220" width="14.42578125" style="67" customWidth="1"/>
    <col min="9221" max="9472" width="9.140625" style="67"/>
    <col min="9473" max="9473" width="14.42578125" style="67" customWidth="1"/>
    <col min="9474" max="9474" width="46.42578125" style="67" customWidth="1"/>
    <col min="9475" max="9476" width="14.42578125" style="67" customWidth="1"/>
    <col min="9477" max="9728" width="9.140625" style="67"/>
    <col min="9729" max="9729" width="14.42578125" style="67" customWidth="1"/>
    <col min="9730" max="9730" width="46.42578125" style="67" customWidth="1"/>
    <col min="9731" max="9732" width="14.42578125" style="67" customWidth="1"/>
    <col min="9733" max="9984" width="9.140625" style="67"/>
    <col min="9985" max="9985" width="14.42578125" style="67" customWidth="1"/>
    <col min="9986" max="9986" width="46.42578125" style="67" customWidth="1"/>
    <col min="9987" max="9988" width="14.42578125" style="67" customWidth="1"/>
    <col min="9989" max="10240" width="9.140625" style="67"/>
    <col min="10241" max="10241" width="14.42578125" style="67" customWidth="1"/>
    <col min="10242" max="10242" width="46.42578125" style="67" customWidth="1"/>
    <col min="10243" max="10244" width="14.42578125" style="67" customWidth="1"/>
    <col min="10245" max="10496" width="9.140625" style="67"/>
    <col min="10497" max="10497" width="14.42578125" style="67" customWidth="1"/>
    <col min="10498" max="10498" width="46.42578125" style="67" customWidth="1"/>
    <col min="10499" max="10500" width="14.42578125" style="67" customWidth="1"/>
    <col min="10501" max="10752" width="9.140625" style="67"/>
    <col min="10753" max="10753" width="14.42578125" style="67" customWidth="1"/>
    <col min="10754" max="10754" width="46.42578125" style="67" customWidth="1"/>
    <col min="10755" max="10756" width="14.42578125" style="67" customWidth="1"/>
    <col min="10757" max="11008" width="9.140625" style="67"/>
    <col min="11009" max="11009" width="14.42578125" style="67" customWidth="1"/>
    <col min="11010" max="11010" width="46.42578125" style="67" customWidth="1"/>
    <col min="11011" max="11012" width="14.42578125" style="67" customWidth="1"/>
    <col min="11013" max="11264" width="9.140625" style="67"/>
    <col min="11265" max="11265" width="14.42578125" style="67" customWidth="1"/>
    <col min="11266" max="11266" width="46.42578125" style="67" customWidth="1"/>
    <col min="11267" max="11268" width="14.42578125" style="67" customWidth="1"/>
    <col min="11269" max="11520" width="9.140625" style="67"/>
    <col min="11521" max="11521" width="14.42578125" style="67" customWidth="1"/>
    <col min="11522" max="11522" width="46.42578125" style="67" customWidth="1"/>
    <col min="11523" max="11524" width="14.42578125" style="67" customWidth="1"/>
    <col min="11525" max="11776" width="9.140625" style="67"/>
    <col min="11777" max="11777" width="14.42578125" style="67" customWidth="1"/>
    <col min="11778" max="11778" width="46.42578125" style="67" customWidth="1"/>
    <col min="11779" max="11780" width="14.42578125" style="67" customWidth="1"/>
    <col min="11781" max="12032" width="9.140625" style="67"/>
    <col min="12033" max="12033" width="14.42578125" style="67" customWidth="1"/>
    <col min="12034" max="12034" width="46.42578125" style="67" customWidth="1"/>
    <col min="12035" max="12036" width="14.42578125" style="67" customWidth="1"/>
    <col min="12037" max="12288" width="9.140625" style="67"/>
    <col min="12289" max="12289" width="14.42578125" style="67" customWidth="1"/>
    <col min="12290" max="12290" width="46.42578125" style="67" customWidth="1"/>
    <col min="12291" max="12292" width="14.42578125" style="67" customWidth="1"/>
    <col min="12293" max="12544" width="9.140625" style="67"/>
    <col min="12545" max="12545" width="14.42578125" style="67" customWidth="1"/>
    <col min="12546" max="12546" width="46.42578125" style="67" customWidth="1"/>
    <col min="12547" max="12548" width="14.42578125" style="67" customWidth="1"/>
    <col min="12549" max="12800" width="9.140625" style="67"/>
    <col min="12801" max="12801" width="14.42578125" style="67" customWidth="1"/>
    <col min="12802" max="12802" width="46.42578125" style="67" customWidth="1"/>
    <col min="12803" max="12804" width="14.42578125" style="67" customWidth="1"/>
    <col min="12805" max="13056" width="9.140625" style="67"/>
    <col min="13057" max="13057" width="14.42578125" style="67" customWidth="1"/>
    <col min="13058" max="13058" width="46.42578125" style="67" customWidth="1"/>
    <col min="13059" max="13060" width="14.42578125" style="67" customWidth="1"/>
    <col min="13061" max="13312" width="9.140625" style="67"/>
    <col min="13313" max="13313" width="14.42578125" style="67" customWidth="1"/>
    <col min="13314" max="13314" width="46.42578125" style="67" customWidth="1"/>
    <col min="13315" max="13316" width="14.42578125" style="67" customWidth="1"/>
    <col min="13317" max="13568" width="9.140625" style="67"/>
    <col min="13569" max="13569" width="14.42578125" style="67" customWidth="1"/>
    <col min="13570" max="13570" width="46.42578125" style="67" customWidth="1"/>
    <col min="13571" max="13572" width="14.42578125" style="67" customWidth="1"/>
    <col min="13573" max="13824" width="9.140625" style="67"/>
    <col min="13825" max="13825" width="14.42578125" style="67" customWidth="1"/>
    <col min="13826" max="13826" width="46.42578125" style="67" customWidth="1"/>
    <col min="13827" max="13828" width="14.42578125" style="67" customWidth="1"/>
    <col min="13829" max="14080" width="9.140625" style="67"/>
    <col min="14081" max="14081" width="14.42578125" style="67" customWidth="1"/>
    <col min="14082" max="14082" width="46.42578125" style="67" customWidth="1"/>
    <col min="14083" max="14084" width="14.42578125" style="67" customWidth="1"/>
    <col min="14085" max="14336" width="9.140625" style="67"/>
    <col min="14337" max="14337" width="14.42578125" style="67" customWidth="1"/>
    <col min="14338" max="14338" width="46.42578125" style="67" customWidth="1"/>
    <col min="14339" max="14340" width="14.42578125" style="67" customWidth="1"/>
    <col min="14341" max="14592" width="9.140625" style="67"/>
    <col min="14593" max="14593" width="14.42578125" style="67" customWidth="1"/>
    <col min="14594" max="14594" width="46.42578125" style="67" customWidth="1"/>
    <col min="14595" max="14596" width="14.42578125" style="67" customWidth="1"/>
    <col min="14597" max="14848" width="9.140625" style="67"/>
    <col min="14849" max="14849" width="14.42578125" style="67" customWidth="1"/>
    <col min="14850" max="14850" width="46.42578125" style="67" customWidth="1"/>
    <col min="14851" max="14852" width="14.42578125" style="67" customWidth="1"/>
    <col min="14853" max="15104" width="9.140625" style="67"/>
    <col min="15105" max="15105" width="14.42578125" style="67" customWidth="1"/>
    <col min="15106" max="15106" width="46.42578125" style="67" customWidth="1"/>
    <col min="15107" max="15108" width="14.42578125" style="67" customWidth="1"/>
    <col min="15109" max="15360" width="9.140625" style="67"/>
    <col min="15361" max="15361" width="14.42578125" style="67" customWidth="1"/>
    <col min="15362" max="15362" width="46.42578125" style="67" customWidth="1"/>
    <col min="15363" max="15364" width="14.42578125" style="67" customWidth="1"/>
    <col min="15365" max="15616" width="9.140625" style="67"/>
    <col min="15617" max="15617" width="14.42578125" style="67" customWidth="1"/>
    <col min="15618" max="15618" width="46.42578125" style="67" customWidth="1"/>
    <col min="15619" max="15620" width="14.42578125" style="67" customWidth="1"/>
    <col min="15621" max="15872" width="9.140625" style="67"/>
    <col min="15873" max="15873" width="14.42578125" style="67" customWidth="1"/>
    <col min="15874" max="15874" width="46.42578125" style="67" customWidth="1"/>
    <col min="15875" max="15876" width="14.42578125" style="67" customWidth="1"/>
    <col min="15877" max="16128" width="9.140625" style="67"/>
    <col min="16129" max="16129" width="14.42578125" style="67" customWidth="1"/>
    <col min="16130" max="16130" width="46.42578125" style="67" customWidth="1"/>
    <col min="16131" max="16132" width="14.42578125" style="67" customWidth="1"/>
    <col min="16133" max="16383" width="9.140625" style="67"/>
    <col min="16384" max="16384" width="9.140625" style="67" customWidth="1"/>
  </cols>
  <sheetData>
    <row r="1" spans="1:5" x14ac:dyDescent="0.25">
      <c r="A1" s="562" t="s">
        <v>377</v>
      </c>
      <c r="B1" s="65"/>
      <c r="C1" s="65"/>
      <c r="D1" s="65"/>
      <c r="E1" s="250"/>
    </row>
    <row r="2" spans="1:5" x14ac:dyDescent="0.25">
      <c r="A2" s="221"/>
      <c r="B2" s="247" t="s">
        <v>409</v>
      </c>
      <c r="C2" s="259"/>
      <c r="D2" s="247"/>
      <c r="E2" s="248"/>
    </row>
    <row r="3" spans="1:5" x14ac:dyDescent="0.25">
      <c r="A3" s="610" t="s">
        <v>828</v>
      </c>
      <c r="C3" s="222"/>
      <c r="D3" s="222"/>
      <c r="E3" s="220"/>
    </row>
    <row r="4" spans="1:5" x14ac:dyDescent="0.25">
      <c r="A4" s="237" t="s">
        <v>410</v>
      </c>
      <c r="B4" s="237" t="s">
        <v>416</v>
      </c>
      <c r="C4" s="579"/>
      <c r="D4" s="578" t="s">
        <v>416</v>
      </c>
      <c r="E4" s="237" t="s">
        <v>35</v>
      </c>
    </row>
    <row r="5" spans="1:5" x14ac:dyDescent="0.25">
      <c r="A5" s="214" t="s">
        <v>411</v>
      </c>
      <c r="B5" s="217" t="s">
        <v>417</v>
      </c>
      <c r="C5" s="216" t="s">
        <v>34</v>
      </c>
      <c r="D5" s="215" t="s">
        <v>415</v>
      </c>
      <c r="E5" s="214" t="s">
        <v>37</v>
      </c>
    </row>
    <row r="6" spans="1:5" x14ac:dyDescent="0.25">
      <c r="A6" s="40"/>
      <c r="B6" s="213" t="s">
        <v>151</v>
      </c>
      <c r="C6" s="12" t="s">
        <v>412</v>
      </c>
      <c r="D6" s="212" t="s">
        <v>418</v>
      </c>
      <c r="E6" s="219" t="s">
        <v>413</v>
      </c>
    </row>
    <row r="7" spans="1:5" x14ac:dyDescent="0.25">
      <c r="A7" s="256">
        <v>1</v>
      </c>
      <c r="B7" s="252"/>
      <c r="C7" s="69" t="s">
        <v>70</v>
      </c>
      <c r="D7" s="70"/>
      <c r="E7" s="68"/>
    </row>
    <row r="8" spans="1:5" x14ac:dyDescent="0.25">
      <c r="A8" s="256">
        <v>2</v>
      </c>
      <c r="B8" s="252">
        <v>121249</v>
      </c>
      <c r="C8" s="69"/>
      <c r="D8" s="70">
        <v>120542</v>
      </c>
      <c r="E8" s="68"/>
    </row>
    <row r="9" spans="1:5" x14ac:dyDescent="0.25">
      <c r="A9" s="256">
        <v>3</v>
      </c>
      <c r="B9" s="252"/>
      <c r="C9" s="67" t="s">
        <v>71</v>
      </c>
      <c r="D9" s="68"/>
      <c r="E9" s="68">
        <f>D9-B9</f>
        <v>0</v>
      </c>
    </row>
    <row r="10" spans="1:5" x14ac:dyDescent="0.25">
      <c r="A10" s="256">
        <v>4</v>
      </c>
      <c r="B10" s="252"/>
      <c r="C10" s="71" t="s">
        <v>72</v>
      </c>
      <c r="D10" s="70"/>
      <c r="E10" s="68">
        <f t="shared" ref="E10:E11" si="0">D10-B10</f>
        <v>0</v>
      </c>
    </row>
    <row r="11" spans="1:5" x14ac:dyDescent="0.25">
      <c r="A11" s="256">
        <v>5</v>
      </c>
      <c r="B11" s="252"/>
      <c r="C11" s="71" t="s">
        <v>73</v>
      </c>
      <c r="D11" s="70"/>
      <c r="E11" s="68">
        <f t="shared" si="0"/>
        <v>0</v>
      </c>
    </row>
    <row r="12" spans="1:5" x14ac:dyDescent="0.25">
      <c r="A12" s="256">
        <v>6</v>
      </c>
      <c r="B12" s="253">
        <v>121249</v>
      </c>
      <c r="C12" s="73" t="s">
        <v>74</v>
      </c>
      <c r="D12" s="72">
        <v>120542</v>
      </c>
      <c r="E12" s="72">
        <f>SUM(E9:E11)</f>
        <v>0</v>
      </c>
    </row>
    <row r="13" spans="1:5" x14ac:dyDescent="0.25">
      <c r="A13" s="256">
        <v>7</v>
      </c>
      <c r="B13" s="252"/>
      <c r="C13" s="73"/>
      <c r="D13" s="70"/>
      <c r="E13" s="68"/>
    </row>
    <row r="14" spans="1:5" x14ac:dyDescent="0.25">
      <c r="A14" s="260">
        <v>8</v>
      </c>
      <c r="B14" s="253"/>
      <c r="C14" s="261" t="s">
        <v>75</v>
      </c>
      <c r="D14" s="262"/>
      <c r="E14" s="72"/>
    </row>
    <row r="15" spans="1:5" x14ac:dyDescent="0.25">
      <c r="A15" s="256">
        <v>9</v>
      </c>
      <c r="B15" s="252"/>
      <c r="C15" s="81"/>
      <c r="D15" s="70"/>
      <c r="E15" s="68"/>
    </row>
    <row r="16" spans="1:5" x14ac:dyDescent="0.25">
      <c r="A16" s="256">
        <v>10</v>
      </c>
      <c r="B16" s="252"/>
      <c r="C16" s="69" t="s">
        <v>419</v>
      </c>
      <c r="D16" s="70"/>
      <c r="E16" s="68"/>
    </row>
    <row r="17" spans="1:6" x14ac:dyDescent="0.25">
      <c r="A17" s="256">
        <v>11</v>
      </c>
      <c r="B17" s="252"/>
      <c r="C17" s="69"/>
      <c r="D17" s="70"/>
      <c r="E17" s="68"/>
    </row>
    <row r="18" spans="1:6" x14ac:dyDescent="0.25">
      <c r="A18" s="256">
        <v>12</v>
      </c>
      <c r="B18" s="252"/>
      <c r="C18" s="71" t="s">
        <v>76</v>
      </c>
      <c r="D18" s="70"/>
      <c r="E18" s="68">
        <v>0</v>
      </c>
    </row>
    <row r="19" spans="1:6" x14ac:dyDescent="0.25">
      <c r="A19" s="256">
        <v>13</v>
      </c>
      <c r="B19" s="252"/>
      <c r="C19" s="71" t="s">
        <v>77</v>
      </c>
      <c r="D19" s="68"/>
      <c r="E19" s="68">
        <f>D19-B19</f>
        <v>0</v>
      </c>
    </row>
    <row r="20" spans="1:6" x14ac:dyDescent="0.25">
      <c r="A20" s="256">
        <v>14</v>
      </c>
      <c r="B20" s="253">
        <f>SUM(B18:B19)</f>
        <v>0</v>
      </c>
      <c r="C20" s="73" t="s">
        <v>420</v>
      </c>
      <c r="D20" s="72">
        <f>SUM(D18:D19)</f>
        <v>0</v>
      </c>
      <c r="E20" s="72">
        <f>SUM(E18:E19)</f>
        <v>0</v>
      </c>
    </row>
    <row r="21" spans="1:6" x14ac:dyDescent="0.25">
      <c r="A21" s="256">
        <v>15</v>
      </c>
      <c r="B21" s="252"/>
      <c r="C21" s="69" t="s">
        <v>78</v>
      </c>
      <c r="D21" s="70"/>
      <c r="E21" s="68"/>
    </row>
    <row r="22" spans="1:6" x14ac:dyDescent="0.25">
      <c r="A22" s="256">
        <v>16</v>
      </c>
      <c r="B22" s="252"/>
      <c r="C22" s="71" t="s">
        <v>79</v>
      </c>
      <c r="D22" s="68"/>
      <c r="E22" s="68">
        <f>D22-B22</f>
        <v>0</v>
      </c>
    </row>
    <row r="23" spans="1:6" x14ac:dyDescent="0.25">
      <c r="A23" s="256">
        <v>17</v>
      </c>
      <c r="B23" s="252">
        <v>1749</v>
      </c>
      <c r="C23" s="71" t="s">
        <v>80</v>
      </c>
      <c r="D23" s="68">
        <v>3389</v>
      </c>
      <c r="E23" s="68">
        <f>D23-B23</f>
        <v>1640</v>
      </c>
    </row>
    <row r="24" spans="1:6" x14ac:dyDescent="0.25">
      <c r="A24" s="256">
        <v>18</v>
      </c>
      <c r="B24" s="252"/>
      <c r="C24" s="71" t="s">
        <v>81</v>
      </c>
      <c r="D24" s="70"/>
      <c r="E24" s="68">
        <f>D24-B24</f>
        <v>0</v>
      </c>
    </row>
    <row r="25" spans="1:6" x14ac:dyDescent="0.25">
      <c r="A25" s="256">
        <v>19</v>
      </c>
      <c r="B25" s="252"/>
      <c r="C25" s="71" t="s">
        <v>82</v>
      </c>
      <c r="D25" s="70"/>
      <c r="E25" s="68">
        <v>0</v>
      </c>
    </row>
    <row r="26" spans="1:6" x14ac:dyDescent="0.25">
      <c r="A26" s="256">
        <v>20</v>
      </c>
      <c r="B26" s="252"/>
      <c r="C26" s="71" t="s">
        <v>83</v>
      </c>
      <c r="D26" s="70"/>
      <c r="E26" s="68">
        <v>0</v>
      </c>
    </row>
    <row r="27" spans="1:6" x14ac:dyDescent="0.25">
      <c r="A27" s="256">
        <v>21</v>
      </c>
      <c r="B27" s="252">
        <v>140546</v>
      </c>
      <c r="C27" s="71" t="s">
        <v>84</v>
      </c>
      <c r="D27" s="68">
        <v>140546</v>
      </c>
      <c r="E27" s="68">
        <f>D27-B27</f>
        <v>0</v>
      </c>
    </row>
    <row r="28" spans="1:6" x14ac:dyDescent="0.25">
      <c r="A28" s="256">
        <v>22</v>
      </c>
      <c r="B28" s="253">
        <f>SUM(B22:B27)</f>
        <v>142295</v>
      </c>
      <c r="C28" s="73" t="s">
        <v>85</v>
      </c>
      <c r="D28" s="72">
        <f>SUM(D22:D27)</f>
        <v>143935</v>
      </c>
      <c r="E28" s="72">
        <f>SUM(E22:E27)</f>
        <v>1640</v>
      </c>
    </row>
    <row r="29" spans="1:6" x14ac:dyDescent="0.25">
      <c r="A29" s="256">
        <v>23</v>
      </c>
      <c r="B29" s="252"/>
      <c r="C29" s="69" t="s">
        <v>86</v>
      </c>
      <c r="D29" s="70"/>
      <c r="E29" s="68"/>
    </row>
    <row r="30" spans="1:6" x14ac:dyDescent="0.25">
      <c r="A30" s="256">
        <v>24</v>
      </c>
      <c r="B30" s="252"/>
      <c r="C30" s="71" t="s">
        <v>87</v>
      </c>
      <c r="D30" s="70"/>
      <c r="E30" s="68">
        <f>D30-B30</f>
        <v>0</v>
      </c>
      <c r="F30" s="67" t="s">
        <v>41</v>
      </c>
    </row>
    <row r="31" spans="1:6" x14ac:dyDescent="0.25">
      <c r="A31" s="256">
        <v>25</v>
      </c>
      <c r="B31" s="252"/>
      <c r="C31" s="71" t="s">
        <v>88</v>
      </c>
      <c r="D31" s="70"/>
      <c r="E31" s="68">
        <f>D31-B31</f>
        <v>0</v>
      </c>
    </row>
    <row r="32" spans="1:6" x14ac:dyDescent="0.25">
      <c r="A32" s="256">
        <v>26</v>
      </c>
      <c r="B32" s="252"/>
      <c r="C32" s="71" t="s">
        <v>89</v>
      </c>
      <c r="D32" s="70"/>
      <c r="E32" s="68">
        <f>D32-B32</f>
        <v>0</v>
      </c>
    </row>
    <row r="33" spans="1:5" x14ac:dyDescent="0.25">
      <c r="A33" s="256">
        <v>27</v>
      </c>
      <c r="B33" s="253">
        <f>SUM(B30:B32)</f>
        <v>0</v>
      </c>
      <c r="C33" s="73" t="s">
        <v>90</v>
      </c>
      <c r="D33" s="72">
        <f>SUM(D30:D32)</f>
        <v>0</v>
      </c>
      <c r="E33" s="72">
        <f>SUM(E30:E32)</f>
        <v>0</v>
      </c>
    </row>
    <row r="34" spans="1:5" x14ac:dyDescent="0.25">
      <c r="A34" s="256">
        <v>28</v>
      </c>
      <c r="B34" s="252"/>
      <c r="C34" s="69" t="s">
        <v>91</v>
      </c>
      <c r="D34" s="70"/>
      <c r="E34" s="68"/>
    </row>
    <row r="35" spans="1:5" x14ac:dyDescent="0.25">
      <c r="A35" s="256">
        <v>29</v>
      </c>
      <c r="B35" s="252"/>
      <c r="C35" s="71" t="s">
        <v>92</v>
      </c>
      <c r="D35" s="70"/>
      <c r="E35" s="68">
        <f>D35-B35</f>
        <v>0</v>
      </c>
    </row>
    <row r="36" spans="1:5" x14ac:dyDescent="0.25">
      <c r="A36" s="256">
        <v>30</v>
      </c>
      <c r="B36" s="252"/>
      <c r="C36" s="71" t="s">
        <v>832</v>
      </c>
      <c r="D36" s="70"/>
      <c r="E36" s="68">
        <f>D36-B36</f>
        <v>0</v>
      </c>
    </row>
    <row r="37" spans="1:5" x14ac:dyDescent="0.25">
      <c r="A37" s="256">
        <v>31</v>
      </c>
      <c r="B37" s="253">
        <f>SUM(B35:B36)</f>
        <v>0</v>
      </c>
      <c r="C37" s="73" t="s">
        <v>68</v>
      </c>
      <c r="D37" s="72">
        <f>SUM(D35:D36)</f>
        <v>0</v>
      </c>
      <c r="E37" s="72">
        <f>SUM(E35:E36)</f>
        <v>0</v>
      </c>
    </row>
    <row r="38" spans="1:5" x14ac:dyDescent="0.25">
      <c r="A38" s="256">
        <v>32</v>
      </c>
      <c r="B38" s="252"/>
      <c r="C38" s="69" t="s">
        <v>93</v>
      </c>
      <c r="D38" s="70"/>
      <c r="E38" s="74"/>
    </row>
    <row r="39" spans="1:5" x14ac:dyDescent="0.25">
      <c r="A39" s="256">
        <v>33</v>
      </c>
      <c r="B39" s="252"/>
      <c r="C39" s="71" t="s">
        <v>94</v>
      </c>
      <c r="D39" s="70"/>
      <c r="E39" s="68">
        <v>0</v>
      </c>
    </row>
    <row r="40" spans="1:5" x14ac:dyDescent="0.25">
      <c r="A40" s="256">
        <v>34</v>
      </c>
      <c r="B40" s="252">
        <v>147645</v>
      </c>
      <c r="C40" s="71" t="s">
        <v>369</v>
      </c>
      <c r="D40" s="70">
        <v>152416</v>
      </c>
      <c r="E40" s="68">
        <f>D40-B40</f>
        <v>4771</v>
      </c>
    </row>
    <row r="41" spans="1:5" x14ac:dyDescent="0.25">
      <c r="A41" s="256">
        <v>35</v>
      </c>
      <c r="B41" s="252"/>
      <c r="C41" s="71" t="s">
        <v>421</v>
      </c>
      <c r="D41" s="68"/>
      <c r="E41" s="68">
        <f>D41-B41</f>
        <v>0</v>
      </c>
    </row>
    <row r="42" spans="1:5" x14ac:dyDescent="0.25">
      <c r="A42" s="256">
        <v>36</v>
      </c>
      <c r="B42" s="253">
        <f>SUM(B39:B41)</f>
        <v>147645</v>
      </c>
      <c r="C42" s="73" t="s">
        <v>95</v>
      </c>
      <c r="D42" s="72">
        <v>152416</v>
      </c>
      <c r="E42" s="72">
        <f>SUM(E39:E41)</f>
        <v>4771</v>
      </c>
    </row>
    <row r="43" spans="1:5" x14ac:dyDescent="0.25">
      <c r="A43" s="256">
        <v>37</v>
      </c>
      <c r="B43" s="252"/>
      <c r="C43" s="69" t="s">
        <v>422</v>
      </c>
      <c r="D43" s="70"/>
      <c r="E43" s="68"/>
    </row>
    <row r="44" spans="1:5" x14ac:dyDescent="0.25">
      <c r="A44" s="256">
        <v>38</v>
      </c>
      <c r="B44" s="252"/>
      <c r="C44" s="71" t="s">
        <v>96</v>
      </c>
      <c r="D44" s="70"/>
      <c r="E44" s="68"/>
    </row>
    <row r="45" spans="1:5" x14ac:dyDescent="0.25">
      <c r="A45" s="256">
        <v>39</v>
      </c>
      <c r="B45" s="252"/>
      <c r="C45" s="71" t="s">
        <v>97</v>
      </c>
      <c r="D45" s="70"/>
      <c r="E45" s="68">
        <f>D45-B45</f>
        <v>0</v>
      </c>
    </row>
    <row r="46" spans="1:5" x14ac:dyDescent="0.25">
      <c r="A46" s="256">
        <v>40</v>
      </c>
      <c r="B46" s="254"/>
      <c r="C46" s="71" t="s">
        <v>98</v>
      </c>
      <c r="D46" s="76"/>
      <c r="E46" s="75">
        <f>D46-B46</f>
        <v>0</v>
      </c>
    </row>
    <row r="47" spans="1:5" x14ac:dyDescent="0.25">
      <c r="A47" s="256">
        <v>41</v>
      </c>
      <c r="B47" s="252">
        <f>SUM(B44:B46)</f>
        <v>0</v>
      </c>
      <c r="C47" s="77" t="s">
        <v>99</v>
      </c>
      <c r="D47" s="70">
        <f>SUM(D44:D46)</f>
        <v>0</v>
      </c>
      <c r="E47" s="68">
        <f>SUM(E44:E46)</f>
        <v>0</v>
      </c>
    </row>
    <row r="48" spans="1:5" x14ac:dyDescent="0.25">
      <c r="A48" s="256">
        <v>42</v>
      </c>
      <c r="B48" s="252">
        <v>6893</v>
      </c>
      <c r="C48" s="71" t="s">
        <v>100</v>
      </c>
      <c r="D48" s="70">
        <v>3269</v>
      </c>
      <c r="E48" s="68">
        <f>D48-B48</f>
        <v>-3624</v>
      </c>
    </row>
    <row r="49" spans="1:5" x14ac:dyDescent="0.25">
      <c r="A49" s="256">
        <v>43</v>
      </c>
      <c r="B49" s="253">
        <f>SUM(B47:B48)</f>
        <v>6893</v>
      </c>
      <c r="C49" s="73" t="s">
        <v>101</v>
      </c>
      <c r="D49" s="72">
        <f>SUM(D47:D48)</f>
        <v>3269</v>
      </c>
      <c r="E49" s="72">
        <f>SUM(E47:E48)</f>
        <v>-3624</v>
      </c>
    </row>
    <row r="50" spans="1:5" x14ac:dyDescent="0.25">
      <c r="A50" s="256">
        <v>44</v>
      </c>
      <c r="B50" s="252"/>
      <c r="C50" s="71"/>
      <c r="D50" s="70"/>
      <c r="E50" s="68"/>
    </row>
    <row r="51" spans="1:5" ht="15.75" thickBot="1" x14ac:dyDescent="0.3">
      <c r="A51" s="257">
        <v>45</v>
      </c>
      <c r="B51" s="255">
        <f>B12+B20+B28+B33+B37+B42+B49</f>
        <v>418082</v>
      </c>
      <c r="C51" s="79" t="s">
        <v>69</v>
      </c>
      <c r="D51" s="78">
        <f>D12+D20+D28+D33+D37+D42+D49</f>
        <v>420162</v>
      </c>
      <c r="E51" s="78">
        <f>E12+E20+E28+E33+E37+E42+E49</f>
        <v>2787</v>
      </c>
    </row>
    <row r="52" spans="1:5" ht="15.75" thickTop="1" x14ac:dyDescent="0.25">
      <c r="B52" s="80"/>
      <c r="C52" s="81"/>
      <c r="D52" s="123"/>
      <c r="E52" s="80"/>
    </row>
    <row r="53" spans="1:5" x14ac:dyDescent="0.25">
      <c r="B53" s="80"/>
      <c r="C53" s="81"/>
      <c r="D53" s="80"/>
      <c r="E53" s="80"/>
    </row>
    <row r="54" spans="1:5" x14ac:dyDescent="0.25">
      <c r="B54" s="80"/>
      <c r="C54" s="81"/>
      <c r="D54" s="80"/>
      <c r="E54" s="80"/>
    </row>
    <row r="55" spans="1:5" x14ac:dyDescent="0.25">
      <c r="B55" s="80"/>
      <c r="C55" s="81"/>
      <c r="D55" s="80"/>
      <c r="E55" s="80"/>
    </row>
    <row r="56" spans="1:5" x14ac:dyDescent="0.25">
      <c r="B56" s="80"/>
      <c r="C56" s="81"/>
      <c r="D56" s="80"/>
      <c r="E56" s="80"/>
    </row>
    <row r="57" spans="1:5" x14ac:dyDescent="0.25">
      <c r="B57" s="80"/>
      <c r="C57" s="81"/>
      <c r="D57" s="80"/>
      <c r="E57" s="80"/>
    </row>
    <row r="58" spans="1:5" x14ac:dyDescent="0.25">
      <c r="B58" s="80"/>
      <c r="C58" s="81"/>
      <c r="D58" s="80"/>
      <c r="E58" s="80"/>
    </row>
    <row r="59" spans="1:5" x14ac:dyDescent="0.25">
      <c r="B59" s="80"/>
      <c r="C59" s="81"/>
      <c r="D59" s="80"/>
      <c r="E59" s="80"/>
    </row>
    <row r="60" spans="1:5" x14ac:dyDescent="0.25">
      <c r="B60" s="80"/>
      <c r="C60" s="81"/>
      <c r="D60" s="80"/>
      <c r="E60" s="80"/>
    </row>
    <row r="61" spans="1:5" x14ac:dyDescent="0.25">
      <c r="B61" s="80"/>
      <c r="C61" s="81"/>
      <c r="D61" s="80"/>
      <c r="E61" s="80"/>
    </row>
    <row r="62" spans="1:5" x14ac:dyDescent="0.25">
      <c r="B62" s="80"/>
      <c r="C62" s="81"/>
      <c r="D62" s="80"/>
      <c r="E62" s="80"/>
    </row>
    <row r="63" spans="1:5" x14ac:dyDescent="0.25">
      <c r="B63" s="80"/>
      <c r="C63" s="81"/>
      <c r="D63" s="80"/>
      <c r="E63" s="80"/>
    </row>
    <row r="64" spans="1:5" x14ac:dyDescent="0.25">
      <c r="B64" s="80"/>
      <c r="C64" s="81"/>
      <c r="D64" s="80"/>
      <c r="E64" s="80"/>
    </row>
    <row r="65" spans="2:5" x14ac:dyDescent="0.25">
      <c r="B65" s="80"/>
      <c r="C65" s="81"/>
      <c r="D65" s="80"/>
      <c r="E65" s="80"/>
    </row>
    <row r="66" spans="2:5" x14ac:dyDescent="0.25">
      <c r="B66" s="80"/>
      <c r="C66" s="81"/>
      <c r="D66" s="80"/>
      <c r="E66" s="80"/>
    </row>
    <row r="67" spans="2:5" x14ac:dyDescent="0.25">
      <c r="B67" s="80"/>
      <c r="C67" s="81"/>
      <c r="D67" s="80"/>
      <c r="E67" s="80"/>
    </row>
    <row r="68" spans="2:5" x14ac:dyDescent="0.25">
      <c r="B68" s="80"/>
      <c r="C68" s="81"/>
      <c r="D68" s="80"/>
      <c r="E68" s="80"/>
    </row>
    <row r="69" spans="2:5" x14ac:dyDescent="0.25">
      <c r="B69" s="80"/>
      <c r="C69" s="81"/>
      <c r="D69" s="80"/>
      <c r="E69" s="80"/>
    </row>
    <row r="70" spans="2:5" x14ac:dyDescent="0.25">
      <c r="B70" s="80"/>
      <c r="C70" s="81"/>
      <c r="D70" s="80"/>
      <c r="E70" s="80"/>
    </row>
    <row r="71" spans="2:5" x14ac:dyDescent="0.25">
      <c r="B71" s="80"/>
      <c r="C71" s="81"/>
      <c r="D71" s="80"/>
      <c r="E71" s="80"/>
    </row>
    <row r="72" spans="2:5" x14ac:dyDescent="0.25">
      <c r="B72" s="80"/>
      <c r="C72" s="81"/>
      <c r="D72" s="80"/>
      <c r="E72" s="80"/>
    </row>
    <row r="73" spans="2:5" x14ac:dyDescent="0.25">
      <c r="B73" s="80"/>
      <c r="C73" s="81"/>
      <c r="D73" s="80"/>
      <c r="E73" s="80"/>
    </row>
    <row r="74" spans="2:5" x14ac:dyDescent="0.25">
      <c r="B74" s="80"/>
      <c r="C74" s="81"/>
      <c r="D74" s="80"/>
      <c r="E74" s="80"/>
    </row>
    <row r="75" spans="2:5" x14ac:dyDescent="0.25">
      <c r="B75" s="80"/>
      <c r="C75" s="81"/>
      <c r="D75" s="80"/>
      <c r="E75" s="80"/>
    </row>
    <row r="76" spans="2:5" x14ac:dyDescent="0.25">
      <c r="B76" s="80"/>
      <c r="C76" s="81"/>
      <c r="D76" s="80"/>
      <c r="E76" s="80"/>
    </row>
    <row r="77" spans="2:5" x14ac:dyDescent="0.25">
      <c r="B77" s="80"/>
      <c r="C77" s="81"/>
      <c r="D77" s="80"/>
      <c r="E77" s="80"/>
    </row>
    <row r="78" spans="2:5" x14ac:dyDescent="0.25">
      <c r="B78" s="80"/>
      <c r="C78" s="81"/>
      <c r="D78" s="80"/>
      <c r="E78" s="80"/>
    </row>
    <row r="79" spans="2:5" x14ac:dyDescent="0.25">
      <c r="B79" s="80"/>
      <c r="C79" s="81"/>
      <c r="D79" s="80"/>
      <c r="E79" s="80"/>
    </row>
    <row r="80" spans="2:5" x14ac:dyDescent="0.25">
      <c r="B80" s="80"/>
      <c r="C80" s="81"/>
      <c r="D80" s="80"/>
      <c r="E80" s="80"/>
    </row>
    <row r="81" spans="2:5" x14ac:dyDescent="0.25">
      <c r="B81" s="80"/>
      <c r="C81" s="81"/>
      <c r="D81" s="80"/>
      <c r="E81" s="80"/>
    </row>
    <row r="82" spans="2:5" x14ac:dyDescent="0.25">
      <c r="B82" s="80"/>
      <c r="C82" s="81"/>
      <c r="D82" s="80"/>
      <c r="E82" s="80"/>
    </row>
    <row r="83" spans="2:5" x14ac:dyDescent="0.25">
      <c r="B83" s="80"/>
      <c r="C83" s="81"/>
      <c r="D83" s="80"/>
      <c r="E83" s="80"/>
    </row>
    <row r="84" spans="2:5" x14ac:dyDescent="0.25">
      <c r="B84" s="80"/>
      <c r="C84" s="81"/>
      <c r="D84" s="80"/>
      <c r="E84" s="80"/>
    </row>
    <row r="85" spans="2:5" x14ac:dyDescent="0.25">
      <c r="B85" s="80"/>
      <c r="C85" s="81"/>
      <c r="D85" s="80"/>
      <c r="E85" s="80"/>
    </row>
    <row r="86" spans="2:5" x14ac:dyDescent="0.25">
      <c r="B86" s="80"/>
      <c r="C86" s="81"/>
      <c r="D86" s="80"/>
      <c r="E86" s="80"/>
    </row>
    <row r="87" spans="2:5" x14ac:dyDescent="0.25">
      <c r="B87" s="80"/>
      <c r="C87" s="81"/>
      <c r="D87" s="80"/>
      <c r="E87" s="80"/>
    </row>
    <row r="88" spans="2:5" x14ac:dyDescent="0.25">
      <c r="B88" s="80"/>
      <c r="C88" s="80"/>
      <c r="D88" s="80"/>
      <c r="E88" s="80"/>
    </row>
    <row r="89" spans="2:5" x14ac:dyDescent="0.25">
      <c r="B89" s="80"/>
      <c r="C89" s="80"/>
      <c r="D89" s="80"/>
      <c r="E89" s="80"/>
    </row>
    <row r="90" spans="2:5" x14ac:dyDescent="0.25">
      <c r="B90" s="80"/>
      <c r="C90" s="80"/>
      <c r="D90" s="80"/>
      <c r="E90" s="80"/>
    </row>
    <row r="91" spans="2:5" x14ac:dyDescent="0.25">
      <c r="B91" s="80"/>
      <c r="C91" s="80"/>
      <c r="D91" s="80"/>
      <c r="E91" s="80"/>
    </row>
    <row r="92" spans="2:5" x14ac:dyDescent="0.25">
      <c r="B92" s="80"/>
      <c r="C92" s="80"/>
      <c r="D92" s="80"/>
      <c r="E92" s="80"/>
    </row>
    <row r="93" spans="2:5" x14ac:dyDescent="0.25">
      <c r="B93" s="80"/>
      <c r="C93" s="80"/>
      <c r="D93" s="80"/>
      <c r="E93" s="80"/>
    </row>
    <row r="94" spans="2:5" x14ac:dyDescent="0.25">
      <c r="B94" s="80"/>
      <c r="C94" s="80"/>
      <c r="D94" s="80"/>
      <c r="E94" s="80"/>
    </row>
    <row r="95" spans="2:5" x14ac:dyDescent="0.25">
      <c r="B95" s="80"/>
      <c r="C95" s="80"/>
      <c r="D95" s="80"/>
      <c r="E95" s="80"/>
    </row>
    <row r="96" spans="2:5" x14ac:dyDescent="0.25">
      <c r="B96" s="80"/>
      <c r="C96" s="80"/>
      <c r="D96" s="80"/>
      <c r="E96" s="80"/>
    </row>
    <row r="97" spans="2:5" x14ac:dyDescent="0.25">
      <c r="B97" s="80"/>
      <c r="C97" s="80"/>
      <c r="D97" s="80"/>
      <c r="E97" s="80"/>
    </row>
    <row r="98" spans="2:5" x14ac:dyDescent="0.25">
      <c r="B98" s="80"/>
      <c r="C98" s="80"/>
      <c r="D98" s="80"/>
      <c r="E98" s="80"/>
    </row>
    <row r="99" spans="2:5" x14ac:dyDescent="0.25">
      <c r="B99" s="80"/>
      <c r="C99" s="80"/>
      <c r="D99" s="80"/>
      <c r="E99" s="80"/>
    </row>
    <row r="100" spans="2:5" x14ac:dyDescent="0.25">
      <c r="B100" s="80"/>
      <c r="C100" s="80"/>
      <c r="D100" s="80"/>
      <c r="E100" s="80"/>
    </row>
    <row r="101" spans="2:5" x14ac:dyDescent="0.25">
      <c r="B101" s="80"/>
      <c r="C101" s="80"/>
      <c r="D101" s="80"/>
      <c r="E101" s="80"/>
    </row>
    <row r="102" spans="2:5" x14ac:dyDescent="0.25">
      <c r="B102" s="80"/>
      <c r="C102" s="80"/>
      <c r="D102" s="80"/>
      <c r="E102" s="80"/>
    </row>
    <row r="103" spans="2:5" x14ac:dyDescent="0.25">
      <c r="B103" s="80"/>
      <c r="C103" s="80"/>
      <c r="D103" s="80"/>
      <c r="E103" s="80"/>
    </row>
    <row r="104" spans="2:5" x14ac:dyDescent="0.25">
      <c r="B104" s="80"/>
      <c r="C104" s="80"/>
      <c r="D104" s="80"/>
      <c r="E104" s="80"/>
    </row>
    <row r="105" spans="2:5" x14ac:dyDescent="0.25">
      <c r="B105" s="80"/>
      <c r="C105" s="80"/>
      <c r="D105" s="80"/>
      <c r="E105" s="80"/>
    </row>
    <row r="106" spans="2:5" x14ac:dyDescent="0.25">
      <c r="B106" s="80"/>
      <c r="C106" s="80"/>
      <c r="D106" s="80"/>
      <c r="E106" s="80"/>
    </row>
    <row r="107" spans="2:5" x14ac:dyDescent="0.25">
      <c r="B107" s="80"/>
      <c r="C107" s="80"/>
      <c r="D107" s="80"/>
      <c r="E107" s="80"/>
    </row>
    <row r="108" spans="2:5" x14ac:dyDescent="0.25">
      <c r="B108" s="80"/>
      <c r="C108" s="80"/>
      <c r="D108" s="80"/>
      <c r="E108" s="80"/>
    </row>
    <row r="109" spans="2:5" x14ac:dyDescent="0.25">
      <c r="B109" s="80"/>
      <c r="C109" s="80"/>
      <c r="D109" s="80"/>
      <c r="E109" s="80"/>
    </row>
    <row r="110" spans="2:5" x14ac:dyDescent="0.25">
      <c r="B110" s="80"/>
      <c r="C110" s="80"/>
      <c r="D110" s="80"/>
      <c r="E110" s="80"/>
    </row>
    <row r="111" spans="2:5" x14ac:dyDescent="0.25">
      <c r="B111" s="80"/>
      <c r="C111" s="80"/>
      <c r="D111" s="80"/>
      <c r="E111" s="80"/>
    </row>
    <row r="112" spans="2:5" x14ac:dyDescent="0.25">
      <c r="B112" s="80"/>
      <c r="C112" s="80"/>
      <c r="D112" s="80"/>
      <c r="E112" s="80"/>
    </row>
    <row r="113" spans="2:5" x14ac:dyDescent="0.25">
      <c r="B113" s="80"/>
      <c r="C113" s="80"/>
      <c r="D113" s="80"/>
      <c r="E113" s="80"/>
    </row>
    <row r="114" spans="2:5" x14ac:dyDescent="0.25">
      <c r="B114" s="80"/>
      <c r="C114" s="80"/>
      <c r="D114" s="80"/>
      <c r="E114" s="80"/>
    </row>
    <row r="115" spans="2:5" x14ac:dyDescent="0.25">
      <c r="B115" s="80"/>
      <c r="C115" s="80"/>
      <c r="D115" s="80"/>
      <c r="E115" s="80"/>
    </row>
    <row r="116" spans="2:5" x14ac:dyDescent="0.25">
      <c r="B116" s="80"/>
      <c r="C116" s="80"/>
      <c r="D116" s="80"/>
      <c r="E116" s="80"/>
    </row>
    <row r="117" spans="2:5" x14ac:dyDescent="0.25">
      <c r="B117" s="80"/>
      <c r="C117" s="80"/>
      <c r="D117" s="80"/>
      <c r="E117" s="80"/>
    </row>
    <row r="118" spans="2:5" x14ac:dyDescent="0.25">
      <c r="B118" s="80"/>
      <c r="C118" s="80"/>
      <c r="D118" s="80"/>
      <c r="E118" s="80"/>
    </row>
    <row r="119" spans="2:5" x14ac:dyDescent="0.25">
      <c r="B119" s="80"/>
      <c r="C119" s="80"/>
      <c r="D119" s="80"/>
      <c r="E119" s="80"/>
    </row>
    <row r="120" spans="2:5" x14ac:dyDescent="0.25">
      <c r="B120" s="80"/>
      <c r="C120" s="80"/>
      <c r="D120" s="80"/>
      <c r="E120" s="80"/>
    </row>
    <row r="121" spans="2:5" x14ac:dyDescent="0.25">
      <c r="B121" s="80"/>
      <c r="C121" s="80"/>
      <c r="D121" s="80"/>
      <c r="E121" s="80"/>
    </row>
    <row r="122" spans="2:5" x14ac:dyDescent="0.25">
      <c r="B122" s="80"/>
      <c r="C122" s="80"/>
      <c r="D122" s="80"/>
      <c r="E122" s="80"/>
    </row>
    <row r="123" spans="2:5" x14ac:dyDescent="0.25">
      <c r="B123" s="80"/>
      <c r="C123" s="80"/>
      <c r="D123" s="80"/>
      <c r="E123" s="80"/>
    </row>
    <row r="124" spans="2:5" x14ac:dyDescent="0.25">
      <c r="B124" s="80"/>
      <c r="C124" s="80"/>
      <c r="D124" s="80"/>
      <c r="E124" s="80"/>
    </row>
    <row r="125" spans="2:5" x14ac:dyDescent="0.25">
      <c r="B125" s="80"/>
      <c r="C125" s="80"/>
      <c r="D125" s="80"/>
      <c r="E125" s="80"/>
    </row>
    <row r="126" spans="2:5" x14ac:dyDescent="0.25">
      <c r="B126" s="80"/>
      <c r="C126" s="80"/>
      <c r="D126" s="80"/>
      <c r="E126" s="80"/>
    </row>
    <row r="127" spans="2:5" x14ac:dyDescent="0.25">
      <c r="B127" s="80"/>
      <c r="C127" s="80"/>
      <c r="D127" s="80"/>
      <c r="E127" s="80"/>
    </row>
    <row r="128" spans="2:5" x14ac:dyDescent="0.25">
      <c r="B128" s="80"/>
      <c r="C128" s="80"/>
      <c r="D128" s="80"/>
      <c r="E128" s="80"/>
    </row>
    <row r="129" spans="2:5" x14ac:dyDescent="0.25">
      <c r="B129" s="80"/>
      <c r="C129" s="80"/>
      <c r="D129" s="80"/>
      <c r="E129" s="80"/>
    </row>
    <row r="130" spans="2:5" x14ac:dyDescent="0.25">
      <c r="B130" s="80"/>
      <c r="C130" s="80"/>
      <c r="D130" s="80"/>
      <c r="E130" s="80"/>
    </row>
    <row r="131" spans="2:5" x14ac:dyDescent="0.25">
      <c r="B131" s="80"/>
      <c r="C131" s="80"/>
      <c r="D131" s="80"/>
      <c r="E131" s="80"/>
    </row>
    <row r="132" spans="2:5" x14ac:dyDescent="0.25">
      <c r="B132" s="80"/>
      <c r="C132" s="80"/>
      <c r="D132" s="80"/>
      <c r="E132" s="80"/>
    </row>
    <row r="133" spans="2:5" x14ac:dyDescent="0.25">
      <c r="B133" s="80"/>
      <c r="C133" s="80"/>
      <c r="D133" s="80"/>
      <c r="E133" s="80"/>
    </row>
    <row r="134" spans="2:5" x14ac:dyDescent="0.25">
      <c r="B134" s="80"/>
      <c r="C134" s="80"/>
      <c r="D134" s="80"/>
      <c r="E134" s="80"/>
    </row>
    <row r="135" spans="2:5" x14ac:dyDescent="0.25">
      <c r="B135" s="80"/>
      <c r="C135" s="80"/>
      <c r="D135" s="80"/>
      <c r="E135" s="80"/>
    </row>
    <row r="136" spans="2:5" x14ac:dyDescent="0.25">
      <c r="B136" s="80"/>
      <c r="C136" s="80"/>
      <c r="D136" s="80"/>
      <c r="E136" s="80"/>
    </row>
    <row r="137" spans="2:5" x14ac:dyDescent="0.25">
      <c r="B137" s="80"/>
      <c r="C137" s="80"/>
      <c r="D137" s="80"/>
      <c r="E137" s="80"/>
    </row>
    <row r="138" spans="2:5" x14ac:dyDescent="0.25">
      <c r="B138" s="80"/>
      <c r="C138" s="80"/>
      <c r="D138" s="80"/>
      <c r="E138" s="80"/>
    </row>
    <row r="139" spans="2:5" x14ac:dyDescent="0.25">
      <c r="B139" s="80"/>
      <c r="C139" s="80"/>
      <c r="D139" s="80"/>
      <c r="E139" s="80"/>
    </row>
    <row r="140" spans="2:5" x14ac:dyDescent="0.25">
      <c r="B140" s="80"/>
      <c r="C140" s="80"/>
      <c r="D140" s="80"/>
      <c r="E140" s="80"/>
    </row>
    <row r="141" spans="2:5" x14ac:dyDescent="0.25">
      <c r="B141" s="80"/>
      <c r="C141" s="80"/>
      <c r="D141" s="80"/>
      <c r="E141" s="80"/>
    </row>
    <row r="142" spans="2:5" x14ac:dyDescent="0.25">
      <c r="B142" s="80"/>
      <c r="C142" s="80"/>
      <c r="D142" s="80"/>
      <c r="E142" s="80"/>
    </row>
    <row r="143" spans="2:5" x14ac:dyDescent="0.25">
      <c r="B143" s="80"/>
      <c r="C143" s="80"/>
      <c r="D143" s="80"/>
      <c r="E143" s="80"/>
    </row>
    <row r="144" spans="2:5" x14ac:dyDescent="0.25">
      <c r="B144" s="80"/>
      <c r="C144" s="80"/>
      <c r="D144" s="80"/>
      <c r="E144" s="80"/>
    </row>
    <row r="145" spans="2:5" x14ac:dyDescent="0.25">
      <c r="B145" s="80"/>
      <c r="C145" s="80"/>
      <c r="D145" s="80"/>
      <c r="E145" s="80"/>
    </row>
    <row r="146" spans="2:5" x14ac:dyDescent="0.25">
      <c r="B146" s="80"/>
      <c r="C146" s="80"/>
      <c r="D146" s="80"/>
      <c r="E146" s="80"/>
    </row>
    <row r="147" spans="2:5" x14ac:dyDescent="0.25">
      <c r="B147" s="80"/>
      <c r="C147" s="80"/>
      <c r="D147" s="80"/>
      <c r="E147" s="80"/>
    </row>
    <row r="148" spans="2:5" x14ac:dyDescent="0.25">
      <c r="B148" s="80"/>
      <c r="C148" s="80"/>
      <c r="D148" s="80"/>
      <c r="E148" s="80"/>
    </row>
    <row r="149" spans="2:5" x14ac:dyDescent="0.25">
      <c r="B149" s="80"/>
      <c r="C149" s="80"/>
      <c r="D149" s="80"/>
      <c r="E149" s="80"/>
    </row>
    <row r="150" spans="2:5" x14ac:dyDescent="0.25">
      <c r="B150" s="80"/>
      <c r="C150" s="80"/>
      <c r="D150" s="80"/>
      <c r="E150" s="80"/>
    </row>
    <row r="151" spans="2:5" x14ac:dyDescent="0.25">
      <c r="B151" s="80"/>
      <c r="C151" s="80"/>
      <c r="D151" s="80"/>
      <c r="E151" s="80"/>
    </row>
    <row r="152" spans="2:5" x14ac:dyDescent="0.25">
      <c r="B152" s="80"/>
      <c r="C152" s="80"/>
      <c r="D152" s="80"/>
      <c r="E152" s="80"/>
    </row>
    <row r="153" spans="2:5" x14ac:dyDescent="0.25">
      <c r="B153" s="80"/>
      <c r="C153" s="80"/>
      <c r="D153" s="80"/>
      <c r="E153" s="80"/>
    </row>
    <row r="154" spans="2:5" x14ac:dyDescent="0.25">
      <c r="B154" s="80"/>
      <c r="C154" s="80"/>
      <c r="D154" s="80"/>
      <c r="E154" s="80"/>
    </row>
    <row r="155" spans="2:5" x14ac:dyDescent="0.25">
      <c r="B155" s="80"/>
      <c r="C155" s="80"/>
      <c r="D155" s="80"/>
      <c r="E155" s="80"/>
    </row>
    <row r="156" spans="2:5" x14ac:dyDescent="0.25">
      <c r="B156" s="80"/>
      <c r="C156" s="80"/>
      <c r="D156" s="80"/>
      <c r="E156" s="80"/>
    </row>
    <row r="157" spans="2:5" x14ac:dyDescent="0.25">
      <c r="B157" s="80"/>
      <c r="C157" s="80"/>
      <c r="D157" s="80"/>
      <c r="E157" s="80"/>
    </row>
    <row r="158" spans="2:5" x14ac:dyDescent="0.25">
      <c r="B158" s="80"/>
      <c r="C158" s="80"/>
      <c r="D158" s="80"/>
      <c r="E158" s="80"/>
    </row>
    <row r="159" spans="2:5" x14ac:dyDescent="0.25">
      <c r="B159" s="80"/>
      <c r="C159" s="80"/>
      <c r="D159" s="80"/>
      <c r="E159" s="80"/>
    </row>
    <row r="160" spans="2:5" x14ac:dyDescent="0.25">
      <c r="B160" s="80"/>
      <c r="C160" s="80"/>
      <c r="D160" s="80"/>
      <c r="E160" s="80"/>
    </row>
    <row r="161" spans="2:5" x14ac:dyDescent="0.25">
      <c r="B161" s="80"/>
      <c r="C161" s="80"/>
      <c r="D161" s="80"/>
      <c r="E161" s="80"/>
    </row>
    <row r="162" spans="2:5" x14ac:dyDescent="0.25">
      <c r="B162" s="80"/>
      <c r="C162" s="80"/>
      <c r="D162" s="80"/>
      <c r="E162" s="80"/>
    </row>
    <row r="163" spans="2:5" x14ac:dyDescent="0.25">
      <c r="B163" s="80"/>
      <c r="C163" s="80"/>
      <c r="D163" s="80"/>
      <c r="E163" s="80"/>
    </row>
    <row r="164" spans="2:5" x14ac:dyDescent="0.25">
      <c r="B164" s="80"/>
      <c r="C164" s="80"/>
      <c r="D164" s="80"/>
      <c r="E164" s="80"/>
    </row>
    <row r="165" spans="2:5" x14ac:dyDescent="0.25">
      <c r="B165" s="80"/>
      <c r="C165" s="80"/>
      <c r="D165" s="80"/>
      <c r="E165" s="80"/>
    </row>
    <row r="166" spans="2:5" x14ac:dyDescent="0.25">
      <c r="B166" s="80"/>
      <c r="C166" s="80"/>
      <c r="D166" s="80"/>
      <c r="E166" s="80"/>
    </row>
    <row r="167" spans="2:5" x14ac:dyDescent="0.25">
      <c r="B167" s="80"/>
      <c r="C167" s="80"/>
      <c r="D167" s="80"/>
      <c r="E167" s="80"/>
    </row>
    <row r="168" spans="2:5" x14ac:dyDescent="0.25">
      <c r="B168" s="80"/>
      <c r="C168" s="80"/>
      <c r="D168" s="80"/>
      <c r="E168" s="80"/>
    </row>
    <row r="169" spans="2:5" x14ac:dyDescent="0.25">
      <c r="B169" s="80"/>
      <c r="C169" s="80"/>
      <c r="D169" s="80"/>
      <c r="E169" s="80"/>
    </row>
    <row r="170" spans="2:5" x14ac:dyDescent="0.25">
      <c r="B170" s="80"/>
      <c r="C170" s="80"/>
      <c r="D170" s="80"/>
      <c r="E170" s="80"/>
    </row>
    <row r="171" spans="2:5" x14ac:dyDescent="0.25">
      <c r="B171" s="80"/>
      <c r="C171" s="80"/>
      <c r="D171" s="80"/>
      <c r="E171" s="80"/>
    </row>
    <row r="172" spans="2:5" x14ac:dyDescent="0.25">
      <c r="B172" s="80"/>
      <c r="C172" s="80"/>
      <c r="D172" s="80"/>
      <c r="E172" s="80"/>
    </row>
    <row r="173" spans="2:5" x14ac:dyDescent="0.25">
      <c r="B173" s="80"/>
      <c r="C173" s="80"/>
      <c r="D173" s="80"/>
      <c r="E173" s="80"/>
    </row>
    <row r="174" spans="2:5" x14ac:dyDescent="0.25">
      <c r="B174" s="80"/>
      <c r="C174" s="80"/>
      <c r="D174" s="80"/>
      <c r="E174" s="80"/>
    </row>
    <row r="175" spans="2:5" x14ac:dyDescent="0.25">
      <c r="B175" s="80"/>
      <c r="C175" s="80"/>
      <c r="D175" s="80"/>
      <c r="E175" s="80"/>
    </row>
    <row r="176" spans="2:5" x14ac:dyDescent="0.25">
      <c r="B176" s="80"/>
      <c r="C176" s="80"/>
      <c r="D176" s="80"/>
      <c r="E176" s="80"/>
    </row>
    <row r="177" spans="2:5" x14ac:dyDescent="0.25">
      <c r="B177" s="80"/>
      <c r="C177" s="80"/>
      <c r="D177" s="80"/>
      <c r="E177" s="80"/>
    </row>
    <row r="178" spans="2:5" x14ac:dyDescent="0.25">
      <c r="B178" s="80"/>
      <c r="C178" s="80"/>
      <c r="D178" s="80"/>
      <c r="E178" s="80"/>
    </row>
    <row r="179" spans="2:5" x14ac:dyDescent="0.25">
      <c r="B179" s="80"/>
      <c r="C179" s="80"/>
      <c r="D179" s="80"/>
      <c r="E179" s="80"/>
    </row>
    <row r="180" spans="2:5" x14ac:dyDescent="0.25">
      <c r="B180" s="80"/>
      <c r="C180" s="80"/>
      <c r="D180" s="80"/>
      <c r="E180" s="80"/>
    </row>
    <row r="181" spans="2:5" x14ac:dyDescent="0.25">
      <c r="B181" s="80"/>
      <c r="C181" s="80"/>
      <c r="D181" s="80"/>
      <c r="E181" s="80"/>
    </row>
    <row r="182" spans="2:5" x14ac:dyDescent="0.25">
      <c r="B182" s="80"/>
      <c r="C182" s="80"/>
      <c r="D182" s="80"/>
      <c r="E182" s="80"/>
    </row>
    <row r="183" spans="2:5" x14ac:dyDescent="0.25">
      <c r="B183" s="80"/>
      <c r="C183" s="80"/>
      <c r="D183" s="80"/>
      <c r="E183" s="80"/>
    </row>
    <row r="184" spans="2:5" x14ac:dyDescent="0.25">
      <c r="B184" s="80"/>
      <c r="C184" s="80"/>
      <c r="D184" s="80"/>
      <c r="E184" s="80"/>
    </row>
    <row r="185" spans="2:5" x14ac:dyDescent="0.25">
      <c r="B185" s="80"/>
      <c r="C185" s="80"/>
      <c r="D185" s="80"/>
      <c r="E185" s="80"/>
    </row>
    <row r="186" spans="2:5" x14ac:dyDescent="0.25">
      <c r="B186" s="80"/>
      <c r="C186" s="80"/>
      <c r="D186" s="80"/>
      <c r="E186" s="80"/>
    </row>
    <row r="187" spans="2:5" x14ac:dyDescent="0.25">
      <c r="B187" s="80"/>
      <c r="C187" s="80"/>
      <c r="D187" s="80"/>
      <c r="E187" s="80"/>
    </row>
    <row r="188" spans="2:5" x14ac:dyDescent="0.25">
      <c r="B188" s="80"/>
      <c r="C188" s="80"/>
      <c r="D188" s="80"/>
      <c r="E188" s="80"/>
    </row>
    <row r="189" spans="2:5" x14ac:dyDescent="0.25">
      <c r="B189" s="80"/>
      <c r="C189" s="80"/>
      <c r="D189" s="80"/>
      <c r="E189" s="80"/>
    </row>
    <row r="190" spans="2:5" x14ac:dyDescent="0.25">
      <c r="B190" s="80"/>
      <c r="C190" s="80"/>
      <c r="D190" s="80"/>
      <c r="E190" s="80"/>
    </row>
    <row r="191" spans="2:5" x14ac:dyDescent="0.25">
      <c r="B191" s="80"/>
      <c r="C191" s="80"/>
      <c r="D191" s="80"/>
      <c r="E191" s="80"/>
    </row>
    <row r="192" spans="2:5" x14ac:dyDescent="0.25">
      <c r="B192" s="80"/>
      <c r="C192" s="80"/>
      <c r="D192" s="80"/>
      <c r="E192" s="80"/>
    </row>
    <row r="193" spans="2:5" x14ac:dyDescent="0.25">
      <c r="B193" s="80"/>
      <c r="C193" s="80"/>
      <c r="D193" s="80"/>
      <c r="E193" s="80"/>
    </row>
    <row r="194" spans="2:5" x14ac:dyDescent="0.25">
      <c r="B194" s="80"/>
      <c r="C194" s="80"/>
      <c r="D194" s="80"/>
      <c r="E194" s="80"/>
    </row>
    <row r="195" spans="2:5" x14ac:dyDescent="0.25">
      <c r="B195" s="80"/>
      <c r="C195" s="80"/>
      <c r="D195" s="80"/>
      <c r="E195" s="80"/>
    </row>
    <row r="196" spans="2:5" x14ac:dyDescent="0.25">
      <c r="B196" s="80"/>
      <c r="C196" s="80"/>
      <c r="D196" s="80"/>
      <c r="E196" s="80"/>
    </row>
    <row r="197" spans="2:5" x14ac:dyDescent="0.25">
      <c r="B197" s="80"/>
      <c r="C197" s="80"/>
      <c r="D197" s="80"/>
      <c r="E197" s="80"/>
    </row>
    <row r="198" spans="2:5" x14ac:dyDescent="0.25">
      <c r="B198" s="80"/>
      <c r="C198" s="80"/>
      <c r="D198" s="80"/>
      <c r="E198" s="80"/>
    </row>
    <row r="199" spans="2:5" x14ac:dyDescent="0.25">
      <c r="B199" s="80"/>
      <c r="C199" s="80"/>
      <c r="D199" s="80"/>
      <c r="E199" s="80"/>
    </row>
    <row r="200" spans="2:5" x14ac:dyDescent="0.25">
      <c r="B200" s="80"/>
      <c r="C200" s="80"/>
      <c r="D200" s="80"/>
      <c r="E200" s="80"/>
    </row>
    <row r="201" spans="2:5" x14ac:dyDescent="0.25">
      <c r="B201" s="80"/>
      <c r="C201" s="80"/>
      <c r="D201" s="80"/>
      <c r="E201" s="80"/>
    </row>
    <row r="202" spans="2:5" x14ac:dyDescent="0.25">
      <c r="B202" s="80"/>
      <c r="C202" s="80"/>
      <c r="D202" s="80"/>
      <c r="E202" s="80"/>
    </row>
    <row r="203" spans="2:5" x14ac:dyDescent="0.25">
      <c r="B203" s="80"/>
      <c r="C203" s="80"/>
      <c r="D203" s="80"/>
      <c r="E203" s="80"/>
    </row>
    <row r="204" spans="2:5" x14ac:dyDescent="0.25">
      <c r="B204" s="80"/>
      <c r="C204" s="80"/>
      <c r="D204" s="80"/>
      <c r="E204" s="80"/>
    </row>
    <row r="205" spans="2:5" x14ac:dyDescent="0.25">
      <c r="B205" s="80"/>
      <c r="C205" s="80"/>
      <c r="D205" s="80"/>
      <c r="E205" s="80"/>
    </row>
    <row r="206" spans="2:5" x14ac:dyDescent="0.25">
      <c r="B206" s="80"/>
      <c r="C206" s="80"/>
      <c r="D206" s="80"/>
      <c r="E206" s="80"/>
    </row>
    <row r="207" spans="2:5" x14ac:dyDescent="0.25">
      <c r="B207" s="80"/>
      <c r="C207" s="80"/>
      <c r="D207" s="80"/>
      <c r="E207" s="80"/>
    </row>
    <row r="208" spans="2:5" x14ac:dyDescent="0.25">
      <c r="B208" s="80"/>
      <c r="C208" s="80"/>
      <c r="D208" s="80"/>
      <c r="E208" s="80"/>
    </row>
    <row r="209" spans="2:5" x14ac:dyDescent="0.25">
      <c r="B209" s="80"/>
      <c r="C209" s="80"/>
      <c r="D209" s="80"/>
      <c r="E209" s="80"/>
    </row>
    <row r="210" spans="2:5" x14ac:dyDescent="0.25">
      <c r="B210" s="80"/>
      <c r="C210" s="80"/>
      <c r="D210" s="80"/>
      <c r="E210" s="80"/>
    </row>
    <row r="211" spans="2:5" x14ac:dyDescent="0.25">
      <c r="B211" s="80"/>
      <c r="C211" s="80"/>
      <c r="D211" s="80"/>
      <c r="E211" s="80"/>
    </row>
    <row r="212" spans="2:5" x14ac:dyDescent="0.25">
      <c r="B212" s="80"/>
      <c r="C212" s="80"/>
      <c r="D212" s="80"/>
      <c r="E212" s="80"/>
    </row>
    <row r="213" spans="2:5" x14ac:dyDescent="0.25">
      <c r="B213" s="80"/>
      <c r="C213" s="80"/>
      <c r="D213" s="80"/>
      <c r="E213" s="80"/>
    </row>
    <row r="214" spans="2:5" x14ac:dyDescent="0.25">
      <c r="B214" s="80"/>
      <c r="C214" s="80"/>
      <c r="D214" s="80"/>
      <c r="E214" s="80"/>
    </row>
    <row r="215" spans="2:5" x14ac:dyDescent="0.25">
      <c r="B215" s="80"/>
      <c r="C215" s="80"/>
      <c r="D215" s="80"/>
      <c r="E215" s="80"/>
    </row>
    <row r="216" spans="2:5" x14ac:dyDescent="0.25">
      <c r="B216" s="80"/>
      <c r="C216" s="80"/>
      <c r="D216" s="80"/>
      <c r="E216" s="80"/>
    </row>
    <row r="217" spans="2:5" x14ac:dyDescent="0.25">
      <c r="B217" s="80"/>
      <c r="C217" s="80"/>
      <c r="D217" s="80"/>
      <c r="E217" s="80"/>
    </row>
    <row r="218" spans="2:5" x14ac:dyDescent="0.25">
      <c r="B218" s="80"/>
      <c r="C218" s="80"/>
      <c r="D218" s="80"/>
      <c r="E218" s="80"/>
    </row>
    <row r="219" spans="2:5" x14ac:dyDescent="0.25">
      <c r="B219" s="80"/>
      <c r="C219" s="80"/>
      <c r="D219" s="80"/>
      <c r="E219" s="80"/>
    </row>
    <row r="220" spans="2:5" x14ac:dyDescent="0.25">
      <c r="B220" s="80"/>
      <c r="C220" s="80"/>
      <c r="D220" s="80"/>
      <c r="E220" s="80"/>
    </row>
    <row r="221" spans="2:5" x14ac:dyDescent="0.25">
      <c r="B221" s="80"/>
      <c r="C221" s="80"/>
      <c r="D221" s="80"/>
      <c r="E221" s="80"/>
    </row>
    <row r="222" spans="2:5" x14ac:dyDescent="0.25">
      <c r="B222" s="80"/>
      <c r="C222" s="80"/>
      <c r="D222" s="80"/>
      <c r="E222" s="80"/>
    </row>
    <row r="223" spans="2:5" x14ac:dyDescent="0.25">
      <c r="B223" s="80"/>
      <c r="C223" s="80"/>
      <c r="D223" s="80"/>
      <c r="E223" s="80"/>
    </row>
    <row r="224" spans="2:5" x14ac:dyDescent="0.25">
      <c r="B224" s="80"/>
      <c r="C224" s="80"/>
      <c r="D224" s="80"/>
      <c r="E224" s="80"/>
    </row>
    <row r="225" spans="2:5" x14ac:dyDescent="0.25">
      <c r="B225" s="80"/>
      <c r="C225" s="80"/>
      <c r="D225" s="80"/>
      <c r="E225" s="80"/>
    </row>
    <row r="226" spans="2:5" x14ac:dyDescent="0.25">
      <c r="B226" s="80"/>
      <c r="C226" s="80"/>
      <c r="D226" s="80"/>
      <c r="E226" s="80"/>
    </row>
    <row r="227" spans="2:5" x14ac:dyDescent="0.25">
      <c r="B227" s="80"/>
      <c r="C227" s="80"/>
      <c r="D227" s="80"/>
      <c r="E227" s="80"/>
    </row>
    <row r="228" spans="2:5" x14ac:dyDescent="0.25">
      <c r="B228" s="80"/>
      <c r="C228" s="80"/>
      <c r="D228" s="80"/>
      <c r="E228" s="80"/>
    </row>
    <row r="229" spans="2:5" x14ac:dyDescent="0.25">
      <c r="B229" s="80"/>
      <c r="C229" s="80"/>
      <c r="D229" s="80"/>
      <c r="E229" s="80"/>
    </row>
    <row r="230" spans="2:5" x14ac:dyDescent="0.25">
      <c r="B230" s="80"/>
      <c r="C230" s="80"/>
      <c r="D230" s="80"/>
      <c r="E230" s="80"/>
    </row>
    <row r="231" spans="2:5" x14ac:dyDescent="0.25">
      <c r="B231" s="80"/>
      <c r="C231" s="80"/>
      <c r="D231" s="80"/>
      <c r="E231" s="80"/>
    </row>
    <row r="232" spans="2:5" x14ac:dyDescent="0.25">
      <c r="B232" s="80"/>
      <c r="C232" s="80"/>
      <c r="D232" s="80"/>
      <c r="E232" s="80"/>
    </row>
    <row r="233" spans="2:5" x14ac:dyDescent="0.25">
      <c r="B233" s="80"/>
      <c r="C233" s="80"/>
      <c r="D233" s="80"/>
      <c r="E233" s="80"/>
    </row>
    <row r="234" spans="2:5" x14ac:dyDescent="0.25">
      <c r="B234" s="80"/>
      <c r="C234" s="80"/>
      <c r="D234" s="80"/>
      <c r="E234" s="80"/>
    </row>
  </sheetData>
  <pageMargins left="0.7" right="0.7" top="0.75" bottom="0.75" header="0.3" footer="0.3"/>
  <pageSetup scale="92"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view="pageLayout" topLeftCell="A34" zoomScaleNormal="100" zoomScaleSheetLayoutView="100" workbookViewId="0">
      <selection activeCell="A11" sqref="A11"/>
    </sheetView>
  </sheetViews>
  <sheetFormatPr defaultRowHeight="12.75" x14ac:dyDescent="0.2"/>
  <cols>
    <col min="1" max="1" width="4.28515625" style="52" customWidth="1"/>
    <col min="2" max="2" width="32.140625" style="51" customWidth="1"/>
    <col min="3" max="3" width="8.85546875" style="51" bestFit="1" customWidth="1"/>
    <col min="4" max="4" width="7.85546875" style="51" customWidth="1"/>
    <col min="5" max="5" width="9.28515625" style="51" customWidth="1"/>
    <col min="6" max="6" width="10.28515625" style="51" customWidth="1"/>
    <col min="7" max="7" width="10.5703125" style="51" customWidth="1"/>
    <col min="8" max="256" width="9.140625" style="52"/>
    <col min="257" max="257" width="35" style="52" customWidth="1"/>
    <col min="258" max="262" width="14.42578125" style="52" customWidth="1"/>
    <col min="263" max="512" width="9.140625" style="52"/>
    <col min="513" max="513" width="35" style="52" customWidth="1"/>
    <col min="514" max="518" width="14.42578125" style="52" customWidth="1"/>
    <col min="519" max="768" width="9.140625" style="52"/>
    <col min="769" max="769" width="35" style="52" customWidth="1"/>
    <col min="770" max="774" width="14.42578125" style="52" customWidth="1"/>
    <col min="775" max="1024" width="9.140625" style="52"/>
    <col min="1025" max="1025" width="35" style="52" customWidth="1"/>
    <col min="1026" max="1030" width="14.42578125" style="52" customWidth="1"/>
    <col min="1031" max="1280" width="9.140625" style="52"/>
    <col min="1281" max="1281" width="35" style="52" customWidth="1"/>
    <col min="1282" max="1286" width="14.42578125" style="52" customWidth="1"/>
    <col min="1287" max="1536" width="9.140625" style="52"/>
    <col min="1537" max="1537" width="35" style="52" customWidth="1"/>
    <col min="1538" max="1542" width="14.42578125" style="52" customWidth="1"/>
    <col min="1543" max="1792" width="9.140625" style="52"/>
    <col min="1793" max="1793" width="35" style="52" customWidth="1"/>
    <col min="1794" max="1798" width="14.42578125" style="52" customWidth="1"/>
    <col min="1799" max="2048" width="9.140625" style="52"/>
    <col min="2049" max="2049" width="35" style="52" customWidth="1"/>
    <col min="2050" max="2054" width="14.42578125" style="52" customWidth="1"/>
    <col min="2055" max="2304" width="9.140625" style="52"/>
    <col min="2305" max="2305" width="35" style="52" customWidth="1"/>
    <col min="2306" max="2310" width="14.42578125" style="52" customWidth="1"/>
    <col min="2311" max="2560" width="9.140625" style="52"/>
    <col min="2561" max="2561" width="35" style="52" customWidth="1"/>
    <col min="2562" max="2566" width="14.42578125" style="52" customWidth="1"/>
    <col min="2567" max="2816" width="9.140625" style="52"/>
    <col min="2817" max="2817" width="35" style="52" customWidth="1"/>
    <col min="2818" max="2822" width="14.42578125" style="52" customWidth="1"/>
    <col min="2823" max="3072" width="9.140625" style="52"/>
    <col min="3073" max="3073" width="35" style="52" customWidth="1"/>
    <col min="3074" max="3078" width="14.42578125" style="52" customWidth="1"/>
    <col min="3079" max="3328" width="9.140625" style="52"/>
    <col min="3329" max="3329" width="35" style="52" customWidth="1"/>
    <col min="3330" max="3334" width="14.42578125" style="52" customWidth="1"/>
    <col min="3335" max="3584" width="9.140625" style="52"/>
    <col min="3585" max="3585" width="35" style="52" customWidth="1"/>
    <col min="3586" max="3590" width="14.42578125" style="52" customWidth="1"/>
    <col min="3591" max="3840" width="9.140625" style="52"/>
    <col min="3841" max="3841" width="35" style="52" customWidth="1"/>
    <col min="3842" max="3846" width="14.42578125" style="52" customWidth="1"/>
    <col min="3847" max="4096" width="9.140625" style="52"/>
    <col min="4097" max="4097" width="35" style="52" customWidth="1"/>
    <col min="4098" max="4102" width="14.42578125" style="52" customWidth="1"/>
    <col min="4103" max="4352" width="9.140625" style="52"/>
    <col min="4353" max="4353" width="35" style="52" customWidth="1"/>
    <col min="4354" max="4358" width="14.42578125" style="52" customWidth="1"/>
    <col min="4359" max="4608" width="9.140625" style="52"/>
    <col min="4609" max="4609" width="35" style="52" customWidth="1"/>
    <col min="4610" max="4614" width="14.42578125" style="52" customWidth="1"/>
    <col min="4615" max="4864" width="9.140625" style="52"/>
    <col min="4865" max="4865" width="35" style="52" customWidth="1"/>
    <col min="4866" max="4870" width="14.42578125" style="52" customWidth="1"/>
    <col min="4871" max="5120" width="9.140625" style="52"/>
    <col min="5121" max="5121" width="35" style="52" customWidth="1"/>
    <col min="5122" max="5126" width="14.42578125" style="52" customWidth="1"/>
    <col min="5127" max="5376" width="9.140625" style="52"/>
    <col min="5377" max="5377" width="35" style="52" customWidth="1"/>
    <col min="5378" max="5382" width="14.42578125" style="52" customWidth="1"/>
    <col min="5383" max="5632" width="9.140625" style="52"/>
    <col min="5633" max="5633" width="35" style="52" customWidth="1"/>
    <col min="5634" max="5638" width="14.42578125" style="52" customWidth="1"/>
    <col min="5639" max="5888" width="9.140625" style="52"/>
    <col min="5889" max="5889" width="35" style="52" customWidth="1"/>
    <col min="5890" max="5894" width="14.42578125" style="52" customWidth="1"/>
    <col min="5895" max="6144" width="9.140625" style="52"/>
    <col min="6145" max="6145" width="35" style="52" customWidth="1"/>
    <col min="6146" max="6150" width="14.42578125" style="52" customWidth="1"/>
    <col min="6151" max="6400" width="9.140625" style="52"/>
    <col min="6401" max="6401" width="35" style="52" customWidth="1"/>
    <col min="6402" max="6406" width="14.42578125" style="52" customWidth="1"/>
    <col min="6407" max="6656" width="9.140625" style="52"/>
    <col min="6657" max="6657" width="35" style="52" customWidth="1"/>
    <col min="6658" max="6662" width="14.42578125" style="52" customWidth="1"/>
    <col min="6663" max="6912" width="9.140625" style="52"/>
    <col min="6913" max="6913" width="35" style="52" customWidth="1"/>
    <col min="6914" max="6918" width="14.42578125" style="52" customWidth="1"/>
    <col min="6919" max="7168" width="9.140625" style="52"/>
    <col min="7169" max="7169" width="35" style="52" customWidth="1"/>
    <col min="7170" max="7174" width="14.42578125" style="52" customWidth="1"/>
    <col min="7175" max="7424" width="9.140625" style="52"/>
    <col min="7425" max="7425" width="35" style="52" customWidth="1"/>
    <col min="7426" max="7430" width="14.42578125" style="52" customWidth="1"/>
    <col min="7431" max="7680" width="9.140625" style="52"/>
    <col min="7681" max="7681" width="35" style="52" customWidth="1"/>
    <col min="7682" max="7686" width="14.42578125" style="52" customWidth="1"/>
    <col min="7687" max="7936" width="9.140625" style="52"/>
    <col min="7937" max="7937" width="35" style="52" customWidth="1"/>
    <col min="7938" max="7942" width="14.42578125" style="52" customWidth="1"/>
    <col min="7943" max="8192" width="9.140625" style="52"/>
    <col min="8193" max="8193" width="35" style="52" customWidth="1"/>
    <col min="8194" max="8198" width="14.42578125" style="52" customWidth="1"/>
    <col min="8199" max="8448" width="9.140625" style="52"/>
    <col min="8449" max="8449" width="35" style="52" customWidth="1"/>
    <col min="8450" max="8454" width="14.42578125" style="52" customWidth="1"/>
    <col min="8455" max="8704" width="9.140625" style="52"/>
    <col min="8705" max="8705" width="35" style="52" customWidth="1"/>
    <col min="8706" max="8710" width="14.42578125" style="52" customWidth="1"/>
    <col min="8711" max="8960" width="9.140625" style="52"/>
    <col min="8961" max="8961" width="35" style="52" customWidth="1"/>
    <col min="8962" max="8966" width="14.42578125" style="52" customWidth="1"/>
    <col min="8967" max="9216" width="9.140625" style="52"/>
    <col min="9217" max="9217" width="35" style="52" customWidth="1"/>
    <col min="9218" max="9222" width="14.42578125" style="52" customWidth="1"/>
    <col min="9223" max="9472" width="9.140625" style="52"/>
    <col min="9473" max="9473" width="35" style="52" customWidth="1"/>
    <col min="9474" max="9478" width="14.42578125" style="52" customWidth="1"/>
    <col min="9479" max="9728" width="9.140625" style="52"/>
    <col min="9729" max="9729" width="35" style="52" customWidth="1"/>
    <col min="9730" max="9734" width="14.42578125" style="52" customWidth="1"/>
    <col min="9735" max="9984" width="9.140625" style="52"/>
    <col min="9985" max="9985" width="35" style="52" customWidth="1"/>
    <col min="9986" max="9990" width="14.42578125" style="52" customWidth="1"/>
    <col min="9991" max="10240" width="9.140625" style="52"/>
    <col min="10241" max="10241" width="35" style="52" customWidth="1"/>
    <col min="10242" max="10246" width="14.42578125" style="52" customWidth="1"/>
    <col min="10247" max="10496" width="9.140625" style="52"/>
    <col min="10497" max="10497" width="35" style="52" customWidth="1"/>
    <col min="10498" max="10502" width="14.42578125" style="52" customWidth="1"/>
    <col min="10503" max="10752" width="9.140625" style="52"/>
    <col min="10753" max="10753" width="35" style="52" customWidth="1"/>
    <col min="10754" max="10758" width="14.42578125" style="52" customWidth="1"/>
    <col min="10759" max="11008" width="9.140625" style="52"/>
    <col min="11009" max="11009" width="35" style="52" customWidth="1"/>
    <col min="11010" max="11014" width="14.42578125" style="52" customWidth="1"/>
    <col min="11015" max="11264" width="9.140625" style="52"/>
    <col min="11265" max="11265" width="35" style="52" customWidth="1"/>
    <col min="11266" max="11270" width="14.42578125" style="52" customWidth="1"/>
    <col min="11271" max="11520" width="9.140625" style="52"/>
    <col min="11521" max="11521" width="35" style="52" customWidth="1"/>
    <col min="11522" max="11526" width="14.42578125" style="52" customWidth="1"/>
    <col min="11527" max="11776" width="9.140625" style="52"/>
    <col min="11777" max="11777" width="35" style="52" customWidth="1"/>
    <col min="11778" max="11782" width="14.42578125" style="52" customWidth="1"/>
    <col min="11783" max="12032" width="9.140625" style="52"/>
    <col min="12033" max="12033" width="35" style="52" customWidth="1"/>
    <col min="12034" max="12038" width="14.42578125" style="52" customWidth="1"/>
    <col min="12039" max="12288" width="9.140625" style="52"/>
    <col min="12289" max="12289" width="35" style="52" customWidth="1"/>
    <col min="12290" max="12294" width="14.42578125" style="52" customWidth="1"/>
    <col min="12295" max="12544" width="9.140625" style="52"/>
    <col min="12545" max="12545" width="35" style="52" customWidth="1"/>
    <col min="12546" max="12550" width="14.42578125" style="52" customWidth="1"/>
    <col min="12551" max="12800" width="9.140625" style="52"/>
    <col min="12801" max="12801" width="35" style="52" customWidth="1"/>
    <col min="12802" max="12806" width="14.42578125" style="52" customWidth="1"/>
    <col min="12807" max="13056" width="9.140625" style="52"/>
    <col min="13057" max="13057" width="35" style="52" customWidth="1"/>
    <col min="13058" max="13062" width="14.42578125" style="52" customWidth="1"/>
    <col min="13063" max="13312" width="9.140625" style="52"/>
    <col min="13313" max="13313" width="35" style="52" customWidth="1"/>
    <col min="13314" max="13318" width="14.42578125" style="52" customWidth="1"/>
    <col min="13319" max="13568" width="9.140625" style="52"/>
    <col min="13569" max="13569" width="35" style="52" customWidth="1"/>
    <col min="13570" max="13574" width="14.42578125" style="52" customWidth="1"/>
    <col min="13575" max="13824" width="9.140625" style="52"/>
    <col min="13825" max="13825" width="35" style="52" customWidth="1"/>
    <col min="13826" max="13830" width="14.42578125" style="52" customWidth="1"/>
    <col min="13831" max="14080" width="9.140625" style="52"/>
    <col min="14081" max="14081" width="35" style="52" customWidth="1"/>
    <col min="14082" max="14086" width="14.42578125" style="52" customWidth="1"/>
    <col min="14087" max="14336" width="9.140625" style="52"/>
    <col min="14337" max="14337" width="35" style="52" customWidth="1"/>
    <col min="14338" max="14342" width="14.42578125" style="52" customWidth="1"/>
    <col min="14343" max="14592" width="9.140625" style="52"/>
    <col min="14593" max="14593" width="35" style="52" customWidth="1"/>
    <col min="14594" max="14598" width="14.42578125" style="52" customWidth="1"/>
    <col min="14599" max="14848" width="9.140625" style="52"/>
    <col min="14849" max="14849" width="35" style="52" customWidth="1"/>
    <col min="14850" max="14854" width="14.42578125" style="52" customWidth="1"/>
    <col min="14855" max="15104" width="9.140625" style="52"/>
    <col min="15105" max="15105" width="35" style="52" customWidth="1"/>
    <col min="15106" max="15110" width="14.42578125" style="52" customWidth="1"/>
    <col min="15111" max="15360" width="9.140625" style="52"/>
    <col min="15361" max="15361" width="35" style="52" customWidth="1"/>
    <col min="15362" max="15366" width="14.42578125" style="52" customWidth="1"/>
    <col min="15367" max="15616" width="9.140625" style="52"/>
    <col min="15617" max="15617" width="35" style="52" customWidth="1"/>
    <col min="15618" max="15622" width="14.42578125" style="52" customWidth="1"/>
    <col min="15623" max="15872" width="9.140625" style="52"/>
    <col min="15873" max="15873" width="35" style="52" customWidth="1"/>
    <col min="15874" max="15878" width="14.42578125" style="52" customWidth="1"/>
    <col min="15879" max="16128" width="9.140625" style="52"/>
    <col min="16129" max="16129" width="35" style="52" customWidth="1"/>
    <col min="16130" max="16134" width="14.42578125" style="52" customWidth="1"/>
    <col min="16135" max="16383" width="9.140625" style="52"/>
    <col min="16384" max="16384" width="9.140625" style="52" customWidth="1"/>
  </cols>
  <sheetData>
    <row r="1" spans="1:7" x14ac:dyDescent="0.2">
      <c r="A1" s="267" t="s">
        <v>378</v>
      </c>
      <c r="B1" s="268"/>
      <c r="C1" s="268"/>
      <c r="D1" s="268"/>
      <c r="E1" s="268"/>
      <c r="F1" s="268"/>
      <c r="G1" s="269"/>
    </row>
    <row r="2" spans="1:7" x14ac:dyDescent="0.2">
      <c r="A2" s="266" t="s">
        <v>423</v>
      </c>
      <c r="B2" s="270"/>
      <c r="C2" s="266"/>
      <c r="D2" s="266"/>
      <c r="E2" s="266"/>
      <c r="F2" s="266"/>
      <c r="G2" s="281"/>
    </row>
    <row r="3" spans="1:7" ht="13.9" customHeight="1" x14ac:dyDescent="0.2">
      <c r="A3" s="271" t="s">
        <v>435</v>
      </c>
      <c r="B3" s="272"/>
      <c r="C3" s="272"/>
      <c r="D3" s="272"/>
      <c r="E3" s="272"/>
      <c r="F3" s="272"/>
      <c r="G3" s="273"/>
    </row>
    <row r="4" spans="1:7" ht="13.9" customHeight="1" x14ac:dyDescent="0.2">
      <c r="A4" s="51" t="s">
        <v>436</v>
      </c>
      <c r="B4" s="270"/>
      <c r="C4" s="270"/>
      <c r="D4" s="270"/>
      <c r="E4" s="270"/>
      <c r="F4" s="270"/>
      <c r="G4" s="274"/>
    </row>
    <row r="5" spans="1:7" ht="13.9" customHeight="1" x14ac:dyDescent="0.2">
      <c r="A5" s="59" t="s">
        <v>437</v>
      </c>
      <c r="B5" s="270"/>
      <c r="C5" s="270"/>
      <c r="D5" s="270"/>
      <c r="E5" s="270"/>
      <c r="F5" s="270"/>
      <c r="G5" s="274"/>
    </row>
    <row r="6" spans="1:7" ht="13.9" customHeight="1" x14ac:dyDescent="0.2">
      <c r="A6" s="51" t="s">
        <v>438</v>
      </c>
      <c r="B6" s="270"/>
      <c r="C6" s="270"/>
      <c r="D6" s="270"/>
      <c r="E6" s="270"/>
      <c r="F6" s="270"/>
      <c r="G6" s="274"/>
    </row>
    <row r="7" spans="1:7" ht="13.9" customHeight="1" x14ac:dyDescent="0.2">
      <c r="A7" s="59" t="s">
        <v>439</v>
      </c>
      <c r="B7" s="270"/>
      <c r="C7" s="270"/>
      <c r="D7" s="270"/>
      <c r="E7" s="270"/>
      <c r="F7" s="270"/>
      <c r="G7" s="274"/>
    </row>
    <row r="8" spans="1:7" ht="13.9" customHeight="1" x14ac:dyDescent="0.2">
      <c r="A8" s="59" t="s">
        <v>830</v>
      </c>
      <c r="B8" s="270"/>
      <c r="C8" s="270"/>
      <c r="D8" s="270"/>
      <c r="E8" s="270"/>
      <c r="F8" s="270"/>
      <c r="G8" s="274"/>
    </row>
    <row r="9" spans="1:7" ht="13.9" customHeight="1" x14ac:dyDescent="0.2">
      <c r="A9" s="59" t="s">
        <v>829</v>
      </c>
      <c r="B9" s="270"/>
      <c r="C9" s="270"/>
      <c r="D9" s="270"/>
      <c r="E9" s="270"/>
      <c r="F9" s="270"/>
      <c r="G9" s="274"/>
    </row>
    <row r="10" spans="1:7" ht="13.9" customHeight="1" x14ac:dyDescent="0.2">
      <c r="A10" s="59" t="s">
        <v>433</v>
      </c>
      <c r="B10" s="270"/>
      <c r="C10" s="270"/>
      <c r="D10" s="270"/>
      <c r="E10" s="270"/>
      <c r="F10" s="270"/>
      <c r="G10" s="274"/>
    </row>
    <row r="11" spans="1:7" ht="13.9" customHeight="1" x14ac:dyDescent="0.2">
      <c r="A11" s="275" t="s">
        <v>434</v>
      </c>
      <c r="B11" s="276"/>
      <c r="C11" s="276"/>
      <c r="D11" s="276"/>
      <c r="E11" s="276"/>
      <c r="F11" s="276"/>
      <c r="G11" s="277"/>
    </row>
    <row r="12" spans="1:7" x14ac:dyDescent="0.2">
      <c r="A12" s="279"/>
      <c r="B12" s="53"/>
      <c r="C12" s="53" t="s">
        <v>416</v>
      </c>
      <c r="D12" s="53" t="s">
        <v>102</v>
      </c>
      <c r="E12" s="53" t="s">
        <v>431</v>
      </c>
      <c r="G12" s="280" t="s">
        <v>416</v>
      </c>
    </row>
    <row r="13" spans="1:7" x14ac:dyDescent="0.2">
      <c r="A13" s="280" t="s">
        <v>426</v>
      </c>
      <c r="B13" s="53"/>
      <c r="C13" s="53" t="s">
        <v>33</v>
      </c>
      <c r="D13" s="53" t="s">
        <v>430</v>
      </c>
      <c r="E13" s="53" t="s">
        <v>432</v>
      </c>
      <c r="F13" s="53" t="s">
        <v>103</v>
      </c>
      <c r="G13" s="280" t="s">
        <v>415</v>
      </c>
    </row>
    <row r="14" spans="1:7" x14ac:dyDescent="0.2">
      <c r="A14" s="280" t="s">
        <v>411</v>
      </c>
      <c r="B14" s="53" t="s">
        <v>427</v>
      </c>
      <c r="C14" s="53" t="s">
        <v>414</v>
      </c>
      <c r="D14" s="53" t="s">
        <v>429</v>
      </c>
      <c r="E14" s="53" t="s">
        <v>37</v>
      </c>
      <c r="F14" s="53" t="s">
        <v>37</v>
      </c>
      <c r="G14" s="280"/>
    </row>
    <row r="15" spans="1:7" ht="15" x14ac:dyDescent="0.25">
      <c r="A15" s="278"/>
      <c r="B15" s="278" t="s">
        <v>151</v>
      </c>
      <c r="C15" s="278" t="s">
        <v>412</v>
      </c>
      <c r="D15" s="219" t="s">
        <v>418</v>
      </c>
      <c r="E15" s="278" t="s">
        <v>413</v>
      </c>
      <c r="F15" s="278" t="s">
        <v>424</v>
      </c>
      <c r="G15" s="278" t="s">
        <v>425</v>
      </c>
    </row>
    <row r="16" spans="1:7" x14ac:dyDescent="0.2">
      <c r="A16" s="51">
        <v>1</v>
      </c>
      <c r="B16" s="53" t="s">
        <v>104</v>
      </c>
      <c r="C16" s="54"/>
      <c r="D16" s="54"/>
      <c r="E16" s="54"/>
      <c r="F16" s="54"/>
      <c r="G16" s="282"/>
    </row>
    <row r="17" spans="1:7" x14ac:dyDescent="0.2">
      <c r="A17" s="51">
        <v>2</v>
      </c>
      <c r="B17" s="51" t="s">
        <v>105</v>
      </c>
      <c r="C17" s="54">
        <v>0</v>
      </c>
      <c r="D17" s="54"/>
      <c r="E17" s="54"/>
      <c r="F17" s="54"/>
      <c r="G17" s="282"/>
    </row>
    <row r="18" spans="1:7" x14ac:dyDescent="0.2">
      <c r="A18" s="51">
        <v>3</v>
      </c>
      <c r="B18" s="51" t="s">
        <v>106</v>
      </c>
      <c r="C18" s="55">
        <v>0</v>
      </c>
      <c r="D18" s="54"/>
      <c r="E18" s="54"/>
      <c r="F18" s="54"/>
      <c r="G18" s="178"/>
    </row>
    <row r="19" spans="1:7" x14ac:dyDescent="0.2">
      <c r="A19" s="51">
        <v>4</v>
      </c>
      <c r="B19" s="56" t="s">
        <v>107</v>
      </c>
      <c r="C19" s="57">
        <f>SUM(C16:C18)</f>
        <v>0</v>
      </c>
      <c r="D19" s="57">
        <f>SUM(D16:D18)</f>
        <v>0</v>
      </c>
      <c r="E19" s="57">
        <f>SUM(E16:E18)</f>
        <v>0</v>
      </c>
      <c r="F19" s="57">
        <f>SUM(F16:F18)</f>
        <v>0</v>
      </c>
      <c r="G19" s="283">
        <f>SUM(G16:G18)</f>
        <v>0</v>
      </c>
    </row>
    <row r="20" spans="1:7" x14ac:dyDescent="0.2">
      <c r="A20" s="51">
        <v>5</v>
      </c>
      <c r="B20" s="53" t="s">
        <v>108</v>
      </c>
      <c r="C20" s="54"/>
      <c r="D20" s="54"/>
      <c r="E20" s="54"/>
      <c r="F20" s="54"/>
      <c r="G20" s="282"/>
    </row>
    <row r="21" spans="1:7" x14ac:dyDescent="0.2">
      <c r="A21" s="51">
        <v>6</v>
      </c>
      <c r="B21" s="51" t="s">
        <v>109</v>
      </c>
      <c r="C21" s="55">
        <v>185546</v>
      </c>
      <c r="D21" s="54"/>
      <c r="E21" s="54"/>
      <c r="F21" s="54"/>
      <c r="G21" s="178">
        <f>C21+D21+E21+F21</f>
        <v>185546</v>
      </c>
    </row>
    <row r="22" spans="1:7" x14ac:dyDescent="0.2">
      <c r="A22" s="51">
        <v>7</v>
      </c>
      <c r="B22" s="51" t="s">
        <v>110</v>
      </c>
      <c r="C22" s="55">
        <v>7116</v>
      </c>
      <c r="D22" s="54"/>
      <c r="E22" s="54"/>
      <c r="F22" s="54"/>
      <c r="G22" s="178">
        <f>C22+D22+E22+F22</f>
        <v>7116</v>
      </c>
    </row>
    <row r="23" spans="1:7" x14ac:dyDescent="0.2">
      <c r="A23" s="51">
        <v>8</v>
      </c>
      <c r="B23" s="51" t="s">
        <v>111</v>
      </c>
      <c r="C23" s="55">
        <v>87822</v>
      </c>
      <c r="D23" s="54"/>
      <c r="E23" s="54"/>
      <c r="F23" s="54"/>
      <c r="G23" s="178">
        <f t="shared" ref="G23:G33" si="0">C23+D23+E23+F23</f>
        <v>87822</v>
      </c>
    </row>
    <row r="24" spans="1:7" x14ac:dyDescent="0.2">
      <c r="A24" s="51">
        <v>9</v>
      </c>
      <c r="B24" s="51" t="s">
        <v>112</v>
      </c>
      <c r="C24" s="55">
        <v>13205</v>
      </c>
      <c r="D24" s="54"/>
      <c r="E24" s="54"/>
      <c r="F24" s="54"/>
      <c r="G24" s="178">
        <f t="shared" si="0"/>
        <v>13205</v>
      </c>
    </row>
    <row r="25" spans="1:7" x14ac:dyDescent="0.2">
      <c r="A25" s="51">
        <v>10</v>
      </c>
      <c r="B25" s="51" t="s">
        <v>113</v>
      </c>
      <c r="C25" s="55"/>
      <c r="D25" s="54"/>
      <c r="E25" s="54"/>
      <c r="F25" s="54"/>
      <c r="G25" s="178">
        <f t="shared" si="0"/>
        <v>0</v>
      </c>
    </row>
    <row r="26" spans="1:7" x14ac:dyDescent="0.2">
      <c r="A26" s="51">
        <v>11</v>
      </c>
      <c r="B26" s="51" t="s">
        <v>428</v>
      </c>
      <c r="C26" s="55">
        <v>50364</v>
      </c>
      <c r="D26" s="54"/>
      <c r="E26" s="54"/>
      <c r="F26" s="54"/>
      <c r="G26" s="178">
        <f t="shared" si="0"/>
        <v>50364</v>
      </c>
    </row>
    <row r="27" spans="1:7" x14ac:dyDescent="0.2">
      <c r="A27" s="51">
        <v>12</v>
      </c>
      <c r="B27" s="51" t="s">
        <v>114</v>
      </c>
      <c r="C27" s="55"/>
      <c r="D27" s="54"/>
      <c r="E27" s="54"/>
      <c r="F27" s="54"/>
      <c r="G27" s="178">
        <f t="shared" si="0"/>
        <v>0</v>
      </c>
    </row>
    <row r="28" spans="1:7" x14ac:dyDescent="0.2">
      <c r="A28" s="51">
        <v>13</v>
      </c>
      <c r="B28" s="51" t="s">
        <v>115</v>
      </c>
      <c r="C28" s="55">
        <v>15830</v>
      </c>
      <c r="D28" s="54"/>
      <c r="E28" s="54"/>
      <c r="F28" s="58"/>
      <c r="G28" s="178">
        <f t="shared" si="0"/>
        <v>15830</v>
      </c>
    </row>
    <row r="29" spans="1:7" x14ac:dyDescent="0.2">
      <c r="A29" s="51">
        <v>14</v>
      </c>
      <c r="B29" s="51" t="s">
        <v>116</v>
      </c>
      <c r="C29" s="55"/>
      <c r="D29" s="54"/>
      <c r="E29" s="54"/>
      <c r="F29" s="58"/>
      <c r="G29" s="178">
        <f t="shared" si="0"/>
        <v>0</v>
      </c>
    </row>
    <row r="30" spans="1:7" x14ac:dyDescent="0.2">
      <c r="A30" s="51">
        <v>15</v>
      </c>
      <c r="B30" s="51" t="s">
        <v>117</v>
      </c>
      <c r="C30" s="55"/>
      <c r="D30" s="54"/>
      <c r="E30" s="54"/>
      <c r="F30" s="54"/>
      <c r="G30" s="178">
        <f t="shared" si="0"/>
        <v>0</v>
      </c>
    </row>
    <row r="31" spans="1:7" x14ac:dyDescent="0.2">
      <c r="A31" s="51">
        <v>16</v>
      </c>
      <c r="B31" s="51" t="s">
        <v>794</v>
      </c>
      <c r="C31" s="55"/>
      <c r="D31" s="54"/>
      <c r="E31" s="54"/>
      <c r="F31" s="54"/>
      <c r="G31" s="178">
        <f t="shared" si="0"/>
        <v>0</v>
      </c>
    </row>
    <row r="32" spans="1:7" x14ac:dyDescent="0.2">
      <c r="A32" s="51">
        <v>17</v>
      </c>
      <c r="B32" s="51" t="s">
        <v>118</v>
      </c>
      <c r="C32" s="55"/>
      <c r="D32" s="54"/>
      <c r="E32" s="54"/>
      <c r="F32" s="54"/>
      <c r="G32" s="178">
        <f t="shared" si="0"/>
        <v>0</v>
      </c>
    </row>
    <row r="33" spans="1:7" x14ac:dyDescent="0.2">
      <c r="A33" s="51">
        <v>18</v>
      </c>
      <c r="B33" s="51" t="s">
        <v>354</v>
      </c>
      <c r="C33" s="55"/>
      <c r="D33" s="54"/>
      <c r="E33" s="54"/>
      <c r="F33" s="54"/>
      <c r="G33" s="178">
        <f t="shared" si="0"/>
        <v>0</v>
      </c>
    </row>
    <row r="34" spans="1:7" x14ac:dyDescent="0.2">
      <c r="A34" s="51">
        <v>19</v>
      </c>
      <c r="B34" s="56" t="s">
        <v>119</v>
      </c>
      <c r="C34" s="57">
        <f>SUM(C19:C33)</f>
        <v>359883</v>
      </c>
      <c r="D34" s="57">
        <f>SUM(D21:D33)</f>
        <v>0</v>
      </c>
      <c r="E34" s="57">
        <f>SUM(E21:E33)</f>
        <v>0</v>
      </c>
      <c r="F34" s="57">
        <f>SUM(F21:F33)</f>
        <v>0</v>
      </c>
      <c r="G34" s="283">
        <f>SUM(G19:G33)</f>
        <v>359883</v>
      </c>
    </row>
    <row r="35" spans="1:7" x14ac:dyDescent="0.2">
      <c r="A35" s="51">
        <v>20</v>
      </c>
      <c r="B35" s="53" t="s">
        <v>120</v>
      </c>
      <c r="C35" s="54"/>
      <c r="D35" s="54"/>
      <c r="E35" s="54"/>
      <c r="F35" s="54"/>
      <c r="G35" s="282"/>
    </row>
    <row r="36" spans="1:7" x14ac:dyDescent="0.2">
      <c r="A36" s="51">
        <v>21</v>
      </c>
      <c r="B36" s="51" t="s">
        <v>121</v>
      </c>
      <c r="C36" s="55"/>
      <c r="D36" s="54"/>
      <c r="E36" s="54"/>
      <c r="F36" s="54"/>
      <c r="G36" s="178">
        <f t="shared" ref="G36:G41" si="1">C36+D36+E36+F36</f>
        <v>0</v>
      </c>
    </row>
    <row r="37" spans="1:7" x14ac:dyDescent="0.2">
      <c r="A37" s="51">
        <v>22</v>
      </c>
      <c r="B37" s="51" t="s">
        <v>122</v>
      </c>
      <c r="C37" s="55">
        <v>0</v>
      </c>
      <c r="D37" s="54"/>
      <c r="E37" s="54"/>
      <c r="F37" s="54"/>
      <c r="G37" s="178">
        <f t="shared" si="1"/>
        <v>0</v>
      </c>
    </row>
    <row r="38" spans="1:7" x14ac:dyDescent="0.2">
      <c r="A38" s="51">
        <v>23</v>
      </c>
      <c r="B38" s="51" t="s">
        <v>123</v>
      </c>
      <c r="C38" s="55">
        <v>0</v>
      </c>
      <c r="D38" s="54"/>
      <c r="E38" s="54"/>
      <c r="F38" s="54"/>
      <c r="G38" s="178">
        <f t="shared" si="1"/>
        <v>0</v>
      </c>
    </row>
    <row r="39" spans="1:7" x14ac:dyDescent="0.2">
      <c r="A39" s="51">
        <v>24</v>
      </c>
      <c r="B39" s="51" t="s">
        <v>124</v>
      </c>
      <c r="C39" s="55">
        <v>29000</v>
      </c>
      <c r="D39" s="54">
        <v>0</v>
      </c>
      <c r="E39" s="54">
        <v>0</v>
      </c>
      <c r="F39" s="54"/>
      <c r="G39" s="178">
        <f t="shared" si="1"/>
        <v>29000</v>
      </c>
    </row>
    <row r="40" spans="1:7" x14ac:dyDescent="0.2">
      <c r="A40" s="51">
        <v>25</v>
      </c>
      <c r="B40" s="51" t="s">
        <v>125</v>
      </c>
      <c r="C40" s="55">
        <v>0</v>
      </c>
      <c r="D40" s="54"/>
      <c r="E40" s="54"/>
      <c r="F40" s="54"/>
      <c r="G40" s="178">
        <f t="shared" si="1"/>
        <v>0</v>
      </c>
    </row>
    <row r="41" spans="1:7" x14ac:dyDescent="0.2">
      <c r="A41" s="51">
        <v>26</v>
      </c>
      <c r="B41" s="51" t="s">
        <v>126</v>
      </c>
      <c r="C41" s="60"/>
      <c r="D41" s="61"/>
      <c r="E41" s="61"/>
      <c r="F41" s="61"/>
      <c r="G41" s="178">
        <f t="shared" si="1"/>
        <v>0</v>
      </c>
    </row>
    <row r="42" spans="1:7" x14ac:dyDescent="0.2">
      <c r="A42" s="51">
        <v>27</v>
      </c>
      <c r="B42" s="59" t="s">
        <v>127</v>
      </c>
      <c r="C42" s="57">
        <f>SUM(C36:C41)</f>
        <v>29000</v>
      </c>
      <c r="D42" s="57">
        <f>SUM(D36:D41)</f>
        <v>0</v>
      </c>
      <c r="E42" s="57">
        <f>SUM(E36:E41)</f>
        <v>0</v>
      </c>
      <c r="F42" s="57">
        <f>SUM(F36:F41)</f>
        <v>0</v>
      </c>
      <c r="G42" s="283">
        <f>SUM(G36:G41)</f>
        <v>29000</v>
      </c>
    </row>
    <row r="43" spans="1:7" x14ac:dyDescent="0.2">
      <c r="A43" s="51">
        <v>28</v>
      </c>
      <c r="B43" s="59" t="s">
        <v>128</v>
      </c>
      <c r="C43" s="54">
        <v>0</v>
      </c>
      <c r="D43" s="54"/>
      <c r="E43" s="54"/>
      <c r="F43" s="54"/>
      <c r="G43" s="178">
        <f t="shared" ref="G43" si="2">C43+D43+E43+F43</f>
        <v>0</v>
      </c>
    </row>
    <row r="44" spans="1:7" ht="13.5" thickBot="1" x14ac:dyDescent="0.25">
      <c r="A44" s="51">
        <v>29</v>
      </c>
      <c r="B44" s="56" t="s">
        <v>129</v>
      </c>
      <c r="C44" s="62">
        <f>+C34+C42+C43</f>
        <v>388883</v>
      </c>
      <c r="D44" s="62">
        <f>D19+D34+D42+D43</f>
        <v>0</v>
      </c>
      <c r="E44" s="62">
        <f>E19+E34+E42+E43</f>
        <v>0</v>
      </c>
      <c r="F44" s="62">
        <f>F19+F34+F42+F43</f>
        <v>0</v>
      </c>
      <c r="G44" s="282">
        <f>+G34+G42+G43</f>
        <v>388883</v>
      </c>
    </row>
    <row r="45" spans="1:7" ht="13.5" thickTop="1" x14ac:dyDescent="0.2">
      <c r="A45" s="51">
        <v>30</v>
      </c>
      <c r="B45" s="51" t="s">
        <v>130</v>
      </c>
      <c r="C45" s="55"/>
      <c r="D45" s="55"/>
      <c r="E45" s="55"/>
      <c r="F45" s="55"/>
      <c r="G45" s="177"/>
    </row>
    <row r="46" spans="1:7" x14ac:dyDescent="0.2">
      <c r="A46" s="51">
        <v>31</v>
      </c>
      <c r="B46" s="51" t="s">
        <v>402</v>
      </c>
      <c r="C46" s="55"/>
      <c r="D46" s="55"/>
      <c r="E46" s="55"/>
      <c r="F46" s="55"/>
      <c r="G46" s="178"/>
    </row>
    <row r="47" spans="1:7" x14ac:dyDescent="0.2">
      <c r="A47" s="51">
        <v>32</v>
      </c>
      <c r="B47" s="63" t="s">
        <v>131</v>
      </c>
      <c r="C47" s="60">
        <f>C45+C46</f>
        <v>0</v>
      </c>
      <c r="D47" s="60"/>
      <c r="E47" s="60"/>
      <c r="F47" s="60"/>
      <c r="G47" s="179">
        <f>SUM(G45:G46)</f>
        <v>0</v>
      </c>
    </row>
    <row r="48" spans="1:7" x14ac:dyDescent="0.2">
      <c r="B48" s="64"/>
      <c r="C48" s="64"/>
      <c r="D48" s="64"/>
      <c r="E48" s="64"/>
      <c r="F48" s="64"/>
      <c r="G48" s="64"/>
    </row>
    <row r="49" spans="2:7" x14ac:dyDescent="0.2">
      <c r="B49" s="64"/>
      <c r="C49" s="64"/>
      <c r="D49" s="64"/>
      <c r="E49" s="64"/>
      <c r="F49" s="64"/>
      <c r="G49" s="64"/>
    </row>
    <row r="50" spans="2:7" x14ac:dyDescent="0.2">
      <c r="B50" s="64"/>
      <c r="C50" s="64"/>
      <c r="D50" s="64"/>
      <c r="E50" s="64"/>
      <c r="F50" s="64"/>
      <c r="G50" s="64"/>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ignoredErrors>
    <ignoredError sqref="G4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2"/>
  <sheetViews>
    <sheetView view="pageLayout" topLeftCell="A28" zoomScaleNormal="100" workbookViewId="0">
      <selection activeCell="A11" sqref="A11"/>
    </sheetView>
  </sheetViews>
  <sheetFormatPr defaultColWidth="9.140625" defaultRowHeight="12.75" x14ac:dyDescent="0.2"/>
  <cols>
    <col min="1" max="1" width="5.7109375" style="4" customWidth="1"/>
    <col min="2" max="2" width="33.5703125" style="4" customWidth="1"/>
    <col min="3" max="3" width="12.140625" style="4" customWidth="1"/>
    <col min="4" max="4" width="11.28515625" style="4" customWidth="1"/>
    <col min="5" max="5" width="9.140625" style="4" customWidth="1"/>
    <col min="6" max="6" width="13.28515625" style="4" customWidth="1"/>
    <col min="7" max="16384" width="9.140625" style="4"/>
  </cols>
  <sheetData>
    <row r="1" spans="1:6" x14ac:dyDescent="0.2">
      <c r="A1" s="557" t="s">
        <v>379</v>
      </c>
      <c r="B1" s="558"/>
      <c r="C1" s="558"/>
      <c r="D1" s="558"/>
      <c r="E1" s="558"/>
      <c r="F1" s="307"/>
    </row>
    <row r="2" spans="1:6" x14ac:dyDescent="0.2">
      <c r="A2" s="285" t="s">
        <v>440</v>
      </c>
      <c r="B2" s="286"/>
      <c r="C2" s="286"/>
      <c r="D2" s="286"/>
      <c r="E2" s="286"/>
      <c r="F2" s="287"/>
    </row>
    <row r="3" spans="1:6" x14ac:dyDescent="0.2">
      <c r="A3" s="8" t="s">
        <v>132</v>
      </c>
      <c r="B3" s="9"/>
      <c r="C3" s="9"/>
      <c r="D3" s="9"/>
      <c r="E3" s="9"/>
      <c r="F3" s="10"/>
    </row>
    <row r="4" spans="1:6" x14ac:dyDescent="0.2">
      <c r="A4" s="26" t="s">
        <v>426</v>
      </c>
      <c r="B4" s="205" t="s">
        <v>441</v>
      </c>
      <c r="C4" s="205" t="s">
        <v>443</v>
      </c>
      <c r="D4" s="205" t="s">
        <v>445</v>
      </c>
      <c r="E4" s="205" t="s">
        <v>447</v>
      </c>
      <c r="F4" s="205" t="s">
        <v>795</v>
      </c>
    </row>
    <row r="5" spans="1:6" x14ac:dyDescent="0.2">
      <c r="A5" s="27" t="s">
        <v>411</v>
      </c>
      <c r="B5" s="204" t="s">
        <v>442</v>
      </c>
      <c r="C5" s="204" t="s">
        <v>444</v>
      </c>
      <c r="D5" s="204" t="s">
        <v>446</v>
      </c>
      <c r="E5" s="204" t="s">
        <v>446</v>
      </c>
      <c r="F5" s="204" t="s">
        <v>448</v>
      </c>
    </row>
    <row r="6" spans="1:6" ht="15" x14ac:dyDescent="0.25">
      <c r="A6" s="28"/>
      <c r="B6" s="206" t="s">
        <v>151</v>
      </c>
      <c r="C6" s="206" t="s">
        <v>412</v>
      </c>
      <c r="D6" s="219" t="s">
        <v>418</v>
      </c>
      <c r="E6" s="206" t="s">
        <v>413</v>
      </c>
      <c r="F6" s="206" t="s">
        <v>424</v>
      </c>
    </row>
    <row r="7" spans="1:6" x14ac:dyDescent="0.2">
      <c r="A7" s="23">
        <v>1</v>
      </c>
      <c r="B7" s="26"/>
      <c r="C7" s="26"/>
      <c r="D7" s="26"/>
      <c r="E7" s="26"/>
      <c r="F7" s="26"/>
    </row>
    <row r="8" spans="1:6" x14ac:dyDescent="0.2">
      <c r="A8" s="24">
        <v>2</v>
      </c>
      <c r="B8" s="27" t="s">
        <v>839</v>
      </c>
      <c r="C8" s="27"/>
      <c r="D8" s="27"/>
      <c r="E8" s="27"/>
      <c r="F8" s="27"/>
    </row>
    <row r="9" spans="1:6" x14ac:dyDescent="0.2">
      <c r="A9" s="24">
        <v>3</v>
      </c>
      <c r="B9" s="27"/>
      <c r="C9" s="27"/>
      <c r="D9" s="27"/>
      <c r="E9" s="27"/>
      <c r="F9" s="27"/>
    </row>
    <row r="10" spans="1:6" x14ac:dyDescent="0.2">
      <c r="A10" s="24">
        <v>4</v>
      </c>
      <c r="B10" s="27"/>
      <c r="C10" s="27"/>
      <c r="D10" s="27"/>
      <c r="E10" s="27"/>
      <c r="F10" s="27"/>
    </row>
    <row r="11" spans="1:6" x14ac:dyDescent="0.2">
      <c r="A11" s="25">
        <v>5</v>
      </c>
      <c r="B11" s="129" t="s">
        <v>193</v>
      </c>
      <c r="C11" s="130">
        <f>SUM(C7:C10)</f>
        <v>0</v>
      </c>
      <c r="D11" s="130">
        <f>SUM(D7:D10)</f>
        <v>0</v>
      </c>
      <c r="E11" s="130">
        <f>SUM(E7:E10)</f>
        <v>0</v>
      </c>
      <c r="F11" s="130">
        <f>SUM(F7:F10)</f>
        <v>0</v>
      </c>
    </row>
    <row r="12" spans="1:6" x14ac:dyDescent="0.2">
      <c r="A12" s="640"/>
      <c r="B12" s="641"/>
      <c r="C12" s="641"/>
      <c r="D12" s="641"/>
      <c r="E12" s="641"/>
      <c r="F12" s="642"/>
    </row>
    <row r="13" spans="1:6" x14ac:dyDescent="0.2">
      <c r="A13" s="631" t="s">
        <v>134</v>
      </c>
      <c r="B13" s="632"/>
      <c r="C13" s="632"/>
      <c r="D13" s="632"/>
      <c r="E13" s="632"/>
      <c r="F13" s="633"/>
    </row>
    <row r="14" spans="1:6" x14ac:dyDescent="0.2">
      <c r="A14" s="5" t="s">
        <v>135</v>
      </c>
      <c r="B14" s="6"/>
      <c r="C14" s="6"/>
      <c r="D14" s="6"/>
      <c r="E14" s="6"/>
      <c r="F14" s="7"/>
    </row>
    <row r="15" spans="1:6" x14ac:dyDescent="0.2">
      <c r="A15" s="205"/>
      <c r="B15" s="297" t="s">
        <v>449</v>
      </c>
      <c r="C15" s="298"/>
      <c r="D15" s="288"/>
      <c r="E15" s="289"/>
      <c r="F15" s="290"/>
    </row>
    <row r="16" spans="1:6" x14ac:dyDescent="0.2">
      <c r="A16" s="204"/>
      <c r="B16" s="285" t="s">
        <v>450</v>
      </c>
      <c r="C16" s="287"/>
      <c r="D16" s="294"/>
      <c r="E16" s="295" t="s">
        <v>136</v>
      </c>
      <c r="F16" s="296"/>
    </row>
    <row r="17" spans="1:7" x14ac:dyDescent="0.2">
      <c r="A17" s="206"/>
      <c r="B17" s="285" t="s">
        <v>151</v>
      </c>
      <c r="C17" s="287"/>
      <c r="D17" s="291"/>
      <c r="E17" s="292" t="s">
        <v>412</v>
      </c>
      <c r="F17" s="293"/>
    </row>
    <row r="18" spans="1:7" x14ac:dyDescent="0.2">
      <c r="A18" s="611">
        <v>6</v>
      </c>
      <c r="B18" s="32"/>
      <c r="C18" s="31"/>
      <c r="D18" s="30" t="s">
        <v>137</v>
      </c>
      <c r="E18" s="26"/>
      <c r="F18" s="26"/>
    </row>
    <row r="19" spans="1:7" x14ac:dyDescent="0.2">
      <c r="A19" s="200">
        <v>7</v>
      </c>
      <c r="B19" s="5" t="s">
        <v>839</v>
      </c>
      <c r="C19" s="7"/>
      <c r="D19" s="27"/>
      <c r="E19" s="27"/>
      <c r="F19" s="27"/>
    </row>
    <row r="20" spans="1:7" x14ac:dyDescent="0.2">
      <c r="A20" s="200">
        <v>8</v>
      </c>
      <c r="B20" s="5"/>
      <c r="C20" s="7"/>
      <c r="D20" s="27"/>
      <c r="E20" s="27"/>
      <c r="F20" s="27"/>
    </row>
    <row r="21" spans="1:7" x14ac:dyDescent="0.2">
      <c r="A21" s="209">
        <v>9</v>
      </c>
      <c r="B21" s="8"/>
      <c r="C21" s="10"/>
      <c r="D21" s="28" t="s">
        <v>148</v>
      </c>
      <c r="E21" s="28"/>
      <c r="F21" s="28"/>
    </row>
    <row r="22" spans="1:7" x14ac:dyDescent="0.2">
      <c r="A22" s="5"/>
      <c r="B22" s="6"/>
      <c r="C22" s="6"/>
      <c r="D22" s="6"/>
      <c r="E22" s="6"/>
      <c r="F22" s="35"/>
    </row>
    <row r="23" spans="1:7" x14ac:dyDescent="0.2">
      <c r="A23" s="631" t="s">
        <v>138</v>
      </c>
      <c r="B23" s="632"/>
      <c r="C23" s="632"/>
      <c r="D23" s="632"/>
      <c r="E23" s="632"/>
      <c r="F23" s="633"/>
    </row>
    <row r="24" spans="1:7" ht="12.75" customHeight="1" x14ac:dyDescent="0.2">
      <c r="A24" s="555" t="s">
        <v>797</v>
      </c>
      <c r="B24" s="552"/>
      <c r="C24" s="552"/>
      <c r="D24" s="552"/>
      <c r="E24" s="552"/>
      <c r="F24" s="553"/>
    </row>
    <row r="25" spans="1:7" x14ac:dyDescent="0.2">
      <c r="A25" s="555" t="s">
        <v>798</v>
      </c>
      <c r="B25" s="552"/>
      <c r="C25" s="552"/>
      <c r="D25" s="552"/>
      <c r="E25" s="552"/>
      <c r="F25" s="553"/>
    </row>
    <row r="26" spans="1:7" x14ac:dyDescent="0.2">
      <c r="A26" s="555" t="s">
        <v>799</v>
      </c>
      <c r="B26" s="552"/>
      <c r="C26" s="552"/>
      <c r="D26" s="552"/>
      <c r="E26" s="552"/>
      <c r="F26" s="553"/>
    </row>
    <row r="27" spans="1:7" x14ac:dyDescent="0.2">
      <c r="A27" s="559" t="s">
        <v>796</v>
      </c>
      <c r="B27" s="560"/>
      <c r="C27" s="560"/>
      <c r="D27" s="560"/>
      <c r="E27" s="560"/>
      <c r="F27" s="561"/>
    </row>
    <row r="28" spans="1:7" x14ac:dyDescent="0.2">
      <c r="A28" s="205"/>
      <c r="B28" s="207"/>
      <c r="C28" s="207" t="s">
        <v>453</v>
      </c>
      <c r="D28" s="207" t="s">
        <v>456</v>
      </c>
      <c r="E28" s="207"/>
      <c r="F28" s="207"/>
      <c r="G28" s="301"/>
    </row>
    <row r="29" spans="1:7" x14ac:dyDescent="0.2">
      <c r="A29" s="204"/>
      <c r="B29" s="208"/>
      <c r="C29" s="208" t="s">
        <v>452</v>
      </c>
      <c r="D29" s="208" t="s">
        <v>455</v>
      </c>
      <c r="E29" s="208" t="s">
        <v>457</v>
      </c>
      <c r="F29" s="208" t="s">
        <v>453</v>
      </c>
      <c r="G29" s="301"/>
    </row>
    <row r="30" spans="1:7" x14ac:dyDescent="0.2">
      <c r="A30" s="204" t="s">
        <v>426</v>
      </c>
      <c r="B30" s="208"/>
      <c r="C30" s="208" t="s">
        <v>33</v>
      </c>
      <c r="D30" s="208" t="s">
        <v>454</v>
      </c>
      <c r="E30" s="208" t="s">
        <v>458</v>
      </c>
      <c r="F30" s="208" t="s">
        <v>452</v>
      </c>
      <c r="G30" s="301"/>
    </row>
    <row r="31" spans="1:7" x14ac:dyDescent="0.2">
      <c r="A31" s="204" t="s">
        <v>411</v>
      </c>
      <c r="B31" s="208" t="s">
        <v>451</v>
      </c>
      <c r="C31" s="208" t="s">
        <v>414</v>
      </c>
      <c r="D31" s="208" t="s">
        <v>37</v>
      </c>
      <c r="E31" s="208" t="s">
        <v>37</v>
      </c>
      <c r="F31" s="208" t="s">
        <v>415</v>
      </c>
      <c r="G31" s="301"/>
    </row>
    <row r="32" spans="1:7" ht="15" x14ac:dyDescent="0.25">
      <c r="A32" s="206"/>
      <c r="B32" s="208" t="s">
        <v>151</v>
      </c>
      <c r="C32" s="302" t="s">
        <v>412</v>
      </c>
      <c r="D32" s="219" t="s">
        <v>418</v>
      </c>
      <c r="E32" s="302" t="s">
        <v>413</v>
      </c>
      <c r="F32" s="302" t="s">
        <v>424</v>
      </c>
      <c r="G32" s="301"/>
    </row>
    <row r="33" spans="1:7" x14ac:dyDescent="0.2">
      <c r="A33" s="119">
        <v>10</v>
      </c>
      <c r="B33" s="26"/>
      <c r="C33" s="125"/>
      <c r="D33" s="126"/>
      <c r="E33" s="126"/>
      <c r="F33" s="126">
        <f>D33-E33</f>
        <v>0</v>
      </c>
    </row>
    <row r="34" spans="1:7" x14ac:dyDescent="0.2">
      <c r="A34" s="118">
        <v>11</v>
      </c>
      <c r="B34" s="27" t="s">
        <v>839</v>
      </c>
      <c r="C34" s="127"/>
      <c r="D34" s="128"/>
      <c r="E34" s="128"/>
      <c r="F34" s="126">
        <f t="shared" ref="F34:F37" si="0">D34-E34</f>
        <v>0</v>
      </c>
    </row>
    <row r="35" spans="1:7" x14ac:dyDescent="0.2">
      <c r="A35" s="118">
        <v>12</v>
      </c>
      <c r="B35" s="27"/>
      <c r="C35" s="7"/>
      <c r="D35" s="27"/>
      <c r="E35" s="27"/>
      <c r="F35" s="126">
        <f t="shared" si="0"/>
        <v>0</v>
      </c>
    </row>
    <row r="36" spans="1:7" x14ac:dyDescent="0.2">
      <c r="A36" s="118">
        <v>13</v>
      </c>
      <c r="B36" s="27"/>
      <c r="C36" s="7"/>
      <c r="D36" s="27"/>
      <c r="E36" s="27"/>
      <c r="F36" s="126">
        <f t="shared" si="0"/>
        <v>0</v>
      </c>
    </row>
    <row r="37" spans="1:7" x14ac:dyDescent="0.2">
      <c r="A37" s="118">
        <v>14</v>
      </c>
      <c r="B37" s="27"/>
      <c r="C37" s="7"/>
      <c r="D37" s="27"/>
      <c r="E37" s="27"/>
      <c r="F37" s="126">
        <f t="shared" si="0"/>
        <v>0</v>
      </c>
    </row>
    <row r="38" spans="1:7" x14ac:dyDescent="0.2">
      <c r="A38" s="121">
        <v>15</v>
      </c>
      <c r="B38" s="129" t="s">
        <v>193</v>
      </c>
      <c r="C38" s="131">
        <f>SUM(C34:C37)</f>
        <v>0</v>
      </c>
      <c r="D38" s="131">
        <f>SUM(D33:D37)</f>
        <v>0</v>
      </c>
      <c r="E38" s="131">
        <f>SUM(E33:E37)</f>
        <v>0</v>
      </c>
      <c r="F38" s="131">
        <f>SUM(F33:F37)</f>
        <v>0</v>
      </c>
    </row>
    <row r="39" spans="1:7" x14ac:dyDescent="0.2">
      <c r="A39" s="5"/>
      <c r="B39" s="6"/>
      <c r="C39" s="6"/>
      <c r="D39" s="6"/>
      <c r="E39" s="6"/>
      <c r="F39" s="35"/>
    </row>
    <row r="40" spans="1:7" x14ac:dyDescent="0.2">
      <c r="A40" s="631" t="s">
        <v>139</v>
      </c>
      <c r="B40" s="632"/>
      <c r="C40" s="632"/>
      <c r="D40" s="632"/>
      <c r="E40" s="632"/>
      <c r="F40" s="633"/>
    </row>
    <row r="41" spans="1:7" ht="12.75" customHeight="1" x14ac:dyDescent="0.2">
      <c r="A41" s="634" t="s">
        <v>140</v>
      </c>
      <c r="B41" s="635"/>
      <c r="C41" s="635"/>
      <c r="D41" s="635"/>
      <c r="E41" s="635"/>
      <c r="F41" s="636"/>
    </row>
    <row r="42" spans="1:7" x14ac:dyDescent="0.2">
      <c r="A42" s="634"/>
      <c r="B42" s="635"/>
      <c r="C42" s="635"/>
      <c r="D42" s="635"/>
      <c r="E42" s="635"/>
      <c r="F42" s="636"/>
    </row>
    <row r="43" spans="1:7" x14ac:dyDescent="0.2">
      <c r="A43" s="637"/>
      <c r="B43" s="638"/>
      <c r="C43" s="638"/>
      <c r="D43" s="638"/>
      <c r="E43" s="638"/>
      <c r="F43" s="639"/>
    </row>
    <row r="44" spans="1:7" x14ac:dyDescent="0.2">
      <c r="A44" s="205"/>
      <c r="B44" s="207"/>
      <c r="C44" s="205" t="s">
        <v>416</v>
      </c>
      <c r="D44" s="205" t="s">
        <v>136</v>
      </c>
      <c r="E44" s="205" t="s">
        <v>136</v>
      </c>
      <c r="F44" s="205" t="s">
        <v>36</v>
      </c>
      <c r="G44" s="301"/>
    </row>
    <row r="45" spans="1:7" x14ac:dyDescent="0.2">
      <c r="A45" s="204" t="s">
        <v>426</v>
      </c>
      <c r="B45" s="208" t="s">
        <v>459</v>
      </c>
      <c r="C45" s="204" t="s">
        <v>33</v>
      </c>
      <c r="D45" s="204" t="s">
        <v>460</v>
      </c>
      <c r="E45" s="204" t="s">
        <v>458</v>
      </c>
      <c r="F45" s="204" t="s">
        <v>461</v>
      </c>
      <c r="G45" s="301"/>
    </row>
    <row r="46" spans="1:7" x14ac:dyDescent="0.2">
      <c r="A46" s="204" t="s">
        <v>411</v>
      </c>
      <c r="B46" s="208" t="s">
        <v>64</v>
      </c>
      <c r="C46" s="204" t="s">
        <v>414</v>
      </c>
      <c r="D46" s="204" t="s">
        <v>37</v>
      </c>
      <c r="E46" s="204" t="s">
        <v>37</v>
      </c>
      <c r="F46" s="204" t="s">
        <v>414</v>
      </c>
      <c r="G46" s="301"/>
    </row>
    <row r="47" spans="1:7" ht="15" x14ac:dyDescent="0.25">
      <c r="A47" s="206"/>
      <c r="B47" s="302" t="s">
        <v>151</v>
      </c>
      <c r="C47" s="206" t="s">
        <v>412</v>
      </c>
      <c r="D47" s="219" t="s">
        <v>418</v>
      </c>
      <c r="E47" s="206" t="s">
        <v>413</v>
      </c>
      <c r="F47" s="204" t="s">
        <v>424</v>
      </c>
      <c r="G47" s="301"/>
    </row>
    <row r="48" spans="1:7" x14ac:dyDescent="0.2">
      <c r="A48" s="23">
        <v>16</v>
      </c>
      <c r="B48" s="26"/>
      <c r="C48" s="26"/>
      <c r="D48" s="126"/>
      <c r="E48" s="32"/>
      <c r="F48" s="133">
        <f>C48+D48-E48</f>
        <v>0</v>
      </c>
    </row>
    <row r="49" spans="1:7" x14ac:dyDescent="0.2">
      <c r="A49" s="24">
        <v>17</v>
      </c>
      <c r="B49" s="27" t="s">
        <v>839</v>
      </c>
      <c r="C49" s="27"/>
      <c r="D49" s="128"/>
      <c r="E49" s="5"/>
      <c r="F49" s="135">
        <f t="shared" ref="F49:F53" si="1">C49+D49-E49</f>
        <v>0</v>
      </c>
    </row>
    <row r="50" spans="1:7" x14ac:dyDescent="0.2">
      <c r="A50" s="24">
        <v>18</v>
      </c>
      <c r="B50" s="27"/>
      <c r="C50" s="27"/>
      <c r="D50" s="128"/>
      <c r="E50" s="5"/>
      <c r="F50" s="135">
        <f t="shared" si="1"/>
        <v>0</v>
      </c>
    </row>
    <row r="51" spans="1:7" x14ac:dyDescent="0.2">
      <c r="A51" s="24">
        <v>19</v>
      </c>
      <c r="B51" s="27"/>
      <c r="C51" s="27"/>
      <c r="D51" s="128"/>
      <c r="E51" s="5"/>
      <c r="F51" s="135">
        <f t="shared" si="1"/>
        <v>0</v>
      </c>
    </row>
    <row r="52" spans="1:7" x14ac:dyDescent="0.2">
      <c r="A52" s="24">
        <v>20</v>
      </c>
      <c r="B52" s="27"/>
      <c r="C52" s="27"/>
      <c r="D52" s="128"/>
      <c r="E52" s="5"/>
      <c r="F52" s="135">
        <f t="shared" si="1"/>
        <v>0</v>
      </c>
    </row>
    <row r="53" spans="1:7" x14ac:dyDescent="0.2">
      <c r="A53" s="120">
        <v>21</v>
      </c>
      <c r="B53" s="28"/>
      <c r="C53" s="28"/>
      <c r="D53" s="132"/>
      <c r="E53" s="5"/>
      <c r="F53" s="136">
        <f t="shared" si="1"/>
        <v>0</v>
      </c>
    </row>
    <row r="54" spans="1:7" x14ac:dyDescent="0.2">
      <c r="A54" s="25"/>
      <c r="B54" s="129" t="s">
        <v>193</v>
      </c>
      <c r="C54" s="131">
        <f>SUM(C50:C53)</f>
        <v>0</v>
      </c>
      <c r="D54" s="131">
        <f>SUM(D48:D53)</f>
        <v>0</v>
      </c>
      <c r="E54" s="131">
        <f>SUM(E48:E53)</f>
        <v>0</v>
      </c>
      <c r="F54" s="134">
        <f>SUM(F48:F53)</f>
        <v>0</v>
      </c>
      <c r="G54" s="137"/>
    </row>
    <row r="55" spans="1:7" x14ac:dyDescent="0.2">
      <c r="A55" s="6"/>
      <c r="B55" s="6"/>
      <c r="C55" s="138"/>
      <c r="D55" s="6"/>
      <c r="E55" s="6"/>
      <c r="F55" s="6"/>
    </row>
    <row r="56" spans="1:7" ht="9.75" customHeight="1" x14ac:dyDescent="0.2">
      <c r="A56" s="6"/>
      <c r="B56" s="6"/>
      <c r="C56" s="6"/>
      <c r="D56" s="6"/>
      <c r="E56" s="6"/>
      <c r="F56" s="6"/>
    </row>
    <row r="57" spans="1:7" hidden="1" x14ac:dyDescent="0.2">
      <c r="A57" s="6"/>
      <c r="B57" s="6"/>
      <c r="C57" s="6"/>
      <c r="D57" s="6"/>
      <c r="E57" s="6"/>
      <c r="F57" s="6"/>
    </row>
    <row r="58" spans="1:7" hidden="1" x14ac:dyDescent="0.2">
      <c r="A58" s="6"/>
      <c r="B58" s="6"/>
      <c r="C58" s="6"/>
      <c r="D58" s="6"/>
      <c r="E58" s="6"/>
      <c r="F58" s="6"/>
    </row>
    <row r="59" spans="1:7" hidden="1" x14ac:dyDescent="0.2">
      <c r="A59" s="6"/>
      <c r="B59" s="6"/>
      <c r="C59" s="6"/>
      <c r="D59" s="6"/>
      <c r="E59" s="6"/>
      <c r="F59" s="6"/>
    </row>
    <row r="60" spans="1:7" hidden="1" x14ac:dyDescent="0.2">
      <c r="A60" s="6"/>
      <c r="B60" s="6"/>
      <c r="C60" s="6"/>
      <c r="D60" s="6"/>
      <c r="E60" s="6"/>
      <c r="F60" s="6"/>
    </row>
    <row r="61" spans="1:7" hidden="1" x14ac:dyDescent="0.2">
      <c r="A61" s="6"/>
      <c r="B61" s="6"/>
      <c r="C61" s="6"/>
      <c r="D61" s="6"/>
      <c r="E61" s="6"/>
      <c r="F61" s="6"/>
    </row>
    <row r="62" spans="1:7" hidden="1" x14ac:dyDescent="0.2">
      <c r="A62" s="6"/>
      <c r="B62" s="6"/>
      <c r="C62" s="6"/>
      <c r="D62" s="6"/>
      <c r="E62" s="6"/>
      <c r="F62" s="6"/>
    </row>
    <row r="63" spans="1:7" hidden="1" x14ac:dyDescent="0.2">
      <c r="A63" s="6"/>
      <c r="B63" s="6"/>
      <c r="C63" s="6"/>
      <c r="D63" s="6"/>
      <c r="E63" s="6"/>
      <c r="F63" s="6"/>
    </row>
    <row r="64" spans="1:7" hidden="1" x14ac:dyDescent="0.2">
      <c r="A64" s="6"/>
      <c r="B64" s="6"/>
      <c r="C64" s="6"/>
      <c r="D64" s="6"/>
      <c r="E64" s="6"/>
      <c r="F64" s="6"/>
    </row>
    <row r="65" spans="1:6" hidden="1" x14ac:dyDescent="0.2">
      <c r="A65" s="6"/>
      <c r="B65" s="6"/>
      <c r="C65" s="6"/>
      <c r="D65" s="6"/>
      <c r="E65" s="6"/>
      <c r="F65" s="6"/>
    </row>
    <row r="66" spans="1:6" hidden="1" x14ac:dyDescent="0.2">
      <c r="A66" s="6"/>
      <c r="B66" s="6"/>
      <c r="C66" s="6"/>
      <c r="D66" s="6"/>
      <c r="E66" s="6"/>
      <c r="F66" s="6"/>
    </row>
    <row r="67" spans="1:6" hidden="1" x14ac:dyDescent="0.2">
      <c r="A67" s="6"/>
      <c r="B67" s="6"/>
      <c r="C67" s="6"/>
      <c r="D67" s="6"/>
      <c r="E67" s="6"/>
      <c r="F67" s="6"/>
    </row>
    <row r="68" spans="1:6" hidden="1" x14ac:dyDescent="0.2">
      <c r="A68" s="6"/>
      <c r="B68" s="6"/>
      <c r="C68" s="6"/>
      <c r="D68" s="6"/>
      <c r="E68" s="6"/>
      <c r="F68" s="6"/>
    </row>
    <row r="69" spans="1:6" hidden="1" x14ac:dyDescent="0.2">
      <c r="A69" s="6"/>
      <c r="B69" s="6"/>
      <c r="C69" s="6"/>
      <c r="D69" s="6"/>
      <c r="E69" s="6"/>
      <c r="F69" s="6"/>
    </row>
    <row r="70" spans="1:6" hidden="1" x14ac:dyDescent="0.2">
      <c r="A70" s="6"/>
      <c r="B70" s="6"/>
      <c r="C70" s="6"/>
      <c r="D70" s="6"/>
      <c r="E70" s="6"/>
      <c r="F70" s="6"/>
    </row>
    <row r="71" spans="1:6" hidden="1" x14ac:dyDescent="0.2">
      <c r="A71" s="6"/>
      <c r="B71" s="6"/>
      <c r="C71" s="6"/>
      <c r="D71" s="6"/>
      <c r="E71" s="6"/>
      <c r="F71" s="6"/>
    </row>
    <row r="72" spans="1:6" hidden="1" x14ac:dyDescent="0.2">
      <c r="A72" s="6"/>
      <c r="B72" s="6"/>
      <c r="C72" s="6"/>
      <c r="D72" s="6"/>
      <c r="E72" s="6"/>
      <c r="F72" s="6"/>
    </row>
    <row r="73" spans="1:6" hidden="1" x14ac:dyDescent="0.2">
      <c r="A73" s="6"/>
      <c r="B73" s="6"/>
      <c r="C73" s="6"/>
      <c r="D73" s="6"/>
      <c r="E73" s="6"/>
      <c r="F73" s="6"/>
    </row>
    <row r="74" spans="1:6" hidden="1" x14ac:dyDescent="0.2">
      <c r="A74" s="6"/>
      <c r="B74" s="6"/>
      <c r="C74" s="6"/>
      <c r="D74" s="6"/>
      <c r="E74" s="6"/>
      <c r="F74" s="6"/>
    </row>
    <row r="75" spans="1:6" hidden="1" x14ac:dyDescent="0.2">
      <c r="A75" s="6"/>
      <c r="B75" s="6"/>
      <c r="C75" s="6"/>
      <c r="D75" s="6"/>
      <c r="E75" s="6"/>
      <c r="F75" s="6"/>
    </row>
    <row r="76" spans="1:6" hidden="1" x14ac:dyDescent="0.2">
      <c r="A76" s="6"/>
      <c r="B76" s="6"/>
      <c r="C76" s="6"/>
      <c r="D76" s="6"/>
      <c r="E76" s="6"/>
      <c r="F76" s="6"/>
    </row>
    <row r="77" spans="1:6" hidden="1" x14ac:dyDescent="0.2">
      <c r="A77" s="6"/>
      <c r="B77" s="6"/>
      <c r="C77" s="6"/>
      <c r="D77" s="6"/>
      <c r="E77" s="6"/>
      <c r="F77" s="6"/>
    </row>
    <row r="78" spans="1:6" hidden="1" x14ac:dyDescent="0.2">
      <c r="A78" s="6"/>
      <c r="B78" s="6"/>
      <c r="C78" s="6"/>
      <c r="D78" s="6"/>
      <c r="E78" s="6"/>
      <c r="F78" s="6"/>
    </row>
    <row r="79" spans="1:6" hidden="1" x14ac:dyDescent="0.2">
      <c r="A79" s="6"/>
      <c r="B79" s="6"/>
      <c r="C79" s="6"/>
      <c r="D79" s="6"/>
      <c r="E79" s="6"/>
      <c r="F79" s="6"/>
    </row>
    <row r="80" spans="1:6" hidden="1" x14ac:dyDescent="0.2">
      <c r="A80" s="6"/>
      <c r="B80" s="6"/>
      <c r="C80" s="6"/>
      <c r="D80" s="6"/>
      <c r="E80" s="6"/>
      <c r="F80" s="6"/>
    </row>
    <row r="81" spans="1:6" hidden="1" x14ac:dyDescent="0.2">
      <c r="A81" s="6"/>
      <c r="B81" s="6"/>
      <c r="C81" s="6"/>
      <c r="D81" s="6"/>
      <c r="E81" s="6"/>
      <c r="F81" s="6"/>
    </row>
    <row r="82" spans="1:6" hidden="1" x14ac:dyDescent="0.2">
      <c r="A82" s="6"/>
      <c r="B82" s="6"/>
      <c r="C82" s="6"/>
      <c r="D82" s="6"/>
      <c r="E82" s="6"/>
      <c r="F82" s="6"/>
    </row>
    <row r="83" spans="1:6" hidden="1" x14ac:dyDescent="0.2">
      <c r="A83" s="6"/>
      <c r="B83" s="6"/>
      <c r="C83" s="6"/>
      <c r="D83" s="6"/>
      <c r="E83" s="6"/>
      <c r="F83" s="6"/>
    </row>
    <row r="84" spans="1:6" hidden="1" x14ac:dyDescent="0.2">
      <c r="A84" s="6"/>
      <c r="B84" s="6"/>
      <c r="C84" s="6"/>
      <c r="D84" s="6"/>
      <c r="E84" s="6"/>
      <c r="F84" s="6"/>
    </row>
    <row r="85" spans="1:6" hidden="1" x14ac:dyDescent="0.2">
      <c r="A85" s="6"/>
      <c r="B85" s="6"/>
      <c r="C85" s="6"/>
      <c r="D85" s="6"/>
      <c r="E85" s="6"/>
      <c r="F85" s="6"/>
    </row>
    <row r="86" spans="1:6" hidden="1" x14ac:dyDescent="0.2">
      <c r="A86" s="6"/>
      <c r="B86" s="6"/>
      <c r="C86" s="6"/>
      <c r="D86" s="6"/>
      <c r="E86" s="6"/>
      <c r="F86" s="6"/>
    </row>
    <row r="87" spans="1:6" hidden="1" x14ac:dyDescent="0.2">
      <c r="A87" s="6"/>
      <c r="B87" s="6"/>
      <c r="C87" s="6"/>
      <c r="D87" s="6"/>
      <c r="E87" s="6"/>
      <c r="F87" s="6"/>
    </row>
    <row r="88" spans="1:6" hidden="1" x14ac:dyDescent="0.2">
      <c r="A88" s="6"/>
      <c r="B88" s="6"/>
      <c r="C88" s="6"/>
      <c r="D88" s="6"/>
      <c r="E88" s="6"/>
      <c r="F88" s="6"/>
    </row>
    <row r="89" spans="1:6" hidden="1" x14ac:dyDescent="0.2">
      <c r="A89" s="6"/>
      <c r="B89" s="6"/>
      <c r="C89" s="6"/>
      <c r="D89" s="6"/>
      <c r="E89" s="6"/>
      <c r="F89" s="6"/>
    </row>
    <row r="90" spans="1:6" hidden="1" x14ac:dyDescent="0.2">
      <c r="A90" s="6"/>
      <c r="B90" s="6"/>
      <c r="C90" s="6"/>
      <c r="D90" s="6"/>
      <c r="E90" s="6"/>
      <c r="F90" s="6"/>
    </row>
    <row r="91" spans="1:6" hidden="1" x14ac:dyDescent="0.2">
      <c r="A91" s="6"/>
      <c r="B91" s="6"/>
      <c r="C91" s="6"/>
      <c r="D91" s="6"/>
      <c r="E91" s="6"/>
      <c r="F91" s="6"/>
    </row>
    <row r="92" spans="1:6" hidden="1" x14ac:dyDescent="0.2">
      <c r="A92" s="6"/>
      <c r="B92" s="6"/>
      <c r="C92" s="6"/>
      <c r="D92" s="6"/>
      <c r="E92" s="6"/>
      <c r="F92" s="6"/>
    </row>
    <row r="93" spans="1:6" hidden="1" x14ac:dyDescent="0.2">
      <c r="A93" s="6"/>
      <c r="B93" s="6"/>
      <c r="C93" s="6"/>
      <c r="D93" s="6"/>
      <c r="E93" s="6"/>
      <c r="F93" s="6"/>
    </row>
    <row r="94" spans="1:6" hidden="1" x14ac:dyDescent="0.2">
      <c r="A94" s="6"/>
      <c r="B94" s="6"/>
      <c r="C94" s="6"/>
      <c r="D94" s="6"/>
      <c r="E94" s="6"/>
      <c r="F94" s="6"/>
    </row>
    <row r="95" spans="1:6" hidden="1" x14ac:dyDescent="0.2">
      <c r="A95" s="6"/>
      <c r="B95" s="6"/>
      <c r="C95" s="6"/>
      <c r="D95" s="6"/>
      <c r="E95" s="6"/>
      <c r="F95" s="6"/>
    </row>
    <row r="96" spans="1:6" hidden="1" x14ac:dyDescent="0.2">
      <c r="A96" s="6"/>
      <c r="B96" s="6"/>
      <c r="C96" s="6"/>
      <c r="D96" s="6"/>
      <c r="E96" s="6"/>
      <c r="F96" s="6"/>
    </row>
    <row r="97" spans="1:6" hidden="1" x14ac:dyDescent="0.2">
      <c r="A97" s="6"/>
      <c r="B97" s="6"/>
      <c r="C97" s="6"/>
      <c r="D97" s="6"/>
      <c r="E97" s="6"/>
      <c r="F97" s="6"/>
    </row>
    <row r="98" spans="1:6" hidden="1" x14ac:dyDescent="0.2">
      <c r="A98" s="6"/>
      <c r="B98" s="6"/>
      <c r="C98" s="6"/>
      <c r="D98" s="6"/>
      <c r="E98" s="6"/>
      <c r="F98" s="6"/>
    </row>
    <row r="99" spans="1:6" hidden="1" x14ac:dyDescent="0.2">
      <c r="A99" s="6"/>
      <c r="B99" s="6"/>
      <c r="C99" s="6"/>
      <c r="D99" s="6"/>
      <c r="E99" s="6"/>
      <c r="F99" s="6"/>
    </row>
    <row r="100" spans="1:6" hidden="1" x14ac:dyDescent="0.2">
      <c r="A100" s="6"/>
      <c r="B100" s="6"/>
      <c r="C100" s="6"/>
      <c r="D100" s="6"/>
      <c r="E100" s="6"/>
      <c r="F100" s="6"/>
    </row>
    <row r="101" spans="1:6" hidden="1" x14ac:dyDescent="0.2">
      <c r="A101" s="6"/>
      <c r="B101" s="6"/>
      <c r="C101" s="6"/>
      <c r="D101" s="6"/>
      <c r="E101" s="6"/>
      <c r="F101" s="6"/>
    </row>
    <row r="102" spans="1:6" hidden="1" x14ac:dyDescent="0.2">
      <c r="A102" s="6"/>
      <c r="B102" s="6"/>
      <c r="C102" s="6"/>
      <c r="D102" s="6"/>
      <c r="E102" s="6"/>
      <c r="F102" s="6"/>
    </row>
    <row r="103" spans="1:6" hidden="1" x14ac:dyDescent="0.2">
      <c r="A103" s="6"/>
      <c r="B103" s="6"/>
      <c r="C103" s="6"/>
      <c r="D103" s="6"/>
      <c r="E103" s="6"/>
      <c r="F103" s="6"/>
    </row>
    <row r="104" spans="1:6" hidden="1" x14ac:dyDescent="0.2">
      <c r="A104" s="6"/>
      <c r="B104" s="6"/>
      <c r="C104" s="6"/>
      <c r="D104" s="6"/>
      <c r="E104" s="6"/>
      <c r="F104" s="6"/>
    </row>
    <row r="105" spans="1:6" hidden="1" x14ac:dyDescent="0.2">
      <c r="A105" s="6"/>
      <c r="B105" s="6"/>
      <c r="C105" s="6"/>
      <c r="D105" s="6"/>
      <c r="E105" s="6"/>
      <c r="F105" s="6"/>
    </row>
    <row r="106" spans="1:6" hidden="1" x14ac:dyDescent="0.2">
      <c r="A106" s="6"/>
      <c r="B106" s="6"/>
      <c r="C106" s="6"/>
      <c r="D106" s="6"/>
      <c r="E106" s="6"/>
      <c r="F106" s="6"/>
    </row>
    <row r="107" spans="1:6" hidden="1" x14ac:dyDescent="0.2">
      <c r="A107" s="6"/>
      <c r="B107" s="6"/>
      <c r="C107" s="6"/>
      <c r="D107" s="6"/>
      <c r="E107" s="6"/>
      <c r="F107" s="6"/>
    </row>
    <row r="108" spans="1:6" hidden="1" x14ac:dyDescent="0.2">
      <c r="A108" s="6"/>
      <c r="B108" s="6"/>
      <c r="C108" s="6"/>
      <c r="D108" s="6"/>
      <c r="E108" s="6"/>
      <c r="F108" s="6"/>
    </row>
    <row r="109" spans="1:6" hidden="1" x14ac:dyDescent="0.2">
      <c r="A109" s="6"/>
      <c r="B109" s="6"/>
      <c r="C109" s="6"/>
      <c r="D109" s="6"/>
      <c r="E109" s="6"/>
      <c r="F109" s="6"/>
    </row>
    <row r="110" spans="1:6" hidden="1" x14ac:dyDescent="0.2">
      <c r="A110" s="6"/>
      <c r="B110" s="6"/>
      <c r="C110" s="6"/>
      <c r="D110" s="6"/>
      <c r="E110" s="6"/>
      <c r="F110" s="6"/>
    </row>
    <row r="111" spans="1:6" hidden="1" x14ac:dyDescent="0.2">
      <c r="A111" s="6"/>
      <c r="B111" s="6"/>
      <c r="C111" s="6"/>
      <c r="D111" s="6"/>
      <c r="E111" s="6"/>
      <c r="F111" s="6"/>
    </row>
    <row r="112" spans="1:6" hidden="1" x14ac:dyDescent="0.2">
      <c r="A112" s="6"/>
      <c r="B112" s="6"/>
      <c r="C112" s="6"/>
      <c r="D112" s="6"/>
      <c r="E112" s="6"/>
      <c r="F112" s="6"/>
    </row>
    <row r="113" spans="1:6" hidden="1" x14ac:dyDescent="0.2">
      <c r="A113" s="6"/>
      <c r="B113" s="6"/>
      <c r="C113" s="6"/>
      <c r="D113" s="6"/>
      <c r="E113" s="6"/>
      <c r="F113" s="6"/>
    </row>
    <row r="114" spans="1:6" hidden="1" x14ac:dyDescent="0.2">
      <c r="A114" s="6"/>
      <c r="B114" s="6"/>
      <c r="C114" s="6"/>
      <c r="D114" s="6"/>
      <c r="E114" s="6"/>
      <c r="F114" s="6"/>
    </row>
    <row r="115" spans="1:6" hidden="1" x14ac:dyDescent="0.2">
      <c r="A115" s="6"/>
      <c r="B115" s="6"/>
      <c r="C115" s="6"/>
      <c r="D115" s="6"/>
      <c r="E115" s="6"/>
      <c r="F115" s="6"/>
    </row>
    <row r="116" spans="1:6" hidden="1" x14ac:dyDescent="0.2">
      <c r="A116" s="6"/>
      <c r="B116" s="6"/>
      <c r="C116" s="6"/>
      <c r="D116" s="6"/>
      <c r="E116" s="6"/>
      <c r="F116" s="6"/>
    </row>
    <row r="117" spans="1:6" hidden="1" x14ac:dyDescent="0.2">
      <c r="A117" s="6"/>
      <c r="B117" s="6"/>
      <c r="C117" s="6"/>
      <c r="D117" s="6"/>
      <c r="E117" s="6"/>
      <c r="F117" s="6"/>
    </row>
    <row r="118" spans="1:6" hidden="1" x14ac:dyDescent="0.2">
      <c r="A118" s="6"/>
      <c r="B118" s="6"/>
      <c r="C118" s="6"/>
      <c r="D118" s="6"/>
      <c r="E118" s="6"/>
      <c r="F118" s="6"/>
    </row>
    <row r="119" spans="1:6" x14ac:dyDescent="0.2">
      <c r="A119" s="6"/>
      <c r="B119" s="6"/>
      <c r="C119" s="6"/>
      <c r="D119" s="6"/>
      <c r="E119" s="6"/>
      <c r="F119" s="6"/>
    </row>
    <row r="120" spans="1:6" x14ac:dyDescent="0.2">
      <c r="A120" s="6"/>
      <c r="B120" s="6"/>
      <c r="C120" s="6"/>
      <c r="D120" s="6"/>
      <c r="E120" s="6"/>
      <c r="F120" s="6"/>
    </row>
    <row r="121" spans="1:6" x14ac:dyDescent="0.2">
      <c r="A121" s="6"/>
      <c r="B121" s="6"/>
      <c r="C121" s="6"/>
      <c r="D121" s="6"/>
      <c r="E121" s="6"/>
      <c r="F121" s="6"/>
    </row>
    <row r="122" spans="1:6" x14ac:dyDescent="0.2">
      <c r="A122" s="6"/>
      <c r="B122" s="6"/>
      <c r="C122" s="6"/>
      <c r="D122" s="6"/>
      <c r="E122" s="6"/>
      <c r="F122" s="6"/>
    </row>
  </sheetData>
  <mergeCells count="5">
    <mergeCell ref="A40:F40"/>
    <mergeCell ref="A41:F43"/>
    <mergeCell ref="A12:F12"/>
    <mergeCell ref="A13:F13"/>
    <mergeCell ref="A23:F23"/>
  </mergeCells>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ignoredErrors>
    <ignoredError sqref="C38"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view="pageLayout" zoomScaleNormal="100" workbookViewId="0">
      <selection activeCell="A11" sqref="A11"/>
    </sheetView>
  </sheetViews>
  <sheetFormatPr defaultColWidth="9.140625" defaultRowHeight="12.75" x14ac:dyDescent="0.2"/>
  <cols>
    <col min="1" max="1" width="6.28515625" style="4" customWidth="1"/>
    <col min="2" max="3" width="9.140625" style="4"/>
    <col min="4" max="4" width="9.140625" style="4" customWidth="1"/>
    <col min="5" max="5" width="10.28515625" style="4" customWidth="1"/>
    <col min="6" max="6" width="7.85546875" style="4" bestFit="1" customWidth="1"/>
    <col min="7" max="7" width="9.5703125" style="4" bestFit="1" customWidth="1"/>
    <col min="8" max="8" width="11.7109375" style="4" customWidth="1"/>
    <col min="9" max="9" width="11" style="4" bestFit="1" customWidth="1"/>
    <col min="10" max="10" width="9.28515625" style="4" customWidth="1"/>
    <col min="11" max="11" width="9.85546875" style="4" bestFit="1" customWidth="1"/>
    <col min="12" max="12" width="10.140625" style="7" bestFit="1" customWidth="1"/>
    <col min="13" max="16384" width="9.140625" style="4"/>
  </cols>
  <sheetData>
    <row r="1" spans="1:12" x14ac:dyDescent="0.2">
      <c r="A1" s="557" t="s">
        <v>380</v>
      </c>
      <c r="B1" s="558"/>
      <c r="C1" s="558"/>
      <c r="D1" s="558"/>
      <c r="E1" s="558"/>
      <c r="F1" s="558"/>
      <c r="G1" s="558"/>
      <c r="H1" s="558"/>
      <c r="I1" s="558"/>
      <c r="J1" s="558"/>
      <c r="K1" s="558"/>
      <c r="L1" s="307"/>
    </row>
    <row r="2" spans="1:12" x14ac:dyDescent="0.2">
      <c r="A2" s="285" t="s">
        <v>462</v>
      </c>
      <c r="B2" s="286"/>
      <c r="C2" s="286"/>
      <c r="D2" s="286"/>
      <c r="E2" s="286"/>
      <c r="F2" s="286"/>
      <c r="G2" s="286"/>
      <c r="H2" s="286"/>
      <c r="I2" s="286"/>
      <c r="J2" s="286"/>
      <c r="K2" s="286"/>
      <c r="L2" s="287"/>
    </row>
    <row r="3" spans="1:12" x14ac:dyDescent="0.2">
      <c r="A3" s="284" t="s">
        <v>463</v>
      </c>
      <c r="B3" s="197"/>
      <c r="C3" s="197"/>
      <c r="D3" s="197"/>
      <c r="E3" s="197"/>
      <c r="F3" s="197"/>
      <c r="G3" s="197"/>
      <c r="H3" s="197"/>
      <c r="I3" s="197"/>
      <c r="J3" s="197"/>
      <c r="K3" s="197"/>
      <c r="L3" s="526"/>
    </row>
    <row r="4" spans="1:12" x14ac:dyDescent="0.2">
      <c r="A4" s="303" t="s">
        <v>802</v>
      </c>
      <c r="B4" s="210"/>
      <c r="C4" s="210"/>
      <c r="D4" s="210"/>
      <c r="E4" s="210"/>
      <c r="F4" s="210"/>
      <c r="G4" s="210"/>
      <c r="H4" s="210"/>
      <c r="I4" s="210"/>
      <c r="J4" s="210"/>
      <c r="K4" s="210"/>
      <c r="L4" s="211"/>
    </row>
    <row r="5" spans="1:12" s="301" customFormat="1" x14ac:dyDescent="0.2">
      <c r="A5" s="205"/>
      <c r="B5" s="201"/>
      <c r="C5" s="202"/>
      <c r="D5" s="202"/>
      <c r="E5" s="203"/>
      <c r="F5" s="297" t="s">
        <v>465</v>
      </c>
      <c r="G5" s="298"/>
      <c r="H5" s="205" t="s">
        <v>468</v>
      </c>
      <c r="I5" s="205" t="s">
        <v>471</v>
      </c>
      <c r="J5" s="297" t="s">
        <v>472</v>
      </c>
      <c r="K5" s="298"/>
      <c r="L5" s="205" t="s">
        <v>368</v>
      </c>
    </row>
    <row r="6" spans="1:12" s="301" customFormat="1" x14ac:dyDescent="0.2">
      <c r="A6" s="204" t="s">
        <v>426</v>
      </c>
      <c r="B6" s="200"/>
      <c r="C6" s="197"/>
      <c r="D6" s="197"/>
      <c r="E6" s="198"/>
      <c r="F6" s="285" t="s">
        <v>466</v>
      </c>
      <c r="G6" s="287"/>
      <c r="H6" s="204" t="s">
        <v>469</v>
      </c>
      <c r="I6" s="204" t="s">
        <v>70</v>
      </c>
      <c r="J6" s="285" t="s">
        <v>473</v>
      </c>
      <c r="K6" s="287"/>
      <c r="L6" s="204" t="s">
        <v>474</v>
      </c>
    </row>
    <row r="7" spans="1:12" s="301" customFormat="1" x14ac:dyDescent="0.2">
      <c r="A7" s="204" t="s">
        <v>411</v>
      </c>
      <c r="B7" s="285" t="s">
        <v>464</v>
      </c>
      <c r="C7" s="286"/>
      <c r="D7" s="286"/>
      <c r="E7" s="287"/>
      <c r="F7" s="285" t="s">
        <v>467</v>
      </c>
      <c r="G7" s="287"/>
      <c r="H7" s="204" t="s">
        <v>470</v>
      </c>
      <c r="I7" s="204" t="s">
        <v>467</v>
      </c>
      <c r="J7" s="285" t="s">
        <v>444</v>
      </c>
      <c r="K7" s="287"/>
      <c r="L7" s="204" t="s">
        <v>444</v>
      </c>
    </row>
    <row r="8" spans="1:12" s="301" customFormat="1" ht="15" x14ac:dyDescent="0.25">
      <c r="A8" s="206"/>
      <c r="B8" s="299" t="s">
        <v>151</v>
      </c>
      <c r="C8" s="304"/>
      <c r="D8" s="304"/>
      <c r="E8" s="300"/>
      <c r="F8" s="299" t="s">
        <v>412</v>
      </c>
      <c r="G8" s="300"/>
      <c r="H8" s="219" t="s">
        <v>418</v>
      </c>
      <c r="I8" s="206" t="s">
        <v>413</v>
      </c>
      <c r="J8" s="299" t="s">
        <v>424</v>
      </c>
      <c r="K8" s="300"/>
      <c r="L8" s="204" t="s">
        <v>425</v>
      </c>
    </row>
    <row r="9" spans="1:12" x14ac:dyDescent="0.2">
      <c r="A9" s="26">
        <v>1</v>
      </c>
      <c r="B9" s="32" t="s">
        <v>141</v>
      </c>
      <c r="C9" s="33"/>
      <c r="D9" s="33"/>
      <c r="E9" s="31"/>
      <c r="F9" s="140"/>
      <c r="G9" s="31"/>
      <c r="H9" s="139" t="s">
        <v>137</v>
      </c>
      <c r="I9" s="141"/>
      <c r="J9" s="139" t="s">
        <v>137</v>
      </c>
      <c r="K9" s="33"/>
      <c r="L9" s="141"/>
    </row>
    <row r="10" spans="1:12" x14ac:dyDescent="0.2">
      <c r="A10" s="27">
        <v>2</v>
      </c>
      <c r="B10" s="5" t="s">
        <v>41</v>
      </c>
      <c r="C10" s="6" t="s">
        <v>355</v>
      </c>
      <c r="D10" s="6"/>
      <c r="E10" s="7"/>
      <c r="F10" s="5"/>
      <c r="G10" s="7"/>
      <c r="H10" s="5" t="s">
        <v>839</v>
      </c>
      <c r="I10" s="27"/>
      <c r="J10" s="5"/>
      <c r="K10" s="6"/>
      <c r="L10" s="27"/>
    </row>
    <row r="11" spans="1:12" x14ac:dyDescent="0.2">
      <c r="A11" s="27">
        <v>3</v>
      </c>
      <c r="B11" s="5"/>
      <c r="C11" s="6" t="s">
        <v>356</v>
      </c>
      <c r="D11" s="6"/>
      <c r="E11" s="7"/>
      <c r="F11" s="142"/>
      <c r="G11" s="7"/>
      <c r="H11" s="5"/>
      <c r="I11" s="128"/>
      <c r="J11" s="5"/>
      <c r="K11" s="6"/>
      <c r="L11" s="128"/>
    </row>
    <row r="12" spans="1:12" x14ac:dyDescent="0.2">
      <c r="A12" s="27">
        <v>4</v>
      </c>
      <c r="B12" s="5"/>
      <c r="C12" s="6" t="s">
        <v>357</v>
      </c>
      <c r="D12" s="6"/>
      <c r="E12" s="7"/>
      <c r="F12" s="143"/>
      <c r="G12" s="10"/>
      <c r="H12" s="8"/>
      <c r="I12" s="132"/>
      <c r="J12" s="8"/>
      <c r="K12" s="9"/>
      <c r="L12" s="128"/>
    </row>
    <row r="13" spans="1:12" x14ac:dyDescent="0.2">
      <c r="A13" s="28">
        <v>5</v>
      </c>
      <c r="B13" s="8"/>
      <c r="C13" s="9"/>
      <c r="D13" s="9"/>
      <c r="E13" s="10" t="s">
        <v>142</v>
      </c>
      <c r="F13" s="8"/>
      <c r="G13" s="10"/>
      <c r="H13" s="8"/>
      <c r="I13" s="134">
        <f>SUM(I9:I12)</f>
        <v>0</v>
      </c>
      <c r="J13" s="8"/>
      <c r="K13" s="9"/>
      <c r="L13" s="131">
        <f>SUM(L9:L12)</f>
        <v>0</v>
      </c>
    </row>
    <row r="14" spans="1:12" x14ac:dyDescent="0.2">
      <c r="A14" s="34"/>
    </row>
    <row r="15" spans="1:12" x14ac:dyDescent="0.2">
      <c r="A15" s="631" t="s">
        <v>475</v>
      </c>
      <c r="B15" s="632"/>
      <c r="C15" s="632"/>
      <c r="D15" s="632"/>
      <c r="E15" s="632"/>
      <c r="F15" s="632"/>
      <c r="G15" s="632"/>
      <c r="H15" s="632"/>
      <c r="I15" s="632"/>
      <c r="J15" s="632"/>
      <c r="K15" s="632"/>
      <c r="L15" s="633"/>
    </row>
    <row r="16" spans="1:12" s="301" customFormat="1" x14ac:dyDescent="0.2">
      <c r="A16" s="284" t="s">
        <v>476</v>
      </c>
      <c r="B16" s="199"/>
      <c r="C16" s="199"/>
      <c r="D16" s="199"/>
      <c r="E16" s="199"/>
      <c r="F16" s="199"/>
      <c r="G16" s="199"/>
      <c r="H16" s="199"/>
      <c r="I16" s="199"/>
      <c r="J16" s="199"/>
      <c r="K16" s="199"/>
      <c r="L16" s="525"/>
    </row>
    <row r="17" spans="1:12" s="301" customFormat="1" x14ac:dyDescent="0.2">
      <c r="A17" s="284" t="s">
        <v>477</v>
      </c>
      <c r="B17" s="199"/>
      <c r="C17" s="199"/>
      <c r="D17" s="199"/>
      <c r="E17" s="199"/>
      <c r="F17" s="199"/>
      <c r="G17" s="199"/>
      <c r="H17" s="199"/>
      <c r="I17" s="199"/>
      <c r="J17" s="199"/>
      <c r="K17" s="199"/>
      <c r="L17" s="525"/>
    </row>
    <row r="18" spans="1:12" s="301" customFormat="1" x14ac:dyDescent="0.2">
      <c r="A18" s="303" t="s">
        <v>478</v>
      </c>
      <c r="B18" s="305"/>
      <c r="C18" s="305"/>
      <c r="D18" s="305"/>
      <c r="E18" s="305"/>
      <c r="F18" s="305"/>
      <c r="G18" s="305"/>
      <c r="H18" s="305"/>
      <c r="I18" s="305"/>
      <c r="J18" s="305"/>
      <c r="K18" s="305"/>
      <c r="L18" s="563"/>
    </row>
    <row r="19" spans="1:12" s="301" customFormat="1" ht="12.75" customHeight="1" x14ac:dyDescent="0.2">
      <c r="A19" s="205"/>
      <c r="B19" s="201"/>
      <c r="C19" s="202"/>
      <c r="D19" s="203"/>
      <c r="E19" s="205"/>
      <c r="F19" s="205"/>
      <c r="G19" s="205"/>
      <c r="H19" s="307"/>
      <c r="I19" s="308" t="s">
        <v>492</v>
      </c>
      <c r="J19" s="309"/>
      <c r="K19" s="203" t="s">
        <v>497</v>
      </c>
      <c r="L19" s="205"/>
    </row>
    <row r="20" spans="1:12" s="301" customFormat="1" ht="12.75" customHeight="1" x14ac:dyDescent="0.2">
      <c r="A20" s="204"/>
      <c r="B20" s="200"/>
      <c r="C20" s="197"/>
      <c r="D20" s="198"/>
      <c r="E20" s="204"/>
      <c r="F20" s="204"/>
      <c r="G20" s="204"/>
      <c r="H20" s="198" t="s">
        <v>468</v>
      </c>
      <c r="I20" s="204"/>
      <c r="J20" s="204"/>
      <c r="K20" s="198" t="s">
        <v>498</v>
      </c>
      <c r="L20" s="204"/>
    </row>
    <row r="21" spans="1:12" s="301" customFormat="1" ht="12.75" customHeight="1" x14ac:dyDescent="0.2">
      <c r="A21" s="204"/>
      <c r="B21" s="200"/>
      <c r="C21" s="197"/>
      <c r="D21" s="198"/>
      <c r="E21" s="204"/>
      <c r="F21" s="204"/>
      <c r="G21" s="204"/>
      <c r="H21" s="198" t="s">
        <v>489</v>
      </c>
      <c r="I21" s="204"/>
      <c r="J21" s="204"/>
      <c r="K21" s="198" t="s">
        <v>37</v>
      </c>
      <c r="L21" s="204" t="s">
        <v>497</v>
      </c>
    </row>
    <row r="22" spans="1:12" s="301" customFormat="1" x14ac:dyDescent="0.2">
      <c r="A22" s="204" t="s">
        <v>426</v>
      </c>
      <c r="B22" s="285" t="s">
        <v>483</v>
      </c>
      <c r="C22" s="286"/>
      <c r="D22" s="287"/>
      <c r="E22" s="204" t="s">
        <v>485</v>
      </c>
      <c r="F22" s="204" t="s">
        <v>485</v>
      </c>
      <c r="G22" s="204" t="s">
        <v>488</v>
      </c>
      <c r="H22" s="198" t="s">
        <v>490</v>
      </c>
      <c r="I22" s="204" t="s">
        <v>493</v>
      </c>
      <c r="J22" s="204" t="s">
        <v>495</v>
      </c>
      <c r="K22" s="204" t="s">
        <v>500</v>
      </c>
      <c r="L22" s="204" t="s">
        <v>501</v>
      </c>
    </row>
    <row r="23" spans="1:12" s="301" customFormat="1" x14ac:dyDescent="0.2">
      <c r="A23" s="204" t="s">
        <v>411</v>
      </c>
      <c r="B23" s="285" t="s">
        <v>482</v>
      </c>
      <c r="C23" s="286"/>
      <c r="D23" s="287"/>
      <c r="E23" s="204" t="s">
        <v>486</v>
      </c>
      <c r="F23" s="204" t="s">
        <v>487</v>
      </c>
      <c r="G23" s="204" t="s">
        <v>467</v>
      </c>
      <c r="H23" s="198" t="s">
        <v>491</v>
      </c>
      <c r="I23" s="204" t="s">
        <v>494</v>
      </c>
      <c r="J23" s="204" t="s">
        <v>496</v>
      </c>
      <c r="K23" s="204" t="s">
        <v>499</v>
      </c>
      <c r="L23" s="204" t="s">
        <v>429</v>
      </c>
    </row>
    <row r="24" spans="1:12" s="301" customFormat="1" ht="15" x14ac:dyDescent="0.25">
      <c r="A24" s="306"/>
      <c r="B24" s="299" t="s">
        <v>151</v>
      </c>
      <c r="C24" s="304"/>
      <c r="D24" s="300"/>
      <c r="E24" s="206" t="s">
        <v>412</v>
      </c>
      <c r="F24" s="219" t="s">
        <v>418</v>
      </c>
      <c r="G24" s="206" t="s">
        <v>413</v>
      </c>
      <c r="H24" s="211" t="s">
        <v>424</v>
      </c>
      <c r="I24" s="206" t="s">
        <v>425</v>
      </c>
      <c r="J24" s="206" t="s">
        <v>479</v>
      </c>
      <c r="K24" s="206" t="s">
        <v>480</v>
      </c>
      <c r="L24" s="206" t="s">
        <v>481</v>
      </c>
    </row>
    <row r="25" spans="1:12" x14ac:dyDescent="0.2">
      <c r="A25" s="26">
        <v>6</v>
      </c>
      <c r="B25" s="32" t="s">
        <v>143</v>
      </c>
      <c r="C25" s="33"/>
      <c r="D25" s="31"/>
      <c r="E25" s="26"/>
      <c r="F25" s="26"/>
      <c r="G25" s="26"/>
      <c r="H25" s="31"/>
      <c r="I25" s="26"/>
      <c r="J25" s="26"/>
      <c r="K25" s="26"/>
      <c r="L25" s="26"/>
    </row>
    <row r="26" spans="1:12" x14ac:dyDescent="0.2">
      <c r="A26" s="27">
        <v>7</v>
      </c>
      <c r="B26" s="5"/>
      <c r="C26" s="6"/>
      <c r="D26" s="7"/>
      <c r="E26" s="27"/>
      <c r="F26" s="27"/>
      <c r="G26" s="27"/>
      <c r="H26" s="7" t="s">
        <v>839</v>
      </c>
      <c r="I26" s="27"/>
      <c r="J26" s="27"/>
      <c r="K26" s="27"/>
      <c r="L26" s="27"/>
    </row>
    <row r="27" spans="1:12" x14ac:dyDescent="0.2">
      <c r="A27" s="27">
        <v>8</v>
      </c>
      <c r="B27" s="5"/>
      <c r="C27" s="6"/>
      <c r="D27" s="7"/>
      <c r="E27" s="27"/>
      <c r="F27" s="27"/>
      <c r="G27" s="27"/>
      <c r="H27" s="7"/>
      <c r="I27" s="27"/>
      <c r="J27" s="27"/>
      <c r="K27" s="27"/>
      <c r="L27" s="27"/>
    </row>
    <row r="28" spans="1:12" x14ac:dyDescent="0.2">
      <c r="A28" s="27">
        <v>9</v>
      </c>
      <c r="B28" s="5"/>
      <c r="C28" s="6"/>
      <c r="D28" s="7"/>
      <c r="E28" s="28"/>
      <c r="F28" s="28"/>
      <c r="G28" s="28"/>
      <c r="H28" s="10"/>
      <c r="I28" s="28"/>
      <c r="J28" s="28"/>
      <c r="K28" s="28"/>
      <c r="L28" s="28"/>
    </row>
    <row r="29" spans="1:12" x14ac:dyDescent="0.2">
      <c r="A29" s="27">
        <v>10</v>
      </c>
      <c r="B29" s="5" t="s">
        <v>144</v>
      </c>
      <c r="C29" s="6"/>
      <c r="D29" s="7"/>
      <c r="E29" s="27"/>
      <c r="F29" s="27"/>
      <c r="G29" s="29"/>
      <c r="H29" s="35"/>
      <c r="I29" s="29"/>
      <c r="J29" s="29"/>
      <c r="K29" s="29"/>
      <c r="L29" s="29"/>
    </row>
    <row r="30" spans="1:12" x14ac:dyDescent="0.2">
      <c r="A30" s="27">
        <v>11</v>
      </c>
      <c r="B30" s="5" t="s">
        <v>145</v>
      </c>
      <c r="C30" s="6"/>
      <c r="D30" s="7"/>
      <c r="E30" s="27"/>
      <c r="F30" s="27"/>
      <c r="G30" s="26"/>
      <c r="H30" s="7"/>
      <c r="I30" s="27"/>
      <c r="J30" s="27"/>
      <c r="K30" s="27"/>
      <c r="L30" s="27"/>
    </row>
    <row r="31" spans="1:12" x14ac:dyDescent="0.2">
      <c r="A31" s="27">
        <v>12</v>
      </c>
      <c r="B31" s="5"/>
      <c r="C31" s="6"/>
      <c r="D31" s="7"/>
      <c r="E31" s="145"/>
      <c r="F31" s="145"/>
      <c r="G31" s="128"/>
      <c r="H31" s="127"/>
      <c r="I31" s="128"/>
      <c r="J31" s="144"/>
      <c r="K31" s="27"/>
      <c r="L31" s="27"/>
    </row>
    <row r="32" spans="1:12" x14ac:dyDescent="0.2">
      <c r="A32" s="27">
        <v>13</v>
      </c>
      <c r="B32" s="5"/>
      <c r="C32" s="6"/>
      <c r="D32" s="7"/>
      <c r="E32" s="145"/>
      <c r="F32" s="145"/>
      <c r="G32" s="128"/>
      <c r="H32" s="127"/>
      <c r="I32" s="128"/>
      <c r="J32" s="27"/>
      <c r="K32" s="27"/>
      <c r="L32" s="27"/>
    </row>
    <row r="33" spans="1:12" x14ac:dyDescent="0.2">
      <c r="A33" s="27">
        <v>14</v>
      </c>
      <c r="B33" s="5"/>
      <c r="C33" s="6"/>
      <c r="D33" s="7"/>
      <c r="E33" s="27"/>
      <c r="F33" s="27"/>
      <c r="G33" s="27"/>
      <c r="H33" s="7"/>
      <c r="I33" s="27"/>
      <c r="J33" s="27"/>
      <c r="K33" s="27"/>
      <c r="L33" s="27"/>
    </row>
    <row r="34" spans="1:12" x14ac:dyDescent="0.2">
      <c r="A34" s="27">
        <v>15</v>
      </c>
      <c r="B34" s="5"/>
      <c r="C34" s="6"/>
      <c r="D34" s="7"/>
      <c r="E34" s="27"/>
      <c r="F34" s="27"/>
      <c r="G34" s="27"/>
      <c r="H34" s="7"/>
      <c r="I34" s="27"/>
      <c r="J34" s="27"/>
      <c r="K34" s="27"/>
      <c r="L34" s="27"/>
    </row>
    <row r="35" spans="1:12" x14ac:dyDescent="0.2">
      <c r="A35" s="27">
        <v>16</v>
      </c>
      <c r="B35" s="5"/>
      <c r="C35" s="6"/>
      <c r="D35" s="7"/>
      <c r="E35" s="28"/>
      <c r="F35" s="28"/>
      <c r="G35" s="28"/>
      <c r="H35" s="7"/>
      <c r="I35" s="27"/>
      <c r="J35" s="27"/>
      <c r="K35" s="27"/>
      <c r="L35" s="27"/>
    </row>
    <row r="36" spans="1:12" x14ac:dyDescent="0.2">
      <c r="A36" s="27">
        <v>17</v>
      </c>
      <c r="B36" s="5" t="s">
        <v>484</v>
      </c>
      <c r="C36" s="6"/>
      <c r="D36" s="7"/>
      <c r="E36" s="27"/>
      <c r="F36" s="27"/>
      <c r="G36" s="147">
        <f>SUM(G31:G35)</f>
        <v>0</v>
      </c>
      <c r="H36" s="31"/>
      <c r="I36" s="146">
        <f>SUM(I31:I35)</f>
        <v>0</v>
      </c>
      <c r="J36" s="26"/>
      <c r="K36" s="29"/>
      <c r="L36" s="133">
        <f>SUM(L31:L35)</f>
        <v>0</v>
      </c>
    </row>
    <row r="37" spans="1:12" x14ac:dyDescent="0.2">
      <c r="A37" s="27">
        <v>18</v>
      </c>
      <c r="B37" s="5"/>
      <c r="C37" s="7" t="s">
        <v>146</v>
      </c>
      <c r="E37" s="27"/>
      <c r="F37" s="5"/>
      <c r="G37" s="32"/>
      <c r="H37" s="33"/>
      <c r="I37" s="33"/>
      <c r="J37" s="31"/>
      <c r="K37" s="10" t="s">
        <v>193</v>
      </c>
      <c r="L37" s="147">
        <f>L29+L36</f>
        <v>0</v>
      </c>
    </row>
    <row r="38" spans="1:12" x14ac:dyDescent="0.2">
      <c r="A38" s="28"/>
      <c r="B38" s="8"/>
      <c r="C38" s="9"/>
      <c r="D38" s="10"/>
      <c r="E38" s="28"/>
      <c r="F38" s="8"/>
      <c r="G38" s="8"/>
      <c r="H38" s="9"/>
      <c r="I38" s="9"/>
      <c r="J38" s="10"/>
      <c r="K38" s="10"/>
      <c r="L38" s="28"/>
    </row>
    <row r="39" spans="1:12" x14ac:dyDescent="0.2">
      <c r="I39" s="148">
        <f>I36-'page 201'!D19</f>
        <v>0</v>
      </c>
    </row>
  </sheetData>
  <mergeCells count="1">
    <mergeCell ref="A15:L15"/>
  </mergeCells>
  <pageMargins left="0.7" right="0.7" top="0.75" bottom="0.75" header="0.3" footer="0.3"/>
  <pageSetup orientation="landscape" r:id="rId1"/>
  <headerFooter differentFirst="1">
    <oddHeader xml:space="preserve">&amp;L
Annual report of &amp;K0070C0Name Water Company&amp;R
Year Ending December 31, &amp;K0070C0year&amp;K01+000 </oddHeader>
    <firstHeader xml:space="preserve">&amp;L&amp;"Arial,Regular"&amp;10
Annual Return of &amp;K0070C0Hutchinson Water Co&amp;R&amp;"Arial,Regular"&amp;10
Calendar year ending December 31, &amp;K0070C02017 </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cover</vt:lpstr>
      <vt:lpstr>Instructions</vt:lpstr>
      <vt:lpstr>page 102</vt:lpstr>
      <vt:lpstr>page 103</vt:lpstr>
      <vt:lpstr>page 200</vt:lpstr>
      <vt:lpstr>page 201</vt:lpstr>
      <vt:lpstr>page 202</vt:lpstr>
      <vt:lpstr>page 203</vt:lpstr>
      <vt:lpstr>page 204</vt:lpstr>
      <vt:lpstr>page 205</vt:lpstr>
      <vt:lpstr>page 206</vt:lpstr>
      <vt:lpstr>page 301</vt:lpstr>
      <vt:lpstr>page 302</vt:lpstr>
      <vt:lpstr>page 303</vt:lpstr>
      <vt:lpstr>page 303A</vt:lpstr>
      <vt:lpstr>page 400</vt:lpstr>
      <vt:lpstr>page 401</vt:lpstr>
      <vt:lpstr>page 402</vt:lpstr>
      <vt:lpstr>page 403</vt:lpstr>
      <vt:lpstr>page 404</vt:lpstr>
      <vt:lpstr>page 405</vt:lpstr>
      <vt:lpstr>page 407</vt:lpstr>
      <vt:lpstr>page 408</vt:lpstr>
      <vt:lpstr>page 409</vt:lpstr>
      <vt:lpstr>page 410</vt:lpstr>
      <vt:lpstr>page 411</vt:lpstr>
      <vt:lpstr>page 412</vt:lpstr>
      <vt:lpstr>page 413</vt:lpstr>
      <vt:lpstr>page 414</vt:lpstr>
      <vt:lpstr>page 415</vt:lpstr>
      <vt:lpstr>page 416</vt:lpstr>
      <vt:lpstr>page 417</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Coccomo</dc:creator>
  <cp:lastModifiedBy>Gary</cp:lastModifiedBy>
  <cp:lastPrinted>2018-12-19T18:01:53Z</cp:lastPrinted>
  <dcterms:created xsi:type="dcterms:W3CDTF">2015-03-30T15:39:48Z</dcterms:created>
  <dcterms:modified xsi:type="dcterms:W3CDTF">2019-02-07T20:39:32Z</dcterms:modified>
</cp:coreProperties>
</file>