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iline_brown_mass_gov/Documents/SharePoint Transfer (8.2.23)/Spedpr27/tuitions/"/>
    </mc:Choice>
  </mc:AlternateContent>
  <xr:revisionPtr revIDLastSave="0" documentId="8_{BDE0479B-2C69-4F7E-967E-B9B0E4DD74B8}" xr6:coauthVersionLast="47" xr6:coauthVersionMax="47" xr10:uidLastSave="{00000000-0000-0000-0000-000000000000}"/>
  <bookViews>
    <workbookView xWindow="-90" yWindow="-90" windowWidth="16637" windowHeight="8717" activeTab="1" xr2:uid="{D485E5EC-3FBE-41DD-9677-23BBBB8586D5}"/>
  </bookViews>
  <sheets>
    <sheet name="Instruction Sheet" sheetId="3" r:id="rId1"/>
    <sheet name="Special Education Pricing 2027" sheetId="2" r:id="rId2"/>
  </sheets>
  <definedNames>
    <definedName name="_xlnm._FilterDatabase" localSheetId="1" hidden="1">'Special Education Pricing 2027'!$A$2:$K$158</definedName>
    <definedName name="_xlnm.Print_Area" localSheetId="1">'Special Education Pricing 2027'!$A$1:$K$165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142" i="2"/>
  <c r="J142" i="2" s="1"/>
  <c r="I130" i="2"/>
  <c r="J130" i="2" s="1"/>
  <c r="I40" i="2"/>
  <c r="J40" i="2" s="1"/>
  <c r="I39" i="2"/>
  <c r="J39" i="2" s="1"/>
  <c r="I4" i="2"/>
  <c r="J4" i="2" s="1"/>
  <c r="I5" i="2"/>
  <c r="J5" i="2" s="1"/>
  <c r="I6" i="2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  <c r="I15" i="2"/>
  <c r="I16" i="2"/>
  <c r="J16" i="2" s="1"/>
  <c r="I17" i="2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I27" i="2"/>
  <c r="I28" i="2"/>
  <c r="I29" i="2"/>
  <c r="I30" i="2"/>
  <c r="J30" i="2" s="1"/>
  <c r="I31" i="2"/>
  <c r="J31" i="2" s="1"/>
  <c r="I32" i="2"/>
  <c r="J32" i="2" s="1"/>
  <c r="I33" i="2"/>
  <c r="J33" i="2" s="1"/>
  <c r="I35" i="2"/>
  <c r="J35" i="2" s="1"/>
  <c r="I36" i="2"/>
  <c r="J36" i="2" s="1"/>
  <c r="I41" i="2"/>
  <c r="I42" i="2"/>
  <c r="J42" i="2" s="1"/>
  <c r="I43" i="2"/>
  <c r="J43" i="2" s="1"/>
  <c r="I44" i="2"/>
  <c r="J44" i="2" s="1"/>
  <c r="I45" i="2"/>
  <c r="J45" i="2" s="1"/>
  <c r="I46" i="2"/>
  <c r="J46" i="2" s="1"/>
  <c r="I47" i="2"/>
  <c r="J47" i="2" s="1"/>
  <c r="J48" i="2"/>
  <c r="I49" i="2"/>
  <c r="J49" i="2" s="1"/>
  <c r="I50" i="2"/>
  <c r="J50" i="2" s="1"/>
  <c r="I51" i="2"/>
  <c r="J51" i="2" s="1"/>
  <c r="I52" i="2"/>
  <c r="J52" i="2" s="1"/>
  <c r="I53" i="2"/>
  <c r="I54" i="2"/>
  <c r="J54" i="2" s="1"/>
  <c r="I55" i="2"/>
  <c r="J55" i="2" s="1"/>
  <c r="I56" i="2"/>
  <c r="J56" i="2" s="1"/>
  <c r="I57" i="2"/>
  <c r="J57" i="2" s="1"/>
  <c r="I58" i="2"/>
  <c r="J58" i="2" s="1"/>
  <c r="I59" i="2"/>
  <c r="J59" i="2" s="1"/>
  <c r="J60" i="2"/>
  <c r="I61" i="2"/>
  <c r="J61" i="2" s="1"/>
  <c r="I62" i="2"/>
  <c r="J62" i="2" s="1"/>
  <c r="I63" i="2"/>
  <c r="J63" i="2" s="1"/>
  <c r="I64" i="2"/>
  <c r="J64" i="2" s="1"/>
  <c r="I65" i="2"/>
  <c r="I66" i="2"/>
  <c r="J66" i="2" s="1"/>
  <c r="I67" i="2"/>
  <c r="J67" i="2" s="1"/>
  <c r="I68" i="2"/>
  <c r="J68" i="2" s="1"/>
  <c r="I69" i="2"/>
  <c r="J69" i="2" s="1"/>
  <c r="I70" i="2"/>
  <c r="J70" i="2" s="1"/>
  <c r="I71" i="2"/>
  <c r="J71" i="2" s="1"/>
  <c r="I72" i="2"/>
  <c r="J72" i="2" s="1"/>
  <c r="I73" i="2"/>
  <c r="J73" i="2" s="1"/>
  <c r="I74" i="2"/>
  <c r="I76" i="2"/>
  <c r="I77" i="2"/>
  <c r="I78" i="2"/>
  <c r="J78" i="2" s="1"/>
  <c r="I79" i="2"/>
  <c r="J79" i="2" s="1"/>
  <c r="I80" i="2"/>
  <c r="J80" i="2" s="1"/>
  <c r="I81" i="2"/>
  <c r="J81" i="2" s="1"/>
  <c r="I82" i="2"/>
  <c r="J82" i="2" s="1"/>
  <c r="I83" i="2"/>
  <c r="J83" i="2" s="1"/>
  <c r="I84" i="2"/>
  <c r="J84" i="2" s="1"/>
  <c r="I85" i="2"/>
  <c r="J85" i="2" s="1"/>
  <c r="I86" i="2"/>
  <c r="I87" i="2"/>
  <c r="I88" i="2"/>
  <c r="I89" i="2"/>
  <c r="J89" i="2" s="1"/>
  <c r="I90" i="2"/>
  <c r="J90" i="2" s="1"/>
  <c r="I91" i="2"/>
  <c r="J91" i="2" s="1"/>
  <c r="I92" i="2"/>
  <c r="J92" i="2" s="1"/>
  <c r="I93" i="2"/>
  <c r="J93" i="2" s="1"/>
  <c r="I94" i="2"/>
  <c r="J94" i="2" s="1"/>
  <c r="I95" i="2"/>
  <c r="J95" i="2" s="1"/>
  <c r="I96" i="2"/>
  <c r="J96" i="2" s="1"/>
  <c r="I99" i="2"/>
  <c r="J99" i="2" s="1"/>
  <c r="I100" i="2"/>
  <c r="I101" i="2"/>
  <c r="J101" i="2" s="1"/>
  <c r="I102" i="2"/>
  <c r="J102" i="2" s="1"/>
  <c r="I103" i="2"/>
  <c r="J103" i="2" s="1"/>
  <c r="I104" i="2"/>
  <c r="J104" i="2" s="1"/>
  <c r="I105" i="2"/>
  <c r="J105" i="2" s="1"/>
  <c r="I106" i="2"/>
  <c r="J106" i="2" s="1"/>
  <c r="I107" i="2"/>
  <c r="J107" i="2" s="1"/>
  <c r="I108" i="2"/>
  <c r="J108" i="2" s="1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I122" i="2"/>
  <c r="I123" i="2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1" i="2"/>
  <c r="J131" i="2" s="1"/>
  <c r="I132" i="2"/>
  <c r="J132" i="2" s="1"/>
  <c r="I133" i="2"/>
  <c r="I134" i="2"/>
  <c r="I135" i="2"/>
  <c r="I137" i="2"/>
  <c r="J137" i="2" s="1"/>
  <c r="I138" i="2"/>
  <c r="J138" i="2" s="1"/>
  <c r="I139" i="2"/>
  <c r="J139" i="2" s="1"/>
  <c r="I140" i="2"/>
  <c r="J140" i="2" s="1"/>
  <c r="I141" i="2"/>
  <c r="J141" i="2" s="1"/>
  <c r="I143" i="2"/>
  <c r="J143" i="2" s="1"/>
  <c r="I144" i="2"/>
  <c r="J144" i="2" s="1"/>
  <c r="I145" i="2"/>
  <c r="J145" i="2" s="1"/>
  <c r="I146" i="2"/>
  <c r="J146" i="2" s="1"/>
  <c r="I147" i="2"/>
  <c r="J147" i="2" s="1"/>
  <c r="I148" i="2"/>
  <c r="J148" i="2" s="1"/>
  <c r="I149" i="2"/>
  <c r="J149" i="2" s="1"/>
  <c r="I150" i="2"/>
  <c r="J150" i="2" s="1"/>
  <c r="I151" i="2"/>
  <c r="J151" i="2" s="1"/>
  <c r="I152" i="2"/>
  <c r="J152" i="2" s="1"/>
  <c r="I153" i="2"/>
  <c r="J153" i="2" s="1"/>
  <c r="I136" i="2"/>
  <c r="J136" i="2" s="1"/>
  <c r="J15" i="2" l="1"/>
  <c r="J3" i="2"/>
  <c r="J123" i="2"/>
  <c r="J134" i="2"/>
  <c r="J100" i="2"/>
  <c r="J88" i="2"/>
  <c r="J77" i="2"/>
  <c r="J65" i="2"/>
  <c r="J53" i="2"/>
  <c r="J41" i="2"/>
  <c r="J29" i="2"/>
  <c r="J17" i="2"/>
  <c r="J6" i="2"/>
  <c r="J76" i="2"/>
  <c r="J28" i="2"/>
  <c r="J122" i="2"/>
  <c r="J75" i="2"/>
  <c r="J27" i="2"/>
  <c r="J121" i="2"/>
  <c r="J74" i="2"/>
  <c r="J26" i="2"/>
  <c r="J135" i="2"/>
  <c r="J87" i="2"/>
  <c r="J133" i="2"/>
  <c r="J86" i="2"/>
  <c r="G22" i="2" l="1"/>
  <c r="G21" i="2"/>
  <c r="G129" i="2"/>
  <c r="G128" i="2"/>
  <c r="G41" i="2"/>
  <c r="G71" i="2"/>
  <c r="G67" i="2"/>
  <c r="G39" i="2" l="1"/>
  <c r="G34" i="2"/>
  <c r="I34" i="2"/>
  <c r="G37" i="2"/>
  <c r="I37" i="2"/>
  <c r="G38" i="2"/>
  <c r="I38" i="2"/>
  <c r="G98" i="2"/>
  <c r="I98" i="2"/>
  <c r="J98" i="2" s="1"/>
  <c r="G97" i="2"/>
  <c r="I97" i="2"/>
  <c r="J97" i="2" s="1"/>
  <c r="G40" i="2"/>
  <c r="J38" i="2" l="1"/>
  <c r="J34" i="2"/>
  <c r="J37" i="2"/>
</calcChain>
</file>

<file path=xl/sharedStrings.xml><?xml version="1.0" encoding="utf-8"?>
<sst xmlns="http://schemas.openxmlformats.org/spreadsheetml/2006/main" count="517" uniqueCount="243">
  <si>
    <t>Amego</t>
  </si>
  <si>
    <t>Res Ed</t>
  </si>
  <si>
    <t>Autistic</t>
  </si>
  <si>
    <t>Day</t>
  </si>
  <si>
    <t>Bay Cove</t>
  </si>
  <si>
    <t>Day Education</t>
  </si>
  <si>
    <t>Boston College Campus School</t>
  </si>
  <si>
    <t>Campus School</t>
  </si>
  <si>
    <t>Boston Higashi School</t>
  </si>
  <si>
    <t>Braintree St. Coletta</t>
  </si>
  <si>
    <t>Brandon Residential Treatment Center</t>
  </si>
  <si>
    <t>Intensive Day</t>
  </si>
  <si>
    <t>Corwin-Russell</t>
  </si>
  <si>
    <t>Camp Sunshine Day</t>
  </si>
  <si>
    <t>Day/Vocational</t>
  </si>
  <si>
    <t>Residential</t>
  </si>
  <si>
    <t>Clarke School for the Deaf</t>
  </si>
  <si>
    <t>Clarke School East</t>
  </si>
  <si>
    <t>766 School</t>
  </si>
  <si>
    <t>Community Therapeutic Day School</t>
  </si>
  <si>
    <t>Summer</t>
  </si>
  <si>
    <t>Day School</t>
  </si>
  <si>
    <t>766 Day School</t>
  </si>
  <si>
    <t>Cotting Day</t>
  </si>
  <si>
    <t>Cotting Summer</t>
  </si>
  <si>
    <t>Intensive</t>
  </si>
  <si>
    <t>BDU</t>
  </si>
  <si>
    <t>Fall River Deaconess, Inc.</t>
  </si>
  <si>
    <t>Residential Program</t>
  </si>
  <si>
    <t>Kennedy Day</t>
  </si>
  <si>
    <t>Hillcrest Educational Centers, Inc.</t>
  </si>
  <si>
    <t>Intensive Tx Unit</t>
  </si>
  <si>
    <t>Home for Little Wanderers</t>
  </si>
  <si>
    <t>Day Program</t>
  </si>
  <si>
    <t>Main Program</t>
  </si>
  <si>
    <t>Italian Home for Children, Inc.</t>
  </si>
  <si>
    <t>Italian Home Day</t>
  </si>
  <si>
    <t>Farr Academy</t>
  </si>
  <si>
    <t>Manville-Summer</t>
  </si>
  <si>
    <t>Manville</t>
  </si>
  <si>
    <t>Landmark Foundation</t>
  </si>
  <si>
    <t>Landmark Day</t>
  </si>
  <si>
    <t>Landmark Residential</t>
  </si>
  <si>
    <t>Day Ed</t>
  </si>
  <si>
    <t>Fine House</t>
  </si>
  <si>
    <t>Lighthouse School</t>
  </si>
  <si>
    <t>Margaret Gifford School</t>
  </si>
  <si>
    <t>Gifford School</t>
  </si>
  <si>
    <t>Gifford Summer</t>
  </si>
  <si>
    <t>McAuley Nazareth</t>
  </si>
  <si>
    <t>Arlington-Academy</t>
  </si>
  <si>
    <t>Melmark Home, Inc.</t>
  </si>
  <si>
    <t>Melmark N.E.</t>
  </si>
  <si>
    <t>N.E.A.R.I.</t>
  </si>
  <si>
    <t>New England Center for Children</t>
  </si>
  <si>
    <t>New Directions</t>
  </si>
  <si>
    <t>Perkins School for the Blind</t>
  </si>
  <si>
    <t>Riverview School</t>
  </si>
  <si>
    <t>Riverview</t>
  </si>
  <si>
    <t>St. Ann's Day School</t>
  </si>
  <si>
    <t>St. Ann's Residential</t>
  </si>
  <si>
    <t>Dearborn Academy</t>
  </si>
  <si>
    <t>Dearborn Summer</t>
  </si>
  <si>
    <t>Seaport Campus</t>
  </si>
  <si>
    <t>Stetson School</t>
  </si>
  <si>
    <t>Beacon High School</t>
  </si>
  <si>
    <t>Walker School</t>
  </si>
  <si>
    <t>Willie Ross School for the Deaf</t>
  </si>
  <si>
    <t>Willow Hill School</t>
  </si>
  <si>
    <t>Valley West Day School</t>
  </si>
  <si>
    <t>Solstice Day Program</t>
  </si>
  <si>
    <t xml:space="preserve">Day </t>
  </si>
  <si>
    <t>Latham Centers, Inc.</t>
  </si>
  <si>
    <t>Learning Center Day</t>
  </si>
  <si>
    <t>Learning Center Res</t>
  </si>
  <si>
    <t>Melmark Day</t>
  </si>
  <si>
    <t>Victor School</t>
  </si>
  <si>
    <t>Valley West Summer</t>
  </si>
  <si>
    <t>Farr Academy Summer</t>
  </si>
  <si>
    <t>Intensive Instruction</t>
  </si>
  <si>
    <t>CNS</t>
  </si>
  <si>
    <t>Wayside Academy</t>
  </si>
  <si>
    <t>Meadowridge</t>
  </si>
  <si>
    <t>N.E.C.C. Severe</t>
  </si>
  <si>
    <t>N.E.C.C. Residen</t>
  </si>
  <si>
    <t>May Institute</t>
  </si>
  <si>
    <t>Saint Ann's Home, Inc.</t>
  </si>
  <si>
    <t>Seven Hills Foundation, Inc.</t>
  </si>
  <si>
    <t>Nashoba Learning Group, Inc.</t>
  </si>
  <si>
    <t xml:space="preserve">Nashoba Learning </t>
  </si>
  <si>
    <t>Short Term Crisis</t>
  </si>
  <si>
    <t>COMPASS, Inc.</t>
  </si>
  <si>
    <t>Cotting School, Inc.</t>
  </si>
  <si>
    <t>Evergreen Center, Inc.</t>
  </si>
  <si>
    <t>James Farr Academy</t>
  </si>
  <si>
    <t>Clearway School, Inc.</t>
  </si>
  <si>
    <t>Cutchins Programs for Children &amp; Fam.</t>
  </si>
  <si>
    <t>Devereux Foundation of Mass., Inc.</t>
  </si>
  <si>
    <t>Schools for Children</t>
  </si>
  <si>
    <t>Wayside Youth and Family Support Ntwk.</t>
  </si>
  <si>
    <t>Groton - Clin Nursery</t>
  </si>
  <si>
    <t>Broccoli Hall, Inc.</t>
  </si>
  <si>
    <t>Little People's School</t>
  </si>
  <si>
    <t>West Springfield</t>
  </si>
  <si>
    <t>F. L. Chamberlain School, Inc.</t>
  </si>
  <si>
    <t>Franciscan Children's Hospital</t>
  </si>
  <si>
    <t>N. E. Adolescent Research Institute</t>
  </si>
  <si>
    <t>Comp. Services Prog.</t>
  </si>
  <si>
    <t>Intermediate</t>
  </si>
  <si>
    <t>Randolph Day</t>
  </si>
  <si>
    <t>Randolph Res.</t>
  </si>
  <si>
    <t>Walden</t>
  </si>
  <si>
    <t>Berkshire Meadows</t>
  </si>
  <si>
    <t>Realizing Children's Strengths</t>
  </si>
  <si>
    <t>Day Ed.</t>
  </si>
  <si>
    <t>New England Academy</t>
  </si>
  <si>
    <t>NE Academy</t>
  </si>
  <si>
    <t>Multi H.</t>
  </si>
  <si>
    <t>Crossroads School</t>
  </si>
  <si>
    <t>Housatonic Academy</t>
  </si>
  <si>
    <t>Learning Ctr. for the Deaf</t>
  </si>
  <si>
    <t>Darnell School</t>
  </si>
  <si>
    <t>Summit Academy</t>
  </si>
  <si>
    <t>Sch. for Alt. Learners</t>
  </si>
  <si>
    <t>Learning Prep School</t>
  </si>
  <si>
    <t>Daily Price</t>
  </si>
  <si>
    <t>Judge Baker Children's Center, Inc.</t>
  </si>
  <si>
    <t>Milestones, Inc.</t>
  </si>
  <si>
    <t>Judge Rotenberg Educational Center</t>
  </si>
  <si>
    <t>Judge Rotenberg</t>
  </si>
  <si>
    <t>Springdale Education Center</t>
  </si>
  <si>
    <t>Springdale Ed. Center</t>
  </si>
  <si>
    <t>Center for School Crisis Inter. &amp; Assess.</t>
  </si>
  <si>
    <t>Center School</t>
  </si>
  <si>
    <t>Milestones Day School</t>
  </si>
  <si>
    <t>365 Day Residential</t>
  </si>
  <si>
    <t>Nazareth Day</t>
  </si>
  <si>
    <t>Reed Academy Day</t>
  </si>
  <si>
    <t>Riverside Community Care</t>
  </si>
  <si>
    <t>Riverside Life Skills</t>
  </si>
  <si>
    <t>BSD</t>
  </si>
  <si>
    <t>Child. Comm. Ctr.</t>
  </si>
  <si>
    <t>Summer Day</t>
  </si>
  <si>
    <t>Crystal Springs, Inc.</t>
  </si>
  <si>
    <t>Mass. Found. for Learning Disabilities</t>
  </si>
  <si>
    <t>White Oak School</t>
  </si>
  <si>
    <t>Southeast Campus Day</t>
  </si>
  <si>
    <t>Southeast Campus Res.</t>
  </si>
  <si>
    <t>Specialized Education Services, Inc.</t>
  </si>
  <si>
    <t>High Road School of MA.</t>
  </si>
  <si>
    <t>Riverview Day</t>
  </si>
  <si>
    <t>Whitney Academy, Inc.</t>
  </si>
  <si>
    <t>MAB Community Services</t>
  </si>
  <si>
    <t>Residential Ed. 365</t>
  </si>
  <si>
    <t>Intensive Res.</t>
  </si>
  <si>
    <t>Autism Spectrum Disorders</t>
  </si>
  <si>
    <t>IVY Street School</t>
  </si>
  <si>
    <t>IVY Street School Day Program</t>
  </si>
  <si>
    <t>Stevens Children's Home</t>
  </si>
  <si>
    <t>Stevens Home</t>
  </si>
  <si>
    <t>Stevens Home  Day Program</t>
  </si>
  <si>
    <t xml:space="preserve">Amego School Day </t>
  </si>
  <si>
    <t>Crossroads School  Children, Inc.</t>
  </si>
  <si>
    <t>Mill Pond Day Program</t>
  </si>
  <si>
    <t>Walker, Inc.</t>
  </si>
  <si>
    <t xml:space="preserve">Merrimac Heights Academy </t>
  </si>
  <si>
    <t>Merrimac Heights Academy Day Program</t>
  </si>
  <si>
    <t xml:space="preserve"> Granite Day Ed</t>
  </si>
  <si>
    <t xml:space="preserve">Hopeful Journeys </t>
  </si>
  <si>
    <t>Anchor Academy</t>
  </si>
  <si>
    <t>Justice Resource Institute</t>
  </si>
  <si>
    <t xml:space="preserve">Meeting Street School </t>
  </si>
  <si>
    <t>CARES</t>
  </si>
  <si>
    <t>Center for Applied Behavioral Instruction</t>
  </si>
  <si>
    <t>Hopeful Journeys Education Center, Inc.</t>
  </si>
  <si>
    <t>Schwartz Center Day</t>
  </si>
  <si>
    <t>Clifford Day</t>
  </si>
  <si>
    <t>Clifford Res</t>
  </si>
  <si>
    <t>Clifford Academy 36 Day</t>
  </si>
  <si>
    <t>Intermediate Day Program</t>
  </si>
  <si>
    <t>Intensive Day Program</t>
  </si>
  <si>
    <t>Intensive Residential Program</t>
  </si>
  <si>
    <t>Residential Education</t>
  </si>
  <si>
    <t>Intermediate Res.</t>
  </si>
  <si>
    <t>Littleton Academy</t>
  </si>
  <si>
    <t>Hillcrest Inten -Day program</t>
  </si>
  <si>
    <t>Hillcrest Centers</t>
  </si>
  <si>
    <t>Beth Israel Lahey Health</t>
  </si>
  <si>
    <t>Branches School of the Berkshire</t>
  </si>
  <si>
    <t xml:space="preserve">Branches School </t>
  </si>
  <si>
    <t>RFK Community Alliance</t>
  </si>
  <si>
    <t xml:space="preserve">School Name </t>
  </si>
  <si>
    <t>Guild for Human Services</t>
  </si>
  <si>
    <t>Curtis Blake Day School</t>
  </si>
  <si>
    <t>New England Long Term Care</t>
  </si>
  <si>
    <t>Doctor Franklin Perkins School Intensive Residential Program</t>
  </si>
  <si>
    <t xml:space="preserve">Doctor Franklin Perkins School Day Program </t>
  </si>
  <si>
    <t>RFK Academy Day Program</t>
  </si>
  <si>
    <t>Don Watson Academy Day Program</t>
  </si>
  <si>
    <t>Cardinal Cushing  Ctr.</t>
  </si>
  <si>
    <t xml:space="preserve">Your Educational Success </t>
  </si>
  <si>
    <t xml:space="preserve"> YES Day Program </t>
  </si>
  <si>
    <t xml:space="preserve">Norwood Rehabilitative </t>
  </si>
  <si>
    <t>McAuley Nazareth Inc.</t>
  </si>
  <si>
    <t>Helix Human Services, Inc</t>
  </si>
  <si>
    <t>Mass General Brigham Inc.  and Affiliates AKA McLean</t>
  </si>
  <si>
    <t>Mass General Brigham Inc.  and Affiliates" AKA McLean</t>
  </si>
  <si>
    <t>1 (FY25)</t>
  </si>
  <si>
    <t xml:space="preserve">1 (FY 26) </t>
  </si>
  <si>
    <t>1 (FY 26)</t>
  </si>
  <si>
    <t>1 (FY26)</t>
  </si>
  <si>
    <t>Fiscal Year 2026</t>
  </si>
  <si>
    <t>West Meadow or ATC</t>
  </si>
  <si>
    <t>League School of Autisum, Inc.</t>
  </si>
  <si>
    <t>Partners in Child Development</t>
  </si>
  <si>
    <t>Advocates</t>
  </si>
  <si>
    <t xml:space="preserve">South Shore Stars and Learning Center </t>
  </si>
  <si>
    <t>South Shore Stars  School</t>
  </si>
  <si>
    <t>1 (FY 27)</t>
  </si>
  <si>
    <t>2(FY 2027)</t>
  </si>
  <si>
    <t xml:space="preserve">Children's Center for Communication Inc. </t>
  </si>
  <si>
    <t>Program Type</t>
  </si>
  <si>
    <t>Program Name</t>
  </si>
  <si>
    <t>DESE Program</t>
  </si>
  <si>
    <t>End of work book</t>
  </si>
  <si>
    <t>Daily Price2</t>
  </si>
  <si>
    <t>Cost of Inflation</t>
  </si>
  <si>
    <t xml:space="preserve">Deficient UFR  not filed </t>
  </si>
  <si>
    <t xml:space="preserve">NELTC Day Program </t>
  </si>
  <si>
    <t xml:space="preserve"> UFR Deficient</t>
  </si>
  <si>
    <t>Pricing Notes</t>
  </si>
  <si>
    <t xml:space="preserve">1 (FY2027) </t>
  </si>
  <si>
    <t>UFR Deficient</t>
  </si>
  <si>
    <t xml:space="preserve"> Deficient UFR  not filed </t>
  </si>
  <si>
    <t xml:space="preserve">UFR status notes </t>
  </si>
  <si>
    <t xml:space="preserve">Deficient UFR </t>
  </si>
  <si>
    <t>27 Annual Price</t>
  </si>
  <si>
    <t>Days of Operation</t>
  </si>
  <si>
    <t xml:space="preserve">The UFR Status notes provides additional information if the UFR is deficient. </t>
  </si>
  <si>
    <t xml:space="preserve">Please note if a school's UFR is still deficient on 6/1/26, the school will not be eligible for the FY27 increase and will remain the same as FY26 tuition. </t>
  </si>
  <si>
    <t>last updated 2/2/26</t>
  </si>
  <si>
    <t xml:space="preserve">The Note column indicates that prices may change and type of change.  A number  1 denotes a Program reconstruction request pursuant to 808 CMR 1.06(3).  A number  2  denotes that Special Circumstances was requested pursuant to 808 CMR 1.06(7)(c).  A number 3 denotes a Extraordinary Relief Request pursuant to 808 CMR 1.06 (4). The Note column also includes the effective date of a price change other than 7/1/26. </t>
  </si>
  <si>
    <t>Fiscal Year (FY) 27 Special Education Programs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</si>
</sst>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  <numFmt numFmtId="165" formatCode="[$$-409]#,##0.00_);\([$$-409]#,##0.00\)"/>
    <numFmt numFmtId="166" formatCode="[$$-409]#,##0.000_);\([$$-409]#,##0.000\)"/>
    <numFmt numFmtId="167" formatCode="000000000"/>
    <numFmt numFmtId="168" formatCode="_(* #,##0.0000_);_(* \(#,##0.00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2.5"/>
      <name val="Aptos Narrow"/>
      <family val="2"/>
    </font>
    <font>
      <sz val="12.5"/>
      <name val="Aptos Narrow"/>
      <family val="2"/>
    </font>
    <font>
      <sz val="12.5"/>
      <color rgb="FFFF0000"/>
      <name val="Aptos Narrow"/>
      <family val="2"/>
    </font>
    <font>
      <sz val="12.5"/>
      <color rgb="FF9C0006"/>
      <name val="Aptos Narrow"/>
      <family val="2"/>
    </font>
    <font>
      <sz val="12.5"/>
      <color theme="1"/>
      <name val="Aptos Narrow"/>
      <family val="2"/>
    </font>
    <font>
      <b/>
      <sz val="18"/>
      <name val="Aptos Narrow"/>
      <family val="2"/>
    </font>
    <font>
      <b/>
      <sz val="18"/>
      <color rgb="FFF1F1F1"/>
      <name val="Aptos Narrow"/>
      <family val="2"/>
    </font>
    <font>
      <sz val="10"/>
      <name val="Arial"/>
      <family val="2"/>
    </font>
    <font>
      <sz val="8"/>
      <name val="Arial"/>
      <family val="2"/>
    </font>
    <font>
      <b/>
      <sz val="12.5"/>
      <color theme="1"/>
      <name val="Aptos Narrow"/>
      <family val="2"/>
    </font>
    <font>
      <sz val="18"/>
      <name val="Aptos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7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6" borderId="0" applyNumberFormat="0" applyBorder="0" applyAlignment="0" applyProtection="0"/>
    <xf numFmtId="0" fontId="2" fillId="0" borderId="0"/>
    <xf numFmtId="0" fontId="1" fillId="0" borderId="0"/>
    <xf numFmtId="0" fontId="3" fillId="0" borderId="0"/>
    <xf numFmtId="43" fontId="15" fillId="0" borderId="0" applyFont="0" applyFill="0" applyBorder="0" applyAlignment="0" applyProtection="0"/>
  </cellStyleXfs>
  <cellXfs count="175">
    <xf numFmtId="0" fontId="0" fillId="0" borderId="0" xfId="0"/>
    <xf numFmtId="14" fontId="8" fillId="0" borderId="11" xfId="0" applyNumberFormat="1" applyFont="1" applyBorder="1"/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164" fontId="9" fillId="7" borderId="11" xfId="6" applyNumberFormat="1" applyFont="1" applyFill="1" applyBorder="1"/>
    <xf numFmtId="0" fontId="9" fillId="0" borderId="1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165" fontId="9" fillId="7" borderId="3" xfId="6" applyNumberFormat="1" applyFont="1" applyFill="1" applyBorder="1"/>
    <xf numFmtId="164" fontId="9" fillId="7" borderId="3" xfId="6" applyNumberFormat="1" applyFont="1" applyFill="1" applyBorder="1"/>
    <xf numFmtId="0" fontId="9" fillId="0" borderId="16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0" fontId="9" fillId="7" borderId="1" xfId="0" applyFont="1" applyFill="1" applyBorder="1"/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/>
    </xf>
    <xf numFmtId="0" fontId="9" fillId="7" borderId="1" xfId="8" applyFont="1" applyFill="1" applyBorder="1"/>
    <xf numFmtId="0" fontId="9" fillId="7" borderId="1" xfId="8" applyFont="1" applyFill="1" applyBorder="1" applyAlignment="1"/>
    <xf numFmtId="0" fontId="9" fillId="7" borderId="1" xfId="8" applyFont="1" applyFill="1" applyBorder="1" applyAlignment="1">
      <alignment horizontal="center"/>
    </xf>
    <xf numFmtId="0" fontId="11" fillId="0" borderId="1" xfId="3" applyFont="1" applyFill="1" applyBorder="1"/>
    <xf numFmtId="0" fontId="9" fillId="0" borderId="1" xfId="0" applyFont="1" applyBorder="1" applyAlignment="1">
      <alignment wrapText="1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9" fillId="7" borderId="1" xfId="3" applyFont="1" applyFill="1" applyBorder="1" applyAlignment="1"/>
    <xf numFmtId="0" fontId="9" fillId="7" borderId="1" xfId="3" applyFont="1" applyFill="1" applyBorder="1" applyAlignment="1">
      <alignment horizontal="center"/>
    </xf>
    <xf numFmtId="0" fontId="9" fillId="7" borderId="1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164" fontId="9" fillId="7" borderId="1" xfId="6" applyNumberFormat="1" applyFont="1" applyFill="1" applyBorder="1"/>
    <xf numFmtId="0" fontId="9" fillId="7" borderId="1" xfId="3" applyFont="1" applyFill="1" applyBorder="1"/>
    <xf numFmtId="44" fontId="9" fillId="0" borderId="1" xfId="6" applyFont="1" applyFill="1" applyBorder="1" applyAlignment="1"/>
    <xf numFmtId="0" fontId="9" fillId="0" borderId="4" xfId="0" applyFont="1" applyBorder="1" applyAlignment="1">
      <alignment wrapText="1"/>
    </xf>
    <xf numFmtId="0" fontId="9" fillId="0" borderId="5" xfId="0" applyFont="1" applyBorder="1"/>
    <xf numFmtId="49" fontId="9" fillId="0" borderId="5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64" fontId="9" fillId="7" borderId="5" xfId="6" applyNumberFormat="1" applyFont="1" applyFill="1" applyBorder="1"/>
    <xf numFmtId="44" fontId="9" fillId="0" borderId="3" xfId="6" applyFont="1" applyFill="1" applyBorder="1" applyAlignment="1">
      <alignment wrapText="1"/>
    </xf>
    <xf numFmtId="44" fontId="9" fillId="0" borderId="3" xfId="0" applyNumberFormat="1" applyFont="1" applyBorder="1"/>
    <xf numFmtId="49" fontId="9" fillId="0" borderId="3" xfId="0" applyNumberFormat="1" applyFont="1" applyBorder="1" applyAlignment="1">
      <alignment horizontal="center"/>
    </xf>
    <xf numFmtId="0" fontId="9" fillId="7" borderId="1" xfId="1" applyFont="1" applyFill="1" applyBorder="1"/>
    <xf numFmtId="0" fontId="9" fillId="7" borderId="1" xfId="1" applyFont="1" applyFill="1" applyBorder="1" applyAlignment="1"/>
    <xf numFmtId="0" fontId="9" fillId="7" borderId="1" xfId="1" applyFont="1" applyFill="1" applyBorder="1" applyAlignment="1">
      <alignment horizontal="center"/>
    </xf>
    <xf numFmtId="0" fontId="9" fillId="7" borderId="3" xfId="0" applyFont="1" applyFill="1" applyBorder="1"/>
    <xf numFmtId="0" fontId="9" fillId="7" borderId="3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/>
    </xf>
    <xf numFmtId="49" fontId="9" fillId="7" borderId="1" xfId="0" applyNumberFormat="1" applyFont="1" applyFill="1" applyBorder="1" applyAlignment="1">
      <alignment horizontal="center"/>
    </xf>
    <xf numFmtId="0" fontId="13" fillId="0" borderId="10" xfId="0" applyFont="1" applyBorder="1" applyAlignment="1">
      <alignment horizontal="left" wrapText="1"/>
    </xf>
    <xf numFmtId="0" fontId="9" fillId="7" borderId="9" xfId="0" applyFont="1" applyFill="1" applyBorder="1" applyAlignment="1">
      <alignment wrapText="1"/>
    </xf>
    <xf numFmtId="0" fontId="9" fillId="7" borderId="9" xfId="8" applyFont="1" applyFill="1" applyBorder="1" applyAlignment="1">
      <alignment wrapText="1"/>
    </xf>
    <xf numFmtId="0" fontId="9" fillId="7" borderId="9" xfId="1" applyFont="1" applyFill="1" applyBorder="1" applyAlignment="1">
      <alignment wrapText="1"/>
    </xf>
    <xf numFmtId="0" fontId="9" fillId="0" borderId="20" xfId="8" applyFont="1" applyFill="1" applyBorder="1" applyAlignment="1">
      <alignment wrapText="1"/>
    </xf>
    <xf numFmtId="0" fontId="9" fillId="7" borderId="19" xfId="8" applyFont="1" applyFill="1" applyBorder="1" applyAlignment="1">
      <alignment wrapText="1"/>
    </xf>
    <xf numFmtId="0" fontId="9" fillId="7" borderId="9" xfId="0" applyFont="1" applyFill="1" applyBorder="1" applyAlignment="1">
      <alignment horizontal="left" wrapText="1"/>
    </xf>
    <xf numFmtId="0" fontId="9" fillId="7" borderId="9" xfId="3" applyFont="1" applyFill="1" applyBorder="1" applyAlignment="1">
      <alignment wrapText="1"/>
    </xf>
    <xf numFmtId="0" fontId="14" fillId="8" borderId="18" xfId="1" applyFont="1" applyFill="1" applyBorder="1" applyAlignment="1">
      <alignment horizontal="left" wrapText="1"/>
    </xf>
    <xf numFmtId="164" fontId="9" fillId="7" borderId="22" xfId="6" applyNumberFormat="1" applyFont="1" applyFill="1" applyBorder="1"/>
    <xf numFmtId="164" fontId="9" fillId="7" borderId="24" xfId="6" applyNumberFormat="1" applyFont="1" applyFill="1" applyBorder="1"/>
    <xf numFmtId="164" fontId="9" fillId="7" borderId="26" xfId="6" applyNumberFormat="1" applyFont="1" applyFill="1" applyBorder="1"/>
    <xf numFmtId="168" fontId="9" fillId="7" borderId="23" xfId="12" applyNumberFormat="1" applyFont="1" applyFill="1" applyBorder="1"/>
    <xf numFmtId="165" fontId="9" fillId="0" borderId="1" xfId="0" applyNumberFormat="1" applyFont="1" applyBorder="1"/>
    <xf numFmtId="0" fontId="9" fillId="7" borderId="19" xfId="0" applyFont="1" applyFill="1" applyBorder="1" applyAlignment="1">
      <alignment wrapText="1"/>
    </xf>
    <xf numFmtId="0" fontId="9" fillId="7" borderId="20" xfId="8" applyFont="1" applyFill="1" applyBorder="1" applyAlignment="1">
      <alignment wrapText="1"/>
    </xf>
    <xf numFmtId="0" fontId="9" fillId="7" borderId="2" xfId="8" applyFont="1" applyFill="1" applyBorder="1"/>
    <xf numFmtId="0" fontId="9" fillId="7" borderId="2" xfId="8" applyFont="1" applyFill="1" applyBorder="1" applyAlignment="1"/>
    <xf numFmtId="0" fontId="9" fillId="7" borderId="2" xfId="8" applyFont="1" applyFill="1" applyBorder="1" applyAlignment="1">
      <alignment horizontal="center"/>
    </xf>
    <xf numFmtId="0" fontId="9" fillId="7" borderId="1" xfId="0" applyFont="1" applyFill="1" applyBorder="1" applyAlignment="1">
      <alignment wrapText="1"/>
    </xf>
    <xf numFmtId="0" fontId="12" fillId="7" borderId="9" xfId="8" applyFont="1" applyFill="1" applyBorder="1" applyAlignment="1">
      <alignment wrapText="1"/>
    </xf>
    <xf numFmtId="0" fontId="12" fillId="7" borderId="1" xfId="8" applyFont="1" applyFill="1" applyBorder="1"/>
    <xf numFmtId="0" fontId="12" fillId="7" borderId="1" xfId="8" applyFont="1" applyFill="1" applyBorder="1" applyAlignment="1"/>
    <xf numFmtId="0" fontId="12" fillId="7" borderId="1" xfId="8" applyFont="1" applyFill="1" applyBorder="1" applyAlignment="1">
      <alignment horizontal="center"/>
    </xf>
    <xf numFmtId="0" fontId="12" fillId="7" borderId="9" xfId="0" applyFont="1" applyFill="1" applyBorder="1" applyAlignment="1">
      <alignment wrapText="1"/>
    </xf>
    <xf numFmtId="0" fontId="12" fillId="7" borderId="1" xfId="0" applyFont="1" applyFill="1" applyBorder="1"/>
    <xf numFmtId="0" fontId="12" fillId="7" borderId="1" xfId="0" applyFont="1" applyFill="1" applyBorder="1" applyAlignment="1">
      <alignment horizontal="center"/>
    </xf>
    <xf numFmtId="0" fontId="9" fillId="7" borderId="1" xfId="3" applyFont="1" applyFill="1" applyBorder="1" applyAlignment="1">
      <alignment wrapText="1"/>
    </xf>
    <xf numFmtId="0" fontId="9" fillId="7" borderId="9" xfId="4" applyFont="1" applyFill="1" applyBorder="1" applyAlignment="1">
      <alignment wrapText="1"/>
    </xf>
    <xf numFmtId="0" fontId="9" fillId="7" borderId="1" xfId="4" applyFont="1" applyFill="1" applyBorder="1"/>
    <xf numFmtId="0" fontId="9" fillId="7" borderId="1" xfId="4" applyFont="1" applyFill="1" applyBorder="1" applyAlignment="1">
      <alignment wrapText="1"/>
    </xf>
    <xf numFmtId="0" fontId="9" fillId="7" borderId="9" xfId="0" applyFont="1" applyFill="1" applyBorder="1"/>
    <xf numFmtId="0" fontId="9" fillId="7" borderId="1" xfId="8" applyFont="1" applyFill="1" applyBorder="1" applyAlignment="1">
      <alignment wrapText="1"/>
    </xf>
    <xf numFmtId="0" fontId="9" fillId="7" borderId="1" xfId="8" applyFont="1" applyFill="1" applyBorder="1" applyAlignment="1">
      <alignment horizontal="left" wrapText="1"/>
    </xf>
    <xf numFmtId="0" fontId="9" fillId="7" borderId="19" xfId="3" applyFont="1" applyFill="1" applyBorder="1" applyAlignment="1">
      <alignment wrapText="1"/>
    </xf>
    <xf numFmtId="0" fontId="9" fillId="7" borderId="3" xfId="3" applyFont="1" applyFill="1" applyBorder="1"/>
    <xf numFmtId="0" fontId="9" fillId="7" borderId="3" xfId="3" applyFont="1" applyFill="1" applyBorder="1" applyAlignment="1"/>
    <xf numFmtId="0" fontId="9" fillId="7" borderId="3" xfId="3" applyFont="1" applyFill="1" applyBorder="1" applyAlignment="1">
      <alignment horizontal="center"/>
    </xf>
    <xf numFmtId="0" fontId="9" fillId="7" borderId="9" xfId="2" applyFont="1" applyFill="1" applyBorder="1" applyAlignment="1">
      <alignment wrapText="1"/>
    </xf>
    <xf numFmtId="0" fontId="9" fillId="7" borderId="0" xfId="0" applyFont="1" applyFill="1" applyAlignment="1">
      <alignment horizontal="center" vertical="center" wrapText="1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7" borderId="1" xfId="0" applyFont="1" applyFill="1" applyBorder="1"/>
    <xf numFmtId="0" fontId="17" fillId="7" borderId="1" xfId="0" applyFont="1" applyFill="1" applyBorder="1" applyAlignment="1">
      <alignment horizontal="center"/>
    </xf>
    <xf numFmtId="168" fontId="12" fillId="7" borderId="23" xfId="12" applyNumberFormat="1" applyFont="1" applyFill="1" applyBorder="1"/>
    <xf numFmtId="164" fontId="12" fillId="7" borderId="24" xfId="6" applyNumberFormat="1" applyFont="1" applyFill="1" applyBorder="1"/>
    <xf numFmtId="165" fontId="12" fillId="7" borderId="3" xfId="6" applyNumberFormat="1" applyFont="1" applyFill="1" applyBorder="1"/>
    <xf numFmtId="164" fontId="12" fillId="7" borderId="1" xfId="6" applyNumberFormat="1" applyFont="1" applyFill="1" applyBorder="1"/>
    <xf numFmtId="165" fontId="12" fillId="7" borderId="8" xfId="6" applyNumberFormat="1" applyFont="1" applyFill="1" applyBorder="1"/>
    <xf numFmtId="164" fontId="12" fillId="7" borderId="2" xfId="6" applyNumberFormat="1" applyFont="1" applyFill="1" applyBorder="1"/>
    <xf numFmtId="0" fontId="12" fillId="7" borderId="2" xfId="0" applyFont="1" applyFill="1" applyBorder="1" applyAlignment="1">
      <alignment horizontal="center" vertical="center" wrapText="1"/>
    </xf>
    <xf numFmtId="165" fontId="12" fillId="7" borderId="8" xfId="6" applyNumberFormat="1" applyFont="1" applyFill="1" applyBorder="1" applyAlignment="1">
      <alignment horizontal="center"/>
    </xf>
    <xf numFmtId="164" fontId="12" fillId="7" borderId="2" xfId="6" applyNumberFormat="1" applyFont="1" applyFill="1" applyBorder="1" applyAlignment="1">
      <alignment horizontal="center"/>
    </xf>
    <xf numFmtId="164" fontId="12" fillId="7" borderId="25" xfId="6" applyNumberFormat="1" applyFont="1" applyFill="1" applyBorder="1" applyAlignment="1">
      <alignment horizontal="center"/>
    </xf>
    <xf numFmtId="14" fontId="12" fillId="7" borderId="21" xfId="6" applyNumberFormat="1" applyFont="1" applyFill="1" applyBorder="1" applyAlignment="1">
      <alignment horizontal="left"/>
    </xf>
    <xf numFmtId="164" fontId="12" fillId="7" borderId="25" xfId="6" applyNumberFormat="1" applyFont="1" applyFill="1" applyBorder="1"/>
    <xf numFmtId="49" fontId="12" fillId="7" borderId="2" xfId="0" applyNumberFormat="1" applyFont="1" applyFill="1" applyBorder="1" applyAlignment="1">
      <alignment horizontal="center" vertical="center" wrapText="1"/>
    </xf>
    <xf numFmtId="0" fontId="17" fillId="7" borderId="16" xfId="0" applyFont="1" applyFill="1" applyBorder="1" applyAlignment="1">
      <alignment wrapText="1"/>
    </xf>
    <xf numFmtId="49" fontId="12" fillId="7" borderId="1" xfId="0" applyNumberFormat="1" applyFont="1" applyFill="1" applyBorder="1" applyAlignment="1">
      <alignment horizontal="center"/>
    </xf>
    <xf numFmtId="164" fontId="17" fillId="7" borderId="3" xfId="6" applyNumberFormat="1" applyFont="1" applyFill="1" applyBorder="1" applyAlignment="1">
      <alignment horizontal="center"/>
    </xf>
    <xf numFmtId="164" fontId="17" fillId="7" borderId="1" xfId="6" applyNumberFormat="1" applyFont="1" applyFill="1" applyBorder="1" applyAlignment="1">
      <alignment horizontal="center"/>
    </xf>
    <xf numFmtId="164" fontId="17" fillId="7" borderId="24" xfId="6" applyNumberFormat="1" applyFont="1" applyFill="1" applyBorder="1" applyAlignment="1">
      <alignment horizontal="center"/>
    </xf>
    <xf numFmtId="49" fontId="12" fillId="7" borderId="15" xfId="0" applyNumberFormat="1" applyFont="1" applyFill="1" applyBorder="1" applyAlignment="1">
      <alignment horizontal="left"/>
    </xf>
    <xf numFmtId="0" fontId="12" fillId="0" borderId="16" xfId="0" applyFont="1" applyBorder="1" applyAlignment="1">
      <alignment wrapText="1"/>
    </xf>
    <xf numFmtId="49" fontId="12" fillId="0" borderId="1" xfId="0" applyNumberFormat="1" applyFont="1" applyBorder="1" applyAlignment="1">
      <alignment horizontal="center"/>
    </xf>
    <xf numFmtId="166" fontId="12" fillId="7" borderId="1" xfId="6" applyNumberFormat="1" applyFont="1" applyFill="1" applyBorder="1"/>
    <xf numFmtId="0" fontId="17" fillId="0" borderId="16" xfId="0" applyFont="1" applyBorder="1" applyAlignment="1">
      <alignment wrapText="1"/>
    </xf>
    <xf numFmtId="49" fontId="17" fillId="0" borderId="1" xfId="0" applyNumberFormat="1" applyFont="1" applyBorder="1" applyAlignment="1">
      <alignment horizontal="center"/>
    </xf>
    <xf numFmtId="0" fontId="9" fillId="0" borderId="28" xfId="0" applyFont="1" applyBorder="1" applyAlignment="1">
      <alignment wrapText="1"/>
    </xf>
    <xf numFmtId="0" fontId="9" fillId="0" borderId="8" xfId="0" applyFont="1" applyBorder="1"/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9" fillId="7" borderId="8" xfId="0" applyFont="1" applyFill="1" applyBorder="1"/>
    <xf numFmtId="0" fontId="9" fillId="7" borderId="29" xfId="0" applyFont="1" applyFill="1" applyBorder="1"/>
    <xf numFmtId="0" fontId="12" fillId="7" borderId="19" xfId="0" applyFont="1" applyFill="1" applyBorder="1" applyAlignment="1">
      <alignment wrapText="1"/>
    </xf>
    <xf numFmtId="0" fontId="12" fillId="7" borderId="14" xfId="0" applyFont="1" applyFill="1" applyBorder="1" applyAlignment="1">
      <alignment wrapText="1"/>
    </xf>
    <xf numFmtId="7" fontId="12" fillId="7" borderId="14" xfId="6" applyNumberFormat="1" applyFont="1" applyFill="1" applyBorder="1" applyAlignment="1">
      <alignment wrapText="1"/>
    </xf>
    <xf numFmtId="0" fontId="12" fillId="7" borderId="14" xfId="0" applyFont="1" applyFill="1" applyBorder="1" applyAlignment="1">
      <alignment horizontal="left" wrapText="1"/>
    </xf>
    <xf numFmtId="0" fontId="12" fillId="7" borderId="9" xfId="3" applyFont="1" applyFill="1" applyBorder="1" applyAlignment="1">
      <alignment wrapText="1"/>
    </xf>
    <xf numFmtId="0" fontId="12" fillId="7" borderId="1" xfId="0" applyFont="1" applyFill="1" applyBorder="1" applyAlignment="1">
      <alignment horizontal="center" vertical="center" wrapText="1"/>
    </xf>
    <xf numFmtId="14" fontId="12" fillId="7" borderId="15" xfId="6" applyNumberFormat="1" applyFont="1" applyFill="1" applyBorder="1" applyAlignment="1">
      <alignment horizontal="left"/>
    </xf>
    <xf numFmtId="14" fontId="12" fillId="7" borderId="15" xfId="6" applyNumberFormat="1" applyFont="1" applyFill="1" applyBorder="1" applyAlignment="1">
      <alignment horizontal="center"/>
    </xf>
    <xf numFmtId="14" fontId="17" fillId="7" borderId="15" xfId="6" applyNumberFormat="1" applyFont="1" applyFill="1" applyBorder="1" applyAlignment="1">
      <alignment horizontal="left"/>
    </xf>
    <xf numFmtId="0" fontId="12" fillId="7" borderId="20" xfId="0" applyFont="1" applyFill="1" applyBorder="1" applyAlignment="1">
      <alignment wrapText="1"/>
    </xf>
    <xf numFmtId="0" fontId="12" fillId="7" borderId="2" xfId="0" applyFont="1" applyFill="1" applyBorder="1"/>
    <xf numFmtId="0" fontId="12" fillId="7" borderId="2" xfId="0" applyFont="1" applyFill="1" applyBorder="1" applyAlignment="1">
      <alignment horizontal="center"/>
    </xf>
    <xf numFmtId="14" fontId="12" fillId="7" borderId="21" xfId="0" applyNumberFormat="1" applyFont="1" applyFill="1" applyBorder="1" applyAlignment="1">
      <alignment horizontal="left"/>
    </xf>
    <xf numFmtId="0" fontId="12" fillId="7" borderId="20" xfId="8" applyFont="1" applyFill="1" applyBorder="1" applyAlignment="1">
      <alignment wrapText="1"/>
    </xf>
    <xf numFmtId="0" fontId="12" fillId="7" borderId="2" xfId="8" applyFont="1" applyFill="1" applyBorder="1" applyAlignment="1">
      <alignment horizontal="center"/>
    </xf>
    <xf numFmtId="0" fontId="12" fillId="7" borderId="2" xfId="8" applyFont="1" applyFill="1" applyBorder="1" applyAlignment="1"/>
    <xf numFmtId="0" fontId="12" fillId="7" borderId="2" xfId="8" applyFont="1" applyFill="1" applyBorder="1"/>
    <xf numFmtId="14" fontId="12" fillId="7" borderId="27" xfId="6" applyNumberFormat="1" applyFont="1" applyFill="1" applyBorder="1" applyAlignment="1">
      <alignment horizontal="left"/>
    </xf>
    <xf numFmtId="0" fontId="12" fillId="7" borderId="15" xfId="3" applyFont="1" applyFill="1" applyBorder="1" applyAlignment="1">
      <alignment horizontal="left"/>
    </xf>
    <xf numFmtId="43" fontId="12" fillId="7" borderId="15" xfId="5" applyFont="1" applyFill="1" applyBorder="1" applyAlignment="1">
      <alignment horizontal="left"/>
    </xf>
    <xf numFmtId="14" fontId="12" fillId="7" borderId="1" xfId="0" applyNumberFormat="1" applyFont="1" applyFill="1" applyBorder="1" applyAlignment="1">
      <alignment horizontal="left"/>
    </xf>
    <xf numFmtId="0" fontId="12" fillId="7" borderId="15" xfId="6" applyNumberFormat="1" applyFont="1" applyFill="1" applyBorder="1" applyAlignment="1">
      <alignment horizontal="left"/>
    </xf>
    <xf numFmtId="14" fontId="12" fillId="7" borderId="15" xfId="0" applyNumberFormat="1" applyFont="1" applyFill="1" applyBorder="1" applyAlignment="1">
      <alignment horizontal="left"/>
    </xf>
    <xf numFmtId="0" fontId="12" fillId="7" borderId="15" xfId="0" applyFont="1" applyFill="1" applyBorder="1" applyAlignment="1">
      <alignment horizontal="left"/>
    </xf>
    <xf numFmtId="0" fontId="12" fillId="7" borderId="15" xfId="8" applyFont="1" applyFill="1" applyBorder="1" applyAlignment="1">
      <alignment horizontal="left"/>
    </xf>
    <xf numFmtId="167" fontId="12" fillId="7" borderId="15" xfId="0" quotePrefix="1" applyNumberFormat="1" applyFont="1" applyFill="1" applyBorder="1" applyAlignment="1">
      <alignment horizontal="left"/>
    </xf>
    <xf numFmtId="14" fontId="12" fillId="7" borderId="1" xfId="6" applyNumberFormat="1" applyFont="1" applyFill="1" applyBorder="1" applyAlignment="1">
      <alignment horizontal="left"/>
    </xf>
    <xf numFmtId="0" fontId="12" fillId="7" borderId="29" xfId="0" applyFont="1" applyFill="1" applyBorder="1"/>
    <xf numFmtId="14" fontId="17" fillId="7" borderId="12" xfId="0" applyNumberFormat="1" applyFont="1" applyFill="1" applyBorder="1" applyAlignment="1">
      <alignment horizontal="left"/>
    </xf>
    <xf numFmtId="14" fontId="12" fillId="7" borderId="13" xfId="0" applyNumberFormat="1" applyFont="1" applyFill="1" applyBorder="1" applyAlignment="1">
      <alignment horizontal="left"/>
    </xf>
    <xf numFmtId="0" fontId="12" fillId="7" borderId="30" xfId="0" applyFont="1" applyFill="1" applyBorder="1" applyAlignment="1">
      <alignment horizontal="left"/>
    </xf>
    <xf numFmtId="14" fontId="12" fillId="7" borderId="6" xfId="0" applyNumberFormat="1" applyFont="1" applyFill="1" applyBorder="1" applyAlignment="1">
      <alignment horizontal="left"/>
    </xf>
    <xf numFmtId="14" fontId="12" fillId="7" borderId="3" xfId="0" applyNumberFormat="1" applyFont="1" applyFill="1" applyBorder="1" applyAlignment="1">
      <alignment horizontal="left"/>
    </xf>
    <xf numFmtId="14" fontId="18" fillId="7" borderId="7" xfId="1" applyNumberFormat="1" applyFont="1" applyFill="1" applyBorder="1" applyAlignment="1">
      <alignment horizontal="left" wrapText="1"/>
    </xf>
    <xf numFmtId="0" fontId="17" fillId="7" borderId="0" xfId="0" applyFont="1" applyFill="1" applyAlignment="1">
      <alignment horizontal="center"/>
    </xf>
    <xf numFmtId="0" fontId="17" fillId="7" borderId="0" xfId="0" applyFont="1" applyFill="1"/>
    <xf numFmtId="164" fontId="17" fillId="7" borderId="0" xfId="6" applyNumberFormat="1" applyFont="1" applyFill="1" applyBorder="1" applyAlignment="1">
      <alignment horizontal="center"/>
    </xf>
    <xf numFmtId="0" fontId="12" fillId="7" borderId="3" xfId="0" applyFont="1" applyFill="1" applyBorder="1"/>
    <xf numFmtId="0" fontId="12" fillId="7" borderId="3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/>
    </xf>
    <xf numFmtId="164" fontId="12" fillId="7" borderId="3" xfId="6" applyNumberFormat="1" applyFont="1" applyFill="1" applyBorder="1"/>
    <xf numFmtId="0" fontId="12" fillId="7" borderId="14" xfId="0" applyFont="1" applyFill="1" applyBorder="1" applyAlignment="1">
      <alignment horizontal="center" wrapText="1"/>
    </xf>
    <xf numFmtId="7" fontId="12" fillId="7" borderId="14" xfId="6" applyNumberFormat="1" applyFont="1" applyFill="1" applyBorder="1" applyAlignment="1">
      <alignment horizontal="center" wrapText="1"/>
    </xf>
    <xf numFmtId="168" fontId="12" fillId="7" borderId="23" xfId="12" applyNumberFormat="1" applyFont="1" applyFill="1" applyBorder="1" applyAlignment="1">
      <alignment horizontal="center"/>
    </xf>
    <xf numFmtId="8" fontId="12" fillId="7" borderId="14" xfId="6" applyNumberFormat="1" applyFont="1" applyFill="1" applyBorder="1" applyAlignment="1">
      <alignment horizontal="center" wrapText="1"/>
    </xf>
    <xf numFmtId="164" fontId="9" fillId="7" borderId="22" xfId="6" applyNumberFormat="1" applyFont="1" applyFill="1" applyBorder="1" applyAlignment="1">
      <alignment horizontal="center"/>
    </xf>
    <xf numFmtId="8" fontId="9" fillId="7" borderId="23" xfId="6" applyNumberFormat="1" applyFont="1" applyFill="1" applyBorder="1" applyAlignment="1">
      <alignment horizontal="center"/>
    </xf>
    <xf numFmtId="8" fontId="12" fillId="7" borderId="3" xfId="6" applyNumberFormat="1" applyFont="1" applyFill="1" applyBorder="1" applyAlignment="1">
      <alignment horizontal="center"/>
    </xf>
    <xf numFmtId="8" fontId="9" fillId="7" borderId="3" xfId="6" applyNumberFormat="1" applyFont="1" applyFill="1" applyBorder="1" applyAlignment="1">
      <alignment horizontal="center"/>
    </xf>
    <xf numFmtId="8" fontId="12" fillId="7" borderId="23" xfId="6" applyNumberFormat="1" applyFont="1" applyFill="1" applyBorder="1" applyAlignment="1">
      <alignment horizontal="center"/>
    </xf>
    <xf numFmtId="0" fontId="9" fillId="7" borderId="29" xfId="0" applyFont="1" applyFill="1" applyBorder="1" applyAlignment="1">
      <alignment horizontal="center"/>
    </xf>
    <xf numFmtId="164" fontId="12" fillId="7" borderId="24" xfId="6" applyNumberFormat="1" applyFont="1" applyFill="1" applyBorder="1" applyAlignment="1">
      <alignment horizontal="center"/>
    </xf>
    <xf numFmtId="164" fontId="9" fillId="7" borderId="24" xfId="6" applyNumberFormat="1" applyFont="1" applyFill="1" applyBorder="1" applyAlignment="1">
      <alignment horizontal="center"/>
    </xf>
    <xf numFmtId="164" fontId="9" fillId="7" borderId="26" xfId="6" applyNumberFormat="1" applyFont="1" applyFill="1" applyBorder="1" applyAlignment="1">
      <alignment horizontal="center"/>
    </xf>
    <xf numFmtId="164" fontId="9" fillId="7" borderId="3" xfId="6" applyNumberFormat="1" applyFont="1" applyFill="1" applyBorder="1" applyAlignment="1">
      <alignment horizontal="center"/>
    </xf>
    <xf numFmtId="164" fontId="9" fillId="7" borderId="1" xfId="6" applyNumberFormat="1" applyFont="1" applyFill="1" applyBorder="1" applyAlignment="1">
      <alignment horizontal="center"/>
    </xf>
  </cellXfs>
  <cellStyles count="13">
    <cellStyle name="Accent2" xfId="1" builtinId="33"/>
    <cellStyle name="Accent6" xfId="2" builtinId="49"/>
    <cellStyle name="Bad" xfId="3" builtinId="27"/>
    <cellStyle name="Check Cell" xfId="4" builtinId="23"/>
    <cellStyle name="Comma" xfId="12" builtinId="3"/>
    <cellStyle name="Comma 2" xfId="5" xr:uid="{12E2F04B-7562-4076-AFB5-47CF24A9638E}"/>
    <cellStyle name="Currency" xfId="6" builtinId="4"/>
    <cellStyle name="Currency 2" xfId="7" xr:uid="{8A77A58A-1FE3-48F1-9AD8-8D95A9196637}"/>
    <cellStyle name="Neutral" xfId="8" builtinId="28"/>
    <cellStyle name="Normal" xfId="0" builtinId="0"/>
    <cellStyle name="Normal 2" xfId="9" xr:uid="{19DBE159-4ADA-4E3D-A2A5-B3285B56FF0C}"/>
    <cellStyle name="Normal 2 2" xfId="10" xr:uid="{DCD5B0C1-6996-4267-9878-E6292951DA21}"/>
    <cellStyle name="Normal 3" xfId="11" xr:uid="{3660A2B4-4F13-4796-BA3D-36AC5EEF71BE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Aptos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Aptos Narrow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Aptos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theme="1"/>
        <name val="Aptos Narrow"/>
        <family val="2"/>
        <scheme val="none"/>
      </font>
      <numFmt numFmtId="19" formatCode="m/d/yyyy"/>
      <fill>
        <patternFill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165" formatCode="[$$-409]#,##0.00_);\([$$-409]#,##0.00\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fill>
        <patternFill patternType="none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.5"/>
        <color auto="1"/>
        <name val="Aptos Narrow"/>
        <family val="2"/>
        <scheme val="none"/>
      </font>
      <numFmt numFmtId="164" formatCode="_([$$-409]* #,##0.00_);_([$$-409]* \(#,##0.00\);_([$$-409]* &quot;-&quot;??_);_(@_)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4FC7F0-6D2E-435B-BF5F-2E27CA95A06E}" name="FY26SpecialEducationPrograms" displayName="FY26SpecialEducationPrograms" ref="A2:L157" totalsRowCount="1" headerRowDxfId="26" dataDxfId="25" tableBorderDxfId="24" headerRowCellStyle="Currency">
  <autoFilter ref="A2:L156" xr:uid="{B44FC7F0-6D2E-435B-BF5F-2E27CA95A06E}"/>
  <tableColumns count="12">
    <tableColumn id="1" xr3:uid="{C950997F-F813-4C4D-B50F-6DCE1FDED0E2}" name="School Name " dataDxfId="23" totalsRowDxfId="22" dataCellStyle="Neutral"/>
    <tableColumn id="3" xr3:uid="{EE0479EC-26A7-4CAB-AD58-E9ECFE48AFEA}" name="Program Type" dataDxfId="21" totalsRowDxfId="20" dataCellStyle="Neutral"/>
    <tableColumn id="4" xr3:uid="{17D1617E-918D-41A8-99EA-3B7BBAF52777}" name="Program Name" dataDxfId="19" totalsRowDxfId="18" dataCellStyle="Neutral"/>
    <tableColumn id="5" xr3:uid="{57DE8B41-5E78-4B97-876D-64B403D5714D}" name="DESE Program" dataDxfId="17" totalsRowDxfId="16"/>
    <tableColumn id="6" xr3:uid="{E7440322-ED91-48F9-9960-FEE0A55788A0}" name="Days of Operation" dataDxfId="15" totalsRowDxfId="14" dataCellStyle="Neutral"/>
    <tableColumn id="11" xr3:uid="{AFD571F9-A29B-41DE-830D-DAA6128D75D1}" name="Fiscal Year 2026" dataDxfId="13" totalsRowDxfId="12" dataCellStyle="Currency"/>
    <tableColumn id="12" xr3:uid="{0A157CC6-1C86-477A-AAE6-941C9EDAC5EA}" name="Daily Price" dataDxfId="11" totalsRowDxfId="10" dataCellStyle="Currency"/>
    <tableColumn id="8" xr3:uid="{A488EBE3-4B4E-4E7A-98A1-CFD4DE302A4E}" name="Cost of Inflation" dataDxfId="9" totalsRowDxfId="8" dataCellStyle="Currency"/>
    <tableColumn id="7" xr3:uid="{AA3611B3-7DE0-400F-AD1E-F8E5F7A41064}" name="27 Annual Price" dataDxfId="7" totalsRowDxfId="6" dataCellStyle="Currency">
      <calculatedColumnFormula>FY26SpecialEducationPrograms[[#This Row],[Fiscal Year 2026]]</calculatedColumnFormula>
    </tableColumn>
    <tableColumn id="2" xr3:uid="{D2D1CD55-85B3-4D42-B6CE-C902E93F1DF0}" name="Daily Price2" dataDxfId="5" totalsRowDxfId="4" dataCellStyle="Currency">
      <calculatedColumnFormula>FY26SpecialEducationPrograms[[#This Row],[27 Annual Price]]/FY26SpecialEducationPrograms[[#This Row],[Days of Operation]]</calculatedColumnFormula>
    </tableColumn>
    <tableColumn id="13" xr3:uid="{C5D379B6-E420-4054-9A6C-3A50252B5018}" name="Pricing Notes" dataDxfId="3" totalsRowDxfId="2" dataCellStyle="Currency"/>
    <tableColumn id="9" xr3:uid="{0048F6B7-A379-460C-9ECE-0203FE13D1C4}" name="UFR status notes " dataDxfId="1" totalsRowDxfId="0" dataCellStyle="Currenc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A4CBA-647D-4143-BD8E-C794872BDF23}">
  <dimension ref="A1:A3"/>
  <sheetViews>
    <sheetView workbookViewId="0">
      <selection activeCell="C2" sqref="C2"/>
    </sheetView>
  </sheetViews>
  <sheetFormatPr defaultRowHeight="12.9" x14ac:dyDescent="0.65"/>
  <cols>
    <col min="1" max="1" width="119.19140625" customWidth="1"/>
  </cols>
  <sheetData>
    <row r="1" spans="1:1" ht="172.5" customHeight="1" thickBot="1" x14ac:dyDescent="1.5">
      <c r="A1" s="53" t="s">
        <v>241</v>
      </c>
    </row>
    <row r="2" spans="1:1" ht="24.65" thickBot="1" x14ac:dyDescent="1.5">
      <c r="A2" s="53" t="s">
        <v>238</v>
      </c>
    </row>
    <row r="3" spans="1:1" ht="48.65" thickBot="1" x14ac:dyDescent="1.5">
      <c r="A3" s="53" t="s">
        <v>239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5F6E-C561-4885-81A3-5DD9679F874D}">
  <dimension ref="A1:M168"/>
  <sheetViews>
    <sheetView tabSelected="1"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166" sqref="A166"/>
    </sheetView>
  </sheetViews>
  <sheetFormatPr defaultColWidth="10.19140625" defaultRowHeight="16.95" x14ac:dyDescent="1"/>
  <cols>
    <col min="1" max="1" width="34.4609375" style="20" customWidth="1"/>
    <col min="2" max="2" width="16.07421875" style="5" customWidth="1"/>
    <col min="3" max="3" width="20.8046875" style="5" customWidth="1"/>
    <col min="4" max="4" width="19.265625" style="26" customWidth="1"/>
    <col min="5" max="5" width="22.53515625" style="11" customWidth="1"/>
    <col min="6" max="6" width="23.19140625" style="27" hidden="1" customWidth="1"/>
    <col min="7" max="7" width="7.421875E-2" style="27" customWidth="1"/>
    <col min="8" max="8" width="22.8046875" style="27" hidden="1" customWidth="1"/>
    <col min="9" max="9" width="21.07421875" style="174" customWidth="1"/>
    <col min="10" max="10" width="17.61328125" style="174" customWidth="1"/>
    <col min="11" max="11" width="16.73046875" style="139" customWidth="1"/>
    <col min="12" max="12" width="23.73046875" style="70" customWidth="1"/>
    <col min="13" max="16384" width="10.19140625" style="5"/>
  </cols>
  <sheetData>
    <row r="1" spans="1:13" ht="44" customHeight="1" thickBot="1" x14ac:dyDescent="1.5">
      <c r="A1" s="45" t="s">
        <v>242</v>
      </c>
      <c r="B1" s="1"/>
      <c r="C1" s="2"/>
      <c r="D1" s="2"/>
      <c r="E1" s="3"/>
      <c r="F1" s="4"/>
      <c r="G1" s="4"/>
      <c r="H1" s="54"/>
      <c r="I1" s="164"/>
      <c r="J1" s="164"/>
      <c r="K1" s="147"/>
    </row>
    <row r="2" spans="1:13" ht="24" x14ac:dyDescent="1.35">
      <c r="A2" s="152" t="s">
        <v>191</v>
      </c>
      <c r="B2" s="153" t="s">
        <v>221</v>
      </c>
      <c r="C2" s="154" t="s">
        <v>222</v>
      </c>
      <c r="D2" s="153" t="s">
        <v>223</v>
      </c>
      <c r="E2" s="153" t="s">
        <v>237</v>
      </c>
      <c r="F2" s="155" t="s">
        <v>211</v>
      </c>
      <c r="G2" s="155" t="s">
        <v>125</v>
      </c>
      <c r="H2" s="155" t="s">
        <v>226</v>
      </c>
      <c r="I2" s="155" t="s">
        <v>236</v>
      </c>
      <c r="J2" s="155" t="s">
        <v>225</v>
      </c>
      <c r="K2" s="148" t="s">
        <v>230</v>
      </c>
      <c r="L2" s="105" t="s">
        <v>234</v>
      </c>
    </row>
    <row r="3" spans="1:13" ht="14.65" customHeight="1" x14ac:dyDescent="1">
      <c r="A3" s="59" t="s">
        <v>215</v>
      </c>
      <c r="B3" s="41" t="s">
        <v>3</v>
      </c>
      <c r="C3" s="41" t="s">
        <v>121</v>
      </c>
      <c r="D3" s="42">
        <v>51011001</v>
      </c>
      <c r="E3" s="43">
        <v>221</v>
      </c>
      <c r="F3" s="8">
        <v>141629.04</v>
      </c>
      <c r="G3" s="9">
        <v>640.85</v>
      </c>
      <c r="H3" s="57">
        <v>1.0304</v>
      </c>
      <c r="I3" s="165">
        <f>FY26SpecialEducationPrograms[[#This Row],[Cost of Inflation]]*FY26SpecialEducationPrograms[[#This Row],[Fiscal Year 2026]]</f>
        <v>145934.56281600002</v>
      </c>
      <c r="J3" s="165">
        <f>FY26SpecialEducationPrograms[[#This Row],[27 Annual Price]]/FY26SpecialEducationPrograms[[#This Row],[Days of Operation]]</f>
        <v>660.33738830769244</v>
      </c>
      <c r="K3" s="136"/>
      <c r="L3" s="126" t="s">
        <v>227</v>
      </c>
      <c r="M3" s="58"/>
    </row>
    <row r="4" spans="1:13" ht="15" customHeight="1" x14ac:dyDescent="1">
      <c r="A4" s="119" t="s">
        <v>0</v>
      </c>
      <c r="B4" s="156" t="s">
        <v>3</v>
      </c>
      <c r="C4" s="156" t="s">
        <v>161</v>
      </c>
      <c r="D4" s="157">
        <v>50010102</v>
      </c>
      <c r="E4" s="158">
        <v>237</v>
      </c>
      <c r="F4" s="91">
        <v>160975.07</v>
      </c>
      <c r="G4" s="159">
        <v>679.22</v>
      </c>
      <c r="H4" s="57">
        <v>1.0304</v>
      </c>
      <c r="I4" s="166">
        <f>FY26SpecialEducationPrograms[[#This Row],[Cost of Inflation]]*FY26SpecialEducationPrograms[[#This Row],[Fiscal Year 2026]]</f>
        <v>165868.71212800001</v>
      </c>
      <c r="J4" s="166">
        <f>FY26SpecialEducationPrograms[[#This Row],[27 Annual Price]]/FY26SpecialEducationPrograms[[#This Row],[Days of Operation]]</f>
        <v>699.86798366244727</v>
      </c>
      <c r="K4" s="125" t="s">
        <v>208</v>
      </c>
      <c r="L4" s="90"/>
      <c r="M4" s="58"/>
    </row>
    <row r="5" spans="1:13" ht="15" customHeight="1" x14ac:dyDescent="1">
      <c r="A5" s="69" t="s">
        <v>0</v>
      </c>
      <c r="B5" s="70" t="s">
        <v>1</v>
      </c>
      <c r="C5" s="70" t="s">
        <v>2</v>
      </c>
      <c r="D5" s="124">
        <v>50010101</v>
      </c>
      <c r="E5" s="71">
        <v>365</v>
      </c>
      <c r="F5" s="91">
        <v>322704.36</v>
      </c>
      <c r="G5" s="159">
        <v>884.12</v>
      </c>
      <c r="H5" s="57">
        <v>1.0304</v>
      </c>
      <c r="I5" s="166">
        <f>FY26SpecialEducationPrograms[[#This Row],[Cost of Inflation]]*FY26SpecialEducationPrograms[[#This Row],[Fiscal Year 2026]]</f>
        <v>332514.572544</v>
      </c>
      <c r="J5" s="166">
        <f>FY26SpecialEducationPrograms[[#This Row],[27 Annual Price]]/FY26SpecialEducationPrograms[[#This Row],[Days of Operation]]</f>
        <v>910.99882888767127</v>
      </c>
      <c r="K5" s="125" t="s">
        <v>209</v>
      </c>
      <c r="L5" s="90"/>
      <c r="M5" s="58"/>
    </row>
    <row r="6" spans="1:13" ht="15" customHeight="1" x14ac:dyDescent="1">
      <c r="A6" s="47" t="s">
        <v>187</v>
      </c>
      <c r="B6" s="16" t="s">
        <v>3</v>
      </c>
      <c r="C6" s="17" t="s">
        <v>70</v>
      </c>
      <c r="D6" s="14">
        <v>50410301</v>
      </c>
      <c r="E6" s="18">
        <v>216</v>
      </c>
      <c r="F6" s="8">
        <v>101740.72</v>
      </c>
      <c r="G6" s="9">
        <v>471.02</v>
      </c>
      <c r="H6" s="57">
        <v>1.0304</v>
      </c>
      <c r="I6" s="167">
        <f>FY26SpecialEducationPrograms[[#This Row],[Cost of Inflation]]*FY26SpecialEducationPrograms[[#This Row],[Fiscal Year 2026]]</f>
        <v>104833.637888</v>
      </c>
      <c r="J6" s="167">
        <f>FY26SpecialEducationPrograms[[#This Row],[27 Annual Price]]/FY26SpecialEducationPrograms[[#This Row],[Days of Operation]]</f>
        <v>485.34091614814815</v>
      </c>
      <c r="K6" s="125"/>
      <c r="L6" s="90"/>
      <c r="M6" s="58"/>
    </row>
    <row r="7" spans="1:13" ht="15" customHeight="1" x14ac:dyDescent="1">
      <c r="A7" s="65" t="s">
        <v>6</v>
      </c>
      <c r="B7" s="66" t="s">
        <v>3</v>
      </c>
      <c r="C7" s="67" t="s">
        <v>7</v>
      </c>
      <c r="D7" s="124">
        <v>50060101</v>
      </c>
      <c r="E7" s="68">
        <v>198</v>
      </c>
      <c r="F7" s="91">
        <v>124165.67</v>
      </c>
      <c r="G7" s="159">
        <v>627.1</v>
      </c>
      <c r="H7" s="57">
        <v>1.0304</v>
      </c>
      <c r="I7" s="166">
        <f>FY26SpecialEducationPrograms[[#This Row],[Cost of Inflation]]*FY26SpecialEducationPrograms[[#This Row],[Fiscal Year 2026]]</f>
        <v>127940.30636799999</v>
      </c>
      <c r="J7" s="166">
        <f>FY26SpecialEducationPrograms[[#This Row],[27 Annual Price]]/FY26SpecialEducationPrograms[[#This Row],[Days of Operation]]</f>
        <v>646.16316347474742</v>
      </c>
      <c r="K7" s="125" t="s">
        <v>219</v>
      </c>
      <c r="L7" s="90"/>
      <c r="M7" s="58"/>
    </row>
    <row r="8" spans="1:13" ht="31.05" customHeight="1" x14ac:dyDescent="1">
      <c r="A8" s="46" t="s">
        <v>8</v>
      </c>
      <c r="B8" s="13" t="s">
        <v>3</v>
      </c>
      <c r="C8" s="13" t="s">
        <v>5</v>
      </c>
      <c r="D8" s="14">
        <v>50070101</v>
      </c>
      <c r="E8" s="15">
        <v>217</v>
      </c>
      <c r="F8" s="8">
        <v>104927.92</v>
      </c>
      <c r="G8" s="9">
        <v>483.54</v>
      </c>
      <c r="H8" s="57">
        <v>1.0304</v>
      </c>
      <c r="I8" s="165">
        <f>FY26SpecialEducationPrograms[[#This Row],[Cost of Inflation]]*FY26SpecialEducationPrograms[[#This Row],[Fiscal Year 2026]]</f>
        <v>108117.728768</v>
      </c>
      <c r="J8" s="165">
        <f>FY26SpecialEducationPrograms[[#This Row],[27 Annual Price]]/FY26SpecialEducationPrograms[[#This Row],[Days of Operation]]</f>
        <v>498.23838141935482</v>
      </c>
      <c r="K8" s="125"/>
      <c r="L8" s="90"/>
      <c r="M8" s="58"/>
    </row>
    <row r="9" spans="1:13" x14ac:dyDescent="1">
      <c r="A9" s="46" t="s">
        <v>8</v>
      </c>
      <c r="B9" s="13" t="s">
        <v>1</v>
      </c>
      <c r="C9" s="13" t="s">
        <v>153</v>
      </c>
      <c r="D9" s="14">
        <v>50070103</v>
      </c>
      <c r="E9" s="15">
        <v>365</v>
      </c>
      <c r="F9" s="8">
        <v>308460.40999999997</v>
      </c>
      <c r="G9" s="9">
        <v>845.1</v>
      </c>
      <c r="H9" s="57">
        <v>1.0304</v>
      </c>
      <c r="I9" s="165">
        <f>FY26SpecialEducationPrograms[[#This Row],[Cost of Inflation]]*FY26SpecialEducationPrograms[[#This Row],[Fiscal Year 2026]]</f>
        <v>317837.60646399995</v>
      </c>
      <c r="J9" s="165">
        <f>FY26SpecialEducationPrograms[[#This Row],[27 Annual Price]]/FY26SpecialEducationPrograms[[#This Row],[Days of Operation]]</f>
        <v>870.78796291506842</v>
      </c>
      <c r="K9" s="125"/>
      <c r="L9" s="90"/>
      <c r="M9" s="58"/>
    </row>
    <row r="10" spans="1:13" x14ac:dyDescent="1">
      <c r="A10" s="46" t="s">
        <v>188</v>
      </c>
      <c r="B10" s="13" t="s">
        <v>3</v>
      </c>
      <c r="C10" s="13" t="s">
        <v>189</v>
      </c>
      <c r="D10" s="14">
        <v>51160101</v>
      </c>
      <c r="E10" s="15">
        <v>223</v>
      </c>
      <c r="F10" s="8">
        <v>124129.45</v>
      </c>
      <c r="G10" s="9">
        <v>556.63</v>
      </c>
      <c r="H10" s="57">
        <v>1.0304</v>
      </c>
      <c r="I10" s="165">
        <f>FY26SpecialEducationPrograms[[#This Row],[Cost of Inflation]]*FY26SpecialEducationPrograms[[#This Row],[Fiscal Year 2026]]</f>
        <v>127902.98527999999</v>
      </c>
      <c r="J10" s="165">
        <f>FY26SpecialEducationPrograms[[#This Row],[27 Annual Price]]/FY26SpecialEducationPrograms[[#This Row],[Days of Operation]]</f>
        <v>573.55598780269054</v>
      </c>
      <c r="K10" s="125"/>
      <c r="L10" s="90"/>
      <c r="M10" s="58"/>
    </row>
    <row r="11" spans="1:13" ht="15" customHeight="1" x14ac:dyDescent="1">
      <c r="A11" s="46" t="s">
        <v>10</v>
      </c>
      <c r="B11" s="13" t="s">
        <v>1</v>
      </c>
      <c r="C11" s="13" t="s">
        <v>154</v>
      </c>
      <c r="D11" s="14">
        <v>50080102</v>
      </c>
      <c r="E11" s="15">
        <v>365</v>
      </c>
      <c r="F11" s="8">
        <v>273801.13</v>
      </c>
      <c r="G11" s="9">
        <v>750.14</v>
      </c>
      <c r="H11" s="57">
        <v>1.0304</v>
      </c>
      <c r="I11" s="165">
        <f>FY26SpecialEducationPrograms[[#This Row],[Cost of Inflation]]*FY26SpecialEducationPrograms[[#This Row],[Fiscal Year 2026]]</f>
        <v>282124.68435200001</v>
      </c>
      <c r="J11" s="165">
        <f>FY26SpecialEducationPrograms[[#This Row],[27 Annual Price]]/FY26SpecialEducationPrograms[[#This Row],[Days of Operation]]</f>
        <v>772.94434069041097</v>
      </c>
      <c r="K11" s="125"/>
      <c r="L11" s="126" t="s">
        <v>227</v>
      </c>
      <c r="M11" s="58"/>
    </row>
    <row r="12" spans="1:13" ht="15" customHeight="1" x14ac:dyDescent="1">
      <c r="A12" s="46" t="s">
        <v>10</v>
      </c>
      <c r="B12" s="13" t="s">
        <v>3</v>
      </c>
      <c r="C12" s="13" t="s">
        <v>11</v>
      </c>
      <c r="D12" s="42">
        <v>50080101</v>
      </c>
      <c r="E12" s="15">
        <v>216</v>
      </c>
      <c r="F12" s="8">
        <v>107657.15</v>
      </c>
      <c r="G12" s="9">
        <v>498.41</v>
      </c>
      <c r="H12" s="57">
        <v>1.0304</v>
      </c>
      <c r="I12" s="165">
        <f>FY26SpecialEducationPrograms[[#This Row],[Cost of Inflation]]*FY26SpecialEducationPrograms[[#This Row],[Fiscal Year 2026]]</f>
        <v>110929.92735999999</v>
      </c>
      <c r="J12" s="165">
        <f>FY26SpecialEducationPrograms[[#This Row],[27 Annual Price]]/FY26SpecialEducationPrograms[[#This Row],[Days of Operation]]</f>
        <v>513.56447851851851</v>
      </c>
      <c r="K12" s="125"/>
      <c r="L12" s="126" t="s">
        <v>227</v>
      </c>
      <c r="M12" s="58"/>
    </row>
    <row r="13" spans="1:13" ht="34.5" customHeight="1" x14ac:dyDescent="1">
      <c r="A13" s="47" t="s">
        <v>101</v>
      </c>
      <c r="B13" s="16" t="s">
        <v>3</v>
      </c>
      <c r="C13" s="17" t="s">
        <v>12</v>
      </c>
      <c r="D13" s="14">
        <v>50110101</v>
      </c>
      <c r="E13" s="18">
        <v>180</v>
      </c>
      <c r="F13" s="8">
        <v>69109.490000000005</v>
      </c>
      <c r="G13" s="9">
        <v>383.94</v>
      </c>
      <c r="H13" s="57">
        <v>1.0304</v>
      </c>
      <c r="I13" s="165">
        <f>FY26SpecialEducationPrograms[[#This Row],[Cost of Inflation]]*FY26SpecialEducationPrograms[[#This Row],[Fiscal Year 2026]]</f>
        <v>71210.418495999998</v>
      </c>
      <c r="J13" s="165">
        <f>FY26SpecialEducationPrograms[[#This Row],[27 Annual Price]]/FY26SpecialEducationPrograms[[#This Row],[Days of Operation]]</f>
        <v>395.61343608888888</v>
      </c>
      <c r="K13" s="125"/>
      <c r="L13" s="126" t="s">
        <v>227</v>
      </c>
      <c r="M13" s="58"/>
    </row>
    <row r="14" spans="1:13" ht="37.5" customHeight="1" x14ac:dyDescent="1">
      <c r="A14" s="47" t="s">
        <v>13</v>
      </c>
      <c r="B14" s="16" t="s">
        <v>3</v>
      </c>
      <c r="C14" s="17" t="s">
        <v>137</v>
      </c>
      <c r="D14" s="14">
        <v>50800001</v>
      </c>
      <c r="E14" s="18">
        <v>216</v>
      </c>
      <c r="F14" s="8">
        <v>113792.91</v>
      </c>
      <c r="G14" s="9">
        <v>526.82000000000005</v>
      </c>
      <c r="H14" s="57">
        <v>1.0304</v>
      </c>
      <c r="I14" s="165">
        <f>FY26SpecialEducationPrograms[[#This Row],[Cost of Inflation]]*FY26SpecialEducationPrograms[[#This Row],[Fiscal Year 2026]]</f>
        <v>117252.214464</v>
      </c>
      <c r="J14" s="165">
        <f>FY26SpecialEducationPrograms[[#This Row],[27 Annual Price]]/FY26SpecialEducationPrograms[[#This Row],[Days of Operation]]</f>
        <v>542.83432622222222</v>
      </c>
      <c r="K14" s="125"/>
      <c r="L14" s="126"/>
      <c r="M14" s="58"/>
    </row>
    <row r="15" spans="1:13" ht="15" customHeight="1" x14ac:dyDescent="1">
      <c r="A15" s="119" t="s">
        <v>199</v>
      </c>
      <c r="B15" s="156" t="s">
        <v>3</v>
      </c>
      <c r="C15" s="156" t="s">
        <v>9</v>
      </c>
      <c r="D15" s="157">
        <v>50130102</v>
      </c>
      <c r="E15" s="158">
        <v>216</v>
      </c>
      <c r="F15" s="91">
        <v>118015.53</v>
      </c>
      <c r="G15" s="159">
        <v>546.37</v>
      </c>
      <c r="H15" s="159">
        <v>1.0304</v>
      </c>
      <c r="I15" s="166">
        <f>FY26SpecialEducationPrograms[[#This Row],[Cost of Inflation]]*FY26SpecialEducationPrograms[[#This Row],[Fiscal Year 2026]]</f>
        <v>121603.202112</v>
      </c>
      <c r="J15" s="166">
        <f>FY26SpecialEducationPrograms[[#This Row],[27 Annual Price]]/FY26SpecialEducationPrograms[[#This Row],[Days of Operation]]</f>
        <v>562.97778755555555</v>
      </c>
      <c r="K15" s="125" t="s">
        <v>210</v>
      </c>
      <c r="L15" s="90"/>
      <c r="M15" s="58"/>
    </row>
    <row r="16" spans="1:13" ht="15" customHeight="1" x14ac:dyDescent="1">
      <c r="A16" s="69" t="s">
        <v>199</v>
      </c>
      <c r="B16" s="70" t="s">
        <v>3</v>
      </c>
      <c r="C16" s="70" t="s">
        <v>14</v>
      </c>
      <c r="D16" s="124">
        <v>50130101</v>
      </c>
      <c r="E16" s="71">
        <v>216</v>
      </c>
      <c r="F16" s="91">
        <v>126097.9</v>
      </c>
      <c r="G16" s="159">
        <v>583.79</v>
      </c>
      <c r="H16" s="159">
        <v>1.0304</v>
      </c>
      <c r="I16" s="166">
        <f>FY26SpecialEducationPrograms[[#This Row],[Cost of Inflation]]*FY26SpecialEducationPrograms[[#This Row],[Fiscal Year 2026]]</f>
        <v>129931.27615999999</v>
      </c>
      <c r="J16" s="166">
        <f>FY26SpecialEducationPrograms[[#This Row],[27 Annual Price]]/FY26SpecialEducationPrograms[[#This Row],[Days of Operation]]</f>
        <v>601.53368592592585</v>
      </c>
      <c r="K16" s="125" t="s">
        <v>210</v>
      </c>
      <c r="L16" s="90"/>
      <c r="M16" s="58"/>
    </row>
    <row r="17" spans="1:13" ht="19.399999999999999" customHeight="1" x14ac:dyDescent="1">
      <c r="A17" s="65" t="s">
        <v>199</v>
      </c>
      <c r="B17" s="66" t="s">
        <v>1</v>
      </c>
      <c r="C17" s="67" t="s">
        <v>15</v>
      </c>
      <c r="D17" s="124">
        <v>50130103</v>
      </c>
      <c r="E17" s="68">
        <v>365</v>
      </c>
      <c r="F17" s="91">
        <v>329280.58</v>
      </c>
      <c r="G17" s="159">
        <v>902.14</v>
      </c>
      <c r="H17" s="159">
        <v>1.0304</v>
      </c>
      <c r="I17" s="166">
        <f>FY26SpecialEducationPrograms[[#This Row],[Cost of Inflation]]*FY26SpecialEducationPrograms[[#This Row],[Fiscal Year 2026]]</f>
        <v>339290.70963200001</v>
      </c>
      <c r="J17" s="166">
        <f>FY26SpecialEducationPrograms[[#This Row],[27 Annual Price]]/FY26SpecialEducationPrograms[[#This Row],[Days of Operation]]</f>
        <v>929.56358803287674</v>
      </c>
      <c r="K17" s="125" t="s">
        <v>210</v>
      </c>
      <c r="L17" s="90"/>
      <c r="M17" s="58"/>
    </row>
    <row r="18" spans="1:13" ht="35.549999999999997" customHeight="1" x14ac:dyDescent="1">
      <c r="A18" s="46" t="s">
        <v>173</v>
      </c>
      <c r="B18" s="13" t="s">
        <v>3</v>
      </c>
      <c r="C18" s="13" t="s">
        <v>33</v>
      </c>
      <c r="D18" s="14">
        <v>51150101</v>
      </c>
      <c r="E18" s="15">
        <v>226</v>
      </c>
      <c r="F18" s="8">
        <v>124352.34</v>
      </c>
      <c r="G18" s="9">
        <v>550.23</v>
      </c>
      <c r="H18" s="57">
        <v>1.0304</v>
      </c>
      <c r="I18" s="165">
        <f>FY26SpecialEducationPrograms[[#This Row],[Cost of Inflation]]*FY26SpecialEducationPrograms[[#This Row],[Fiscal Year 2026]]</f>
        <v>128132.651136</v>
      </c>
      <c r="J18" s="165">
        <f>FY26SpecialEducationPrograms[[#This Row],[27 Annual Price]]/FY26SpecialEducationPrograms[[#This Row],[Days of Operation]]</f>
        <v>566.95863334513274</v>
      </c>
      <c r="K18" s="137"/>
      <c r="L18" s="90"/>
      <c r="M18" s="58"/>
    </row>
    <row r="19" spans="1:13" ht="35.549999999999997" customHeight="1" x14ac:dyDescent="1">
      <c r="A19" s="46" t="s">
        <v>132</v>
      </c>
      <c r="B19" s="13" t="s">
        <v>3</v>
      </c>
      <c r="C19" s="13" t="s">
        <v>133</v>
      </c>
      <c r="D19" s="14">
        <v>51060101</v>
      </c>
      <c r="E19" s="15">
        <v>220</v>
      </c>
      <c r="F19" s="8">
        <v>111684.7</v>
      </c>
      <c r="G19" s="9">
        <v>507.66</v>
      </c>
      <c r="H19" s="57">
        <v>1.0304</v>
      </c>
      <c r="I19" s="165">
        <f>FY26SpecialEducationPrograms[[#This Row],[Cost of Inflation]]*FY26SpecialEducationPrograms[[#This Row],[Fiscal Year 2026]]</f>
        <v>115079.91488</v>
      </c>
      <c r="J19" s="165">
        <f>FY26SpecialEducationPrograms[[#This Row],[27 Annual Price]]/FY26SpecialEducationPrograms[[#This Row],[Days of Operation]]</f>
        <v>523.09052218181819</v>
      </c>
      <c r="K19" s="137"/>
      <c r="L19" s="90"/>
      <c r="M19" s="58"/>
    </row>
    <row r="20" spans="1:13" s="19" customFormat="1" ht="38" customHeight="1" x14ac:dyDescent="1">
      <c r="A20" s="46" t="s">
        <v>132</v>
      </c>
      <c r="B20" s="13" t="s">
        <v>3</v>
      </c>
      <c r="C20" s="13" t="s">
        <v>193</v>
      </c>
      <c r="D20" s="14">
        <v>51060102</v>
      </c>
      <c r="E20" s="15">
        <v>210</v>
      </c>
      <c r="F20" s="8">
        <v>93390.44</v>
      </c>
      <c r="G20" s="9">
        <v>444.72</v>
      </c>
      <c r="H20" s="57">
        <v>1.0304</v>
      </c>
      <c r="I20" s="165">
        <f>FY26SpecialEducationPrograms[[#This Row],[Cost of Inflation]]*FY26SpecialEducationPrograms[[#This Row],[Fiscal Year 2026]]</f>
        <v>96229.509376000002</v>
      </c>
      <c r="J20" s="165">
        <f>FY26SpecialEducationPrograms[[#This Row],[27 Annual Price]]/FY26SpecialEducationPrograms[[#This Row],[Days of Operation]]</f>
        <v>458.23575893333333</v>
      </c>
      <c r="K20" s="138"/>
      <c r="L20" s="90"/>
      <c r="M20" s="58"/>
    </row>
    <row r="21" spans="1:13" s="19" customFormat="1" ht="36.5" customHeight="1" x14ac:dyDescent="1">
      <c r="A21" s="48" t="s">
        <v>220</v>
      </c>
      <c r="B21" s="38" t="s">
        <v>3</v>
      </c>
      <c r="C21" s="39" t="s">
        <v>140</v>
      </c>
      <c r="D21" s="14">
        <v>51090102</v>
      </c>
      <c r="E21" s="40">
        <v>204</v>
      </c>
      <c r="F21" s="8">
        <v>147376.1</v>
      </c>
      <c r="G21" s="9">
        <f>F21/E21</f>
        <v>722.4318627450981</v>
      </c>
      <c r="H21" s="57">
        <v>1.0212000000000001</v>
      </c>
      <c r="I21" s="165">
        <f>FY26SpecialEducationPrograms[[#This Row],[Cost of Inflation]]*FY26SpecialEducationPrograms[[#This Row],[Fiscal Year 2026]]</f>
        <v>150500.47332000002</v>
      </c>
      <c r="J21" s="165">
        <f>FY26SpecialEducationPrograms[[#This Row],[27 Annual Price]]/FY26SpecialEducationPrograms[[#This Row],[Days of Operation]]</f>
        <v>737.74741823529416</v>
      </c>
      <c r="K21" s="125"/>
      <c r="L21" s="90"/>
      <c r="M21" s="58"/>
    </row>
    <row r="22" spans="1:13" ht="35.75" customHeight="1" x14ac:dyDescent="1">
      <c r="A22" s="48" t="s">
        <v>220</v>
      </c>
      <c r="B22" s="38" t="s">
        <v>3</v>
      </c>
      <c r="C22" s="39" t="s">
        <v>141</v>
      </c>
      <c r="D22" s="14">
        <v>51090101</v>
      </c>
      <c r="E22" s="40">
        <v>204</v>
      </c>
      <c r="F22" s="8">
        <v>147376.1</v>
      </c>
      <c r="G22" s="9">
        <f>F22/E22</f>
        <v>722.4318627450981</v>
      </c>
      <c r="H22" s="57">
        <v>1.0212000000000001</v>
      </c>
      <c r="I22" s="165">
        <f>FY26SpecialEducationPrograms[[#This Row],[Cost of Inflation]]*FY26SpecialEducationPrograms[[#This Row],[Fiscal Year 2026]]</f>
        <v>150500.47332000002</v>
      </c>
      <c r="J22" s="165">
        <f>FY26SpecialEducationPrograms[[#This Row],[27 Annual Price]]/FY26SpecialEducationPrograms[[#This Row],[Days of Operation]]</f>
        <v>737.74741823529416</v>
      </c>
      <c r="K22" s="125"/>
      <c r="L22" s="90"/>
      <c r="M22" s="58"/>
    </row>
    <row r="23" spans="1:13" s="19" customFormat="1" ht="15" customHeight="1" x14ac:dyDescent="1">
      <c r="A23" s="46" t="s">
        <v>16</v>
      </c>
      <c r="B23" s="13" t="s">
        <v>3</v>
      </c>
      <c r="C23" s="13" t="s">
        <v>17</v>
      </c>
      <c r="D23" s="14">
        <v>50200101</v>
      </c>
      <c r="E23" s="15">
        <v>192</v>
      </c>
      <c r="F23" s="8">
        <v>74497.820000000007</v>
      </c>
      <c r="G23" s="9">
        <v>388.01</v>
      </c>
      <c r="H23" s="57">
        <v>1.0304</v>
      </c>
      <c r="I23" s="165">
        <f>FY26SpecialEducationPrograms[[#This Row],[Cost of Inflation]]*FY26SpecialEducationPrograms[[#This Row],[Fiscal Year 2026]]</f>
        <v>76762.553727999999</v>
      </c>
      <c r="J23" s="165">
        <f>FY26SpecialEducationPrograms[[#This Row],[27 Annual Price]]/FY26SpecialEducationPrograms[[#This Row],[Days of Operation]]</f>
        <v>399.80496733333331</v>
      </c>
      <c r="K23" s="137"/>
      <c r="L23" s="90"/>
      <c r="M23" s="58"/>
    </row>
    <row r="24" spans="1:13" ht="15" customHeight="1" x14ac:dyDescent="1">
      <c r="A24" s="46" t="s">
        <v>95</v>
      </c>
      <c r="B24" s="13" t="s">
        <v>20</v>
      </c>
      <c r="C24" s="13" t="s">
        <v>20</v>
      </c>
      <c r="D24" s="14">
        <v>50210102</v>
      </c>
      <c r="E24" s="15">
        <v>24</v>
      </c>
      <c r="F24" s="8">
        <v>7671.28</v>
      </c>
      <c r="G24" s="9">
        <v>319.64</v>
      </c>
      <c r="H24" s="57">
        <v>1.0304</v>
      </c>
      <c r="I24" s="165">
        <f>FY26SpecialEducationPrograms[[#This Row],[Cost of Inflation]]*FY26SpecialEducationPrograms[[#This Row],[Fiscal Year 2026]]</f>
        <v>7904.4869119999994</v>
      </c>
      <c r="J24" s="165">
        <f>FY26SpecialEducationPrograms[[#This Row],[27 Annual Price]]/FY26SpecialEducationPrograms[[#This Row],[Days of Operation]]</f>
        <v>329.35362133333331</v>
      </c>
      <c r="K24" s="125"/>
      <c r="L24" s="90"/>
      <c r="M24" s="58"/>
    </row>
    <row r="25" spans="1:13" ht="15" customHeight="1" x14ac:dyDescent="1">
      <c r="A25" s="46" t="s">
        <v>95</v>
      </c>
      <c r="B25" s="13" t="s">
        <v>3</v>
      </c>
      <c r="C25" s="13" t="s">
        <v>18</v>
      </c>
      <c r="D25" s="14">
        <v>50210101</v>
      </c>
      <c r="E25" s="15">
        <v>180</v>
      </c>
      <c r="F25" s="8">
        <v>74919.62</v>
      </c>
      <c r="G25" s="9">
        <v>416.22</v>
      </c>
      <c r="H25" s="57">
        <v>1.0304</v>
      </c>
      <c r="I25" s="165">
        <f>FY26SpecialEducationPrograms[[#This Row],[Cost of Inflation]]*FY26SpecialEducationPrograms[[#This Row],[Fiscal Year 2026]]</f>
        <v>77197.176447999998</v>
      </c>
      <c r="J25" s="165">
        <f>FY26SpecialEducationPrograms[[#This Row],[27 Annual Price]]/FY26SpecialEducationPrograms[[#This Row],[Days of Operation]]</f>
        <v>428.87320248888886</v>
      </c>
      <c r="K25" s="125"/>
      <c r="L25" s="90"/>
      <c r="M25" s="58"/>
    </row>
    <row r="26" spans="1:13" ht="15" customHeight="1" x14ac:dyDescent="1">
      <c r="A26" s="46" t="s">
        <v>19</v>
      </c>
      <c r="B26" s="13" t="s">
        <v>20</v>
      </c>
      <c r="C26" s="13" t="s">
        <v>20</v>
      </c>
      <c r="D26" s="14">
        <v>50250102</v>
      </c>
      <c r="E26" s="15">
        <v>20</v>
      </c>
      <c r="F26" s="8">
        <v>9431.7800000000007</v>
      </c>
      <c r="G26" s="9">
        <v>471.59</v>
      </c>
      <c r="H26" s="57">
        <v>1.0304</v>
      </c>
      <c r="I26" s="165">
        <f>FY26SpecialEducationPrograms[[#This Row],[Cost of Inflation]]*FY26SpecialEducationPrograms[[#This Row],[Fiscal Year 2026]]</f>
        <v>9718.5061120000009</v>
      </c>
      <c r="J26" s="165">
        <f>FY26SpecialEducationPrograms[[#This Row],[27 Annual Price]]/FY26SpecialEducationPrograms[[#This Row],[Days of Operation]]</f>
        <v>485.92530560000006</v>
      </c>
      <c r="K26" s="125"/>
      <c r="L26" s="90"/>
      <c r="M26" s="58"/>
    </row>
    <row r="27" spans="1:13" ht="15" customHeight="1" x14ac:dyDescent="1">
      <c r="A27" s="46" t="s">
        <v>19</v>
      </c>
      <c r="B27" s="13" t="s">
        <v>3</v>
      </c>
      <c r="C27" s="13" t="s">
        <v>21</v>
      </c>
      <c r="D27" s="14">
        <v>50250101</v>
      </c>
      <c r="E27" s="15">
        <v>180</v>
      </c>
      <c r="F27" s="8">
        <v>106005.26</v>
      </c>
      <c r="G27" s="9">
        <v>588.91999999999996</v>
      </c>
      <c r="H27" s="57">
        <v>1.0304</v>
      </c>
      <c r="I27" s="165">
        <f>FY26SpecialEducationPrograms[[#This Row],[Cost of Inflation]]*FY26SpecialEducationPrograms[[#This Row],[Fiscal Year 2026]]</f>
        <v>109227.81990399999</v>
      </c>
      <c r="J27" s="165">
        <f>FY26SpecialEducationPrograms[[#This Row],[27 Annual Price]]/FY26SpecialEducationPrograms[[#This Row],[Days of Operation]]</f>
        <v>606.82122168888884</v>
      </c>
      <c r="K27" s="125"/>
      <c r="L27" s="90"/>
      <c r="M27" s="58"/>
    </row>
    <row r="28" spans="1:13" ht="15" customHeight="1" x14ac:dyDescent="1">
      <c r="A28" s="48" t="s">
        <v>91</v>
      </c>
      <c r="B28" s="38" t="s">
        <v>3</v>
      </c>
      <c r="C28" s="39" t="s">
        <v>22</v>
      </c>
      <c r="D28" s="14">
        <v>50240101</v>
      </c>
      <c r="E28" s="40">
        <v>180</v>
      </c>
      <c r="F28" s="8">
        <v>97212.34</v>
      </c>
      <c r="G28" s="9">
        <v>540.07000000000005</v>
      </c>
      <c r="H28" s="57">
        <v>1.0304</v>
      </c>
      <c r="I28" s="165">
        <f>FY26SpecialEducationPrograms[[#This Row],[Cost of Inflation]]*FY26SpecialEducationPrograms[[#This Row],[Fiscal Year 2026]]</f>
        <v>100167.59513599999</v>
      </c>
      <c r="J28" s="165">
        <f>FY26SpecialEducationPrograms[[#This Row],[27 Annual Price]]/FY26SpecialEducationPrograms[[#This Row],[Days of Operation]]</f>
        <v>556.48663964444438</v>
      </c>
      <c r="K28" s="125"/>
      <c r="L28" s="90"/>
      <c r="M28" s="58"/>
    </row>
    <row r="29" spans="1:13" ht="15" customHeight="1" x14ac:dyDescent="1">
      <c r="A29" s="46" t="s">
        <v>91</v>
      </c>
      <c r="B29" s="13" t="s">
        <v>3</v>
      </c>
      <c r="C29" s="13" t="s">
        <v>90</v>
      </c>
      <c r="D29" s="14">
        <v>50240102</v>
      </c>
      <c r="E29" s="15">
        <v>180</v>
      </c>
      <c r="F29" s="8">
        <v>40642.11</v>
      </c>
      <c r="G29" s="9">
        <v>225.79</v>
      </c>
      <c r="H29" s="57">
        <v>1.0304</v>
      </c>
      <c r="I29" s="165">
        <f>FY26SpecialEducationPrograms[[#This Row],[Cost of Inflation]]*FY26SpecialEducationPrograms[[#This Row],[Fiscal Year 2026]]</f>
        <v>41877.630144000002</v>
      </c>
      <c r="J29" s="165">
        <f>FY26SpecialEducationPrograms[[#This Row],[27 Annual Price]]/FY26SpecialEducationPrograms[[#This Row],[Days of Operation]]</f>
        <v>232.65350080000002</v>
      </c>
      <c r="K29" s="125"/>
      <c r="L29" s="90"/>
      <c r="M29" s="58"/>
    </row>
    <row r="30" spans="1:13" ht="15" customHeight="1" x14ac:dyDescent="1">
      <c r="A30" s="46" t="s">
        <v>91</v>
      </c>
      <c r="B30" s="13" t="s">
        <v>20</v>
      </c>
      <c r="C30" s="13" t="s">
        <v>20</v>
      </c>
      <c r="D30" s="14">
        <v>50240001</v>
      </c>
      <c r="E30" s="15">
        <v>24</v>
      </c>
      <c r="F30" s="8">
        <v>10238.290000000001</v>
      </c>
      <c r="G30" s="9">
        <v>426.6</v>
      </c>
      <c r="H30" s="57">
        <v>1.0304</v>
      </c>
      <c r="I30" s="165">
        <f>FY26SpecialEducationPrograms[[#This Row],[Cost of Inflation]]*FY26SpecialEducationPrograms[[#This Row],[Fiscal Year 2026]]</f>
        <v>10549.534016000001</v>
      </c>
      <c r="J30" s="165">
        <f>FY26SpecialEducationPrograms[[#This Row],[27 Annual Price]]/FY26SpecialEducationPrograms[[#This Row],[Days of Operation]]</f>
        <v>439.56391733333339</v>
      </c>
      <c r="K30" s="125"/>
      <c r="L30" s="90"/>
      <c r="M30" s="58"/>
    </row>
    <row r="31" spans="1:13" ht="15" customHeight="1" x14ac:dyDescent="1">
      <c r="A31" s="119" t="s">
        <v>92</v>
      </c>
      <c r="B31" s="156" t="s">
        <v>3</v>
      </c>
      <c r="C31" s="156" t="s">
        <v>23</v>
      </c>
      <c r="D31" s="157">
        <v>50260101</v>
      </c>
      <c r="E31" s="158">
        <v>180</v>
      </c>
      <c r="F31" s="91">
        <v>119501.6</v>
      </c>
      <c r="G31" s="159">
        <v>663.9</v>
      </c>
      <c r="H31" s="57">
        <v>1.0304</v>
      </c>
      <c r="I31" s="166">
        <f>FY26SpecialEducationPrograms[[#This Row],[Cost of Inflation]]*FY26SpecialEducationPrograms[[#This Row],[Fiscal Year 2026]]</f>
        <v>123134.44864</v>
      </c>
      <c r="J31" s="166">
        <f>FY26SpecialEducationPrograms[[#This Row],[27 Annual Price]]/FY26SpecialEducationPrograms[[#This Row],[Days of Operation]]</f>
        <v>684.08027022222223</v>
      </c>
      <c r="K31" s="125" t="s">
        <v>218</v>
      </c>
      <c r="L31" s="90"/>
      <c r="M31" s="58"/>
    </row>
    <row r="32" spans="1:13" ht="15" customHeight="1" x14ac:dyDescent="1">
      <c r="A32" s="69" t="s">
        <v>92</v>
      </c>
      <c r="B32" s="70" t="s">
        <v>20</v>
      </c>
      <c r="C32" s="70" t="s">
        <v>24</v>
      </c>
      <c r="D32" s="124">
        <v>50260102</v>
      </c>
      <c r="E32" s="71">
        <v>25</v>
      </c>
      <c r="F32" s="91">
        <v>10323.06</v>
      </c>
      <c r="G32" s="159">
        <v>412.92</v>
      </c>
      <c r="H32" s="57">
        <v>1.0304</v>
      </c>
      <c r="I32" s="166">
        <f>FY26SpecialEducationPrograms[[#This Row],[Cost of Inflation]]*FY26SpecialEducationPrograms[[#This Row],[Fiscal Year 2026]]</f>
        <v>10636.881023999998</v>
      </c>
      <c r="J32" s="166">
        <f>FY26SpecialEducationPrograms[[#This Row],[27 Annual Price]]/FY26SpecialEducationPrograms[[#This Row],[Days of Operation]]</f>
        <v>425.47524095999995</v>
      </c>
      <c r="K32" s="125" t="s">
        <v>218</v>
      </c>
      <c r="L32" s="90"/>
      <c r="M32" s="58"/>
    </row>
    <row r="33" spans="1:13" ht="17.149999999999999" customHeight="1" x14ac:dyDescent="1">
      <c r="A33" s="46" t="s">
        <v>162</v>
      </c>
      <c r="B33" s="13" t="s">
        <v>3</v>
      </c>
      <c r="C33" s="13" t="s">
        <v>118</v>
      </c>
      <c r="D33" s="14">
        <v>50270101</v>
      </c>
      <c r="E33" s="15">
        <v>226</v>
      </c>
      <c r="F33" s="8">
        <v>163270.12</v>
      </c>
      <c r="G33" s="9">
        <v>722.43</v>
      </c>
      <c r="H33" s="57">
        <v>1.0304</v>
      </c>
      <c r="I33" s="165">
        <f>FY26SpecialEducationPrograms[[#This Row],[Cost of Inflation]]*FY26SpecialEducationPrograms[[#This Row],[Fiscal Year 2026]]</f>
        <v>168233.531648</v>
      </c>
      <c r="J33" s="165">
        <f>FY26SpecialEducationPrograms[[#This Row],[27 Annual Price]]/FY26SpecialEducationPrograms[[#This Row],[Days of Operation]]</f>
        <v>744.39615773451328</v>
      </c>
      <c r="K33" s="125"/>
      <c r="L33" s="90"/>
      <c r="M33" s="58"/>
    </row>
    <row r="34" spans="1:13" ht="15" customHeight="1" x14ac:dyDescent="1">
      <c r="A34" s="46" t="s">
        <v>143</v>
      </c>
      <c r="B34" s="13" t="s">
        <v>1</v>
      </c>
      <c r="C34" s="13" t="s">
        <v>34</v>
      </c>
      <c r="D34" s="14">
        <v>50450101</v>
      </c>
      <c r="E34" s="15">
        <v>365</v>
      </c>
      <c r="F34" s="8">
        <v>448987.56493499997</v>
      </c>
      <c r="G34" s="9">
        <f>F34/E34</f>
        <v>1230.102917630137</v>
      </c>
      <c r="H34" s="57">
        <v>1.0304</v>
      </c>
      <c r="I34" s="165">
        <f>FY26SpecialEducationPrograms[[#This Row],[Cost of Inflation]]*FY26SpecialEducationPrograms[[#This Row],[Fiscal Year 2026]]</f>
        <v>462636.78690902394</v>
      </c>
      <c r="J34" s="165">
        <f>FY26SpecialEducationPrograms[[#This Row],[27 Annual Price]]/FY26SpecialEducationPrograms[[#This Row],[Days of Operation]]</f>
        <v>1267.4980463260929</v>
      </c>
      <c r="L34" s="90"/>
      <c r="M34" s="58"/>
    </row>
    <row r="35" spans="1:13" ht="37.049999999999997" customHeight="1" x14ac:dyDescent="1">
      <c r="A35" s="46" t="s">
        <v>96</v>
      </c>
      <c r="B35" s="28" t="s">
        <v>3</v>
      </c>
      <c r="C35" s="23" t="s">
        <v>55</v>
      </c>
      <c r="D35" s="14">
        <v>50280101</v>
      </c>
      <c r="E35" s="24">
        <v>218</v>
      </c>
      <c r="F35" s="8">
        <v>101953.47</v>
      </c>
      <c r="G35" s="9">
        <v>467.68</v>
      </c>
      <c r="H35" s="57">
        <v>1.0304</v>
      </c>
      <c r="I35" s="165">
        <f>FY26SpecialEducationPrograms[[#This Row],[Cost of Inflation]]*FY26SpecialEducationPrograms[[#This Row],[Fiscal Year 2026]]</f>
        <v>105052.855488</v>
      </c>
      <c r="J35" s="165">
        <f>FY26SpecialEducationPrograms[[#This Row],[27 Annual Price]]/FY26SpecialEducationPrograms[[#This Row],[Days of Operation]]</f>
        <v>481.89383251376148</v>
      </c>
      <c r="K35" s="125"/>
      <c r="L35" s="90"/>
      <c r="M35" s="58"/>
    </row>
    <row r="36" spans="1:13" ht="15" customHeight="1" x14ac:dyDescent="1">
      <c r="A36" s="46" t="s">
        <v>97</v>
      </c>
      <c r="B36" s="13" t="s">
        <v>3</v>
      </c>
      <c r="C36" s="13" t="s">
        <v>172</v>
      </c>
      <c r="D36" s="14">
        <v>51050001</v>
      </c>
      <c r="E36" s="15">
        <v>216</v>
      </c>
      <c r="F36" s="8">
        <v>119807.86</v>
      </c>
      <c r="G36" s="9">
        <v>554.66999999999996</v>
      </c>
      <c r="H36" s="57">
        <v>1.0304</v>
      </c>
      <c r="I36" s="165">
        <f>FY26SpecialEducationPrograms[[#This Row],[Cost of Inflation]]*FY26SpecialEducationPrograms[[#This Row],[Fiscal Year 2026]]</f>
        <v>123450.018944</v>
      </c>
      <c r="J36" s="165">
        <f>FY26SpecialEducationPrograms[[#This Row],[27 Annual Price]]/FY26SpecialEducationPrograms[[#This Row],[Days of Operation]]</f>
        <v>571.52786548148151</v>
      </c>
      <c r="K36" s="125"/>
      <c r="L36" s="90"/>
      <c r="M36" s="58"/>
    </row>
    <row r="37" spans="1:13" ht="15" customHeight="1" x14ac:dyDescent="1">
      <c r="A37" s="47" t="s">
        <v>97</v>
      </c>
      <c r="B37" s="16" t="s">
        <v>1</v>
      </c>
      <c r="C37" s="17" t="s">
        <v>212</v>
      </c>
      <c r="D37" s="14">
        <v>50290103</v>
      </c>
      <c r="E37" s="18">
        <v>365</v>
      </c>
      <c r="F37" s="8">
        <v>280401.16295799997</v>
      </c>
      <c r="G37" s="9">
        <f>F37/E37</f>
        <v>768.22236426849304</v>
      </c>
      <c r="H37" s="57">
        <v>1.0304</v>
      </c>
      <c r="I37" s="165">
        <f>FY26SpecialEducationPrograms[[#This Row],[Cost of Inflation]]*FY26SpecialEducationPrograms[[#This Row],[Fiscal Year 2026]]</f>
        <v>288925.35831192316</v>
      </c>
      <c r="J37" s="165">
        <f>FY26SpecialEducationPrograms[[#This Row],[27 Annual Price]]/FY26SpecialEducationPrograms[[#This Row],[Days of Operation]]</f>
        <v>791.5763241422552</v>
      </c>
      <c r="K37" s="125"/>
      <c r="L37" s="90"/>
      <c r="M37" s="58"/>
    </row>
    <row r="38" spans="1:13" ht="15" customHeight="1" x14ac:dyDescent="1">
      <c r="A38" s="60" t="s">
        <v>97</v>
      </c>
      <c r="B38" s="61" t="s">
        <v>3</v>
      </c>
      <c r="C38" s="62" t="s">
        <v>33</v>
      </c>
      <c r="D38" s="14">
        <v>50290101</v>
      </c>
      <c r="E38" s="63">
        <v>216</v>
      </c>
      <c r="F38" s="8">
        <v>100719.40666199999</v>
      </c>
      <c r="G38" s="9">
        <f>F38/E38</f>
        <v>466.2935493611111</v>
      </c>
      <c r="H38" s="57">
        <v>1.0304</v>
      </c>
      <c r="I38" s="165">
        <f>FY26SpecialEducationPrograms[[#This Row],[Cost of Inflation]]*FY26SpecialEducationPrograms[[#This Row],[Fiscal Year 2026]]</f>
        <v>103781.27662452479</v>
      </c>
      <c r="J38" s="165">
        <f>FY26SpecialEducationPrograms[[#This Row],[27 Annual Price]]/FY26SpecialEducationPrograms[[#This Row],[Days of Operation]]</f>
        <v>480.46887326168883</v>
      </c>
      <c r="K38" s="125"/>
      <c r="L38" s="90"/>
      <c r="M38" s="58"/>
    </row>
    <row r="39" spans="1:13" ht="15.75" customHeight="1" x14ac:dyDescent="1">
      <c r="A39" s="119" t="s">
        <v>93</v>
      </c>
      <c r="B39" s="156" t="s">
        <v>1</v>
      </c>
      <c r="C39" s="156" t="s">
        <v>117</v>
      </c>
      <c r="D39" s="157">
        <v>50330101</v>
      </c>
      <c r="E39" s="158">
        <v>365</v>
      </c>
      <c r="F39" s="91">
        <v>320663.90590499999</v>
      </c>
      <c r="G39" s="159">
        <f>F39/E39</f>
        <v>878.53124905479444</v>
      </c>
      <c r="H39" s="57">
        <v>1.0304</v>
      </c>
      <c r="I39" s="166">
        <f>FY26SpecialEducationPrograms[[#This Row],[Cost of Inflation]]*FY26SpecialEducationPrograms[[#This Row],[Fiscal Year 2026]]</f>
        <v>330412.088644512</v>
      </c>
      <c r="J39" s="166">
        <f>FY26SpecialEducationPrograms[[#This Row],[27 Annual Price]]/FY26SpecialEducationPrograms[[#This Row],[Days of Operation]]</f>
        <v>905.23859902606023</v>
      </c>
      <c r="K39" s="125" t="s">
        <v>218</v>
      </c>
      <c r="L39" s="90"/>
      <c r="M39" s="58"/>
    </row>
    <row r="40" spans="1:13" ht="16.5" customHeight="1" x14ac:dyDescent="1">
      <c r="A40" s="69" t="s">
        <v>93</v>
      </c>
      <c r="B40" s="70" t="s">
        <v>1</v>
      </c>
      <c r="C40" s="70" t="s">
        <v>26</v>
      </c>
      <c r="D40" s="124">
        <v>50330102</v>
      </c>
      <c r="E40" s="71">
        <v>365</v>
      </c>
      <c r="F40" s="91">
        <v>347280.62895399996</v>
      </c>
      <c r="G40" s="159">
        <f>F40/E40</f>
        <v>951.45377795616423</v>
      </c>
      <c r="H40" s="57">
        <v>1.0304</v>
      </c>
      <c r="I40" s="166">
        <f>FY26SpecialEducationPrograms[[#This Row],[Cost of Inflation]]*FY26SpecialEducationPrograms[[#This Row],[Fiscal Year 2026]]</f>
        <v>357837.96007420158</v>
      </c>
      <c r="J40" s="166">
        <f>FY26SpecialEducationPrograms[[#This Row],[27 Annual Price]]/FY26SpecialEducationPrograms[[#This Row],[Days of Operation]]</f>
        <v>980.37797280603172</v>
      </c>
      <c r="K40" s="125" t="s">
        <v>218</v>
      </c>
      <c r="L40" s="90"/>
      <c r="M40" s="58"/>
    </row>
    <row r="41" spans="1:13" ht="15" customHeight="1" x14ac:dyDescent="1">
      <c r="A41" s="50" t="s">
        <v>104</v>
      </c>
      <c r="B41" s="41" t="s">
        <v>1</v>
      </c>
      <c r="C41" s="41" t="s">
        <v>135</v>
      </c>
      <c r="D41" s="14">
        <v>50340101</v>
      </c>
      <c r="E41" s="43">
        <v>365</v>
      </c>
      <c r="F41" s="8">
        <v>251873.84</v>
      </c>
      <c r="G41" s="9">
        <f>F41/E41</f>
        <v>690.06531506849319</v>
      </c>
      <c r="H41" s="57">
        <v>1.0304</v>
      </c>
      <c r="I41" s="165">
        <f>FY26SpecialEducationPrograms[[#This Row],[Cost of Inflation]]*FY26SpecialEducationPrograms[[#This Row],[Fiscal Year 2026]]</f>
        <v>259530.80473599999</v>
      </c>
      <c r="J41" s="165">
        <f>FY26SpecialEducationPrograms[[#This Row],[27 Annual Price]]/FY26SpecialEducationPrograms[[#This Row],[Days of Operation]]</f>
        <v>711.04330064657529</v>
      </c>
      <c r="K41" s="125"/>
      <c r="L41" s="90"/>
      <c r="M41" s="58"/>
    </row>
    <row r="42" spans="1:13" ht="15" customHeight="1" x14ac:dyDescent="1">
      <c r="A42" s="47" t="s">
        <v>104</v>
      </c>
      <c r="B42" s="13" t="s">
        <v>3</v>
      </c>
      <c r="C42" s="13" t="s">
        <v>3</v>
      </c>
      <c r="D42" s="14">
        <v>50340001</v>
      </c>
      <c r="E42" s="15">
        <v>216</v>
      </c>
      <c r="F42" s="8">
        <v>135730.38</v>
      </c>
      <c r="G42" s="9">
        <v>628.38</v>
      </c>
      <c r="H42" s="57">
        <v>1.0304</v>
      </c>
      <c r="I42" s="165">
        <f>FY26SpecialEducationPrograms[[#This Row],[Cost of Inflation]]*FY26SpecialEducationPrograms[[#This Row],[Fiscal Year 2026]]</f>
        <v>139856.583552</v>
      </c>
      <c r="J42" s="165">
        <f>FY26SpecialEducationPrograms[[#This Row],[27 Annual Price]]/FY26SpecialEducationPrograms[[#This Row],[Days of Operation]]</f>
        <v>647.48418311111107</v>
      </c>
      <c r="K42" s="125"/>
      <c r="L42" s="90"/>
      <c r="M42" s="58"/>
    </row>
    <row r="43" spans="1:13" ht="15" customHeight="1" x14ac:dyDescent="1">
      <c r="A43" s="119" t="s">
        <v>27</v>
      </c>
      <c r="B43" s="156" t="s">
        <v>1</v>
      </c>
      <c r="C43" s="156" t="s">
        <v>28</v>
      </c>
      <c r="D43" s="157">
        <v>50350101</v>
      </c>
      <c r="E43" s="158">
        <v>365</v>
      </c>
      <c r="F43" s="91">
        <v>262362.87</v>
      </c>
      <c r="G43" s="159">
        <v>718.8</v>
      </c>
      <c r="H43" s="57">
        <v>1.0304</v>
      </c>
      <c r="I43" s="166">
        <f>FY26SpecialEducationPrograms[[#This Row],[Cost of Inflation]]*FY26SpecialEducationPrograms[[#This Row],[Fiscal Year 2026]]</f>
        <v>270338.70124799997</v>
      </c>
      <c r="J43" s="166">
        <f>FY26SpecialEducationPrograms[[#This Row],[27 Annual Price]]/FY26SpecialEducationPrograms[[#This Row],[Days of Operation]]</f>
        <v>740.65397602191774</v>
      </c>
      <c r="K43" s="125" t="s">
        <v>218</v>
      </c>
      <c r="L43" s="90"/>
      <c r="M43" s="58"/>
    </row>
    <row r="44" spans="1:13" ht="15" customHeight="1" x14ac:dyDescent="1">
      <c r="A44" s="69" t="s">
        <v>27</v>
      </c>
      <c r="B44" s="70" t="s">
        <v>3</v>
      </c>
      <c r="C44" s="70" t="s">
        <v>33</v>
      </c>
      <c r="D44" s="124">
        <v>50350102</v>
      </c>
      <c r="E44" s="71">
        <v>216</v>
      </c>
      <c r="F44" s="91">
        <v>92310.22</v>
      </c>
      <c r="G44" s="159">
        <v>427.36</v>
      </c>
      <c r="H44" s="57">
        <v>1.0304</v>
      </c>
      <c r="I44" s="166">
        <f>FY26SpecialEducationPrograms[[#This Row],[Cost of Inflation]]*FY26SpecialEducationPrograms[[#This Row],[Fiscal Year 2026]]</f>
        <v>95116.450687999997</v>
      </c>
      <c r="J44" s="166">
        <f>FY26SpecialEducationPrograms[[#This Row],[27 Annual Price]]/FY26SpecialEducationPrograms[[#This Row],[Days of Operation]]</f>
        <v>440.35393837037037</v>
      </c>
      <c r="K44" s="125" t="s">
        <v>218</v>
      </c>
      <c r="L44" s="90"/>
      <c r="M44" s="58"/>
    </row>
    <row r="45" spans="1:13" ht="19.899999999999999" customHeight="1" x14ac:dyDescent="1">
      <c r="A45" s="47" t="s">
        <v>105</v>
      </c>
      <c r="B45" s="16" t="s">
        <v>3</v>
      </c>
      <c r="C45" s="17" t="s">
        <v>29</v>
      </c>
      <c r="D45" s="14">
        <v>50370101</v>
      </c>
      <c r="E45" s="18">
        <v>200</v>
      </c>
      <c r="F45" s="8">
        <v>133788.26999999999</v>
      </c>
      <c r="G45" s="9">
        <v>668.94</v>
      </c>
      <c r="H45" s="57">
        <v>1.0304</v>
      </c>
      <c r="I45" s="165">
        <f>FY26SpecialEducationPrograms[[#This Row],[Cost of Inflation]]*FY26SpecialEducationPrograms[[#This Row],[Fiscal Year 2026]]</f>
        <v>137855.43340799998</v>
      </c>
      <c r="J45" s="165">
        <f>FY26SpecialEducationPrograms[[#This Row],[27 Annual Price]]/FY26SpecialEducationPrograms[[#This Row],[Days of Operation]]</f>
        <v>689.27716703999988</v>
      </c>
      <c r="K45" s="140"/>
      <c r="L45" s="90"/>
      <c r="M45" s="58"/>
    </row>
    <row r="46" spans="1:13" s="13" customFormat="1" ht="19.399999999999999" customHeight="1" x14ac:dyDescent="1">
      <c r="A46" s="51" t="s">
        <v>192</v>
      </c>
      <c r="B46" s="25" t="s">
        <v>3</v>
      </c>
      <c r="C46" s="25" t="s">
        <v>73</v>
      </c>
      <c r="D46" s="14">
        <v>50780101</v>
      </c>
      <c r="E46" s="15">
        <v>234</v>
      </c>
      <c r="F46" s="8">
        <v>185462.14</v>
      </c>
      <c r="G46" s="9">
        <v>792.57</v>
      </c>
      <c r="H46" s="57">
        <v>1.0304</v>
      </c>
      <c r="I46" s="165">
        <f>FY26SpecialEducationPrograms[[#This Row],[Cost of Inflation]]*FY26SpecialEducationPrograms[[#This Row],[Fiscal Year 2026]]</f>
        <v>191100.189056</v>
      </c>
      <c r="J46" s="165">
        <f>FY26SpecialEducationPrograms[[#This Row],[27 Annual Price]]/FY26SpecialEducationPrograms[[#This Row],[Days of Operation]]</f>
        <v>816.6674745982906</v>
      </c>
      <c r="K46" s="125"/>
      <c r="L46" s="90"/>
      <c r="M46" s="58"/>
    </row>
    <row r="47" spans="1:13" ht="16.399999999999999" customHeight="1" x14ac:dyDescent="1">
      <c r="A47" s="51" t="s">
        <v>192</v>
      </c>
      <c r="B47" s="25" t="s">
        <v>1</v>
      </c>
      <c r="C47" s="25" t="s">
        <v>74</v>
      </c>
      <c r="D47" s="14">
        <v>50780102</v>
      </c>
      <c r="E47" s="15">
        <v>365</v>
      </c>
      <c r="F47" s="8">
        <v>405156.05</v>
      </c>
      <c r="G47" s="9">
        <v>1110.02</v>
      </c>
      <c r="H47" s="57">
        <v>1.0304</v>
      </c>
      <c r="I47" s="165">
        <f>FY26SpecialEducationPrograms[[#This Row],[Cost of Inflation]]*FY26SpecialEducationPrograms[[#This Row],[Fiscal Year 2026]]</f>
        <v>417472.79391999997</v>
      </c>
      <c r="J47" s="165">
        <f>FY26SpecialEducationPrograms[[#This Row],[27 Annual Price]]/FY26SpecialEducationPrograms[[#This Row],[Days of Operation]]</f>
        <v>1143.7610792328767</v>
      </c>
      <c r="K47" s="125"/>
      <c r="L47" s="90"/>
      <c r="M47" s="58"/>
    </row>
    <row r="48" spans="1:13" ht="16.399999999999999" customHeight="1" x14ac:dyDescent="1">
      <c r="A48" s="51" t="s">
        <v>204</v>
      </c>
      <c r="B48" s="25" t="s">
        <v>3</v>
      </c>
      <c r="C48" s="25" t="s">
        <v>163</v>
      </c>
      <c r="D48" s="14">
        <v>50190201</v>
      </c>
      <c r="E48" s="15">
        <v>216</v>
      </c>
      <c r="F48" s="8">
        <v>67842.289999999994</v>
      </c>
      <c r="G48" s="9">
        <v>314.08</v>
      </c>
      <c r="H48" s="57">
        <v>1.0212000000000001</v>
      </c>
      <c r="I48" s="165">
        <v>127553.88</v>
      </c>
      <c r="J48" s="165">
        <f>FY26SpecialEducationPrograms[[#This Row],[27 Annual Price]]/FY26SpecialEducationPrograms[[#This Row],[Days of Operation]]</f>
        <v>590.52722222222224</v>
      </c>
      <c r="K48" s="125"/>
      <c r="L48" s="90"/>
      <c r="M48" s="58"/>
    </row>
    <row r="49" spans="1:13" ht="16.399999999999999" customHeight="1" x14ac:dyDescent="1">
      <c r="A49" s="51" t="s">
        <v>30</v>
      </c>
      <c r="B49" s="25" t="s">
        <v>1</v>
      </c>
      <c r="C49" s="25" t="s">
        <v>155</v>
      </c>
      <c r="D49" s="14">
        <v>50420101</v>
      </c>
      <c r="E49" s="15">
        <v>365</v>
      </c>
      <c r="F49" s="8">
        <v>484116.55</v>
      </c>
      <c r="G49" s="9">
        <v>1326.35</v>
      </c>
      <c r="H49" s="57">
        <v>1.0304</v>
      </c>
      <c r="I49" s="165">
        <f>FY26SpecialEducationPrograms[[#This Row],[Cost of Inflation]]*FY26SpecialEducationPrograms[[#This Row],[Fiscal Year 2026]]</f>
        <v>498833.69311999995</v>
      </c>
      <c r="J49" s="165">
        <f>FY26SpecialEducationPrograms[[#This Row],[27 Annual Price]]/FY26SpecialEducationPrograms[[#This Row],[Days of Operation]]</f>
        <v>1366.6676523835615</v>
      </c>
      <c r="K49" s="125"/>
      <c r="L49" s="90"/>
      <c r="M49" s="58"/>
    </row>
    <row r="50" spans="1:13" ht="33.9" x14ac:dyDescent="1">
      <c r="A50" s="46" t="s">
        <v>30</v>
      </c>
      <c r="B50" s="13" t="s">
        <v>3</v>
      </c>
      <c r="C50" s="64" t="s">
        <v>185</v>
      </c>
      <c r="D50" s="14">
        <v>50420104</v>
      </c>
      <c r="E50" s="15">
        <v>216</v>
      </c>
      <c r="F50" s="8">
        <v>156143.79500000001</v>
      </c>
      <c r="G50" s="9">
        <v>722.89</v>
      </c>
      <c r="H50" s="57">
        <v>1.0304</v>
      </c>
      <c r="I50" s="165">
        <f>FY26SpecialEducationPrograms[[#This Row],[Cost of Inflation]]*FY26SpecialEducationPrograms[[#This Row],[Fiscal Year 2026]]</f>
        <v>160890.566368</v>
      </c>
      <c r="J50" s="165">
        <f>FY26SpecialEducationPrograms[[#This Row],[27 Annual Price]]/FY26SpecialEducationPrograms[[#This Row],[Days of Operation]]</f>
        <v>744.8637331851852</v>
      </c>
      <c r="K50" s="125"/>
      <c r="L50" s="90"/>
      <c r="M50" s="58"/>
    </row>
    <row r="51" spans="1:13" ht="31.15" customHeight="1" x14ac:dyDescent="1">
      <c r="A51" s="46" t="s">
        <v>30</v>
      </c>
      <c r="B51" s="13" t="s">
        <v>1</v>
      </c>
      <c r="C51" s="13" t="s">
        <v>186</v>
      </c>
      <c r="D51" s="14">
        <v>50420103</v>
      </c>
      <c r="E51" s="15">
        <v>365</v>
      </c>
      <c r="F51" s="8">
        <v>354304.01500000001</v>
      </c>
      <c r="G51" s="9">
        <v>970.7</v>
      </c>
      <c r="H51" s="57">
        <v>1.0304</v>
      </c>
      <c r="I51" s="165">
        <f>FY26SpecialEducationPrograms[[#This Row],[Cost of Inflation]]*FY26SpecialEducationPrograms[[#This Row],[Fiscal Year 2026]]</f>
        <v>365074.85705600004</v>
      </c>
      <c r="J51" s="165">
        <f>FY26SpecialEducationPrograms[[#This Row],[27 Annual Price]]/FY26SpecialEducationPrograms[[#This Row],[Days of Operation]]</f>
        <v>1000.2050878246577</v>
      </c>
      <c r="K51" s="125"/>
      <c r="L51" s="90"/>
      <c r="M51" s="58"/>
    </row>
    <row r="52" spans="1:13" ht="36.5" customHeight="1" x14ac:dyDescent="1">
      <c r="A52" s="46" t="s">
        <v>30</v>
      </c>
      <c r="B52" s="13" t="s">
        <v>1</v>
      </c>
      <c r="C52" s="13" t="s">
        <v>31</v>
      </c>
      <c r="D52" s="14">
        <v>50420102</v>
      </c>
      <c r="E52" s="15">
        <v>365</v>
      </c>
      <c r="F52" s="8">
        <v>456591.02500000002</v>
      </c>
      <c r="G52" s="9">
        <v>1250.93</v>
      </c>
      <c r="H52" s="57">
        <v>1.0304</v>
      </c>
      <c r="I52" s="165">
        <f>FY26SpecialEducationPrograms[[#This Row],[Cost of Inflation]]*FY26SpecialEducationPrograms[[#This Row],[Fiscal Year 2026]]</f>
        <v>470471.39215999999</v>
      </c>
      <c r="J52" s="165">
        <f>FY26SpecialEducationPrograms[[#This Row],[27 Annual Price]]/FY26SpecialEducationPrograms[[#This Row],[Days of Operation]]</f>
        <v>1288.9627182465754</v>
      </c>
      <c r="K52" s="125"/>
      <c r="L52" s="90"/>
      <c r="M52" s="58"/>
    </row>
    <row r="53" spans="1:13" ht="15" customHeight="1" x14ac:dyDescent="1">
      <c r="A53" s="47" t="s">
        <v>30</v>
      </c>
      <c r="B53" s="16" t="s">
        <v>3</v>
      </c>
      <c r="C53" s="17" t="s">
        <v>119</v>
      </c>
      <c r="D53" s="14">
        <v>50420001</v>
      </c>
      <c r="E53" s="18">
        <v>216</v>
      </c>
      <c r="F53" s="8">
        <v>77428.67</v>
      </c>
      <c r="G53" s="9">
        <v>358.46606481481479</v>
      </c>
      <c r="H53" s="57">
        <v>1.0304</v>
      </c>
      <c r="I53" s="165">
        <f>FY26SpecialEducationPrograms[[#This Row],[Cost of Inflation]]*FY26SpecialEducationPrograms[[#This Row],[Fiscal Year 2026]]</f>
        <v>79782.501567999992</v>
      </c>
      <c r="J53" s="165">
        <f>FY26SpecialEducationPrograms[[#This Row],[27 Annual Price]]/FY26SpecialEducationPrograms[[#This Row],[Days of Operation]]</f>
        <v>369.36343318518516</v>
      </c>
      <c r="K53" s="125"/>
      <c r="L53" s="90"/>
      <c r="M53" s="58"/>
    </row>
    <row r="54" spans="1:13" ht="15" customHeight="1" x14ac:dyDescent="1">
      <c r="A54" s="119" t="s">
        <v>32</v>
      </c>
      <c r="B54" s="156" t="s">
        <v>3</v>
      </c>
      <c r="C54" s="156" t="s">
        <v>176</v>
      </c>
      <c r="D54" s="157">
        <v>50440402</v>
      </c>
      <c r="E54" s="158">
        <v>180</v>
      </c>
      <c r="F54" s="91">
        <v>109933.455</v>
      </c>
      <c r="G54" s="159">
        <v>610.7413951333333</v>
      </c>
      <c r="H54" s="57">
        <v>1.0304</v>
      </c>
      <c r="I54" s="166">
        <f>FY26SpecialEducationPrograms[[#This Row],[Cost of Inflation]]*FY26SpecialEducationPrograms[[#This Row],[Fiscal Year 2026]]</f>
        <v>113275.432032</v>
      </c>
      <c r="J54" s="166">
        <f>FY26SpecialEducationPrograms[[#This Row],[27 Annual Price]]/FY26SpecialEducationPrograms[[#This Row],[Days of Operation]]</f>
        <v>629.3079557333333</v>
      </c>
      <c r="K54" s="125" t="s">
        <v>231</v>
      </c>
      <c r="L54" s="90" t="s">
        <v>232</v>
      </c>
      <c r="M54" s="58"/>
    </row>
    <row r="55" spans="1:13" ht="15" customHeight="1" x14ac:dyDescent="1">
      <c r="A55" s="119" t="s">
        <v>32</v>
      </c>
      <c r="B55" s="156" t="s">
        <v>1</v>
      </c>
      <c r="C55" s="156" t="s">
        <v>177</v>
      </c>
      <c r="D55" s="157">
        <v>50440401</v>
      </c>
      <c r="E55" s="158">
        <v>365</v>
      </c>
      <c r="F55" s="91">
        <v>296731.065</v>
      </c>
      <c r="G55" s="159">
        <v>812.96182023287668</v>
      </c>
      <c r="H55" s="57">
        <v>1.0304</v>
      </c>
      <c r="I55" s="166">
        <f>FY26SpecialEducationPrograms[[#This Row],[Cost of Inflation]]*FY26SpecialEducationPrograms[[#This Row],[Fiscal Year 2026]]</f>
        <v>305751.68937600002</v>
      </c>
      <c r="J55" s="166">
        <f>FY26SpecialEducationPrograms[[#This Row],[27 Annual Price]]/FY26SpecialEducationPrograms[[#This Row],[Days of Operation]]</f>
        <v>837.67586130410962</v>
      </c>
      <c r="K55" s="125" t="s">
        <v>231</v>
      </c>
      <c r="L55" s="90" t="s">
        <v>232</v>
      </c>
      <c r="M55" s="58"/>
    </row>
    <row r="56" spans="1:13" s="12" customFormat="1" x14ac:dyDescent="1">
      <c r="A56" s="119" t="s">
        <v>32</v>
      </c>
      <c r="B56" s="156" t="s">
        <v>20</v>
      </c>
      <c r="C56" s="156" t="s">
        <v>178</v>
      </c>
      <c r="D56" s="157">
        <v>50440403</v>
      </c>
      <c r="E56" s="158">
        <v>36</v>
      </c>
      <c r="F56" s="91">
        <v>14658.91</v>
      </c>
      <c r="G56" s="159">
        <v>407.19185830555551</v>
      </c>
      <c r="H56" s="57">
        <v>1.0304</v>
      </c>
      <c r="I56" s="166">
        <f>FY26SpecialEducationPrograms[[#This Row],[Cost of Inflation]]*FY26SpecialEducationPrograms[[#This Row],[Fiscal Year 2026]]</f>
        <v>15104.540863999999</v>
      </c>
      <c r="J56" s="166">
        <f>FY26SpecialEducationPrograms[[#This Row],[27 Annual Price]]/FY26SpecialEducationPrograms[[#This Row],[Days of Operation]]</f>
        <v>419.57057955555553</v>
      </c>
      <c r="K56" s="125" t="s">
        <v>231</v>
      </c>
      <c r="L56" s="90" t="s">
        <v>232</v>
      </c>
      <c r="M56" s="58"/>
    </row>
    <row r="57" spans="1:13" s="12" customFormat="1" x14ac:dyDescent="1">
      <c r="A57" s="119" t="s">
        <v>32</v>
      </c>
      <c r="B57" s="156" t="s">
        <v>3</v>
      </c>
      <c r="C57" s="156" t="s">
        <v>146</v>
      </c>
      <c r="D57" s="157">
        <v>50440101</v>
      </c>
      <c r="E57" s="158">
        <v>216</v>
      </c>
      <c r="F57" s="91">
        <v>125252.48</v>
      </c>
      <c r="G57" s="159">
        <v>579.87257753703705</v>
      </c>
      <c r="H57" s="57">
        <v>1.0304</v>
      </c>
      <c r="I57" s="166">
        <f>FY26SpecialEducationPrograms[[#This Row],[Cost of Inflation]]*FY26SpecialEducationPrograms[[#This Row],[Fiscal Year 2026]]</f>
        <v>129060.155392</v>
      </c>
      <c r="J57" s="166">
        <f>FY26SpecialEducationPrograms[[#This Row],[27 Annual Price]]/FY26SpecialEducationPrograms[[#This Row],[Days of Operation]]</f>
        <v>597.50071940740736</v>
      </c>
      <c r="K57" s="125" t="s">
        <v>231</v>
      </c>
      <c r="L57" s="90" t="s">
        <v>232</v>
      </c>
      <c r="M57" s="58"/>
    </row>
    <row r="58" spans="1:13" s="12" customFormat="1" x14ac:dyDescent="1">
      <c r="A58" s="119" t="s">
        <v>32</v>
      </c>
      <c r="B58" s="156" t="s">
        <v>1</v>
      </c>
      <c r="C58" s="156" t="s">
        <v>147</v>
      </c>
      <c r="D58" s="157">
        <v>50440102</v>
      </c>
      <c r="E58" s="158">
        <v>365</v>
      </c>
      <c r="F58" s="91">
        <v>316149.84000000003</v>
      </c>
      <c r="G58" s="159">
        <v>866.16395770684937</v>
      </c>
      <c r="H58" s="57">
        <v>1.0304</v>
      </c>
      <c r="I58" s="166">
        <f>FY26SpecialEducationPrograms[[#This Row],[Cost of Inflation]]*FY26SpecialEducationPrograms[[#This Row],[Fiscal Year 2026]]</f>
        <v>325760.79513600003</v>
      </c>
      <c r="J58" s="166">
        <f>FY26SpecialEducationPrograms[[#This Row],[27 Annual Price]]/FY26SpecialEducationPrograms[[#This Row],[Days of Operation]]</f>
        <v>892.4953291397261</v>
      </c>
      <c r="K58" s="125" t="s">
        <v>231</v>
      </c>
      <c r="L58" s="90" t="s">
        <v>232</v>
      </c>
      <c r="M58" s="58"/>
    </row>
    <row r="59" spans="1:13" s="12" customFormat="1" ht="33.9" x14ac:dyDescent="1">
      <c r="A59" s="51" t="s">
        <v>174</v>
      </c>
      <c r="B59" s="13" t="s">
        <v>3</v>
      </c>
      <c r="C59" s="64" t="s">
        <v>168</v>
      </c>
      <c r="D59" s="14">
        <v>51040101</v>
      </c>
      <c r="E59" s="15">
        <v>216</v>
      </c>
      <c r="F59" s="8">
        <v>160486.62</v>
      </c>
      <c r="G59" s="9">
        <v>742.99362689351847</v>
      </c>
      <c r="H59" s="57">
        <v>1.0304</v>
      </c>
      <c r="I59" s="165">
        <f>FY26SpecialEducationPrograms[[#This Row],[Cost of Inflation]]*FY26SpecialEducationPrograms[[#This Row],[Fiscal Year 2026]]</f>
        <v>165365.413248</v>
      </c>
      <c r="J59" s="165">
        <f>FY26SpecialEducationPrograms[[#This Row],[27 Annual Price]]/FY26SpecialEducationPrograms[[#This Row],[Days of Operation]]</f>
        <v>765.58061688888893</v>
      </c>
      <c r="K59" s="125"/>
      <c r="L59" s="90"/>
      <c r="M59" s="58"/>
    </row>
    <row r="60" spans="1:13" s="12" customFormat="1" x14ac:dyDescent="1">
      <c r="A60" s="47" t="s">
        <v>35</v>
      </c>
      <c r="B60" s="16" t="s">
        <v>3</v>
      </c>
      <c r="C60" s="17" t="s">
        <v>36</v>
      </c>
      <c r="D60" s="14">
        <v>50460101</v>
      </c>
      <c r="E60" s="18">
        <v>216</v>
      </c>
      <c r="F60" s="8">
        <v>113680.37</v>
      </c>
      <c r="G60" s="9">
        <v>516.72895454545449</v>
      </c>
      <c r="H60" s="57">
        <v>1.0304</v>
      </c>
      <c r="I60" s="165">
        <v>136727.19</v>
      </c>
      <c r="J60" s="165">
        <f>FY26SpecialEducationPrograms[[#This Row],[27 Annual Price]]/FY26SpecialEducationPrograms[[#This Row],[Days of Operation]]</f>
        <v>632.99625000000003</v>
      </c>
      <c r="K60" s="125"/>
      <c r="L60" s="90"/>
      <c r="M60" s="58"/>
    </row>
    <row r="61" spans="1:13" ht="18" customHeight="1" x14ac:dyDescent="1">
      <c r="A61" s="65" t="s">
        <v>94</v>
      </c>
      <c r="B61" s="66" t="s">
        <v>3</v>
      </c>
      <c r="C61" s="67" t="s">
        <v>37</v>
      </c>
      <c r="D61" s="14">
        <v>50360101</v>
      </c>
      <c r="E61" s="68">
        <v>180</v>
      </c>
      <c r="F61" s="8">
        <v>120863.65</v>
      </c>
      <c r="G61" s="9">
        <v>671.46471536666661</v>
      </c>
      <c r="H61" s="57">
        <v>1.0304</v>
      </c>
      <c r="I61" s="165">
        <f>FY26SpecialEducationPrograms[[#This Row],[Cost of Inflation]]*FY26SpecialEducationPrograms[[#This Row],[Fiscal Year 2026]]</f>
        <v>124537.90495999999</v>
      </c>
      <c r="J61" s="165">
        <f>FY26SpecialEducationPrograms[[#This Row],[27 Annual Price]]/FY26SpecialEducationPrograms[[#This Row],[Days of Operation]]</f>
        <v>691.87724977777771</v>
      </c>
      <c r="K61" s="125"/>
      <c r="L61" s="90"/>
      <c r="M61" s="58"/>
    </row>
    <row r="62" spans="1:13" s="19" customFormat="1" ht="18" customHeight="1" x14ac:dyDescent="1">
      <c r="A62" s="69" t="s">
        <v>94</v>
      </c>
      <c r="B62" s="70" t="s">
        <v>20</v>
      </c>
      <c r="C62" s="70" t="s">
        <v>78</v>
      </c>
      <c r="D62" s="14">
        <v>50360102</v>
      </c>
      <c r="E62" s="71">
        <v>25</v>
      </c>
      <c r="F62" s="8">
        <v>11069.35</v>
      </c>
      <c r="G62" s="9">
        <v>442.77415531999998</v>
      </c>
      <c r="H62" s="57">
        <v>1.0304</v>
      </c>
      <c r="I62" s="165">
        <f>FY26SpecialEducationPrograms[[#This Row],[Cost of Inflation]]*FY26SpecialEducationPrograms[[#This Row],[Fiscal Year 2026]]</f>
        <v>11405.85824</v>
      </c>
      <c r="J62" s="165">
        <f>FY26SpecialEducationPrograms[[#This Row],[27 Annual Price]]/FY26SpecialEducationPrograms[[#This Row],[Days of Operation]]</f>
        <v>456.23432959999997</v>
      </c>
      <c r="K62" s="125"/>
      <c r="L62" s="90"/>
      <c r="M62" s="58"/>
    </row>
    <row r="63" spans="1:13" s="12" customFormat="1" ht="15" customHeight="1" x14ac:dyDescent="1">
      <c r="A63" s="47" t="s">
        <v>126</v>
      </c>
      <c r="B63" s="16" t="s">
        <v>20</v>
      </c>
      <c r="C63" s="17" t="s">
        <v>38</v>
      </c>
      <c r="D63" s="14">
        <v>50470102</v>
      </c>
      <c r="E63" s="18">
        <v>20</v>
      </c>
      <c r="F63" s="8">
        <v>12339.71</v>
      </c>
      <c r="G63" s="9">
        <v>616.98</v>
      </c>
      <c r="H63" s="57">
        <v>1.0304</v>
      </c>
      <c r="I63" s="165">
        <f>FY26SpecialEducationPrograms[[#This Row],[Cost of Inflation]]*FY26SpecialEducationPrograms[[#This Row],[Fiscal Year 2026]]</f>
        <v>12714.837183999998</v>
      </c>
      <c r="J63" s="165">
        <f>FY26SpecialEducationPrograms[[#This Row],[27 Annual Price]]/FY26SpecialEducationPrograms[[#This Row],[Days of Operation]]</f>
        <v>635.74185919999991</v>
      </c>
      <c r="K63" s="125"/>
      <c r="L63" s="90"/>
      <c r="M63" s="58"/>
    </row>
    <row r="64" spans="1:13" s="12" customFormat="1" ht="15" customHeight="1" x14ac:dyDescent="1">
      <c r="A64" s="48" t="s">
        <v>126</v>
      </c>
      <c r="B64" s="38" t="s">
        <v>3</v>
      </c>
      <c r="C64" s="39" t="s">
        <v>39</v>
      </c>
      <c r="D64" s="14">
        <v>50470101</v>
      </c>
      <c r="E64" s="40">
        <v>180</v>
      </c>
      <c r="F64" s="8">
        <v>142766.69</v>
      </c>
      <c r="G64" s="9">
        <v>793.14829937777779</v>
      </c>
      <c r="H64" s="57">
        <v>1.0304</v>
      </c>
      <c r="I64" s="165">
        <f>FY26SpecialEducationPrograms[[#This Row],[Cost of Inflation]]*FY26SpecialEducationPrograms[[#This Row],[Fiscal Year 2026]]</f>
        <v>147106.797376</v>
      </c>
      <c r="J64" s="165">
        <f>FY26SpecialEducationPrograms[[#This Row],[27 Annual Price]]/FY26SpecialEducationPrograms[[#This Row],[Days of Operation]]</f>
        <v>817.25998542222226</v>
      </c>
      <c r="K64" s="125"/>
      <c r="L64" s="90"/>
      <c r="M64" s="58"/>
    </row>
    <row r="65" spans="1:13" ht="15" customHeight="1" x14ac:dyDescent="1">
      <c r="A65" s="46" t="s">
        <v>128</v>
      </c>
      <c r="B65" s="13" t="s">
        <v>1</v>
      </c>
      <c r="C65" s="13" t="s">
        <v>129</v>
      </c>
      <c r="D65" s="14">
        <v>50480101</v>
      </c>
      <c r="E65" s="15">
        <v>365</v>
      </c>
      <c r="F65" s="8">
        <v>360557.49</v>
      </c>
      <c r="G65" s="9">
        <v>987.82874068219166</v>
      </c>
      <c r="H65" s="57">
        <v>1.0304</v>
      </c>
      <c r="I65" s="165">
        <f>FY26SpecialEducationPrograms[[#This Row],[Cost of Inflation]]*FY26SpecialEducationPrograms[[#This Row],[Fiscal Year 2026]]</f>
        <v>371518.43769599998</v>
      </c>
      <c r="J65" s="165">
        <f>FY26SpecialEducationPrograms[[#This Row],[27 Annual Price]]/FY26SpecialEducationPrograms[[#This Row],[Days of Operation]]</f>
        <v>1017.8587334136986</v>
      </c>
      <c r="K65" s="141"/>
      <c r="L65" s="90"/>
      <c r="M65" s="58"/>
    </row>
    <row r="66" spans="1:13" ht="15" customHeight="1" x14ac:dyDescent="1">
      <c r="A66" s="46" t="s">
        <v>170</v>
      </c>
      <c r="B66" s="13" t="s">
        <v>3</v>
      </c>
      <c r="C66" s="13" t="s">
        <v>169</v>
      </c>
      <c r="D66" s="14">
        <v>50490701</v>
      </c>
      <c r="E66" s="15">
        <v>198</v>
      </c>
      <c r="F66" s="8">
        <v>74081.78</v>
      </c>
      <c r="G66" s="9">
        <v>374.1504229343434</v>
      </c>
      <c r="H66" s="57">
        <v>1.0304</v>
      </c>
      <c r="I66" s="165">
        <f>FY26SpecialEducationPrograms[[#This Row],[Cost of Inflation]]*FY26SpecialEducationPrograms[[#This Row],[Fiscal Year 2026]]</f>
        <v>76333.866112000003</v>
      </c>
      <c r="J66" s="165">
        <f>FY26SpecialEducationPrograms[[#This Row],[27 Annual Price]]/FY26SpecialEducationPrograms[[#This Row],[Days of Operation]]</f>
        <v>385.52457632323234</v>
      </c>
      <c r="K66" s="125"/>
      <c r="L66" s="90"/>
      <c r="M66" s="58"/>
    </row>
    <row r="67" spans="1:13" ht="15" customHeight="1" x14ac:dyDescent="1">
      <c r="A67" s="46" t="s">
        <v>170</v>
      </c>
      <c r="B67" s="13" t="s">
        <v>3</v>
      </c>
      <c r="C67" s="23" t="s">
        <v>4</v>
      </c>
      <c r="D67" s="14">
        <v>50040101</v>
      </c>
      <c r="E67" s="24">
        <v>202</v>
      </c>
      <c r="F67" s="8">
        <v>103639.78</v>
      </c>
      <c r="G67" s="9">
        <f>F67/E67</f>
        <v>513.06821782178213</v>
      </c>
      <c r="H67" s="57">
        <v>1.0304</v>
      </c>
      <c r="I67" s="165">
        <f>FY26SpecialEducationPrograms[[#This Row],[Cost of Inflation]]*FY26SpecialEducationPrograms[[#This Row],[Fiscal Year 2026]]</f>
        <v>106790.42931199999</v>
      </c>
      <c r="J67" s="165">
        <f>FY26SpecialEducationPrograms[[#This Row],[27 Annual Price]]/FY26SpecialEducationPrograms[[#This Row],[Days of Operation]]</f>
        <v>528.66549164356434</v>
      </c>
      <c r="K67" s="125"/>
      <c r="L67" s="90"/>
      <c r="M67" s="58"/>
    </row>
    <row r="68" spans="1:13" ht="14.9" customHeight="1" x14ac:dyDescent="1">
      <c r="A68" s="46" t="s">
        <v>170</v>
      </c>
      <c r="B68" s="13" t="s">
        <v>1</v>
      </c>
      <c r="C68" s="13" t="s">
        <v>112</v>
      </c>
      <c r="D68" s="14">
        <v>50490101</v>
      </c>
      <c r="E68" s="15">
        <v>365</v>
      </c>
      <c r="F68" s="8">
        <v>307691.28000000003</v>
      </c>
      <c r="G68" s="9">
        <v>842.98982153150689</v>
      </c>
      <c r="H68" s="57">
        <v>1.0304</v>
      </c>
      <c r="I68" s="165">
        <f>FY26SpecialEducationPrograms[[#This Row],[Cost of Inflation]]*FY26SpecialEducationPrograms[[#This Row],[Fiscal Year 2026]]</f>
        <v>317045.094912</v>
      </c>
      <c r="J68" s="165">
        <f>FY26SpecialEducationPrograms[[#This Row],[27 Annual Price]]/FY26SpecialEducationPrograms[[#This Row],[Days of Operation]]</f>
        <v>868.61669838904106</v>
      </c>
      <c r="K68" s="125"/>
      <c r="L68" s="90"/>
      <c r="M68" s="58"/>
    </row>
    <row r="69" spans="1:13" s="13" customFormat="1" ht="14.9" customHeight="1" x14ac:dyDescent="1">
      <c r="A69" s="46" t="s">
        <v>170</v>
      </c>
      <c r="B69" s="13" t="s">
        <v>1</v>
      </c>
      <c r="C69" s="13" t="s">
        <v>184</v>
      </c>
      <c r="D69" s="14">
        <v>50490102</v>
      </c>
      <c r="E69" s="15">
        <v>365</v>
      </c>
      <c r="F69" s="8">
        <v>350323.71</v>
      </c>
      <c r="G69" s="9">
        <v>959.7909761616437</v>
      </c>
      <c r="H69" s="57">
        <v>1.0304</v>
      </c>
      <c r="I69" s="165">
        <f>FY26SpecialEducationPrograms[[#This Row],[Cost of Inflation]]*FY26SpecialEducationPrograms[[#This Row],[Fiscal Year 2026]]</f>
        <v>360973.55078400002</v>
      </c>
      <c r="J69" s="165">
        <f>FY26SpecialEducationPrograms[[#This Row],[27 Annual Price]]/FY26SpecialEducationPrograms[[#This Row],[Days of Operation]]</f>
        <v>988.96863228493157</v>
      </c>
      <c r="K69" s="141"/>
      <c r="L69" s="90"/>
      <c r="M69" s="58"/>
    </row>
    <row r="70" spans="1:13" s="13" customFormat="1" ht="14.9" customHeight="1" x14ac:dyDescent="1">
      <c r="A70" s="46" t="s">
        <v>170</v>
      </c>
      <c r="B70" s="13" t="s">
        <v>1</v>
      </c>
      <c r="C70" s="13" t="s">
        <v>82</v>
      </c>
      <c r="D70" s="14">
        <v>50490601</v>
      </c>
      <c r="E70" s="15">
        <v>365</v>
      </c>
      <c r="F70" s="8">
        <v>276959.88</v>
      </c>
      <c r="G70" s="9">
        <v>758.79418842739722</v>
      </c>
      <c r="H70" s="57">
        <v>1.0304</v>
      </c>
      <c r="I70" s="165">
        <f>FY26SpecialEducationPrograms[[#This Row],[Cost of Inflation]]*FY26SpecialEducationPrograms[[#This Row],[Fiscal Year 2026]]</f>
        <v>285379.46035200002</v>
      </c>
      <c r="J70" s="165">
        <f>FY26SpecialEducationPrograms[[#This Row],[27 Annual Price]]/FY26SpecialEducationPrograms[[#This Row],[Days of Operation]]</f>
        <v>781.861535210959</v>
      </c>
      <c r="K70" s="125"/>
      <c r="L70" s="90"/>
      <c r="M70" s="58"/>
    </row>
    <row r="71" spans="1:13" s="13" customFormat="1" ht="14.9" customHeight="1" x14ac:dyDescent="1">
      <c r="A71" s="46" t="s">
        <v>170</v>
      </c>
      <c r="B71" s="13" t="s">
        <v>3</v>
      </c>
      <c r="C71" s="13" t="s">
        <v>76</v>
      </c>
      <c r="D71" s="14">
        <v>50490501</v>
      </c>
      <c r="E71" s="15">
        <v>202</v>
      </c>
      <c r="F71" s="8">
        <v>76480.56</v>
      </c>
      <c r="G71" s="9">
        <f>F71/E71</f>
        <v>378.61663366336631</v>
      </c>
      <c r="H71" s="57">
        <v>1.0304</v>
      </c>
      <c r="I71" s="165">
        <f>FY26SpecialEducationPrograms[[#This Row],[Cost of Inflation]]*FY26SpecialEducationPrograms[[#This Row],[Fiscal Year 2026]]</f>
        <v>78805.569023999997</v>
      </c>
      <c r="J71" s="165">
        <f>FY26SpecialEducationPrograms[[#This Row],[27 Annual Price]]/FY26SpecialEducationPrograms[[#This Row],[Days of Operation]]</f>
        <v>390.12657932673267</v>
      </c>
      <c r="K71" s="125"/>
      <c r="L71" s="90"/>
      <c r="M71" s="58"/>
    </row>
    <row r="72" spans="1:13" s="13" customFormat="1" ht="14.9" customHeight="1" x14ac:dyDescent="1">
      <c r="A72" s="46" t="s">
        <v>170</v>
      </c>
      <c r="B72" s="13" t="s">
        <v>3</v>
      </c>
      <c r="C72" s="13" t="s">
        <v>167</v>
      </c>
      <c r="D72" s="14">
        <v>50610101</v>
      </c>
      <c r="E72" s="15">
        <v>202</v>
      </c>
      <c r="F72" s="8">
        <v>88446.71</v>
      </c>
      <c r="G72" s="9">
        <v>437.85501792574257</v>
      </c>
      <c r="H72" s="57">
        <v>1.0304</v>
      </c>
      <c r="I72" s="165">
        <f>FY26SpecialEducationPrograms[[#This Row],[Cost of Inflation]]*FY26SpecialEducationPrograms[[#This Row],[Fiscal Year 2026]]</f>
        <v>91135.489984</v>
      </c>
      <c r="J72" s="165">
        <f>FY26SpecialEducationPrograms[[#This Row],[27 Annual Price]]/FY26SpecialEducationPrograms[[#This Row],[Days of Operation]]</f>
        <v>451.16579200000001</v>
      </c>
      <c r="K72" s="125"/>
      <c r="L72" s="90"/>
      <c r="M72" s="58"/>
    </row>
    <row r="73" spans="1:13" s="13" customFormat="1" ht="14.9" customHeight="1" x14ac:dyDescent="1">
      <c r="A73" s="52" t="s">
        <v>40</v>
      </c>
      <c r="B73" s="28" t="s">
        <v>3</v>
      </c>
      <c r="C73" s="23" t="s">
        <v>41</v>
      </c>
      <c r="D73" s="14">
        <v>50530101</v>
      </c>
      <c r="E73" s="24">
        <v>180</v>
      </c>
      <c r="F73" s="8">
        <v>74723.33</v>
      </c>
      <c r="G73" s="9">
        <v>415.1296111111111</v>
      </c>
      <c r="H73" s="57">
        <v>1.0304</v>
      </c>
      <c r="I73" s="165">
        <f>FY26SpecialEducationPrograms[[#This Row],[Cost of Inflation]]*FY26SpecialEducationPrograms[[#This Row],[Fiscal Year 2026]]</f>
        <v>76994.919232</v>
      </c>
      <c r="J73" s="165">
        <f>FY26SpecialEducationPrograms[[#This Row],[27 Annual Price]]/FY26SpecialEducationPrograms[[#This Row],[Days of Operation]]</f>
        <v>427.74955128888888</v>
      </c>
      <c r="K73" s="137"/>
      <c r="L73" s="90"/>
      <c r="M73" s="58"/>
    </row>
    <row r="74" spans="1:13" ht="17" customHeight="1" x14ac:dyDescent="1">
      <c r="A74" s="52" t="s">
        <v>40</v>
      </c>
      <c r="B74" s="28" t="s">
        <v>1</v>
      </c>
      <c r="C74" s="23" t="s">
        <v>42</v>
      </c>
      <c r="D74" s="14">
        <v>50530102</v>
      </c>
      <c r="E74" s="24">
        <v>240</v>
      </c>
      <c r="F74" s="8">
        <v>99345.78</v>
      </c>
      <c r="G74" s="9">
        <v>413.9407897041666</v>
      </c>
      <c r="H74" s="57">
        <v>1.0304</v>
      </c>
      <c r="I74" s="165">
        <f>FY26SpecialEducationPrograms[[#This Row],[Cost of Inflation]]*FY26SpecialEducationPrograms[[#This Row],[Fiscal Year 2026]]</f>
        <v>102365.891712</v>
      </c>
      <c r="J74" s="165">
        <f>FY26SpecialEducationPrograms[[#This Row],[27 Annual Price]]/FY26SpecialEducationPrograms[[#This Row],[Days of Operation]]</f>
        <v>426.52454879999999</v>
      </c>
      <c r="K74" s="137"/>
      <c r="L74" s="90"/>
      <c r="M74" s="58"/>
    </row>
    <row r="75" spans="1:13" s="19" customFormat="1" ht="15" customHeight="1" x14ac:dyDescent="1">
      <c r="A75" s="59" t="s">
        <v>72</v>
      </c>
      <c r="B75" s="41" t="s">
        <v>1</v>
      </c>
      <c r="C75" s="41" t="s">
        <v>25</v>
      </c>
      <c r="D75" s="42">
        <v>50540101</v>
      </c>
      <c r="E75" s="43">
        <v>365</v>
      </c>
      <c r="F75" s="8">
        <v>325149.03000000003</v>
      </c>
      <c r="G75" s="9">
        <v>890.81926835616423</v>
      </c>
      <c r="H75" s="57">
        <v>1.0212000000000001</v>
      </c>
      <c r="I75" s="167">
        <v>378120.58</v>
      </c>
      <c r="J75" s="167">
        <f>FY26SpecialEducationPrograms[[#This Row],[27 Annual Price]]/FY26SpecialEducationPrograms[[#This Row],[Days of Operation]]</f>
        <v>1035.9467945205479</v>
      </c>
      <c r="K75" s="125"/>
      <c r="L75" s="90"/>
      <c r="M75" s="58"/>
    </row>
    <row r="76" spans="1:13" s="19" customFormat="1" ht="15" customHeight="1" x14ac:dyDescent="1">
      <c r="A76" s="48" t="s">
        <v>213</v>
      </c>
      <c r="B76" s="38" t="s">
        <v>3</v>
      </c>
      <c r="C76" s="39" t="s">
        <v>43</v>
      </c>
      <c r="D76" s="14">
        <v>50550101</v>
      </c>
      <c r="E76" s="40">
        <v>216</v>
      </c>
      <c r="F76" s="8">
        <v>136592.41</v>
      </c>
      <c r="G76" s="9">
        <v>632.37226542129622</v>
      </c>
      <c r="H76" s="57">
        <v>1.0304</v>
      </c>
      <c r="I76" s="165">
        <f>FY26SpecialEducationPrograms[[#This Row],[Cost of Inflation]]*FY26SpecialEducationPrograms[[#This Row],[Fiscal Year 2026]]</f>
        <v>140744.81926399999</v>
      </c>
      <c r="J76" s="165">
        <f>FY26SpecialEducationPrograms[[#This Row],[27 Annual Price]]/FY26SpecialEducationPrograms[[#This Row],[Days of Operation]]</f>
        <v>651.59638548148143</v>
      </c>
      <c r="K76" s="125"/>
      <c r="L76" s="90"/>
      <c r="M76" s="58"/>
    </row>
    <row r="77" spans="1:13" ht="15" customHeight="1" x14ac:dyDescent="1">
      <c r="A77" s="48" t="s">
        <v>213</v>
      </c>
      <c r="B77" s="38" t="s">
        <v>1</v>
      </c>
      <c r="C77" s="39" t="s">
        <v>44</v>
      </c>
      <c r="D77" s="14">
        <v>50550102</v>
      </c>
      <c r="E77" s="40">
        <v>365</v>
      </c>
      <c r="F77" s="8">
        <v>291628.3</v>
      </c>
      <c r="G77" s="9">
        <v>798.98165090684927</v>
      </c>
      <c r="H77" s="57">
        <v>1.0304</v>
      </c>
      <c r="I77" s="165">
        <f>FY26SpecialEducationPrograms[[#This Row],[Cost of Inflation]]*FY26SpecialEducationPrograms[[#This Row],[Fiscal Year 2026]]</f>
        <v>300493.80031999998</v>
      </c>
      <c r="J77" s="165">
        <f>FY26SpecialEducationPrograms[[#This Row],[27 Annual Price]]/FY26SpecialEducationPrograms[[#This Row],[Days of Operation]]</f>
        <v>823.27068580821913</v>
      </c>
      <c r="K77" s="125"/>
      <c r="L77" s="90"/>
      <c r="M77" s="58"/>
    </row>
    <row r="78" spans="1:13" ht="15.65" customHeight="1" x14ac:dyDescent="1">
      <c r="A78" s="46" t="s">
        <v>120</v>
      </c>
      <c r="B78" s="13" t="s">
        <v>3</v>
      </c>
      <c r="C78" s="13" t="s">
        <v>3</v>
      </c>
      <c r="D78" s="14">
        <v>50560105</v>
      </c>
      <c r="E78" s="15">
        <v>198</v>
      </c>
      <c r="F78" s="8">
        <v>104891.18</v>
      </c>
      <c r="G78" s="9">
        <v>529.75343820707064</v>
      </c>
      <c r="H78" s="57">
        <v>1.0304</v>
      </c>
      <c r="I78" s="165">
        <f>FY26SpecialEducationPrograms[[#This Row],[Cost of Inflation]]*FY26SpecialEducationPrograms[[#This Row],[Fiscal Year 2026]]</f>
        <v>108079.87187199999</v>
      </c>
      <c r="J78" s="165">
        <f>FY26SpecialEducationPrograms[[#This Row],[27 Annual Price]]/FY26SpecialEducationPrograms[[#This Row],[Days of Operation]]</f>
        <v>545.85793874747469</v>
      </c>
      <c r="K78" s="125"/>
      <c r="L78" s="90"/>
      <c r="M78" s="58"/>
    </row>
    <row r="79" spans="1:13" ht="15" customHeight="1" x14ac:dyDescent="1">
      <c r="A79" s="46" t="s">
        <v>120</v>
      </c>
      <c r="B79" s="13" t="s">
        <v>3</v>
      </c>
      <c r="C79" s="13" t="s">
        <v>11</v>
      </c>
      <c r="D79" s="14">
        <v>50560202</v>
      </c>
      <c r="E79" s="15">
        <v>198</v>
      </c>
      <c r="F79" s="8">
        <v>116235.5</v>
      </c>
      <c r="G79" s="9">
        <v>587.04797267171716</v>
      </c>
      <c r="H79" s="57">
        <v>1.0304</v>
      </c>
      <c r="I79" s="165">
        <f>FY26SpecialEducationPrograms[[#This Row],[Cost of Inflation]]*FY26SpecialEducationPrograms[[#This Row],[Fiscal Year 2026]]</f>
        <v>119769.0592</v>
      </c>
      <c r="J79" s="165">
        <f>FY26SpecialEducationPrograms[[#This Row],[27 Annual Price]]/FY26SpecialEducationPrograms[[#This Row],[Days of Operation]]</f>
        <v>604.89423838383846</v>
      </c>
      <c r="K79" s="125"/>
      <c r="L79" s="90"/>
      <c r="M79" s="58"/>
    </row>
    <row r="80" spans="1:13" ht="15" customHeight="1" x14ac:dyDescent="1">
      <c r="A80" s="46" t="s">
        <v>120</v>
      </c>
      <c r="B80" s="13" t="s">
        <v>1</v>
      </c>
      <c r="C80" s="13" t="s">
        <v>15</v>
      </c>
      <c r="D80" s="14">
        <v>50560203</v>
      </c>
      <c r="E80" s="15">
        <v>198</v>
      </c>
      <c r="F80" s="8">
        <v>150770</v>
      </c>
      <c r="G80" s="9">
        <v>761.46463209090905</v>
      </c>
      <c r="H80" s="57">
        <v>1.0304</v>
      </c>
      <c r="I80" s="165">
        <f>FY26SpecialEducationPrograms[[#This Row],[Cost of Inflation]]*FY26SpecialEducationPrograms[[#This Row],[Fiscal Year 2026]]</f>
        <v>155353.408</v>
      </c>
      <c r="J80" s="165">
        <f>FY26SpecialEducationPrograms[[#This Row],[27 Annual Price]]/FY26SpecialEducationPrograms[[#This Row],[Days of Operation]]</f>
        <v>784.61317171717167</v>
      </c>
      <c r="K80" s="125"/>
      <c r="L80" s="90"/>
      <c r="M80" s="58"/>
    </row>
    <row r="81" spans="1:13" ht="15" customHeight="1" x14ac:dyDescent="1">
      <c r="A81" s="46" t="s">
        <v>120</v>
      </c>
      <c r="B81" s="13" t="s">
        <v>1</v>
      </c>
      <c r="C81" s="13" t="s">
        <v>111</v>
      </c>
      <c r="D81" s="14">
        <v>50560204</v>
      </c>
      <c r="E81" s="15">
        <v>365</v>
      </c>
      <c r="F81" s="8">
        <v>522189.46</v>
      </c>
      <c r="G81" s="9">
        <v>1430.656054569863</v>
      </c>
      <c r="H81" s="57">
        <v>1.0304</v>
      </c>
      <c r="I81" s="165">
        <f>FY26SpecialEducationPrograms[[#This Row],[Cost of Inflation]]*FY26SpecialEducationPrograms[[#This Row],[Fiscal Year 2026]]</f>
        <v>538064.01958399999</v>
      </c>
      <c r="J81" s="165">
        <f>FY26SpecialEducationPrograms[[#This Row],[27 Annual Price]]/FY26SpecialEducationPrograms[[#This Row],[Days of Operation]]</f>
        <v>1474.1479988602739</v>
      </c>
      <c r="K81" s="125"/>
      <c r="L81" s="90"/>
      <c r="M81" s="58"/>
    </row>
    <row r="82" spans="1:13" ht="15" customHeight="1" x14ac:dyDescent="1">
      <c r="A82" s="46" t="s">
        <v>120</v>
      </c>
      <c r="B82" s="13" t="s">
        <v>71</v>
      </c>
      <c r="C82" s="13" t="s">
        <v>111</v>
      </c>
      <c r="D82" s="14">
        <v>50560205</v>
      </c>
      <c r="E82" s="15">
        <v>216</v>
      </c>
      <c r="F82" s="8">
        <v>194465.99</v>
      </c>
      <c r="G82" s="9">
        <v>900.30550860185178</v>
      </c>
      <c r="H82" s="57">
        <v>1.0304</v>
      </c>
      <c r="I82" s="165">
        <f>FY26SpecialEducationPrograms[[#This Row],[Cost of Inflation]]*FY26SpecialEducationPrograms[[#This Row],[Fiscal Year 2026]]</f>
        <v>200377.756096</v>
      </c>
      <c r="J82" s="165">
        <f>FY26SpecialEducationPrograms[[#This Row],[27 Annual Price]]/FY26SpecialEducationPrograms[[#This Row],[Days of Operation]]</f>
        <v>927.6747967407407</v>
      </c>
      <c r="K82" s="125"/>
      <c r="L82" s="90"/>
      <c r="M82" s="58"/>
    </row>
    <row r="83" spans="1:13" ht="15" customHeight="1" x14ac:dyDescent="1">
      <c r="A83" s="51" t="s">
        <v>45</v>
      </c>
      <c r="B83" s="25" t="s">
        <v>3</v>
      </c>
      <c r="C83" s="13" t="s">
        <v>107</v>
      </c>
      <c r="D83" s="14">
        <v>50570101</v>
      </c>
      <c r="E83" s="15">
        <v>180</v>
      </c>
      <c r="F83" s="8">
        <v>136630.34</v>
      </c>
      <c r="G83" s="9">
        <v>759.05745657777766</v>
      </c>
      <c r="H83" s="57">
        <v>1.0304</v>
      </c>
      <c r="I83" s="165">
        <f>FY26SpecialEducationPrograms[[#This Row],[Cost of Inflation]]*FY26SpecialEducationPrograms[[#This Row],[Fiscal Year 2026]]</f>
        <v>140783.902336</v>
      </c>
      <c r="J83" s="165">
        <f>FY26SpecialEducationPrograms[[#This Row],[27 Annual Price]]/FY26SpecialEducationPrograms[[#This Row],[Days of Operation]]</f>
        <v>782.13279075555556</v>
      </c>
      <c r="K83" s="140"/>
      <c r="L83" s="90"/>
      <c r="M83" s="58"/>
    </row>
    <row r="84" spans="1:13" ht="15" customHeight="1" x14ac:dyDescent="1">
      <c r="A84" s="51" t="s">
        <v>102</v>
      </c>
      <c r="B84" s="25" t="s">
        <v>3</v>
      </c>
      <c r="C84" s="13" t="s">
        <v>124</v>
      </c>
      <c r="D84" s="14">
        <v>50580101</v>
      </c>
      <c r="E84" s="15">
        <v>180</v>
      </c>
      <c r="F84" s="8">
        <v>88087.47</v>
      </c>
      <c r="G84" s="9">
        <v>489.37481094444445</v>
      </c>
      <c r="H84" s="57">
        <v>1.0304</v>
      </c>
      <c r="I84" s="165">
        <f>FY26SpecialEducationPrograms[[#This Row],[Cost of Inflation]]*FY26SpecialEducationPrograms[[#This Row],[Fiscal Year 2026]]</f>
        <v>90765.329087999999</v>
      </c>
      <c r="J84" s="165">
        <f>FY26SpecialEducationPrograms[[#This Row],[27 Annual Price]]/FY26SpecialEducationPrograms[[#This Row],[Days of Operation]]</f>
        <v>504.25182826666668</v>
      </c>
      <c r="K84" s="127"/>
      <c r="L84" s="90"/>
      <c r="M84" s="58"/>
    </row>
    <row r="85" spans="1:13" ht="15" customHeight="1" x14ac:dyDescent="1">
      <c r="A85" s="119" t="s">
        <v>152</v>
      </c>
      <c r="B85" s="156" t="s">
        <v>3</v>
      </c>
      <c r="C85" s="156" t="s">
        <v>157</v>
      </c>
      <c r="D85" s="157">
        <v>50590102</v>
      </c>
      <c r="E85" s="158">
        <v>241</v>
      </c>
      <c r="F85" s="91">
        <v>151018.431942</v>
      </c>
      <c r="G85" s="159">
        <v>626.63249768464732</v>
      </c>
      <c r="H85" s="57">
        <v>1.0304</v>
      </c>
      <c r="I85" s="166">
        <f>FY26SpecialEducationPrograms[[#This Row],[Cost of Inflation]]*FY26SpecialEducationPrograms[[#This Row],[Fiscal Year 2026]]</f>
        <v>155609.39227303679</v>
      </c>
      <c r="J85" s="166">
        <f>FY26SpecialEducationPrograms[[#This Row],[27 Annual Price]]/FY26SpecialEducationPrograms[[#This Row],[Days of Operation]]</f>
        <v>645.6821256142606</v>
      </c>
      <c r="K85" s="125" t="s">
        <v>210</v>
      </c>
      <c r="L85" s="90"/>
      <c r="M85" s="58"/>
    </row>
    <row r="86" spans="1:13" s="12" customFormat="1" ht="15" customHeight="1" x14ac:dyDescent="1">
      <c r="A86" s="119" t="s">
        <v>152</v>
      </c>
      <c r="B86" s="156" t="s">
        <v>1</v>
      </c>
      <c r="C86" s="156" t="s">
        <v>156</v>
      </c>
      <c r="D86" s="157">
        <v>50590101</v>
      </c>
      <c r="E86" s="158">
        <v>365</v>
      </c>
      <c r="F86" s="91">
        <v>327126.64186999993</v>
      </c>
      <c r="G86" s="159">
        <v>896.23737498630123</v>
      </c>
      <c r="H86" s="57">
        <v>1.0304</v>
      </c>
      <c r="I86" s="166">
        <f>FY26SpecialEducationPrograms[[#This Row],[Cost of Inflation]]*FY26SpecialEducationPrograms[[#This Row],[Fiscal Year 2026]]</f>
        <v>337071.29178284795</v>
      </c>
      <c r="J86" s="166">
        <f>FY26SpecialEducationPrograms[[#This Row],[27 Annual Price]]/FY26SpecialEducationPrograms[[#This Row],[Days of Operation]]</f>
        <v>923.48299118588477</v>
      </c>
      <c r="K86" s="125" t="s">
        <v>210</v>
      </c>
      <c r="L86" s="90"/>
      <c r="M86" s="58"/>
    </row>
    <row r="87" spans="1:13" ht="15" customHeight="1" x14ac:dyDescent="1">
      <c r="A87" s="119" t="s">
        <v>46</v>
      </c>
      <c r="B87" s="156" t="s">
        <v>3</v>
      </c>
      <c r="C87" s="156" t="s">
        <v>47</v>
      </c>
      <c r="D87" s="157">
        <v>50390101</v>
      </c>
      <c r="E87" s="158">
        <v>180</v>
      </c>
      <c r="F87" s="91">
        <v>85492.979082000005</v>
      </c>
      <c r="G87" s="159">
        <v>474.9609949</v>
      </c>
      <c r="H87" s="57">
        <v>1.0304</v>
      </c>
      <c r="I87" s="166">
        <f>FY26SpecialEducationPrograms[[#This Row],[Cost of Inflation]]*FY26SpecialEducationPrograms[[#This Row],[Fiscal Year 2026]]</f>
        <v>88091.965646092809</v>
      </c>
      <c r="J87" s="166">
        <f>FY26SpecialEducationPrograms[[#This Row],[27 Annual Price]]/FY26SpecialEducationPrograms[[#This Row],[Days of Operation]]</f>
        <v>489.39980914496005</v>
      </c>
      <c r="K87" s="125" t="s">
        <v>218</v>
      </c>
      <c r="L87" s="90"/>
      <c r="M87" s="58"/>
    </row>
    <row r="88" spans="1:13" ht="15" customHeight="1" x14ac:dyDescent="1">
      <c r="A88" s="119" t="s">
        <v>46</v>
      </c>
      <c r="B88" s="156" t="s">
        <v>20</v>
      </c>
      <c r="C88" s="156" t="s">
        <v>48</v>
      </c>
      <c r="D88" s="157">
        <v>50390102</v>
      </c>
      <c r="E88" s="158">
        <v>20</v>
      </c>
      <c r="F88" s="91">
        <v>7896.9793140000002</v>
      </c>
      <c r="G88" s="159">
        <v>394.84896570000001</v>
      </c>
      <c r="H88" s="57">
        <v>1.0304</v>
      </c>
      <c r="I88" s="166">
        <f>FY26SpecialEducationPrograms[[#This Row],[Cost of Inflation]]*FY26SpecialEducationPrograms[[#This Row],[Fiscal Year 2026]]</f>
        <v>8137.0474851456001</v>
      </c>
      <c r="J88" s="166">
        <f>FY26SpecialEducationPrograms[[#This Row],[27 Annual Price]]/FY26SpecialEducationPrograms[[#This Row],[Days of Operation]]</f>
        <v>406.85237425728002</v>
      </c>
      <c r="K88" s="125" t="s">
        <v>218</v>
      </c>
      <c r="L88" s="90"/>
      <c r="M88" s="58"/>
    </row>
    <row r="89" spans="1:13" ht="17" customHeight="1" x14ac:dyDescent="1">
      <c r="A89" s="59" t="s">
        <v>205</v>
      </c>
      <c r="B89" s="41" t="s">
        <v>3</v>
      </c>
      <c r="C89" s="41" t="s">
        <v>80</v>
      </c>
      <c r="D89" s="14">
        <v>50640201</v>
      </c>
      <c r="E89" s="43">
        <v>216</v>
      </c>
      <c r="F89" s="8">
        <v>141053.51</v>
      </c>
      <c r="G89" s="9">
        <v>653.02548921296307</v>
      </c>
      <c r="H89" s="57">
        <v>1.0304</v>
      </c>
      <c r="I89" s="165">
        <f>FY26SpecialEducationPrograms[[#This Row],[Cost of Inflation]]*FY26SpecialEducationPrograms[[#This Row],[Fiscal Year 2026]]</f>
        <v>145341.536704</v>
      </c>
      <c r="J89" s="165">
        <f>FY26SpecialEducationPrograms[[#This Row],[27 Annual Price]]/FY26SpecialEducationPrograms[[#This Row],[Days of Operation]]</f>
        <v>672.87748474074078</v>
      </c>
      <c r="K89" s="125"/>
      <c r="L89" s="90"/>
      <c r="M89" s="58"/>
    </row>
    <row r="90" spans="1:13" ht="34.049999999999997" customHeight="1" x14ac:dyDescent="1">
      <c r="A90" s="46" t="s">
        <v>206</v>
      </c>
      <c r="B90" s="13" t="s">
        <v>3</v>
      </c>
      <c r="C90" s="13" t="s">
        <v>50</v>
      </c>
      <c r="D90" s="14">
        <v>50640101</v>
      </c>
      <c r="E90" s="15">
        <v>198</v>
      </c>
      <c r="F90" s="8">
        <v>97108.98</v>
      </c>
      <c r="G90" s="9">
        <v>490.44941856060603</v>
      </c>
      <c r="H90" s="57">
        <v>1.0304</v>
      </c>
      <c r="I90" s="165">
        <f>FY26SpecialEducationPrograms[[#This Row],[Cost of Inflation]]*FY26SpecialEducationPrograms[[#This Row],[Fiscal Year 2026]]</f>
        <v>100061.09299199999</v>
      </c>
      <c r="J90" s="165">
        <f>FY26SpecialEducationPrograms[[#This Row],[27 Annual Price]]/FY26SpecialEducationPrograms[[#This Row],[Days of Operation]]</f>
        <v>505.35905551515145</v>
      </c>
      <c r="K90" s="125"/>
      <c r="L90" s="90"/>
      <c r="M90" s="58"/>
    </row>
    <row r="91" spans="1:13" ht="15" customHeight="1" x14ac:dyDescent="1">
      <c r="A91" s="47" t="s">
        <v>144</v>
      </c>
      <c r="B91" s="16" t="s">
        <v>3</v>
      </c>
      <c r="C91" s="17" t="s">
        <v>145</v>
      </c>
      <c r="D91" s="14">
        <v>50600101</v>
      </c>
      <c r="E91" s="18">
        <v>180</v>
      </c>
      <c r="F91" s="8">
        <v>63673.948127999996</v>
      </c>
      <c r="G91" s="9">
        <v>353.74415626666666</v>
      </c>
      <c r="H91" s="57">
        <v>1.0304</v>
      </c>
      <c r="I91" s="165">
        <f>FY26SpecialEducationPrograms[[#This Row],[Cost of Inflation]]*FY26SpecialEducationPrograms[[#This Row],[Fiscal Year 2026]]</f>
        <v>65609.636151091196</v>
      </c>
      <c r="J91" s="165">
        <f>FY26SpecialEducationPrograms[[#This Row],[27 Annual Price]]/FY26SpecialEducationPrograms[[#This Row],[Days of Operation]]</f>
        <v>364.49797861717332</v>
      </c>
      <c r="K91" s="125"/>
      <c r="L91" s="90"/>
      <c r="M91" s="58"/>
    </row>
    <row r="92" spans="1:13" ht="15" customHeight="1" x14ac:dyDescent="1">
      <c r="A92" s="52" t="s">
        <v>85</v>
      </c>
      <c r="B92" s="28" t="s">
        <v>3</v>
      </c>
      <c r="C92" s="23" t="s">
        <v>109</v>
      </c>
      <c r="D92" s="14">
        <v>50620402</v>
      </c>
      <c r="E92" s="24">
        <v>235</v>
      </c>
      <c r="F92" s="8">
        <v>158671.46</v>
      </c>
      <c r="G92" s="9">
        <v>675.19768090212767</v>
      </c>
      <c r="H92" s="57">
        <v>1.0304</v>
      </c>
      <c r="I92" s="165">
        <f>FY26SpecialEducationPrograms[[#This Row],[Cost of Inflation]]*FY26SpecialEducationPrograms[[#This Row],[Fiscal Year 2026]]</f>
        <v>163495.072384</v>
      </c>
      <c r="J92" s="165">
        <f>FY26SpecialEducationPrograms[[#This Row],[27 Annual Price]]/FY26SpecialEducationPrograms[[#This Row],[Days of Operation]]</f>
        <v>695.72371227234044</v>
      </c>
      <c r="K92" s="125"/>
      <c r="L92" s="90"/>
      <c r="M92" s="58"/>
    </row>
    <row r="93" spans="1:13" ht="15" customHeight="1" x14ac:dyDescent="1">
      <c r="A93" s="52" t="s">
        <v>85</v>
      </c>
      <c r="B93" s="28" t="s">
        <v>1</v>
      </c>
      <c r="C93" s="23" t="s">
        <v>110</v>
      </c>
      <c r="D93" s="14">
        <v>50620101</v>
      </c>
      <c r="E93" s="24">
        <v>365</v>
      </c>
      <c r="F93" s="8">
        <v>329934.90000000002</v>
      </c>
      <c r="G93" s="9">
        <v>903.9312227342466</v>
      </c>
      <c r="H93" s="57">
        <v>1.0304</v>
      </c>
      <c r="I93" s="165">
        <f>FY26SpecialEducationPrograms[[#This Row],[Cost of Inflation]]*FY26SpecialEducationPrograms[[#This Row],[Fiscal Year 2026]]</f>
        <v>339964.92096000002</v>
      </c>
      <c r="J93" s="165">
        <f>FY26SpecialEducationPrograms[[#This Row],[27 Annual Price]]/FY26SpecialEducationPrograms[[#This Row],[Days of Operation]]</f>
        <v>931.41074235616441</v>
      </c>
      <c r="K93" s="125"/>
      <c r="L93" s="90"/>
      <c r="M93" s="58"/>
    </row>
    <row r="94" spans="1:13" ht="14.9" customHeight="1" x14ac:dyDescent="1">
      <c r="A94" s="47" t="s">
        <v>85</v>
      </c>
      <c r="B94" s="16" t="s">
        <v>3</v>
      </c>
      <c r="C94" s="72" t="s">
        <v>202</v>
      </c>
      <c r="D94" s="14">
        <v>50620301</v>
      </c>
      <c r="E94" s="18">
        <v>235</v>
      </c>
      <c r="F94" s="8">
        <v>159369.04</v>
      </c>
      <c r="G94" s="9">
        <v>678.16612797872335</v>
      </c>
      <c r="H94" s="57">
        <v>1.0304</v>
      </c>
      <c r="I94" s="165">
        <f>FY26SpecialEducationPrograms[[#This Row],[Cost of Inflation]]*FY26SpecialEducationPrograms[[#This Row],[Fiscal Year 2026]]</f>
        <v>164213.85881599999</v>
      </c>
      <c r="J94" s="165">
        <f>FY26SpecialEducationPrograms[[#This Row],[27 Annual Price]]/FY26SpecialEducationPrograms[[#This Row],[Days of Operation]]</f>
        <v>698.78237794042548</v>
      </c>
      <c r="K94" s="125"/>
      <c r="L94" s="90"/>
      <c r="M94" s="58"/>
    </row>
    <row r="95" spans="1:13" ht="15" customHeight="1" x14ac:dyDescent="1">
      <c r="A95" s="47" t="s">
        <v>85</v>
      </c>
      <c r="B95" s="16" t="s">
        <v>1</v>
      </c>
      <c r="C95" s="72" t="s">
        <v>202</v>
      </c>
      <c r="D95" s="14">
        <v>50620302</v>
      </c>
      <c r="E95" s="18">
        <v>365</v>
      </c>
      <c r="F95" s="8">
        <v>345856.07</v>
      </c>
      <c r="G95" s="9">
        <v>947.55087228219168</v>
      </c>
      <c r="H95" s="57">
        <v>1.0304</v>
      </c>
      <c r="I95" s="165">
        <f>FY26SpecialEducationPrograms[[#This Row],[Cost of Inflation]]*FY26SpecialEducationPrograms[[#This Row],[Fiscal Year 2026]]</f>
        <v>356370.09452799999</v>
      </c>
      <c r="J95" s="165">
        <f>FY26SpecialEducationPrograms[[#This Row],[27 Annual Price]]/FY26SpecialEducationPrograms[[#This Row],[Days of Operation]]</f>
        <v>976.35642336438355</v>
      </c>
      <c r="K95" s="125"/>
      <c r="L95" s="90"/>
      <c r="M95" s="58"/>
    </row>
    <row r="96" spans="1:13" ht="16.149999999999999" customHeight="1" x14ac:dyDescent="1">
      <c r="A96" s="48" t="s">
        <v>85</v>
      </c>
      <c r="B96" s="38" t="s">
        <v>3</v>
      </c>
      <c r="C96" s="39" t="s">
        <v>103</v>
      </c>
      <c r="D96" s="14">
        <v>50620401</v>
      </c>
      <c r="E96" s="40">
        <v>222</v>
      </c>
      <c r="F96" s="8">
        <v>161927.67000000001</v>
      </c>
      <c r="G96" s="9">
        <v>729.40390770270255</v>
      </c>
      <c r="H96" s="57">
        <v>1.0304</v>
      </c>
      <c r="I96" s="165">
        <f>FY26SpecialEducationPrograms[[#This Row],[Cost of Inflation]]*FY26SpecialEducationPrograms[[#This Row],[Fiscal Year 2026]]</f>
        <v>166850.27116800001</v>
      </c>
      <c r="J96" s="165">
        <f>FY26SpecialEducationPrograms[[#This Row],[27 Annual Price]]/FY26SpecialEducationPrograms[[#This Row],[Days of Operation]]</f>
        <v>751.57779805405403</v>
      </c>
      <c r="K96" s="125"/>
      <c r="L96" s="90"/>
      <c r="M96" s="58"/>
    </row>
    <row r="97" spans="1:13" ht="15" customHeight="1" x14ac:dyDescent="1">
      <c r="A97" s="46" t="s">
        <v>203</v>
      </c>
      <c r="B97" s="13" t="s">
        <v>1</v>
      </c>
      <c r="C97" s="13" t="s">
        <v>49</v>
      </c>
      <c r="D97" s="14">
        <v>50630101</v>
      </c>
      <c r="E97" s="15">
        <v>365</v>
      </c>
      <c r="F97" s="8">
        <v>223373.60530800003</v>
      </c>
      <c r="G97" s="9">
        <f>F97/E97</f>
        <v>611.98248029589047</v>
      </c>
      <c r="H97" s="57">
        <v>1.0304</v>
      </c>
      <c r="I97" s="165">
        <f>FY26SpecialEducationPrograms[[#This Row],[Cost of Inflation]]*FY26SpecialEducationPrograms[[#This Row],[Fiscal Year 2026]]</f>
        <v>230164.16290936322</v>
      </c>
      <c r="J97" s="165">
        <f>FY26SpecialEducationPrograms[[#This Row],[27 Annual Price]]/FY26SpecialEducationPrograms[[#This Row],[Days of Operation]]</f>
        <v>630.5867476968856</v>
      </c>
      <c r="K97" s="125"/>
      <c r="L97" s="90"/>
      <c r="M97" s="58"/>
    </row>
    <row r="98" spans="1:13" s="12" customFormat="1" ht="15" customHeight="1" x14ac:dyDescent="1">
      <c r="A98" s="46" t="s">
        <v>203</v>
      </c>
      <c r="B98" s="13" t="s">
        <v>3</v>
      </c>
      <c r="C98" s="13" t="s">
        <v>136</v>
      </c>
      <c r="D98" s="14">
        <v>50630001</v>
      </c>
      <c r="E98" s="15">
        <v>216</v>
      </c>
      <c r="F98" s="8">
        <v>77497.093788000013</v>
      </c>
      <c r="G98" s="9">
        <f>F98/E98</f>
        <v>358.78284161111117</v>
      </c>
      <c r="H98" s="57">
        <v>1.0304</v>
      </c>
      <c r="I98" s="165">
        <f>FY26SpecialEducationPrograms[[#This Row],[Cost of Inflation]]*FY26SpecialEducationPrograms[[#This Row],[Fiscal Year 2026]]</f>
        <v>79853.005439155211</v>
      </c>
      <c r="J98" s="165">
        <f>FY26SpecialEducationPrograms[[#This Row],[27 Annual Price]]/FY26SpecialEducationPrograms[[#This Row],[Days of Operation]]</f>
        <v>369.68983999608895</v>
      </c>
      <c r="K98" s="125"/>
      <c r="L98" s="90"/>
      <c r="M98" s="58"/>
    </row>
    <row r="99" spans="1:13" ht="15" customHeight="1" x14ac:dyDescent="1">
      <c r="A99" s="48" t="s">
        <v>171</v>
      </c>
      <c r="B99" s="38" t="s">
        <v>3</v>
      </c>
      <c r="C99" s="39" t="s">
        <v>175</v>
      </c>
      <c r="D99" s="14">
        <v>50180101</v>
      </c>
      <c r="E99" s="40">
        <v>221</v>
      </c>
      <c r="F99" s="8">
        <v>95553.87</v>
      </c>
      <c r="G99" s="9">
        <v>432.37046458371043</v>
      </c>
      <c r="H99" s="57">
        <v>1.0304</v>
      </c>
      <c r="I99" s="165">
        <f>FY26SpecialEducationPrograms[[#This Row],[Cost of Inflation]]*FY26SpecialEducationPrograms[[#This Row],[Fiscal Year 2026]]</f>
        <v>98458.707647999996</v>
      </c>
      <c r="J99" s="165">
        <f>FY26SpecialEducationPrograms[[#This Row],[27 Annual Price]]/FY26SpecialEducationPrograms[[#This Row],[Days of Operation]]</f>
        <v>445.5145142443439</v>
      </c>
      <c r="K99" s="125"/>
      <c r="L99" s="90"/>
      <c r="M99" s="58"/>
    </row>
    <row r="100" spans="1:13" ht="15" customHeight="1" x14ac:dyDescent="1">
      <c r="A100" s="47" t="s">
        <v>51</v>
      </c>
      <c r="B100" s="16" t="s">
        <v>1</v>
      </c>
      <c r="C100" s="17" t="s">
        <v>52</v>
      </c>
      <c r="D100" s="14">
        <v>50650102</v>
      </c>
      <c r="E100" s="18">
        <v>365</v>
      </c>
      <c r="F100" s="8">
        <v>367285.65</v>
      </c>
      <c r="G100" s="9">
        <v>1006.262061958904</v>
      </c>
      <c r="H100" s="57">
        <v>1.0304</v>
      </c>
      <c r="I100" s="165">
        <f>FY26SpecialEducationPrograms[[#This Row],[Cost of Inflation]]*FY26SpecialEducationPrograms[[#This Row],[Fiscal Year 2026]]</f>
        <v>378451.13376</v>
      </c>
      <c r="J100" s="165">
        <f>FY26SpecialEducationPrograms[[#This Row],[27 Annual Price]]/FY26SpecialEducationPrograms[[#This Row],[Days of Operation]]</f>
        <v>1036.852421260274</v>
      </c>
      <c r="K100" s="125"/>
      <c r="L100" s="90"/>
      <c r="M100" s="58"/>
    </row>
    <row r="101" spans="1:13" ht="21.5" customHeight="1" x14ac:dyDescent="1">
      <c r="A101" s="47" t="s">
        <v>51</v>
      </c>
      <c r="B101" s="16" t="s">
        <v>3</v>
      </c>
      <c r="C101" s="17" t="s">
        <v>75</v>
      </c>
      <c r="D101" s="14">
        <v>50650101</v>
      </c>
      <c r="E101" s="18">
        <v>237</v>
      </c>
      <c r="F101" s="8">
        <v>155772.07</v>
      </c>
      <c r="G101" s="9">
        <v>657.26613778059073</v>
      </c>
      <c r="H101" s="57">
        <v>1.0304</v>
      </c>
      <c r="I101" s="165">
        <f>FY26SpecialEducationPrograms[[#This Row],[Cost of Inflation]]*FY26SpecialEducationPrograms[[#This Row],[Fiscal Year 2026]]</f>
        <v>160507.540928</v>
      </c>
      <c r="J101" s="165">
        <f>FY26SpecialEducationPrograms[[#This Row],[27 Annual Price]]/FY26SpecialEducationPrograms[[#This Row],[Days of Operation]]</f>
        <v>677.24700813502113</v>
      </c>
      <c r="K101" s="125"/>
      <c r="L101" s="90"/>
      <c r="M101" s="58"/>
    </row>
    <row r="102" spans="1:13" ht="19.5" customHeight="1" x14ac:dyDescent="1">
      <c r="A102" s="73" t="s">
        <v>165</v>
      </c>
      <c r="B102" s="74" t="s">
        <v>3</v>
      </c>
      <c r="C102" s="75" t="s">
        <v>166</v>
      </c>
      <c r="D102" s="44">
        <v>51140101</v>
      </c>
      <c r="E102" s="15">
        <v>180</v>
      </c>
      <c r="F102" s="8">
        <v>114973.91</v>
      </c>
      <c r="G102" s="9">
        <v>638.74392921111109</v>
      </c>
      <c r="H102" s="57">
        <v>1.0304</v>
      </c>
      <c r="I102" s="165">
        <f>FY26SpecialEducationPrograms[[#This Row],[Cost of Inflation]]*FY26SpecialEducationPrograms[[#This Row],[Fiscal Year 2026]]</f>
        <v>118469.116864</v>
      </c>
      <c r="J102" s="165">
        <f>FY26SpecialEducationPrograms[[#This Row],[27 Annual Price]]/FY26SpecialEducationPrograms[[#This Row],[Days of Operation]]</f>
        <v>658.16176035555554</v>
      </c>
      <c r="K102" s="142"/>
      <c r="L102" s="90"/>
      <c r="M102" s="58"/>
    </row>
    <row r="103" spans="1:13" ht="15" customHeight="1" x14ac:dyDescent="1">
      <c r="A103" s="119" t="s">
        <v>127</v>
      </c>
      <c r="B103" s="156" t="s">
        <v>3</v>
      </c>
      <c r="C103" s="156" t="s">
        <v>134</v>
      </c>
      <c r="D103" s="157">
        <v>50890101</v>
      </c>
      <c r="E103" s="158">
        <v>216</v>
      </c>
      <c r="F103" s="91">
        <v>154665.53</v>
      </c>
      <c r="G103" s="159">
        <v>716.04413043981481</v>
      </c>
      <c r="H103" s="57">
        <v>1.0304</v>
      </c>
      <c r="I103" s="166">
        <f>FY26SpecialEducationPrograms[[#This Row],[Cost of Inflation]]*FY26SpecialEducationPrograms[[#This Row],[Fiscal Year 2026]]</f>
        <v>159367.362112</v>
      </c>
      <c r="J103" s="166">
        <f>FY26SpecialEducationPrograms[[#This Row],[27 Annual Price]]/FY26SpecialEducationPrograms[[#This Row],[Days of Operation]]</f>
        <v>737.81186162962968</v>
      </c>
      <c r="K103" s="125" t="s">
        <v>218</v>
      </c>
      <c r="L103" s="90"/>
      <c r="M103" s="58"/>
    </row>
    <row r="104" spans="1:13" ht="15" customHeight="1" x14ac:dyDescent="1">
      <c r="A104" s="46" t="s">
        <v>106</v>
      </c>
      <c r="B104" s="13" t="s">
        <v>3</v>
      </c>
      <c r="C104" s="13" t="s">
        <v>53</v>
      </c>
      <c r="D104" s="44">
        <v>50680101</v>
      </c>
      <c r="E104" s="18">
        <v>220</v>
      </c>
      <c r="F104" s="8">
        <v>109297.32</v>
      </c>
      <c r="G104" s="9">
        <v>496.80600744090907</v>
      </c>
      <c r="H104" s="57">
        <v>1.0304</v>
      </c>
      <c r="I104" s="165">
        <f>FY26SpecialEducationPrograms[[#This Row],[Cost of Inflation]]*FY26SpecialEducationPrograms[[#This Row],[Fiscal Year 2026]]</f>
        <v>112619.958528</v>
      </c>
      <c r="J104" s="165">
        <f>FY26SpecialEducationPrograms[[#This Row],[27 Annual Price]]/FY26SpecialEducationPrograms[[#This Row],[Days of Operation]]</f>
        <v>511.90890239999999</v>
      </c>
      <c r="K104" s="143"/>
      <c r="L104" s="90"/>
      <c r="M104" s="58"/>
    </row>
    <row r="105" spans="1:13" ht="15" customHeight="1" x14ac:dyDescent="1">
      <c r="A105" s="46" t="s">
        <v>88</v>
      </c>
      <c r="B105" s="13" t="s">
        <v>3</v>
      </c>
      <c r="C105" s="13" t="s">
        <v>89</v>
      </c>
      <c r="D105" s="44">
        <v>50670101</v>
      </c>
      <c r="E105" s="18">
        <v>224</v>
      </c>
      <c r="F105" s="8">
        <v>148243.29999999999</v>
      </c>
      <c r="G105" s="9">
        <v>661.80044678124989</v>
      </c>
      <c r="H105" s="57">
        <v>1.0304</v>
      </c>
      <c r="I105" s="165">
        <f>FY26SpecialEducationPrograms[[#This Row],[Cost of Inflation]]*FY26SpecialEducationPrograms[[#This Row],[Fiscal Year 2026]]</f>
        <v>152749.89632</v>
      </c>
      <c r="J105" s="165">
        <f>FY26SpecialEducationPrograms[[#This Row],[27 Annual Price]]/FY26SpecialEducationPrograms[[#This Row],[Days of Operation]]</f>
        <v>681.91917999999998</v>
      </c>
      <c r="K105" s="143"/>
      <c r="L105" s="90"/>
      <c r="M105" s="58"/>
    </row>
    <row r="106" spans="1:13" ht="15" customHeight="1" x14ac:dyDescent="1">
      <c r="A106" s="46" t="s">
        <v>115</v>
      </c>
      <c r="B106" s="13" t="s">
        <v>3</v>
      </c>
      <c r="C106" s="13" t="s">
        <v>116</v>
      </c>
      <c r="D106" s="14">
        <v>51030100</v>
      </c>
      <c r="E106" s="15">
        <v>198</v>
      </c>
      <c r="F106" s="8">
        <v>86621.43</v>
      </c>
      <c r="G106" s="9">
        <v>437.48195470707077</v>
      </c>
      <c r="H106" s="57">
        <v>1.0304</v>
      </c>
      <c r="I106" s="165">
        <f>FY26SpecialEducationPrograms[[#This Row],[Cost of Inflation]]*FY26SpecialEducationPrograms[[#This Row],[Fiscal Year 2026]]</f>
        <v>89254.72147199999</v>
      </c>
      <c r="J106" s="165">
        <f>FY26SpecialEducationPrograms[[#This Row],[27 Annual Price]]/FY26SpecialEducationPrograms[[#This Row],[Days of Operation]]</f>
        <v>450.78142157575752</v>
      </c>
      <c r="K106" s="125"/>
      <c r="L106" s="90"/>
      <c r="M106" s="58"/>
    </row>
    <row r="107" spans="1:13" ht="15" customHeight="1" x14ac:dyDescent="1">
      <c r="A107" s="47" t="s">
        <v>54</v>
      </c>
      <c r="B107" s="16" t="s">
        <v>1</v>
      </c>
      <c r="C107" s="17" t="s">
        <v>83</v>
      </c>
      <c r="D107" s="14">
        <v>50690105</v>
      </c>
      <c r="E107" s="18">
        <v>365</v>
      </c>
      <c r="F107" s="8">
        <v>472084.6</v>
      </c>
      <c r="G107" s="9">
        <v>1293.382460769863</v>
      </c>
      <c r="H107" s="57">
        <v>1.0304</v>
      </c>
      <c r="I107" s="165">
        <f>FY26SpecialEducationPrograms[[#This Row],[Cost of Inflation]]*FY26SpecialEducationPrograms[[#This Row],[Fiscal Year 2026]]</f>
        <v>486435.97183999995</v>
      </c>
      <c r="J107" s="165">
        <f>FY26SpecialEducationPrograms[[#This Row],[27 Annual Price]]/FY26SpecialEducationPrograms[[#This Row],[Days of Operation]]</f>
        <v>1332.7012927123287</v>
      </c>
      <c r="K107" s="125"/>
      <c r="L107" s="90"/>
      <c r="M107" s="58"/>
    </row>
    <row r="108" spans="1:13" ht="15.5" customHeight="1" x14ac:dyDescent="1">
      <c r="A108" s="47" t="s">
        <v>54</v>
      </c>
      <c r="B108" s="16" t="s">
        <v>1</v>
      </c>
      <c r="C108" s="17" t="s">
        <v>84</v>
      </c>
      <c r="D108" s="14">
        <v>50690104</v>
      </c>
      <c r="E108" s="18">
        <v>365</v>
      </c>
      <c r="F108" s="8">
        <v>324405.45</v>
      </c>
      <c r="G108" s="9">
        <v>888.78205344657533</v>
      </c>
      <c r="H108" s="57">
        <v>1.0304</v>
      </c>
      <c r="I108" s="165">
        <f>FY26SpecialEducationPrograms[[#This Row],[Cost of Inflation]]*FY26SpecialEducationPrograms[[#This Row],[Fiscal Year 2026]]</f>
        <v>334267.37568</v>
      </c>
      <c r="J108" s="165">
        <f>FY26SpecialEducationPrograms[[#This Row],[27 Annual Price]]/FY26SpecialEducationPrograms[[#This Row],[Days of Operation]]</f>
        <v>915.80102926027394</v>
      </c>
      <c r="K108" s="125"/>
      <c r="L108" s="90"/>
      <c r="M108" s="58"/>
    </row>
    <row r="109" spans="1:13" ht="15" customHeight="1" x14ac:dyDescent="1">
      <c r="A109" s="52" t="s">
        <v>54</v>
      </c>
      <c r="B109" s="28" t="s">
        <v>1</v>
      </c>
      <c r="C109" s="23" t="s">
        <v>108</v>
      </c>
      <c r="D109" s="14">
        <v>50690103</v>
      </c>
      <c r="E109" s="24">
        <v>365</v>
      </c>
      <c r="F109" s="8">
        <v>436679.39</v>
      </c>
      <c r="G109" s="9">
        <v>1196.38187850137</v>
      </c>
      <c r="H109" s="57">
        <v>1.0304</v>
      </c>
      <c r="I109" s="165">
        <f>FY26SpecialEducationPrograms[[#This Row],[Cost of Inflation]]*FY26SpecialEducationPrograms[[#This Row],[Fiscal Year 2026]]</f>
        <v>449954.44345600001</v>
      </c>
      <c r="J109" s="165">
        <f>FY26SpecialEducationPrograms[[#This Row],[27 Annual Price]]/FY26SpecialEducationPrograms[[#This Row],[Days of Operation]]</f>
        <v>1232.7518998794521</v>
      </c>
      <c r="K109" s="125"/>
      <c r="L109" s="90"/>
      <c r="M109" s="58"/>
    </row>
    <row r="110" spans="1:13" ht="15" customHeight="1" x14ac:dyDescent="1">
      <c r="A110" s="47" t="s">
        <v>54</v>
      </c>
      <c r="B110" s="16" t="s">
        <v>3</v>
      </c>
      <c r="C110" s="17" t="s">
        <v>79</v>
      </c>
      <c r="D110" s="14">
        <v>50690102</v>
      </c>
      <c r="E110" s="18">
        <v>226</v>
      </c>
      <c r="F110" s="8">
        <v>162715.07999999999</v>
      </c>
      <c r="G110" s="9">
        <v>719.97824171681418</v>
      </c>
      <c r="H110" s="57">
        <v>1.0304</v>
      </c>
      <c r="I110" s="165">
        <f>FY26SpecialEducationPrograms[[#This Row],[Cost of Inflation]]*FY26SpecialEducationPrograms[[#This Row],[Fiscal Year 2026]]</f>
        <v>167661.61843199999</v>
      </c>
      <c r="J110" s="165">
        <f>FY26SpecialEducationPrograms[[#This Row],[27 Annual Price]]/FY26SpecialEducationPrograms[[#This Row],[Days of Operation]]</f>
        <v>741.86556828318578</v>
      </c>
      <c r="K110" s="125"/>
      <c r="L110" s="90"/>
      <c r="M110" s="58"/>
    </row>
    <row r="111" spans="1:13" ht="15" customHeight="1" x14ac:dyDescent="1">
      <c r="A111" s="46" t="s">
        <v>194</v>
      </c>
      <c r="B111" s="13" t="s">
        <v>3</v>
      </c>
      <c r="C111" s="13" t="s">
        <v>228</v>
      </c>
      <c r="D111" s="14">
        <v>50700101</v>
      </c>
      <c r="E111" s="15">
        <v>251</v>
      </c>
      <c r="F111" s="8">
        <v>83625.67</v>
      </c>
      <c r="G111" s="9">
        <v>333.17</v>
      </c>
      <c r="H111" s="57">
        <v>1.0304</v>
      </c>
      <c r="I111" s="165">
        <f>FY26SpecialEducationPrograms[[#This Row],[Cost of Inflation]]*FY26SpecialEducationPrograms[[#This Row],[Fiscal Year 2026]]</f>
        <v>86167.890367999993</v>
      </c>
      <c r="J111" s="165">
        <f>FY26SpecialEducationPrograms[[#This Row],[27 Annual Price]]/FY26SpecialEducationPrograms[[#This Row],[Days of Operation]]</f>
        <v>343.29836799999998</v>
      </c>
      <c r="K111" s="144"/>
      <c r="L111" s="90"/>
      <c r="M111" s="58"/>
    </row>
    <row r="112" spans="1:13" ht="15" customHeight="1" x14ac:dyDescent="1">
      <c r="A112" s="46" t="s">
        <v>214</v>
      </c>
      <c r="B112" s="13" t="s">
        <v>3</v>
      </c>
      <c r="C112" s="13" t="s">
        <v>33</v>
      </c>
      <c r="D112" s="14">
        <v>50770101</v>
      </c>
      <c r="E112" s="15">
        <v>198</v>
      </c>
      <c r="F112" s="8">
        <v>135778.79999999999</v>
      </c>
      <c r="G112" s="9">
        <v>685.75149901010093</v>
      </c>
      <c r="H112" s="57">
        <v>1.0304</v>
      </c>
      <c r="I112" s="165">
        <f>FY26SpecialEducationPrograms[[#This Row],[Cost of Inflation]]*FY26SpecialEducationPrograms[[#This Row],[Fiscal Year 2026]]</f>
        <v>139906.47551999998</v>
      </c>
      <c r="J112" s="165">
        <f>FY26SpecialEducationPrograms[[#This Row],[27 Annual Price]]/FY26SpecialEducationPrograms[[#This Row],[Days of Operation]]</f>
        <v>706.59836121212106</v>
      </c>
      <c r="K112" s="125"/>
      <c r="L112" s="90"/>
      <c r="M112" s="58"/>
    </row>
    <row r="113" spans="1:13" ht="15" customHeight="1" x14ac:dyDescent="1">
      <c r="A113" s="47" t="s">
        <v>56</v>
      </c>
      <c r="B113" s="16" t="s">
        <v>3</v>
      </c>
      <c r="C113" s="13" t="s">
        <v>33</v>
      </c>
      <c r="D113" s="14">
        <v>50760101</v>
      </c>
      <c r="E113" s="18">
        <v>205</v>
      </c>
      <c r="F113" s="8">
        <v>177333.12</v>
      </c>
      <c r="G113" s="9">
        <v>865.03962347804872</v>
      </c>
      <c r="H113" s="57">
        <v>1.0304</v>
      </c>
      <c r="I113" s="165">
        <f>FY26SpecialEducationPrograms[[#This Row],[Cost of Inflation]]*FY26SpecialEducationPrograms[[#This Row],[Fiscal Year 2026]]</f>
        <v>182724.046848</v>
      </c>
      <c r="J113" s="165">
        <f>FY26SpecialEducationPrograms[[#This Row],[27 Annual Price]]/FY26SpecialEducationPrograms[[#This Row],[Days of Operation]]</f>
        <v>891.33681389268293</v>
      </c>
      <c r="K113" s="125"/>
      <c r="L113" s="125" t="s">
        <v>229</v>
      </c>
      <c r="M113" s="58"/>
    </row>
    <row r="114" spans="1:13" ht="15" customHeight="1" x14ac:dyDescent="1">
      <c r="A114" s="47" t="s">
        <v>56</v>
      </c>
      <c r="B114" s="16" t="s">
        <v>1</v>
      </c>
      <c r="C114" s="13" t="s">
        <v>28</v>
      </c>
      <c r="D114" s="14">
        <v>50760102</v>
      </c>
      <c r="E114" s="18">
        <v>283</v>
      </c>
      <c r="F114" s="8">
        <v>346431.74</v>
      </c>
      <c r="G114" s="9">
        <v>1224.1404152862192</v>
      </c>
      <c r="H114" s="57">
        <v>1.0304</v>
      </c>
      <c r="I114" s="165">
        <f>FY26SpecialEducationPrograms[[#This Row],[Cost of Inflation]]*FY26SpecialEducationPrograms[[#This Row],[Fiscal Year 2026]]</f>
        <v>356963.26489599998</v>
      </c>
      <c r="J114" s="165">
        <f>FY26SpecialEducationPrograms[[#This Row],[27 Annual Price]]/FY26SpecialEducationPrograms[[#This Row],[Days of Operation]]</f>
        <v>1261.3542929187279</v>
      </c>
      <c r="K114" s="125"/>
      <c r="L114" s="125" t="s">
        <v>229</v>
      </c>
      <c r="M114" s="58"/>
    </row>
    <row r="115" spans="1:13" ht="0.65" customHeight="1" x14ac:dyDescent="1">
      <c r="A115" s="47" t="s">
        <v>56</v>
      </c>
      <c r="B115" s="16" t="s">
        <v>3</v>
      </c>
      <c r="C115" s="72" t="s">
        <v>179</v>
      </c>
      <c r="D115" s="14">
        <v>50760105</v>
      </c>
      <c r="E115" s="18">
        <v>205</v>
      </c>
      <c r="F115" s="8">
        <v>229869.95</v>
      </c>
      <c r="G115" s="9">
        <v>1121.3168194097561</v>
      </c>
      <c r="H115" s="57">
        <v>1.0304</v>
      </c>
      <c r="I115" s="165">
        <f>FY26SpecialEducationPrograms[[#This Row],[Cost of Inflation]]*FY26SpecialEducationPrograms[[#This Row],[Fiscal Year 2026]]</f>
        <v>236857.99648</v>
      </c>
      <c r="J115" s="165">
        <f>FY26SpecialEducationPrograms[[#This Row],[27 Annual Price]]/FY26SpecialEducationPrograms[[#This Row],[Days of Operation]]</f>
        <v>1155.4048608780488</v>
      </c>
      <c r="K115" s="125"/>
      <c r="L115" s="125" t="s">
        <v>229</v>
      </c>
      <c r="M115" s="58"/>
    </row>
    <row r="116" spans="1:13" ht="14.15" customHeight="1" x14ac:dyDescent="1">
      <c r="A116" s="47" t="s">
        <v>56</v>
      </c>
      <c r="B116" s="16" t="s">
        <v>1</v>
      </c>
      <c r="C116" s="13" t="s">
        <v>183</v>
      </c>
      <c r="D116" s="14">
        <v>50760106</v>
      </c>
      <c r="E116" s="15">
        <v>283</v>
      </c>
      <c r="F116" s="8">
        <v>437137.15</v>
      </c>
      <c r="G116" s="9">
        <v>1544.6542434805654</v>
      </c>
      <c r="H116" s="57">
        <v>1.0304</v>
      </c>
      <c r="I116" s="165">
        <f>FY26SpecialEducationPrograms[[#This Row],[Cost of Inflation]]*FY26SpecialEducationPrograms[[#This Row],[Fiscal Year 2026]]</f>
        <v>450426.11936000001</v>
      </c>
      <c r="J116" s="165">
        <f>FY26SpecialEducationPrograms[[#This Row],[27 Annual Price]]/FY26SpecialEducationPrograms[[#This Row],[Days of Operation]]</f>
        <v>1591.6117291872793</v>
      </c>
      <c r="K116" s="125"/>
      <c r="L116" s="125" t="s">
        <v>229</v>
      </c>
      <c r="M116" s="58"/>
    </row>
    <row r="117" spans="1:13" ht="16.149999999999999" customHeight="1" x14ac:dyDescent="1">
      <c r="A117" s="47" t="s">
        <v>56</v>
      </c>
      <c r="B117" s="16" t="s">
        <v>3</v>
      </c>
      <c r="C117" s="13" t="s">
        <v>180</v>
      </c>
      <c r="D117" s="14">
        <v>50760107</v>
      </c>
      <c r="E117" s="18">
        <v>205</v>
      </c>
      <c r="F117" s="8">
        <v>265135.96999999997</v>
      </c>
      <c r="G117" s="9">
        <v>1293.3462105609756</v>
      </c>
      <c r="H117" s="57">
        <v>1.0304</v>
      </c>
      <c r="I117" s="165">
        <f>FY26SpecialEducationPrograms[[#This Row],[Cost of Inflation]]*FY26SpecialEducationPrograms[[#This Row],[Fiscal Year 2026]]</f>
        <v>273196.10348799999</v>
      </c>
      <c r="J117" s="165">
        <f>FY26SpecialEducationPrograms[[#This Row],[27 Annual Price]]/FY26SpecialEducationPrograms[[#This Row],[Days of Operation]]</f>
        <v>1332.6639194536585</v>
      </c>
      <c r="K117" s="125"/>
      <c r="L117" s="125" t="s">
        <v>229</v>
      </c>
      <c r="M117" s="58"/>
    </row>
    <row r="118" spans="1:13" ht="21.65" customHeight="1" x14ac:dyDescent="1">
      <c r="A118" s="47" t="s">
        <v>56</v>
      </c>
      <c r="B118" s="16" t="s">
        <v>1</v>
      </c>
      <c r="C118" s="72" t="s">
        <v>181</v>
      </c>
      <c r="D118" s="14">
        <v>50760108</v>
      </c>
      <c r="E118" s="18">
        <v>283</v>
      </c>
      <c r="F118" s="8">
        <v>509528.96</v>
      </c>
      <c r="G118" s="9">
        <v>1800.4556824770316</v>
      </c>
      <c r="H118" s="57">
        <v>1.0304</v>
      </c>
      <c r="I118" s="165">
        <f>FY26SpecialEducationPrograms[[#This Row],[Cost of Inflation]]*FY26SpecialEducationPrograms[[#This Row],[Fiscal Year 2026]]</f>
        <v>525018.64038400003</v>
      </c>
      <c r="J118" s="165">
        <f>FY26SpecialEducationPrograms[[#This Row],[27 Annual Price]]/FY26SpecialEducationPrograms[[#This Row],[Days of Operation]]</f>
        <v>1855.1895419929331</v>
      </c>
      <c r="K118" s="125"/>
      <c r="L118" s="125" t="s">
        <v>229</v>
      </c>
      <c r="M118" s="58"/>
    </row>
    <row r="119" spans="1:13" ht="16.149999999999999" customHeight="1" x14ac:dyDescent="1">
      <c r="A119" s="46" t="s">
        <v>113</v>
      </c>
      <c r="B119" s="13" t="s">
        <v>3</v>
      </c>
      <c r="C119" s="13" t="s">
        <v>11</v>
      </c>
      <c r="D119" s="14">
        <v>50990002</v>
      </c>
      <c r="E119" s="15">
        <v>221</v>
      </c>
      <c r="F119" s="8">
        <v>171637.1</v>
      </c>
      <c r="G119" s="9">
        <v>776.63845731674212</v>
      </c>
      <c r="H119" s="57">
        <v>1.0304</v>
      </c>
      <c r="I119" s="165">
        <f>FY26SpecialEducationPrograms[[#This Row],[Cost of Inflation]]*FY26SpecialEducationPrograms[[#This Row],[Fiscal Year 2026]]</f>
        <v>176854.86783999999</v>
      </c>
      <c r="J119" s="165">
        <f>FY26SpecialEducationPrograms[[#This Row],[27 Annual Price]]/FY26SpecialEducationPrograms[[#This Row],[Days of Operation]]</f>
        <v>800.24827076923077</v>
      </c>
      <c r="K119" s="125"/>
      <c r="L119" s="125" t="s">
        <v>227</v>
      </c>
      <c r="M119" s="58"/>
    </row>
    <row r="120" spans="1:13" ht="15" customHeight="1" x14ac:dyDescent="1">
      <c r="A120" s="46" t="s">
        <v>113</v>
      </c>
      <c r="B120" s="13" t="s">
        <v>3</v>
      </c>
      <c r="C120" s="13" t="s">
        <v>114</v>
      </c>
      <c r="D120" s="14">
        <v>50990003</v>
      </c>
      <c r="E120" s="15">
        <v>221</v>
      </c>
      <c r="F120" s="8">
        <v>124381.62</v>
      </c>
      <c r="G120" s="9">
        <v>562.81274953393665</v>
      </c>
      <c r="H120" s="57">
        <v>1.0304</v>
      </c>
      <c r="I120" s="165">
        <f>FY26SpecialEducationPrograms[[#This Row],[Cost of Inflation]]*FY26SpecialEducationPrograms[[#This Row],[Fiscal Year 2026]]</f>
        <v>128162.82124799999</v>
      </c>
      <c r="J120" s="165">
        <f>FY26SpecialEducationPrograms[[#This Row],[27 Annual Price]]/FY26SpecialEducationPrograms[[#This Row],[Days of Operation]]</f>
        <v>579.92226809049771</v>
      </c>
      <c r="K120" s="125"/>
      <c r="L120" s="125" t="s">
        <v>227</v>
      </c>
      <c r="M120" s="58"/>
    </row>
    <row r="121" spans="1:13" ht="15" customHeight="1" x14ac:dyDescent="1">
      <c r="A121" s="76" t="s">
        <v>190</v>
      </c>
      <c r="B121" s="16" t="s">
        <v>3</v>
      </c>
      <c r="C121" s="77" t="s">
        <v>197</v>
      </c>
      <c r="D121" s="14">
        <v>50820101</v>
      </c>
      <c r="E121" s="18">
        <v>216</v>
      </c>
      <c r="F121" s="8">
        <v>91708.13</v>
      </c>
      <c r="G121" s="9">
        <v>424.57467756018514</v>
      </c>
      <c r="H121" s="57">
        <v>1.0304</v>
      </c>
      <c r="I121" s="165">
        <f>FY26SpecialEducationPrograms[[#This Row],[Cost of Inflation]]*FY26SpecialEducationPrograms[[#This Row],[Fiscal Year 2026]]</f>
        <v>94496.057152000009</v>
      </c>
      <c r="J121" s="165">
        <f>FY26SpecialEducationPrograms[[#This Row],[27 Annual Price]]/FY26SpecialEducationPrograms[[#This Row],[Days of Operation]]</f>
        <v>437.48174607407412</v>
      </c>
      <c r="K121" s="125"/>
      <c r="L121" s="90"/>
      <c r="M121" s="58"/>
    </row>
    <row r="122" spans="1:13" ht="26" customHeight="1" x14ac:dyDescent="1">
      <c r="A122" s="76" t="s">
        <v>190</v>
      </c>
      <c r="B122" s="16" t="s">
        <v>3</v>
      </c>
      <c r="C122" s="78" t="s">
        <v>198</v>
      </c>
      <c r="D122" s="14">
        <v>50820202</v>
      </c>
      <c r="E122" s="18">
        <v>216</v>
      </c>
      <c r="F122" s="8">
        <v>94717.87</v>
      </c>
      <c r="G122" s="9">
        <v>438.50864549074072</v>
      </c>
      <c r="H122" s="57">
        <v>1.0304</v>
      </c>
      <c r="I122" s="165">
        <f>FY26SpecialEducationPrograms[[#This Row],[Cost of Inflation]]*FY26SpecialEducationPrograms[[#This Row],[Fiscal Year 2026]]</f>
        <v>97597.293247999987</v>
      </c>
      <c r="J122" s="165">
        <f>FY26SpecialEducationPrograms[[#This Row],[27 Annual Price]]/FY26SpecialEducationPrograms[[#This Row],[Days of Operation]]</f>
        <v>451.83932059259251</v>
      </c>
      <c r="K122" s="125"/>
      <c r="L122" s="90"/>
      <c r="M122" s="58"/>
    </row>
    <row r="123" spans="1:13" ht="19.149999999999999" customHeight="1" x14ac:dyDescent="1">
      <c r="A123" s="76" t="s">
        <v>190</v>
      </c>
      <c r="B123" s="13" t="s">
        <v>1</v>
      </c>
      <c r="C123" s="64" t="s">
        <v>195</v>
      </c>
      <c r="D123" s="14">
        <v>50300102</v>
      </c>
      <c r="E123" s="15">
        <v>365</v>
      </c>
      <c r="F123" s="8">
        <v>294235.01</v>
      </c>
      <c r="G123" s="9">
        <v>806.12332099178082</v>
      </c>
      <c r="H123" s="57">
        <v>1.0304</v>
      </c>
      <c r="I123" s="165">
        <f>FY26SpecialEducationPrograms[[#This Row],[Cost of Inflation]]*FY26SpecialEducationPrograms[[#This Row],[Fiscal Year 2026]]</f>
        <v>303179.754304</v>
      </c>
      <c r="J123" s="165">
        <f>FY26SpecialEducationPrograms[[#This Row],[27 Annual Price]]/FY26SpecialEducationPrograms[[#This Row],[Days of Operation]]</f>
        <v>830.62946384657539</v>
      </c>
      <c r="K123" s="125"/>
      <c r="L123" s="90"/>
      <c r="M123" s="58"/>
    </row>
    <row r="124" spans="1:13" ht="33" customHeight="1" x14ac:dyDescent="1">
      <c r="A124" s="76" t="s">
        <v>190</v>
      </c>
      <c r="B124" s="13" t="s">
        <v>71</v>
      </c>
      <c r="C124" s="64" t="s">
        <v>196</v>
      </c>
      <c r="D124" s="14">
        <v>50300101</v>
      </c>
      <c r="E124" s="15">
        <v>218</v>
      </c>
      <c r="F124" s="8">
        <v>99890.03</v>
      </c>
      <c r="G124" s="9">
        <v>458.21112811009169</v>
      </c>
      <c r="H124" s="57">
        <v>1.0304</v>
      </c>
      <c r="I124" s="165">
        <f>FY26SpecialEducationPrograms[[#This Row],[Cost of Inflation]]*FY26SpecialEducationPrograms[[#This Row],[Fiscal Year 2026]]</f>
        <v>102926.68691199999</v>
      </c>
      <c r="J124" s="165">
        <f>FY26SpecialEducationPrograms[[#This Row],[27 Annual Price]]/FY26SpecialEducationPrograms[[#This Row],[Days of Operation]]</f>
        <v>472.14076565137611</v>
      </c>
      <c r="K124" s="125"/>
      <c r="L124" s="90"/>
      <c r="M124" s="58"/>
    </row>
    <row r="125" spans="1:13" ht="34.15" customHeight="1" x14ac:dyDescent="1">
      <c r="A125" s="47" t="s">
        <v>138</v>
      </c>
      <c r="B125" s="16" t="s">
        <v>3</v>
      </c>
      <c r="C125" s="17" t="s">
        <v>139</v>
      </c>
      <c r="D125" s="14">
        <v>51070001</v>
      </c>
      <c r="E125" s="18">
        <v>226</v>
      </c>
      <c r="F125" s="8">
        <v>96672.51</v>
      </c>
      <c r="G125" s="9">
        <v>427.75448425221236</v>
      </c>
      <c r="H125" s="57">
        <v>1.0304</v>
      </c>
      <c r="I125" s="165">
        <f>FY26SpecialEducationPrograms[[#This Row],[Cost of Inflation]]*FY26SpecialEducationPrograms[[#This Row],[Fiscal Year 2026]]</f>
        <v>99611.354303999993</v>
      </c>
      <c r="J125" s="165">
        <f>FY26SpecialEducationPrograms[[#This Row],[27 Annual Price]]/FY26SpecialEducationPrograms[[#This Row],[Days of Operation]]</f>
        <v>440.75820488495572</v>
      </c>
      <c r="K125" s="125"/>
      <c r="L125" s="138" t="s">
        <v>227</v>
      </c>
      <c r="M125" s="58"/>
    </row>
    <row r="126" spans="1:13" ht="29" customHeight="1" x14ac:dyDescent="1">
      <c r="A126" s="48" t="s">
        <v>57</v>
      </c>
      <c r="B126" s="38" t="s">
        <v>1</v>
      </c>
      <c r="C126" s="39" t="s">
        <v>58</v>
      </c>
      <c r="D126" s="14">
        <v>50810101</v>
      </c>
      <c r="E126" s="40">
        <v>244</v>
      </c>
      <c r="F126" s="8">
        <v>113491.46</v>
      </c>
      <c r="G126" s="9">
        <v>465.128923602459</v>
      </c>
      <c r="H126" s="57">
        <v>1.0304</v>
      </c>
      <c r="I126" s="165">
        <f>FY26SpecialEducationPrograms[[#This Row],[Cost of Inflation]]*FY26SpecialEducationPrograms[[#This Row],[Fiscal Year 2026]]</f>
        <v>116941.600384</v>
      </c>
      <c r="J126" s="165">
        <f>FY26SpecialEducationPrograms[[#This Row],[27 Annual Price]]/FY26SpecialEducationPrograms[[#This Row],[Days of Operation]]</f>
        <v>479.26885403278692</v>
      </c>
      <c r="K126" s="125"/>
      <c r="L126" s="90"/>
      <c r="M126" s="58"/>
    </row>
    <row r="127" spans="1:13" ht="27" customHeight="1" x14ac:dyDescent="1">
      <c r="A127" s="48" t="s">
        <v>57</v>
      </c>
      <c r="B127" s="38" t="s">
        <v>3</v>
      </c>
      <c r="C127" s="39" t="s">
        <v>150</v>
      </c>
      <c r="D127" s="14">
        <v>50810102</v>
      </c>
      <c r="E127" s="40">
        <v>180</v>
      </c>
      <c r="F127" s="8">
        <v>65831.06</v>
      </c>
      <c r="G127" s="9">
        <v>365.72812029444441</v>
      </c>
      <c r="H127" s="57">
        <v>1.0304</v>
      </c>
      <c r="I127" s="165">
        <f>FY26SpecialEducationPrograms[[#This Row],[Cost of Inflation]]*FY26SpecialEducationPrograms[[#This Row],[Fiscal Year 2026]]</f>
        <v>67832.324223999996</v>
      </c>
      <c r="J127" s="165">
        <f>FY26SpecialEducationPrograms[[#This Row],[27 Annual Price]]/FY26SpecialEducationPrograms[[#This Row],[Days of Operation]]</f>
        <v>376.84624568888887</v>
      </c>
      <c r="K127" s="125"/>
      <c r="L127" s="90"/>
      <c r="M127" s="58"/>
    </row>
    <row r="128" spans="1:13" ht="15" customHeight="1" x14ac:dyDescent="1">
      <c r="A128" s="46" t="s">
        <v>86</v>
      </c>
      <c r="B128" s="13" t="s">
        <v>3</v>
      </c>
      <c r="C128" s="13" t="s">
        <v>59</v>
      </c>
      <c r="D128" s="14">
        <v>50830101</v>
      </c>
      <c r="E128" s="15">
        <v>180</v>
      </c>
      <c r="F128" s="8">
        <v>84639.58</v>
      </c>
      <c r="G128" s="9">
        <f>F128/E128</f>
        <v>470.21988888888887</v>
      </c>
      <c r="H128" s="57">
        <v>1.0212000000000001</v>
      </c>
      <c r="I128" s="165">
        <f>FY26SpecialEducationPrograms[[#This Row],[Cost of Inflation]]*FY26SpecialEducationPrograms[[#This Row],[Fiscal Year 2026]]</f>
        <v>86433.939096000016</v>
      </c>
      <c r="J128" s="165">
        <f>FY26SpecialEducationPrograms[[#This Row],[27 Annual Price]]/FY26SpecialEducationPrograms[[#This Row],[Days of Operation]]</f>
        <v>480.1885505333334</v>
      </c>
      <c r="K128" s="125"/>
      <c r="L128" s="90"/>
      <c r="M128" s="58"/>
    </row>
    <row r="129" spans="1:13" ht="15" customHeight="1" x14ac:dyDescent="1">
      <c r="A129" s="46" t="s">
        <v>86</v>
      </c>
      <c r="B129" s="13" t="s">
        <v>1</v>
      </c>
      <c r="C129" s="13" t="s">
        <v>60</v>
      </c>
      <c r="D129" s="14">
        <v>50830102</v>
      </c>
      <c r="E129" s="15">
        <v>365</v>
      </c>
      <c r="F129" s="8">
        <v>279155.20000000001</v>
      </c>
      <c r="G129" s="9">
        <f>F129/E129</f>
        <v>764.80876712328768</v>
      </c>
      <c r="H129" s="57">
        <v>1.0212000000000001</v>
      </c>
      <c r="I129" s="165">
        <f>FY26SpecialEducationPrograms[[#This Row],[Cost of Inflation]]*FY26SpecialEducationPrograms[[#This Row],[Fiscal Year 2026]]</f>
        <v>285073.29024000006</v>
      </c>
      <c r="J129" s="165">
        <f>FY26SpecialEducationPrograms[[#This Row],[27 Annual Price]]/FY26SpecialEducationPrograms[[#This Row],[Days of Operation]]</f>
        <v>781.02271298630149</v>
      </c>
      <c r="K129" s="125"/>
      <c r="L129" s="90"/>
      <c r="M129" s="58"/>
    </row>
    <row r="130" spans="1:13" ht="15" customHeight="1" x14ac:dyDescent="1">
      <c r="A130" s="46" t="s">
        <v>86</v>
      </c>
      <c r="B130" s="13" t="s">
        <v>20</v>
      </c>
      <c r="C130" s="13" t="s">
        <v>142</v>
      </c>
      <c r="D130" s="14">
        <v>50830103</v>
      </c>
      <c r="E130" s="15">
        <v>36</v>
      </c>
      <c r="F130" s="8">
        <v>12330.38</v>
      </c>
      <c r="G130" s="9">
        <v>342.51041747222223</v>
      </c>
      <c r="H130" s="57">
        <v>1.0304</v>
      </c>
      <c r="I130" s="165">
        <f>FY26SpecialEducationPrograms[[#This Row],[Fiscal Year 2026]]*FY26SpecialEducationPrograms[[#This Row],[Cost of Inflation]]</f>
        <v>12705.223551999999</v>
      </c>
      <c r="J130" s="165">
        <f>FY26SpecialEducationPrograms[[#This Row],[27 Annual Price]]/FY26SpecialEducationPrograms[[#This Row],[Days of Operation]]</f>
        <v>352.92287644444446</v>
      </c>
      <c r="K130" s="125"/>
      <c r="L130" s="90"/>
      <c r="M130" s="58"/>
    </row>
    <row r="131" spans="1:13" ht="15" customHeight="1" x14ac:dyDescent="1">
      <c r="A131" s="79" t="s">
        <v>98</v>
      </c>
      <c r="B131" s="80" t="s">
        <v>3</v>
      </c>
      <c r="C131" s="81" t="s">
        <v>61</v>
      </c>
      <c r="D131" s="14">
        <v>50850101</v>
      </c>
      <c r="E131" s="82">
        <v>180</v>
      </c>
      <c r="F131" s="8">
        <v>115864.6</v>
      </c>
      <c r="G131" s="9">
        <v>643.69221349999987</v>
      </c>
      <c r="H131" s="57">
        <v>1.0304</v>
      </c>
      <c r="I131" s="165">
        <f>FY26SpecialEducationPrograms[[#This Row],[Cost of Inflation]]*FY26SpecialEducationPrograms[[#This Row],[Fiscal Year 2026]]</f>
        <v>119386.88384000001</v>
      </c>
      <c r="J131" s="165">
        <f>FY26SpecialEducationPrograms[[#This Row],[27 Annual Price]]/FY26SpecialEducationPrograms[[#This Row],[Days of Operation]]</f>
        <v>663.26046577777788</v>
      </c>
      <c r="K131" s="125"/>
      <c r="L131" s="90"/>
      <c r="M131" s="58"/>
    </row>
    <row r="132" spans="1:13" ht="15" customHeight="1" x14ac:dyDescent="1">
      <c r="A132" s="52" t="s">
        <v>98</v>
      </c>
      <c r="B132" s="28" t="s">
        <v>20</v>
      </c>
      <c r="C132" s="23" t="s">
        <v>62</v>
      </c>
      <c r="D132" s="14">
        <v>50850102</v>
      </c>
      <c r="E132" s="24">
        <v>30</v>
      </c>
      <c r="F132" s="8">
        <v>9750.8799999999992</v>
      </c>
      <c r="G132" s="27">
        <v>325.026184</v>
      </c>
      <c r="H132" s="57">
        <v>1.0304</v>
      </c>
      <c r="I132" s="165">
        <f>FY26SpecialEducationPrograms[[#This Row],[Cost of Inflation]]*FY26SpecialEducationPrograms[[#This Row],[Fiscal Year 2026]]</f>
        <v>10047.306751999999</v>
      </c>
      <c r="J132" s="165">
        <f>FY26SpecialEducationPrograms[[#This Row],[27 Annual Price]]/FY26SpecialEducationPrograms[[#This Row],[Days of Operation]]</f>
        <v>334.91022506666661</v>
      </c>
      <c r="K132" s="140"/>
      <c r="L132" s="90"/>
      <c r="M132" s="58"/>
    </row>
    <row r="133" spans="1:13" ht="15" customHeight="1" x14ac:dyDescent="1">
      <c r="A133" s="52" t="s">
        <v>98</v>
      </c>
      <c r="B133" s="28" t="s">
        <v>3</v>
      </c>
      <c r="C133" s="23" t="s">
        <v>63</v>
      </c>
      <c r="D133" s="14">
        <v>50850201</v>
      </c>
      <c r="E133" s="24">
        <v>180</v>
      </c>
      <c r="F133" s="8">
        <v>102777.54</v>
      </c>
      <c r="G133" s="27">
        <v>570.98631150555548</v>
      </c>
      <c r="H133" s="57">
        <v>1.0304</v>
      </c>
      <c r="I133" s="165">
        <f>FY26SpecialEducationPrograms[[#This Row],[Cost of Inflation]]*FY26SpecialEducationPrograms[[#This Row],[Fiscal Year 2026]]</f>
        <v>105901.97721599998</v>
      </c>
      <c r="J133" s="165">
        <f>FY26SpecialEducationPrograms[[#This Row],[27 Annual Price]]/FY26SpecialEducationPrograms[[#This Row],[Days of Operation]]</f>
        <v>588.34431786666653</v>
      </c>
      <c r="K133" s="140"/>
      <c r="L133" s="90"/>
      <c r="M133" s="58"/>
    </row>
    <row r="134" spans="1:13" ht="15" customHeight="1" x14ac:dyDescent="1">
      <c r="A134" s="46" t="s">
        <v>87</v>
      </c>
      <c r="B134" s="13" t="s">
        <v>3</v>
      </c>
      <c r="C134" s="13" t="s">
        <v>100</v>
      </c>
      <c r="D134" s="14">
        <v>50860101</v>
      </c>
      <c r="E134" s="15">
        <v>251</v>
      </c>
      <c r="F134" s="8">
        <v>66775.88</v>
      </c>
      <c r="G134" s="27">
        <v>266.03935829482066</v>
      </c>
      <c r="H134" s="57">
        <v>1.0304</v>
      </c>
      <c r="I134" s="165">
        <f>FY26SpecialEducationPrograms[[#This Row],[Cost of Inflation]]*FY26SpecialEducationPrograms[[#This Row],[Fiscal Year 2026]]</f>
        <v>68805.866752000002</v>
      </c>
      <c r="J134" s="165">
        <f>FY26SpecialEducationPrograms[[#This Row],[27 Annual Price]]/FY26SpecialEducationPrograms[[#This Row],[Days of Operation]]</f>
        <v>274.12695917131475</v>
      </c>
      <c r="K134" s="125"/>
      <c r="L134" s="90"/>
      <c r="M134" s="58"/>
    </row>
    <row r="135" spans="1:13" s="12" customFormat="1" ht="15" customHeight="1" x14ac:dyDescent="1">
      <c r="A135" s="46" t="s">
        <v>87</v>
      </c>
      <c r="B135" s="13" t="s">
        <v>1</v>
      </c>
      <c r="C135" s="13" t="s">
        <v>64</v>
      </c>
      <c r="D135" s="14">
        <v>50860103</v>
      </c>
      <c r="E135" s="15">
        <v>365</v>
      </c>
      <c r="F135" s="8">
        <v>273656.38</v>
      </c>
      <c r="G135" s="27">
        <v>395.13530373333344</v>
      </c>
      <c r="H135" s="57">
        <v>1.0304</v>
      </c>
      <c r="I135" s="165">
        <f>FY26SpecialEducationPrograms[[#This Row],[Cost of Inflation]]*FY26SpecialEducationPrograms[[#This Row],[Fiscal Year 2026]]</f>
        <v>281975.53395200003</v>
      </c>
      <c r="J135" s="165">
        <f>FY26SpecialEducationPrograms[[#This Row],[27 Annual Price]]/FY26SpecialEducationPrograms[[#This Row],[Days of Operation]]</f>
        <v>772.53570945753427</v>
      </c>
      <c r="K135" s="125"/>
      <c r="L135" s="90"/>
      <c r="M135" s="58"/>
    </row>
    <row r="136" spans="1:13" s="12" customFormat="1" ht="15" customHeight="1" x14ac:dyDescent="1">
      <c r="A136" s="46" t="s">
        <v>216</v>
      </c>
      <c r="B136" s="13" t="s">
        <v>3</v>
      </c>
      <c r="C136" s="13" t="s">
        <v>217</v>
      </c>
      <c r="D136" s="15">
        <v>51180101</v>
      </c>
      <c r="E136" s="15">
        <v>180</v>
      </c>
      <c r="F136" s="8">
        <v>71124.354672000016</v>
      </c>
      <c r="G136" s="27">
        <v>749.74351339999998</v>
      </c>
      <c r="H136" s="57">
        <v>1.0304</v>
      </c>
      <c r="I136" s="165">
        <f>FY26SpecialEducationPrograms[[#This Row],[Cost of Inflation]]*FY26SpecialEducationPrograms[[#This Row],[Fiscal Year 2026]]</f>
        <v>73286.53505402882</v>
      </c>
      <c r="J136" s="165">
        <f>FY26SpecialEducationPrograms[[#This Row],[27 Annual Price]]/FY26SpecialEducationPrograms[[#This Row],[Days of Operation]]</f>
        <v>407.14741696682677</v>
      </c>
      <c r="K136" s="125"/>
      <c r="L136" s="90"/>
      <c r="M136" s="58"/>
    </row>
    <row r="137" spans="1:13" s="12" customFormat="1" ht="15" customHeight="1" x14ac:dyDescent="1">
      <c r="A137" s="119" t="s">
        <v>148</v>
      </c>
      <c r="B137" s="120" t="s">
        <v>3</v>
      </c>
      <c r="C137" s="120" t="s">
        <v>149</v>
      </c>
      <c r="D137" s="160">
        <v>50120101</v>
      </c>
      <c r="E137" s="160">
        <v>180</v>
      </c>
      <c r="F137" s="121">
        <v>54344.67</v>
      </c>
      <c r="G137" s="121">
        <v>301.91485811666666</v>
      </c>
      <c r="H137" s="57">
        <v>1.0304</v>
      </c>
      <c r="I137" s="163">
        <f>FY26SpecialEducationPrograms[[#This Row],[Cost of Inflation]]*FY26SpecialEducationPrograms[[#This Row],[Fiscal Year 2026]]</f>
        <v>55996.747967999996</v>
      </c>
      <c r="J137" s="163">
        <f>FY26SpecialEducationPrograms[[#This Row],[27 Annual Price]]/FY26SpecialEducationPrograms[[#This Row],[Days of Operation]]</f>
        <v>311.09304426666665</v>
      </c>
      <c r="K137" s="122" t="s">
        <v>218</v>
      </c>
      <c r="L137" s="90" t="s">
        <v>235</v>
      </c>
      <c r="M137" s="58"/>
    </row>
    <row r="138" spans="1:13" ht="16.149999999999999" customHeight="1" x14ac:dyDescent="1">
      <c r="A138" s="52" t="s">
        <v>148</v>
      </c>
      <c r="B138" s="28" t="s">
        <v>20</v>
      </c>
      <c r="C138" s="23" t="s">
        <v>149</v>
      </c>
      <c r="D138" s="14">
        <v>50120102</v>
      </c>
      <c r="E138" s="24">
        <v>24</v>
      </c>
      <c r="F138" s="8">
        <v>7985.59</v>
      </c>
      <c r="G138" s="27">
        <v>332.73275262499999</v>
      </c>
      <c r="H138" s="57">
        <v>1.0304</v>
      </c>
      <c r="I138" s="165">
        <f>FY26SpecialEducationPrograms[[#This Row],[Cost of Inflation]]*FY26SpecialEducationPrograms[[#This Row],[Fiscal Year 2026]]</f>
        <v>8228.3519359999991</v>
      </c>
      <c r="J138" s="165">
        <f>FY26SpecialEducationPrograms[[#This Row],[27 Annual Price]]/FY26SpecialEducationPrograms[[#This Row],[Days of Operation]]</f>
        <v>342.8479973333333</v>
      </c>
      <c r="K138" s="141"/>
      <c r="L138" s="90"/>
      <c r="M138" s="58"/>
    </row>
    <row r="139" spans="1:13" ht="16.5" customHeight="1" x14ac:dyDescent="1">
      <c r="A139" s="83" t="s">
        <v>130</v>
      </c>
      <c r="B139" s="13" t="s">
        <v>3</v>
      </c>
      <c r="C139" s="13" t="s">
        <v>131</v>
      </c>
      <c r="D139" s="14">
        <v>51080001</v>
      </c>
      <c r="E139" s="15">
        <v>220</v>
      </c>
      <c r="F139" s="8">
        <v>98636.83</v>
      </c>
      <c r="G139" s="27">
        <v>448.34923575909085</v>
      </c>
      <c r="H139" s="57">
        <v>1.0304</v>
      </c>
      <c r="I139" s="165">
        <f>FY26SpecialEducationPrograms[[#This Row],[Cost of Inflation]]*FY26SpecialEducationPrograms[[#This Row],[Fiscal Year 2026]]</f>
        <v>101635.38963200001</v>
      </c>
      <c r="J139" s="165">
        <f>FY26SpecialEducationPrograms[[#This Row],[27 Annual Price]]/FY26SpecialEducationPrograms[[#This Row],[Days of Operation]]</f>
        <v>461.97904378181823</v>
      </c>
      <c r="K139" s="125"/>
      <c r="L139" s="90"/>
      <c r="M139" s="58"/>
    </row>
    <row r="140" spans="1:13" ht="16.5" customHeight="1" x14ac:dyDescent="1">
      <c r="A140" s="46" t="s">
        <v>158</v>
      </c>
      <c r="B140" s="13" t="s">
        <v>3</v>
      </c>
      <c r="C140" s="13" t="s">
        <v>159</v>
      </c>
      <c r="D140" s="84">
        <v>50880102</v>
      </c>
      <c r="E140" s="15">
        <v>224</v>
      </c>
      <c r="F140" s="8">
        <v>106052.94</v>
      </c>
      <c r="G140" s="27">
        <v>473.45061556249999</v>
      </c>
      <c r="H140" s="57">
        <v>1.0304</v>
      </c>
      <c r="I140" s="165">
        <f>FY26SpecialEducationPrograms[[#This Row],[Cost of Inflation]]*FY26SpecialEducationPrograms[[#This Row],[Fiscal Year 2026]]</f>
        <v>109276.949376</v>
      </c>
      <c r="J140" s="165">
        <f>FY26SpecialEducationPrograms[[#This Row],[27 Annual Price]]/FY26SpecialEducationPrograms[[#This Row],[Days of Operation]]</f>
        <v>487.843524</v>
      </c>
      <c r="K140" s="140"/>
      <c r="L140" s="90"/>
      <c r="M140" s="58"/>
    </row>
    <row r="141" spans="1:13" ht="15" customHeight="1" x14ac:dyDescent="1">
      <c r="A141" s="46" t="s">
        <v>158</v>
      </c>
      <c r="B141" s="13" t="s">
        <v>1</v>
      </c>
      <c r="C141" s="13" t="s">
        <v>160</v>
      </c>
      <c r="D141" s="14">
        <v>50880101</v>
      </c>
      <c r="E141" s="15">
        <v>365</v>
      </c>
      <c r="F141" s="8">
        <v>286462.78999999998</v>
      </c>
      <c r="G141" s="27">
        <v>784.82955979726034</v>
      </c>
      <c r="H141" s="57">
        <v>1.0304</v>
      </c>
      <c r="I141" s="165">
        <f>FY26SpecialEducationPrograms[[#This Row],[Cost of Inflation]]*FY26SpecialEducationPrograms[[#This Row],[Fiscal Year 2026]]</f>
        <v>295171.25881599996</v>
      </c>
      <c r="J141" s="165">
        <f>FY26SpecialEducationPrograms[[#This Row],[27 Annual Price]]/FY26SpecialEducationPrograms[[#This Row],[Days of Operation]]</f>
        <v>808.68838031780808</v>
      </c>
      <c r="K141" s="125"/>
      <c r="L141" s="90"/>
      <c r="M141" s="58"/>
    </row>
    <row r="142" spans="1:13" ht="15" customHeight="1" x14ac:dyDescent="1">
      <c r="A142" s="47" t="s">
        <v>122</v>
      </c>
      <c r="B142" s="16" t="s">
        <v>3</v>
      </c>
      <c r="C142" s="17" t="s">
        <v>123</v>
      </c>
      <c r="D142" s="14">
        <v>51000100</v>
      </c>
      <c r="E142" s="18">
        <v>198</v>
      </c>
      <c r="F142" s="8">
        <v>67476.428956999996</v>
      </c>
      <c r="G142" s="27">
        <v>340.7900452373737</v>
      </c>
      <c r="H142" s="57">
        <v>1.0304</v>
      </c>
      <c r="I142" s="165">
        <f>FY26SpecialEducationPrograms[[#This Row],[Cost of Inflation]]*FY26SpecialEducationPrograms[[#This Row],[Fiscal Year 2026]]</f>
        <v>69527.712397292795</v>
      </c>
      <c r="J142" s="165">
        <f>FY26SpecialEducationPrograms[[#This Row],[27 Annual Price]]/FY26SpecialEducationPrograms[[#This Row],[Days of Operation]]</f>
        <v>351.15006261258986</v>
      </c>
      <c r="K142" s="145"/>
      <c r="L142" s="90" t="s">
        <v>233</v>
      </c>
      <c r="M142" s="58"/>
    </row>
    <row r="143" spans="1:13" ht="19.899999999999999" customHeight="1" x14ac:dyDescent="1">
      <c r="A143" s="48" t="s">
        <v>69</v>
      </c>
      <c r="B143" s="38" t="s">
        <v>20</v>
      </c>
      <c r="C143" s="39" t="s">
        <v>77</v>
      </c>
      <c r="D143" s="14">
        <v>50910102</v>
      </c>
      <c r="E143" s="40">
        <v>30</v>
      </c>
      <c r="F143" s="8">
        <v>8194.5225809999993</v>
      </c>
      <c r="G143" s="27">
        <v>273.1507527</v>
      </c>
      <c r="H143" s="57">
        <v>1.0304</v>
      </c>
      <c r="I143" s="165">
        <f>FY26SpecialEducationPrograms[[#This Row],[Cost of Inflation]]*FY26SpecialEducationPrograms[[#This Row],[Fiscal Year 2026]]</f>
        <v>8443.6360674623993</v>
      </c>
      <c r="J143" s="165">
        <f>FY26SpecialEducationPrograms[[#This Row],[27 Annual Price]]/FY26SpecialEducationPrograms[[#This Row],[Days of Operation]]</f>
        <v>281.45453558207998</v>
      </c>
      <c r="K143" s="125"/>
      <c r="L143" s="90"/>
      <c r="M143" s="58"/>
    </row>
    <row r="144" spans="1:13" ht="15" customHeight="1" x14ac:dyDescent="1">
      <c r="A144" s="48" t="s">
        <v>69</v>
      </c>
      <c r="B144" s="38" t="s">
        <v>3</v>
      </c>
      <c r="C144" s="39" t="s">
        <v>69</v>
      </c>
      <c r="D144" s="14">
        <v>50910101</v>
      </c>
      <c r="E144" s="40">
        <v>180</v>
      </c>
      <c r="F144" s="8">
        <v>68750.636927</v>
      </c>
      <c r="G144" s="27">
        <v>381.94798292777779</v>
      </c>
      <c r="H144" s="57">
        <v>1.0304</v>
      </c>
      <c r="I144" s="165">
        <f>FY26SpecialEducationPrograms[[#This Row],[Cost of Inflation]]*FY26SpecialEducationPrograms[[#This Row],[Fiscal Year 2026]]</f>
        <v>70840.656289580802</v>
      </c>
      <c r="J144" s="165">
        <f>FY26SpecialEducationPrograms[[#This Row],[27 Annual Price]]/FY26SpecialEducationPrograms[[#This Row],[Days of Operation]]</f>
        <v>393.55920160878225</v>
      </c>
      <c r="K144" s="125"/>
      <c r="L144" s="90"/>
      <c r="M144" s="58"/>
    </row>
    <row r="145" spans="1:13" s="12" customFormat="1" x14ac:dyDescent="1">
      <c r="A145" s="119" t="s">
        <v>164</v>
      </c>
      <c r="B145" s="120" t="s">
        <v>3</v>
      </c>
      <c r="C145" s="120" t="s">
        <v>65</v>
      </c>
      <c r="D145" s="160">
        <v>50930101</v>
      </c>
      <c r="E145" s="160">
        <v>198</v>
      </c>
      <c r="F145" s="161">
        <v>78799.62</v>
      </c>
      <c r="G145" s="161">
        <v>397.9778729040404</v>
      </c>
      <c r="H145" s="162">
        <v>1.0304</v>
      </c>
      <c r="I145" s="163">
        <f>FY26SpecialEducationPrograms[[#This Row],[Cost of Inflation]]*FY26SpecialEducationPrograms[[#This Row],[Fiscal Year 2026]]</f>
        <v>81195.128447999989</v>
      </c>
      <c r="J145" s="163">
        <f>FY26SpecialEducationPrograms[[#This Row],[27 Annual Price]]/FY26SpecialEducationPrograms[[#This Row],[Days of Operation]]</f>
        <v>410.07640630303024</v>
      </c>
      <c r="K145" s="122" t="s">
        <v>207</v>
      </c>
      <c r="L145" s="90"/>
      <c r="M145" s="58"/>
    </row>
    <row r="146" spans="1:13" x14ac:dyDescent="1">
      <c r="A146" s="119" t="s">
        <v>164</v>
      </c>
      <c r="B146" s="120" t="s">
        <v>3</v>
      </c>
      <c r="C146" s="120" t="s">
        <v>66</v>
      </c>
      <c r="D146" s="160">
        <v>50930202</v>
      </c>
      <c r="E146" s="160">
        <v>216</v>
      </c>
      <c r="F146" s="161">
        <v>122166.97</v>
      </c>
      <c r="G146" s="161">
        <v>565.58781144444447</v>
      </c>
      <c r="H146" s="162">
        <v>1.0304</v>
      </c>
      <c r="I146" s="163">
        <f>FY26SpecialEducationPrograms[[#This Row],[Cost of Inflation]]*FY26SpecialEducationPrograms[[#This Row],[Fiscal Year 2026]]</f>
        <v>125880.845888</v>
      </c>
      <c r="J146" s="163">
        <f>FY26SpecialEducationPrograms[[#This Row],[27 Annual Price]]/FY26SpecialEducationPrograms[[#This Row],[Days of Operation]]</f>
        <v>582.78169392592588</v>
      </c>
      <c r="K146" s="122" t="s">
        <v>207</v>
      </c>
      <c r="L146" s="90"/>
      <c r="M146" s="58"/>
    </row>
    <row r="147" spans="1:13" ht="15" customHeight="1" x14ac:dyDescent="1">
      <c r="A147" s="123" t="s">
        <v>164</v>
      </c>
      <c r="B147" s="70" t="s">
        <v>1</v>
      </c>
      <c r="C147" s="70" t="s">
        <v>25</v>
      </c>
      <c r="D147" s="124">
        <v>50930201</v>
      </c>
      <c r="E147" s="71">
        <v>365</v>
      </c>
      <c r="F147" s="91">
        <v>338317.89</v>
      </c>
      <c r="G147" s="92">
        <v>926.89833133972593</v>
      </c>
      <c r="H147" s="89">
        <v>1.0304</v>
      </c>
      <c r="I147" s="168">
        <f>FY26SpecialEducationPrograms[[#This Row],[Cost of Inflation]]*FY26SpecialEducationPrograms[[#This Row],[Fiscal Year 2026]]</f>
        <v>348602.75385600002</v>
      </c>
      <c r="J147" s="168">
        <f>FY26SpecialEducationPrograms[[#This Row],[27 Annual Price]]/FY26SpecialEducationPrograms[[#This Row],[Days of Operation]]</f>
        <v>955.07603796164392</v>
      </c>
      <c r="K147" s="125"/>
      <c r="L147" s="90"/>
      <c r="M147" s="58"/>
    </row>
    <row r="148" spans="1:13" ht="15" customHeight="1" x14ac:dyDescent="1">
      <c r="A148" s="65" t="s">
        <v>99</v>
      </c>
      <c r="B148" s="66" t="s">
        <v>1</v>
      </c>
      <c r="C148" s="67" t="s">
        <v>182</v>
      </c>
      <c r="D148" s="124">
        <v>50940102</v>
      </c>
      <c r="E148" s="68">
        <v>365</v>
      </c>
      <c r="F148" s="91">
        <v>339365.43482099997</v>
      </c>
      <c r="G148" s="92">
        <v>929.76831457808214</v>
      </c>
      <c r="H148" s="89">
        <v>1.0304</v>
      </c>
      <c r="I148" s="168">
        <f>FY26SpecialEducationPrograms[[#This Row],[Cost of Inflation]]*FY26SpecialEducationPrograms[[#This Row],[Fiscal Year 2026]]</f>
        <v>349682.14403955836</v>
      </c>
      <c r="J148" s="168">
        <f>FY26SpecialEducationPrograms[[#This Row],[27 Annual Price]]/FY26SpecialEducationPrograms[[#This Row],[Days of Operation]]</f>
        <v>958.03327134125584</v>
      </c>
      <c r="K148" s="125"/>
      <c r="L148" s="90"/>
      <c r="M148" s="58"/>
    </row>
    <row r="149" spans="1:13" ht="15" customHeight="1" x14ac:dyDescent="1">
      <c r="A149" s="65" t="s">
        <v>99</v>
      </c>
      <c r="B149" s="66" t="s">
        <v>3</v>
      </c>
      <c r="C149" s="67" t="s">
        <v>81</v>
      </c>
      <c r="D149" s="124">
        <v>50940101</v>
      </c>
      <c r="E149" s="68">
        <v>220</v>
      </c>
      <c r="F149" s="91">
        <v>89830.708121000003</v>
      </c>
      <c r="G149" s="92">
        <v>408.32140055000002</v>
      </c>
      <c r="H149" s="89">
        <v>1.0304</v>
      </c>
      <c r="I149" s="168">
        <f>FY26SpecialEducationPrograms[[#This Row],[Cost of Inflation]]*FY26SpecialEducationPrograms[[#This Row],[Fiscal Year 2026]]</f>
        <v>92561.561647878407</v>
      </c>
      <c r="J149" s="168">
        <f>FY26SpecialEducationPrograms[[#This Row],[27 Annual Price]]/FY26SpecialEducationPrograms[[#This Row],[Days of Operation]]</f>
        <v>420.73437112672002</v>
      </c>
      <c r="K149" s="125"/>
      <c r="L149" s="90"/>
      <c r="M149" s="58"/>
    </row>
    <row r="150" spans="1:13" ht="15" customHeight="1" x14ac:dyDescent="1">
      <c r="A150" s="65" t="s">
        <v>151</v>
      </c>
      <c r="B150" s="66" t="s">
        <v>1</v>
      </c>
      <c r="C150" s="67" t="s">
        <v>25</v>
      </c>
      <c r="D150" s="124">
        <v>50950101</v>
      </c>
      <c r="E150" s="68">
        <v>365</v>
      </c>
      <c r="F150" s="91">
        <v>397321.86</v>
      </c>
      <c r="G150" s="92">
        <v>1088.5530357397258</v>
      </c>
      <c r="H150" s="89">
        <v>1.0304</v>
      </c>
      <c r="I150" s="168">
        <f>FY26SpecialEducationPrograms[[#This Row],[Cost of Inflation]]*FY26SpecialEducationPrograms[[#This Row],[Fiscal Year 2026]]</f>
        <v>409400.44454399997</v>
      </c>
      <c r="J150" s="168">
        <f>FY26SpecialEducationPrograms[[#This Row],[27 Annual Price]]/FY26SpecialEducationPrograms[[#This Row],[Days of Operation]]</f>
        <v>1121.6450535452054</v>
      </c>
      <c r="K150" s="125"/>
      <c r="L150" s="90"/>
      <c r="M150" s="58"/>
    </row>
    <row r="151" spans="1:13" ht="15" customHeight="1" x14ac:dyDescent="1">
      <c r="A151" s="65" t="s">
        <v>67</v>
      </c>
      <c r="B151" s="66" t="s">
        <v>3</v>
      </c>
      <c r="C151" s="67" t="s">
        <v>3</v>
      </c>
      <c r="D151" s="124">
        <v>50960101</v>
      </c>
      <c r="E151" s="68">
        <v>180</v>
      </c>
      <c r="F151" s="91">
        <v>86223.33</v>
      </c>
      <c r="G151" s="92">
        <v>479.01852351111114</v>
      </c>
      <c r="H151" s="89">
        <v>1.0304</v>
      </c>
      <c r="I151" s="168">
        <f>FY26SpecialEducationPrograms[[#This Row],[Cost of Inflation]]*FY26SpecialEducationPrograms[[#This Row],[Fiscal Year 2026]]</f>
        <v>88844.519232000006</v>
      </c>
      <c r="J151" s="168">
        <f>FY26SpecialEducationPrograms[[#This Row],[27 Annual Price]]/FY26SpecialEducationPrograms[[#This Row],[Days of Operation]]</f>
        <v>493.58066240000005</v>
      </c>
      <c r="K151" s="125"/>
      <c r="L151" s="126" t="s">
        <v>229</v>
      </c>
      <c r="M151" s="58"/>
    </row>
    <row r="152" spans="1:13" ht="27" customHeight="1" x14ac:dyDescent="1">
      <c r="A152" s="69" t="s">
        <v>68</v>
      </c>
      <c r="B152" s="70" t="s">
        <v>3</v>
      </c>
      <c r="C152" s="70" t="s">
        <v>68</v>
      </c>
      <c r="D152" s="124">
        <v>50970101</v>
      </c>
      <c r="E152" s="71">
        <v>180</v>
      </c>
      <c r="F152" s="91">
        <v>73670.710000000006</v>
      </c>
      <c r="G152" s="92">
        <v>409.28173031666665</v>
      </c>
      <c r="H152" s="89">
        <v>1.0304</v>
      </c>
      <c r="I152" s="168">
        <f>FY26SpecialEducationPrograms[[#This Row],[Cost of Inflation]]*FY26SpecialEducationPrograms[[#This Row],[Fiscal Year 2026]]</f>
        <v>75910.299584000008</v>
      </c>
      <c r="J152" s="168">
        <f>FY26SpecialEducationPrograms[[#This Row],[27 Annual Price]]/FY26SpecialEducationPrograms[[#This Row],[Days of Operation]]</f>
        <v>421.72388657777782</v>
      </c>
      <c r="K152" s="127"/>
      <c r="L152" s="90"/>
      <c r="M152" s="58"/>
    </row>
    <row r="153" spans="1:13" ht="27" customHeight="1" x14ac:dyDescent="1">
      <c r="A153" s="128" t="s">
        <v>200</v>
      </c>
      <c r="B153" s="129" t="s">
        <v>3</v>
      </c>
      <c r="C153" s="129" t="s">
        <v>201</v>
      </c>
      <c r="D153" s="95">
        <v>51170101</v>
      </c>
      <c r="E153" s="130">
        <v>224</v>
      </c>
      <c r="F153" s="93">
        <v>118700.56</v>
      </c>
      <c r="G153" s="94">
        <v>529.91322684062493</v>
      </c>
      <c r="H153" s="89">
        <v>1.0304</v>
      </c>
      <c r="I153" s="168">
        <f>FY26SpecialEducationPrograms[[#This Row],[Cost of Inflation]]*FY26SpecialEducationPrograms[[#This Row],[Fiscal Year 2026]]</f>
        <v>122309.05702399999</v>
      </c>
      <c r="J153" s="168">
        <f>FY26SpecialEducationPrograms[[#This Row],[27 Annual Price]]/FY26SpecialEducationPrograms[[#This Row],[Days of Operation]]</f>
        <v>546.02257599999996</v>
      </c>
      <c r="K153" s="131"/>
      <c r="L153" s="90"/>
      <c r="M153" s="58"/>
    </row>
    <row r="154" spans="1:13" ht="14.9" customHeight="1" x14ac:dyDescent="1">
      <c r="A154" s="132" t="s">
        <v>240</v>
      </c>
      <c r="B154" s="133"/>
      <c r="C154" s="134"/>
      <c r="D154" s="95"/>
      <c r="E154" s="133"/>
      <c r="F154" s="96"/>
      <c r="G154" s="97"/>
      <c r="H154" s="98"/>
      <c r="I154" s="98"/>
      <c r="J154" s="98"/>
      <c r="K154" s="99"/>
      <c r="L154" s="100"/>
    </row>
    <row r="155" spans="1:13" ht="14.9" customHeight="1" x14ac:dyDescent="1">
      <c r="A155" s="132" t="s">
        <v>224</v>
      </c>
      <c r="B155" s="133"/>
      <c r="C155" s="134"/>
      <c r="D155" s="101"/>
      <c r="E155" s="133"/>
      <c r="F155" s="96"/>
      <c r="G155" s="97"/>
      <c r="H155" s="98"/>
      <c r="I155" s="98"/>
      <c r="J155" s="98"/>
      <c r="K155" s="99"/>
      <c r="L155" s="100"/>
    </row>
    <row r="156" spans="1:13" x14ac:dyDescent="1">
      <c r="A156" s="49"/>
      <c r="B156" s="135"/>
      <c r="C156" s="134"/>
      <c r="D156" s="101"/>
      <c r="E156" s="133"/>
      <c r="F156" s="93"/>
      <c r="G156" s="94"/>
      <c r="H156" s="100"/>
      <c r="I156" s="98"/>
      <c r="J156" s="98"/>
      <c r="K156" s="99"/>
      <c r="L156" s="100"/>
    </row>
    <row r="157" spans="1:13" x14ac:dyDescent="1">
      <c r="A157" s="113"/>
      <c r="B157" s="114"/>
      <c r="C157" s="114"/>
      <c r="D157" s="115"/>
      <c r="E157" s="116"/>
      <c r="F157" s="117"/>
      <c r="G157" s="117"/>
      <c r="H157" s="118"/>
      <c r="I157" s="169"/>
      <c r="J157" s="169"/>
      <c r="K157" s="149"/>
      <c r="L157" s="146"/>
    </row>
    <row r="158" spans="1:13" x14ac:dyDescent="1">
      <c r="A158" s="102"/>
      <c r="B158" s="88"/>
      <c r="C158" s="87"/>
      <c r="D158" s="103"/>
      <c r="E158" s="88"/>
      <c r="F158" s="104"/>
      <c r="G158" s="105"/>
      <c r="H158" s="106"/>
      <c r="I158" s="106"/>
      <c r="J158" s="106"/>
      <c r="K158" s="107"/>
    </row>
    <row r="159" spans="1:13" ht="38.549999999999997" customHeight="1" x14ac:dyDescent="1">
      <c r="A159" s="108"/>
      <c r="B159" s="21"/>
      <c r="C159" s="21"/>
      <c r="D159" s="109"/>
      <c r="E159" s="22"/>
      <c r="F159" s="110"/>
      <c r="G159" s="92"/>
      <c r="H159" s="90"/>
      <c r="I159" s="170"/>
      <c r="J159" s="170"/>
      <c r="K159" s="141"/>
    </row>
    <row r="160" spans="1:13" x14ac:dyDescent="1">
      <c r="A160" s="111"/>
      <c r="B160" s="21"/>
      <c r="C160" s="85"/>
      <c r="D160" s="112"/>
      <c r="E160" s="86"/>
      <c r="F160" s="92"/>
      <c r="G160" s="92"/>
      <c r="H160" s="90"/>
      <c r="I160" s="170"/>
      <c r="J160" s="170"/>
      <c r="K160" s="141"/>
    </row>
    <row r="161" spans="1:11" ht="33" customHeight="1" x14ac:dyDescent="1">
      <c r="A161" s="111"/>
      <c r="B161" s="21"/>
      <c r="C161" s="21"/>
      <c r="D161" s="109"/>
      <c r="E161" s="22"/>
      <c r="F161" s="92"/>
      <c r="G161" s="92"/>
      <c r="H161" s="90"/>
      <c r="I161" s="170"/>
      <c r="J161" s="170"/>
      <c r="K161" s="141"/>
    </row>
    <row r="162" spans="1:11" ht="35" customHeight="1" x14ac:dyDescent="1">
      <c r="A162" s="108"/>
      <c r="B162" s="21"/>
      <c r="C162" s="21"/>
      <c r="D162" s="109"/>
      <c r="E162" s="22"/>
      <c r="F162" s="92"/>
      <c r="G162" s="92"/>
      <c r="H162" s="90"/>
      <c r="I162" s="170"/>
      <c r="J162" s="170"/>
      <c r="K162" s="141"/>
    </row>
    <row r="163" spans="1:11" ht="37.5" customHeight="1" x14ac:dyDescent="1">
      <c r="A163" s="10"/>
      <c r="H163" s="55"/>
      <c r="I163" s="171"/>
      <c r="J163" s="171"/>
      <c r="K163" s="141"/>
    </row>
    <row r="164" spans="1:11" ht="29.55" customHeight="1" x14ac:dyDescent="1">
      <c r="A164" s="10"/>
      <c r="B164" s="11"/>
      <c r="C164" s="29"/>
      <c r="H164" s="55"/>
      <c r="I164" s="171"/>
      <c r="J164" s="171"/>
      <c r="K164" s="141"/>
    </row>
    <row r="165" spans="1:11" ht="0.4" customHeight="1" x14ac:dyDescent="1">
      <c r="A165" s="10"/>
      <c r="H165" s="55"/>
      <c r="I165" s="171"/>
      <c r="J165" s="171"/>
      <c r="K165" s="141"/>
    </row>
    <row r="166" spans="1:11" x14ac:dyDescent="1">
      <c r="A166" s="10"/>
      <c r="H166" s="55"/>
      <c r="I166" s="171"/>
      <c r="J166" s="171"/>
      <c r="K166" s="141"/>
    </row>
    <row r="167" spans="1:11" ht="17.600000000000001" thickBot="1" x14ac:dyDescent="1.1499999999999999">
      <c r="A167" s="30"/>
      <c r="B167" s="31"/>
      <c r="C167" s="31"/>
      <c r="D167" s="32"/>
      <c r="E167" s="33"/>
      <c r="F167" s="34"/>
      <c r="G167" s="34"/>
      <c r="H167" s="56"/>
      <c r="I167" s="172"/>
      <c r="J167" s="172"/>
      <c r="K167" s="150"/>
    </row>
    <row r="168" spans="1:11" x14ac:dyDescent="1">
      <c r="A168" s="35"/>
      <c r="B168" s="6"/>
      <c r="C168" s="36"/>
      <c r="D168" s="37"/>
      <c r="E168" s="7"/>
      <c r="F168" s="9"/>
      <c r="G168" s="9"/>
      <c r="H168" s="9"/>
      <c r="I168" s="173"/>
      <c r="J168" s="173"/>
      <c r="K168" s="151"/>
    </row>
  </sheetData>
  <sheetProtection selectLockedCells="1" sort="0" autoFilter="0" pivotTables="0" selectUnlockedCells="1"/>
  <phoneticPr fontId="16" type="noConversion"/>
  <pageMargins left="0.7" right="0.7" top="0.75" bottom="0.75" header="0.3" footer="0.3"/>
  <pageSetup scale="64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09C90223FB7C4B9CAF6661548384FA" ma:contentTypeVersion="5" ma:contentTypeDescription="Create a new document." ma:contentTypeScope="" ma:versionID="a7ff4d8653c84f9e37347fa09a97a7b2">
  <xsd:schema xmlns:xsd="http://www.w3.org/2001/XMLSchema" xmlns:xs="http://www.w3.org/2001/XMLSchema" xmlns:p="http://schemas.microsoft.com/office/2006/metadata/properties" xmlns:ns2="c71a2117-05ec-4805-8471-aa9ec9b58a70" xmlns:ns3="09ce38db-efdb-4708-8c34-9908d67fb011" targetNamespace="http://schemas.microsoft.com/office/2006/metadata/properties" ma:root="true" ma:fieldsID="6f85cd47c6bafd03b2237737f547e69b" ns2:_="" ns3:_="">
    <xsd:import namespace="c71a2117-05ec-4805-8471-aa9ec9b58a70"/>
    <xsd:import namespace="09ce38db-efdb-4708-8c34-9908d67fb0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a2117-05ec-4805-8471-aa9ec9b58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ce38db-efdb-4708-8c34-9908d67fb0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d l d D X E g Z o F 6 l A A A A 9 w A A A B I A H A B D b 2 5 m a W c v U G F j a 2 F n Z S 5 4 b W w g o h g A K K A U A A A A A A A A A A A A A A A A A A A A A A A A A A A A h Y 9 N D o I w G E S v Q r q n P x A S Q 0 p Z u J X E h G j c N q V C I 3 w Y W i x 3 c + G R v I I Y R d 2 5 n D d v M X O / 3 n g + d W 1 w 0 Y M 1 P W S I Y Y o C D a q v D N Q Z G t 0 x X K F c 8 K 1 U J 1 n r Y J b B p p O t M t Q 4 d 0 4 J 8 d 5 j H + N + q E l E K S O H Y l O q R n c S f W T z X w 4 N W C d B a S T 4 / j V G R J g l F D O a x J h y s l B e G P g a 0 T z 4 2 f 5 A v h 5 b N w 5 a a A h 3 J S d L 5 O R 9 Q j w A U E s D B B Q A A g A I A H Z X Q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2 V 0 N c K I p H u A 4 A A A A R A A A A E w A c A E Z v c m 1 1 b G F z L 1 N l Y 3 R p b 2 4 x L m 0 g o h g A K K A U A A A A A A A A A A A A A A A A A A A A A A A A A A A A K 0 5 N L s n M z 1 M I h t C G 1 g B Q S w E C L Q A U A A I A C A B 2 V 0 N c S B m g X q U A A A D 3 A A A A E g A A A A A A A A A A A A A A A A A A A A A A Q 2 9 u Z m l n L 1 B h Y 2 t h Z 2 U u e G 1 s U E s B A i 0 A F A A C A A g A d l d D X A / K 6 a u k A A A A 6 Q A A A B M A A A A A A A A A A A A A A A A A 8 Q A A A F t D b 2 5 0 Z W 5 0 X 1 R 5 c G V z X S 5 4 b W x Q S w E C L Q A U A A I A C A B 2 V 0 N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Z y s Y j Q p 6 U 2 r a S h + Y W 9 W Q g A A A A A C A A A A A A A Q Z g A A A A E A A C A A A A A 6 f l j s N A M M a E / X + x 6 R n V R v t M V I s p D Z v x V R f g 6 2 V L 8 X 1 g A A A A A O g A A A A A I A A C A A A A B C x 8 s Y q r q y Z v s 7 s H 2 I Q 1 j b K 2 w I O y I a Z x R S 1 4 d 5 + A E Z p F A A A A D t f f j X 5 t D c g s 3 P / Y R H W z R z A v 2 2 s P j j E 3 g G L z a W G c 8 9 Q O + h U d 4 / Y 2 3 M g 6 c + e N 6 + H x p 4 8 c p n v 7 b e k 6 Y 8 a C x 7 S + v A 5 y N m D h J N s D 5 o x I n r P k H V b k A A A A B / 8 4 t O m m Y n s n 2 h j h Z o P b O t a X 6 0 x o a U p e g M z 2 W d i I e 0 U T 4 4 w z d o B b d 1 j h G 4 M u l X A + 6 r T M k M m s 3 W / G H k b 9 K F / u 6 W < / D a t a M a s h u p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64B311-909E-49E4-ABFC-BFA80BD2F9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22645-522A-4598-B33F-E5BD2DDCF4A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448475C5-3F59-4DFA-BD9C-FC9646EA84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a2117-05ec-4805-8471-aa9ec9b58a70"/>
    <ds:schemaRef ds:uri="09ce38db-efdb-4708-8c34-9908d67fb0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0A2CD8F-2CEB-4FD1-972B-9A85D0A83FA5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0E4D36B0-DFDC-47B1-AD6B-54A07D05FDE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09ce38db-efdb-4708-8c34-9908d67fb011"/>
    <ds:schemaRef ds:uri="c71a2117-05ec-4805-8471-aa9ec9b58a70"/>
    <ds:schemaRef ds:uri="http://purl.org/dc/dcmitype/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 Sheet</vt:lpstr>
      <vt:lpstr>Special Education Pricing 2027</vt:lpstr>
      <vt:lpstr>'Special Education Pricing 2027'!Print_Area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 Education Price FY27</dc:title>
  <dc:creator>Unknown User</dc:creator>
  <cp:lastModifiedBy>Brown, Jacquiline (OSD)</cp:lastModifiedBy>
  <cp:lastPrinted>2025-10-06T15:32:53Z</cp:lastPrinted>
  <dcterms:created xsi:type="dcterms:W3CDTF">2000-01-31T15:55:40Z</dcterms:created>
  <dcterms:modified xsi:type="dcterms:W3CDTF">2026-02-04T18:35:41Z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Brown, Jacquiline (OSD)</vt:lpwstr>
  </property>
  <property fmtid="{D5CDD505-2E9C-101B-9397-08002B2CF9AE}" pid="3" name="Order">
    <vt:lpwstr>35000.0000000000</vt:lpwstr>
  </property>
  <property fmtid="{D5CDD505-2E9C-101B-9397-08002B2CF9AE}" pid="4" name="display_urn:schemas-microsoft-com:office:office#Author">
    <vt:lpwstr>Brown, Jacquiline (OSD)</vt:lpwstr>
  </property>
</Properties>
</file>