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255" windowWidth="20115" windowHeight="8820"/>
  </bookViews>
  <sheets>
    <sheet name="EOHHS CARD Graph" sheetId="2" r:id="rId1"/>
    <sheet name="TCU Utilization" sheetId="3" r:id="rId2"/>
    <sheet name="Beds and Boarding Report" sheetId="6" r:id="rId3"/>
    <sheet name="Point in Time Count DMH" sheetId="4" r:id="rId4"/>
    <sheet name="Congregate Care Census DCF" sheetId="5" r:id="rId5"/>
    <sheet name="Homes with No Placements DCF" sheetId="1" r:id="rId6"/>
    <sheet name="Sheet1"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kids">[1]data!$A$12:$AE$272</definedName>
  </definedNames>
  <calcPr calcId="145621"/>
</workbook>
</file>

<file path=xl/calcChain.xml><?xml version="1.0" encoding="utf-8"?>
<calcChain xmlns="http://schemas.openxmlformats.org/spreadsheetml/2006/main">
  <c r="M22" i="4" l="1"/>
  <c r="L22" i="4"/>
  <c r="K22" i="4"/>
  <c r="J22" i="4"/>
  <c r="I22" i="4"/>
  <c r="H22" i="4"/>
  <c r="G22" i="4"/>
  <c r="F22" i="4"/>
  <c r="E22" i="4"/>
  <c r="D22" i="4"/>
  <c r="L12" i="4"/>
  <c r="L26" i="4"/>
  <c r="K12" i="4"/>
  <c r="K26" i="4"/>
  <c r="J12" i="4"/>
  <c r="J26" i="4"/>
  <c r="I12" i="4"/>
  <c r="I26" i="4"/>
  <c r="H12" i="4"/>
  <c r="H26" i="4"/>
  <c r="G12" i="4"/>
  <c r="G26" i="4"/>
  <c r="F12" i="4"/>
  <c r="F26" i="4"/>
  <c r="E12" i="4"/>
  <c r="E26" i="4"/>
  <c r="D12" i="4"/>
  <c r="D26" i="4"/>
  <c r="C12" i="4"/>
  <c r="C26" i="4"/>
  <c r="A38" i="3"/>
  <c r="A37" i="3"/>
  <c r="A36"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alcChain>
</file>

<file path=xl/sharedStrings.xml><?xml version="1.0" encoding="utf-8"?>
<sst xmlns="http://schemas.openxmlformats.org/spreadsheetml/2006/main" count="975" uniqueCount="386">
  <si>
    <t xml:space="preserve"> </t>
  </si>
  <si>
    <t>Year</t>
  </si>
  <si>
    <t>■</t>
  </si>
  <si>
    <t>▲</t>
  </si>
  <si>
    <t>♦</t>
  </si>
  <si>
    <t>Jul</t>
  </si>
  <si>
    <t>Aug</t>
  </si>
  <si>
    <t>Sept</t>
  </si>
  <si>
    <t>Oct</t>
  </si>
  <si>
    <t>Nov</t>
  </si>
  <si>
    <t>Dec</t>
  </si>
  <si>
    <t>Jan</t>
  </si>
  <si>
    <t>Feb</t>
  </si>
  <si>
    <t>Mar</t>
  </si>
  <si>
    <t>Apr</t>
  </si>
  <si>
    <t>May</t>
  </si>
  <si>
    <t>Jun</t>
  </si>
  <si>
    <t>FY11</t>
  </si>
  <si>
    <t>FY12</t>
  </si>
  <si>
    <t>FY13</t>
  </si>
  <si>
    <t>Discharge Delay Reasons</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</si>
  <si>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</si>
  <si>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</si>
  <si>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</si>
  <si>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</si>
  <si>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</si>
  <si>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</si>
  <si>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</si>
  <si>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</si>
  <si>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</si>
  <si>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 xml:space="preserve">Central </t>
  </si>
  <si>
    <t xml:space="preserve">Western </t>
  </si>
  <si>
    <t>Northeast</t>
  </si>
  <si>
    <t>Metro Suburban</t>
  </si>
  <si>
    <t>Metro Boston</t>
  </si>
  <si>
    <t>Southeastern</t>
  </si>
  <si>
    <t>DMH AREAS</t>
  </si>
  <si>
    <t>CENTRAL-WEST</t>
  </si>
  <si>
    <t>NORTHEAST-SUBURBAN</t>
  </si>
  <si>
    <t>METRO-SOUTHEAST</t>
  </si>
  <si>
    <t>TOTAL  - Area Slot Purchase Resi Placements</t>
  </si>
  <si>
    <t># of Beds Filled</t>
  </si>
  <si>
    <t xml:space="preserve"> STATEWIDE PROGRAMS</t>
  </si>
  <si>
    <t>Total # of Contracted Beds</t>
  </si>
  <si>
    <t># On Waitlist</t>
  </si>
  <si>
    <t># Awaiting Discharge (AND)</t>
  </si>
  <si>
    <t>INPATIENT</t>
  </si>
  <si>
    <t>30 (27-see note)*</t>
  </si>
  <si>
    <t>Intensive Residential Treatment Program</t>
  </si>
  <si>
    <t>Behavioral Intensive Residential Treatment</t>
  </si>
  <si>
    <t>Clinically Intensive Residential Treatment</t>
  </si>
  <si>
    <t>TOTAL Statewide Program Beds</t>
  </si>
  <si>
    <t>*Three beds are reserved for forensic youth:  Functional capacity of 27 beds</t>
  </si>
  <si>
    <t xml:space="preserve">DMH TOTAL </t>
  </si>
  <si>
    <t>TOTAL Contracted AREA and Statewide Program Beds</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</si>
  <si>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</si>
  <si>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</si>
  <si>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Count of PC Name</t>
  </si>
  <si>
    <t>Managing Organization</t>
  </si>
  <si>
    <t>Total</t>
  </si>
  <si>
    <t>AssociationForCommunityLiving</t>
  </si>
  <si>
    <t>BerkshireChildren&amp;Families,Inc.</t>
  </si>
  <si>
    <t>BoysTownNewEngland,Inc.</t>
  </si>
  <si>
    <t>CambridgeFamilyAndChildServices</t>
  </si>
  <si>
    <t>CenterForHumanDevelopment</t>
  </si>
  <si>
    <t>Children'SServicesOfRoxburyInc</t>
  </si>
  <si>
    <t>CommunitiesForPeople</t>
  </si>
  <si>
    <t>DareFamilyServices,Inc</t>
  </si>
  <si>
    <t>DevereuxFoundation</t>
  </si>
  <si>
    <t>EvergreenCenterInc.</t>
  </si>
  <si>
    <t>GandaraMentalHealthCenterInc.</t>
  </si>
  <si>
    <t>Kennedy-DonovanCenterInc.</t>
  </si>
  <si>
    <t>LukCrisisCenterInc</t>
  </si>
  <si>
    <t>LutheranCommunityServices,Inc.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</si>
  <si>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</si>
  <si>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</si>
  <si>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</si>
  <si>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</si>
  <si>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</si>
  <si>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</si>
  <si>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</si>
  <si>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</si>
  <si>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</si>
  <si>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 and the date that the census was last updated by the provider.</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</si>
  <si>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</si>
  <si>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</si>
  <si>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</si>
  <si>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</si>
  <si>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</si>
  <si>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</si>
  <si>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</si>
  <si>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</si>
  <si>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</si>
  <si>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Aditus, Inc.</t>
  </si>
  <si>
    <t>GH</t>
  </si>
  <si>
    <t>BTR</t>
  </si>
  <si>
    <t>Aditus / East Longmeadow/ 22 Porter</t>
  </si>
  <si>
    <t>East Longmeadow</t>
  </si>
  <si>
    <t>Aditus / East Longmeadow / 39 Kibbe</t>
  </si>
  <si>
    <t>Group Home</t>
  </si>
  <si>
    <t>Framingham</t>
  </si>
  <si>
    <t>Amego, Inc.</t>
  </si>
  <si>
    <t>Res</t>
  </si>
  <si>
    <t>Residential School</t>
  </si>
  <si>
    <t>Amego / Norton / 280 Taunton Ave</t>
  </si>
  <si>
    <t>Norton</t>
  </si>
  <si>
    <t>Amego / Attleboro / 78 Tiffany St</t>
  </si>
  <si>
    <t>Attleboro</t>
  </si>
  <si>
    <t>Amego / Plainville / 15 Melcher St</t>
  </si>
  <si>
    <t>Plainville</t>
  </si>
  <si>
    <t>Independent Living</t>
  </si>
  <si>
    <t>Leicester</t>
  </si>
  <si>
    <t>Bay State Community Services</t>
  </si>
  <si>
    <t>STARR</t>
  </si>
  <si>
    <t>Bay State CS / Plymouth / 475 State</t>
  </si>
  <si>
    <t>Plymouth</t>
  </si>
  <si>
    <t>Bay State CS / S.Weymouth/ 911 Main</t>
  </si>
  <si>
    <t>South Weymouth</t>
  </si>
  <si>
    <t>Brandon Residential Treatment Ctr.</t>
  </si>
  <si>
    <t>Brandon/Natick/27Winter St</t>
  </si>
  <si>
    <t>NATICK</t>
  </si>
  <si>
    <t>Ashland</t>
  </si>
  <si>
    <t>Worcester</t>
  </si>
  <si>
    <t>Cardinal Cushing Centers, Inc</t>
  </si>
  <si>
    <t>Cardinal Cushing/Hanover/400Washing</t>
  </si>
  <si>
    <t>Hanover</t>
  </si>
  <si>
    <t>Catholic Charitable Bureau Boston</t>
  </si>
  <si>
    <t>CatholicCharities/Lowell/48Lawrence</t>
  </si>
  <si>
    <t>Lowell</t>
  </si>
  <si>
    <t>Springfield</t>
  </si>
  <si>
    <t>Holyoke</t>
  </si>
  <si>
    <t>Centerboard, Inc</t>
  </si>
  <si>
    <t>Lynn</t>
  </si>
  <si>
    <t>Centerboard / Lynn / 50 Newhall</t>
  </si>
  <si>
    <t>Family Residence</t>
  </si>
  <si>
    <t>Roxbury</t>
  </si>
  <si>
    <t>Communities For People</t>
  </si>
  <si>
    <t>Medford</t>
  </si>
  <si>
    <t>CFP / Dorchester / 31 Athelwold St</t>
  </si>
  <si>
    <t>Dorchester Center</t>
  </si>
  <si>
    <t>Community Resources for Justice Inc</t>
  </si>
  <si>
    <t>CommunityRes/Leominster/59Betanray</t>
  </si>
  <si>
    <t>Leominster</t>
  </si>
  <si>
    <t>CommunityResources/Boston/577MassAv</t>
  </si>
  <si>
    <t>Boston</t>
  </si>
  <si>
    <t>Crotched Mountain Rehabilitation Ct</t>
  </si>
  <si>
    <t>CrotchedMount/Greenfield/1VerneyDr</t>
  </si>
  <si>
    <t>Greenfield</t>
  </si>
  <si>
    <t>Crystal Springs, Inc</t>
  </si>
  <si>
    <t>Crystal Springs/ Assonet/38 Narrows</t>
  </si>
  <si>
    <t>ASSONET</t>
  </si>
  <si>
    <t>Dare Family Services, Inc</t>
  </si>
  <si>
    <t>Dare / Newburyport / 134 Low</t>
  </si>
  <si>
    <t>Newburyport</t>
  </si>
  <si>
    <t>Dare / Newburyport / 141 Low</t>
  </si>
  <si>
    <t>Dr. Franklin Perkins School</t>
  </si>
  <si>
    <t>DrFranklinPerkins/Lancaster/971Main</t>
  </si>
  <si>
    <t>Lancaster</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</si>
  <si>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</si>
  <si>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</si>
  <si>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</si>
  <si>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</si>
  <si>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</si>
  <si>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</si>
  <si>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</si>
  <si>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</si>
  <si>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</si>
  <si>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Eliot Community Human Services</t>
  </si>
  <si>
    <t>EliotCommunityHS/Dedham/20Harvey</t>
  </si>
  <si>
    <t>Dedham</t>
  </si>
  <si>
    <t>EliotCommunityHS/Wakefield/18 Lafay</t>
  </si>
  <si>
    <t>WAKEFIELD</t>
  </si>
  <si>
    <t>EliotCommunityHS / Waltham/ 130Dale</t>
  </si>
  <si>
    <t>Waltham</t>
  </si>
  <si>
    <t>EliotCommunityHS/Arling/734-736Mass</t>
  </si>
  <si>
    <t>Arlington</t>
  </si>
  <si>
    <t>EliotCommunityHS/Lynn/12OrchardSt</t>
  </si>
  <si>
    <t>EliotCommunityHS/ Lowell/ 12Nesmith</t>
  </si>
  <si>
    <t>EliotCommunityHS/Medford/159Allston</t>
  </si>
  <si>
    <t>EliotCommunityHS/NewBedford/163Coun</t>
  </si>
  <si>
    <t>New Bedford</t>
  </si>
  <si>
    <t>Evergreen Center Inc.</t>
  </si>
  <si>
    <t>Evergreen / Milford / 345 Fortune</t>
  </si>
  <si>
    <t>Milford</t>
  </si>
  <si>
    <t>Fall River</t>
  </si>
  <si>
    <t>Beverly</t>
  </si>
  <si>
    <t>Franciscan Hospital for Children</t>
  </si>
  <si>
    <t>BRIGHTON</t>
  </si>
  <si>
    <t>Gandara Mental Health Center Inc.</t>
  </si>
  <si>
    <t>Gandara / Springfield / 25 Moorland</t>
  </si>
  <si>
    <t>Gandara / Greenfield / 107 Conway</t>
  </si>
  <si>
    <t>Gandara / Holyoke / 27-29 Canby St</t>
  </si>
  <si>
    <t>Gandara / Springfield / 353 MapleSt</t>
  </si>
  <si>
    <t>Guidewire, Inc.</t>
  </si>
  <si>
    <t>Guidewire / Pittsfield /191Cheshire</t>
  </si>
  <si>
    <t>Pittsfield</t>
  </si>
  <si>
    <t>Guidewire / Lanesboro /116 Balance</t>
  </si>
  <si>
    <t>Lanesboro</t>
  </si>
  <si>
    <t>Guidewire / Westfield/14Grandview</t>
  </si>
  <si>
    <t>Westfield</t>
  </si>
  <si>
    <t>Guidewire /Springfield/18Thornfell</t>
  </si>
  <si>
    <t>Guidewire /Springfield/ 62 Warner</t>
  </si>
  <si>
    <t>Guidewire /WSpringfield/ 33 Guy</t>
  </si>
  <si>
    <t>West Springfield</t>
  </si>
  <si>
    <t>Guidewire /Springfield / 70 Savoy</t>
  </si>
  <si>
    <t>Guidewire /Springfield/ 73 Emerald</t>
  </si>
  <si>
    <t>Guidewire / Pittsfield / 65 Henry</t>
  </si>
  <si>
    <t>Guidewire / Agawam / 1 BeldenCt</t>
  </si>
  <si>
    <t>Agawam</t>
  </si>
  <si>
    <t>Hillcrest Educational Center, Inc.</t>
  </si>
  <si>
    <t>Hillcrest /Lenox/349OldStockbridge</t>
  </si>
  <si>
    <t>Lenox</t>
  </si>
  <si>
    <t>Hillcrest/GreatBarrington/5Ramsdell</t>
  </si>
  <si>
    <t>Hillcrest / Lenox /242 WestMountain</t>
  </si>
  <si>
    <t>Italian Home for Children</t>
  </si>
  <si>
    <t>ItalianHome/E. Freetown/5PalmerCrt</t>
  </si>
  <si>
    <t>East Freetown</t>
  </si>
  <si>
    <t>ItalianHome/JamPl/1125CentreSt</t>
  </si>
  <si>
    <t>JAMAICA PLA</t>
  </si>
  <si>
    <t>ItalianHome/E. Freetown/9PinewoodCt</t>
  </si>
  <si>
    <t>James F. Farr Academy, Inc.</t>
  </si>
  <si>
    <t>Farr Acad / Holbrook / 217 Plymouth</t>
  </si>
  <si>
    <t>Holbrook</t>
  </si>
  <si>
    <t>Farr Acad / Holbrook / 211 Plymouth</t>
  </si>
  <si>
    <t>Judge Rotenberg Educational Ctr.</t>
  </si>
  <si>
    <t>JudgeRotenberg/Stoughton/66KevinCla</t>
  </si>
  <si>
    <t>Stoughton</t>
  </si>
  <si>
    <t>JudgeRotenberg/Rehoboth/213TremontS</t>
  </si>
  <si>
    <t>Rehoboth</t>
  </si>
  <si>
    <t>Justice Resource Institute Inc</t>
  </si>
  <si>
    <t>Marlboro</t>
  </si>
  <si>
    <t>Needham</t>
  </si>
  <si>
    <t>JRI / Waltham / 260-262 Crescent St</t>
  </si>
  <si>
    <t>JRI / Waltham / 89 Irving Street</t>
  </si>
  <si>
    <t>JRI / Waltham / 15 Woodchester Cir.</t>
  </si>
  <si>
    <t>JRI / Lowell/ 319 Wilder St.</t>
  </si>
  <si>
    <t>Key Program Inc.</t>
  </si>
  <si>
    <t>Key / Methuen / 175 Lowell St</t>
  </si>
  <si>
    <t>METHUEN</t>
  </si>
  <si>
    <t>Key / Methuen / 19 Mystic St</t>
  </si>
  <si>
    <t>Methuen</t>
  </si>
  <si>
    <t>Key / Pittsfield / 369 West St</t>
  </si>
  <si>
    <t>SPRINGFIELD</t>
  </si>
  <si>
    <t>Key / Fall River / 62 County St</t>
  </si>
  <si>
    <t>Key / Worcester / 2 Norton St</t>
  </si>
  <si>
    <t>LUK Crisis Center Inc</t>
  </si>
  <si>
    <t>LUK / Fitchburg / 101 South St</t>
  </si>
  <si>
    <t>Fitchburg</t>
  </si>
  <si>
    <t>LUK / Fitchburg / 27 Myrtle Ave</t>
  </si>
  <si>
    <t>FITCHBURG</t>
  </si>
  <si>
    <t>LUK / Fitchburg / 846 Westminster</t>
  </si>
  <si>
    <t>Latham Centers Inc.</t>
  </si>
  <si>
    <t>Brewster</t>
  </si>
  <si>
    <t>Brockton</t>
  </si>
  <si>
    <t>MAB Community Services</t>
  </si>
  <si>
    <t>MassAssnforBlind/Brookline/200 Ivy</t>
  </si>
  <si>
    <t>BROOKLINE</t>
  </si>
  <si>
    <t>MassAssnforBlind/Brookline/14Dummer</t>
  </si>
  <si>
    <t>Brookline</t>
  </si>
  <si>
    <t>MassAssnforBlind/Brookline/90Browne</t>
  </si>
  <si>
    <t>McAuley Nazareth Home</t>
  </si>
  <si>
    <t>McAuleyNazareth/Leicester/77Mulberr</t>
  </si>
  <si>
    <t>Melmark, Inc.</t>
  </si>
  <si>
    <t>MelmarkNE / Saugus / 9 Avis Road</t>
  </si>
  <si>
    <t>Saugus</t>
  </si>
  <si>
    <t>MelmarkNE / Tewksbury / 832 East</t>
  </si>
  <si>
    <t>Tewksbury</t>
  </si>
  <si>
    <t>MelmarkNE / Peabody / 147 Winona</t>
  </si>
  <si>
    <t>Peabody</t>
  </si>
  <si>
    <t>MelmarkNE / Dracut / 7 Bayberry</t>
  </si>
  <si>
    <t>Dracut</t>
  </si>
  <si>
    <t>Mental Health Association Inc.</t>
  </si>
  <si>
    <t>MHA /Springfield /15 Pratt St</t>
  </si>
  <si>
    <t>MHA / Springfield / 403 Maple St</t>
  </si>
  <si>
    <t>NFI - Massachusetts Inc.</t>
  </si>
  <si>
    <t>NFI / Arlington /23 Maple St</t>
  </si>
  <si>
    <t>New England Center for Children Inc</t>
  </si>
  <si>
    <t>NECenterforChildren/Westboro/172Fla</t>
  </si>
  <si>
    <t>Westboro</t>
  </si>
  <si>
    <t>NECenterforChildren/Westboro/87Flan</t>
  </si>
  <si>
    <t>NECenterforChildren/Marlboro/257WHi</t>
  </si>
  <si>
    <t>NECenterforChildren/Ashland/50Higle</t>
  </si>
  <si>
    <t>NECenterforChildren/Ashland/31NewCa</t>
  </si>
  <si>
    <t>NECenterforChildren/Hopkinton/201Sa</t>
  </si>
  <si>
    <t>Hopkinton</t>
  </si>
  <si>
    <t>NECenterforChildren/Hopkinton/7Ursu</t>
  </si>
  <si>
    <t>NECenterforChildren/Framing/28Franc</t>
  </si>
  <si>
    <t>NECenterforChildren/Framing/110Park</t>
  </si>
  <si>
    <t>NECenterforChildren/Framing/259Temp</t>
  </si>
  <si>
    <t>NECenterforChildren/South/33Turnpik</t>
  </si>
  <si>
    <t>SOUTHBORO</t>
  </si>
  <si>
    <t>Northeast Behavioral Health Org.</t>
  </si>
  <si>
    <t>NBHO / Salem / 39 1/2 Mason St</t>
  </si>
  <si>
    <t>Salem</t>
  </si>
  <si>
    <t>Northeast Ctr. for Youth &amp; Families</t>
  </si>
  <si>
    <t>NortheastCenter/Northampton/272Grov</t>
  </si>
  <si>
    <t>Northampton</t>
  </si>
  <si>
    <t>Old Colony YMCA</t>
  </si>
  <si>
    <t>Old Colony Y/Brockton/917R Montello</t>
  </si>
  <si>
    <t>Old Colony Y/NewBedford/106 Bullard</t>
  </si>
  <si>
    <t>Protestant Guild for Human Services</t>
  </si>
  <si>
    <t>ProtestantGuild/Waltham/411Waverley</t>
  </si>
  <si>
    <t>WALTHAM</t>
  </si>
  <si>
    <t>RFK Children's Action Corps</t>
  </si>
  <si>
    <t>RFK / Lancaster / 220 Old Common</t>
  </si>
  <si>
    <t>LANCASTER</t>
  </si>
  <si>
    <t>RFK / S.Yarmouth / 137 Run Pond</t>
  </si>
  <si>
    <t>South Yarmouth</t>
  </si>
  <si>
    <t>St Vincent's/FallRiver/2425Highland</t>
  </si>
  <si>
    <t>St. Mary's Wom. &amp; Child. Ct, Inc</t>
  </si>
  <si>
    <t>Caritas St Mary's /Dorch /90Cushing</t>
  </si>
  <si>
    <t>DORCHESTER</t>
  </si>
  <si>
    <t>Sunshine Haven</t>
  </si>
  <si>
    <t>Sunshine Haven/Whitinsville/49Linwo</t>
  </si>
  <si>
    <t>WHITINSVILLE</t>
  </si>
  <si>
    <t>Team Coordinating Agency Inc</t>
  </si>
  <si>
    <t>TeamCoord/Wilmington/82HighSt</t>
  </si>
  <si>
    <t>Wilmington</t>
  </si>
  <si>
    <t>TeamCoord / Bradford / 4 S. Kimball</t>
  </si>
  <si>
    <t>Bradford</t>
  </si>
  <si>
    <t>The Children's Study Home</t>
  </si>
  <si>
    <t>ChildrensStudy/Spring/111Old Acre</t>
  </si>
  <si>
    <t>The Home for Little Wanderers, Inc.</t>
  </si>
  <si>
    <t>TheHome for LW/ Norwood /103Winter</t>
  </si>
  <si>
    <t>Norwood</t>
  </si>
  <si>
    <t>The May Institute, Inc.</t>
  </si>
  <si>
    <t>MayInstitute/Brockton/596SummerSt</t>
  </si>
  <si>
    <t>MayInstitute/Sharon/2601BayRd</t>
  </si>
  <si>
    <t>Sharon</t>
  </si>
  <si>
    <t>MayInstitute/Abington/288Center</t>
  </si>
  <si>
    <t>Abington</t>
  </si>
  <si>
    <t>MayInstitute/Holbrook/21LakeviewAve</t>
  </si>
  <si>
    <t>MayInstitute/Abington/36-38LincolnB</t>
  </si>
  <si>
    <t>MayInstitute/Randolph/10 MapleRd</t>
  </si>
  <si>
    <t>RANDOLPH</t>
  </si>
  <si>
    <t>MayInstitute/Randolph/37AdamsDr</t>
  </si>
  <si>
    <t>Randolph</t>
  </si>
  <si>
    <t>MayInstitute/Randolph/15RoseWay</t>
  </si>
  <si>
    <t>MayInstitute/Braintree/35ShepardRd</t>
  </si>
  <si>
    <t>Braintree</t>
  </si>
  <si>
    <t>MayInstitute/Randolph/72Bittersweet</t>
  </si>
  <si>
    <t>Toward Independent Living</t>
  </si>
  <si>
    <t>Vinfen Corporation</t>
  </si>
  <si>
    <t>Vinfen/Randolph/89-91LibertySt.</t>
  </si>
  <si>
    <t>Vinfen/Norwood/172NeponsetSt</t>
  </si>
  <si>
    <t>Vinfen/Somerville/155CentralSt.</t>
  </si>
  <si>
    <t>Somerville</t>
  </si>
  <si>
    <t>Vinfen/Roxbury/129StAlphonsusSt.</t>
  </si>
  <si>
    <t>Vinfen/Roslindale/27HilburnSt.</t>
  </si>
  <si>
    <t>Roslindale</t>
  </si>
  <si>
    <t>Vinfen/Burlington/9 Phillip Ave</t>
  </si>
  <si>
    <t>Burlington</t>
  </si>
  <si>
    <t>WEDIKO CHILDRENS SERVICES INC.</t>
  </si>
  <si>
    <t>Non-766 Residential Program</t>
  </si>
  <si>
    <t>Wayside Youth &amp; Family Support Netw</t>
  </si>
  <si>
    <t>Wayside/Framingham/1FredrickAbbotWy</t>
  </si>
  <si>
    <t>Whitney Academy, Inc.</t>
  </si>
  <si>
    <t>WhitneyAcad/NorthDighton/1892Horton</t>
  </si>
  <si>
    <t>North Dighton</t>
  </si>
  <si>
    <t>WhitneyAcad/NorthDighton/1940Horton</t>
  </si>
  <si>
    <t>WhitneyAcad/Assonet /89 Slab Bridge</t>
  </si>
  <si>
    <t>Assonet</t>
  </si>
  <si>
    <t>WhitneyAcad/E.Freetown/136Middlebor</t>
  </si>
  <si>
    <t>Youth Opportunities Upheld Inc</t>
  </si>
  <si>
    <t>YOU / Boylston / 1 Elmwood Place</t>
  </si>
  <si>
    <t>Boylston</t>
  </si>
  <si>
    <t>YOU / Worcester / 37 Boylston</t>
  </si>
  <si>
    <t>YouthVillages-GermaineLawrence Inc.</t>
  </si>
  <si>
    <t>GermaineLawrence/Arlington/18Clarem</t>
  </si>
  <si>
    <t>July 26, 2013                                                                                                               DMH Point in Time Residential and Inpatient Capacity and Census</t>
  </si>
  <si>
    <t>COMMUNITY RESIDENTIAL PLACEMENTS</t>
  </si>
  <si>
    <t xml:space="preserve"> # of Community Resi or TFC Placements</t>
  </si>
  <si>
    <t># On Waitlist for Community Resi or TFC</t>
  </si>
  <si>
    <t>STATEWIDE PROGRAMS</t>
  </si>
  <si>
    <t>Total # of Youth in Resi or Continuing Care Inpatient</t>
  </si>
  <si>
    <t>DCF Congregate Care Census: July 2013</t>
  </si>
  <si>
    <t>Guidewire /WSpringfield/ 20Lyman</t>
  </si>
  <si>
    <t>JRI / Attleboro / 543 Newport Ave</t>
  </si>
  <si>
    <t>Latham / Dennis / 674 Setucket Rd</t>
  </si>
  <si>
    <t>South Dennis</t>
  </si>
  <si>
    <t>Latham/Chatham/36 Harold Ln</t>
  </si>
  <si>
    <t>Chatham</t>
  </si>
  <si>
    <t>Latham / Brewster / 1646 Main St</t>
  </si>
  <si>
    <t>St Vincent's Home Corp</t>
  </si>
  <si>
    <t>DCF IFC Homes With No Placements as of 7/2/2013</t>
  </si>
  <si>
    <t>JusticeResourceInstituteInc</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</si>
</sst>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2"/>
      <name val="Arial"/>
      <family val="2"/>
    </font>
    <font>
      <sz val="12"/>
      <color indexed="8"/>
      <name val="Arial"/>
    </font>
    <font>
      <b/>
      <sz val="16"/>
      <name val="Arial"/>
      <family val="2"/>
    </font>
    <font>
      <sz val="8"/>
      <name val="Arial"/>
    </font>
    <font>
      <sz val="10"/>
      <color indexed="10"/>
      <name val="Arial"/>
      <family val="2"/>
    </font>
    <font>
      <sz val="10"/>
      <color indexed="17"/>
      <name val="Arial"/>
      <family val="2"/>
    </font>
    <font>
      <sz val="10"/>
      <color indexed="51"/>
      <name val="Arial"/>
      <family val="2"/>
    </font>
    <font>
      <b/>
      <sz val="12"/>
      <name val="Arial"/>
    </font>
    <font>
      <sz val="12"/>
      <name val="Arial"/>
    </font>
    <font>
      <b/>
      <sz val="12"/>
      <name val="Arial"/>
      <family val="2"/>
    </font>
    <font>
      <b/>
      <sz val="14"/>
      <name val="Arial"/>
      <family val="2"/>
    </font>
    <font>
      <sz val="14"/>
      <name val="Arial"/>
    </font>
    <font>
      <b/>
      <i/>
      <sz val="10"/>
      <name val="Arial"/>
      <family val="2"/>
    </font>
    <font>
      <b/>
      <sz val="10"/>
      <name val="Arial"/>
      <family val="2"/>
    </font>
    <font>
      <sz val="10"/>
      <name val="Arial"/>
    </font>
    <font>
      <sz val="11"/>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8">
    <xf numFmtId="0" fontId="0" fillId="0" borderId="0" xfId="0"/>
    <xf numFmtId="0" fontId="0" fillId="0" borderId="1" xfId="0" applyBorder="1" applyAlignment="1">
      <alignment horizontal="center"/>
    </xf>
    <xf numFmtId="0" fontId="0" fillId="0" borderId="1" xfId="0" applyBorder="1" applyAlignment="1">
      <alignment horizontal="center" vertical="center"/>
    </xf>
    <xf numFmtId="0" fontId="6" fillId="0" borderId="2" xfId="0" applyFont="1" applyBorder="1" applyAlignment="1">
      <alignment horizontal="center" vertical="center"/>
    </xf>
    <xf numFmtId="0" fontId="5" fillId="0" borderId="0" xfId="0" applyFont="1" applyAlignment="1">
      <alignment horizontal="center"/>
    </xf>
    <xf numFmtId="0" fontId="0" fillId="0" borderId="3" xfId="0" applyFill="1" applyBorder="1" applyAlignment="1">
      <alignment horizontal="center" vertical="center"/>
    </xf>
    <xf numFmtId="0" fontId="7" fillId="0" borderId="1" xfId="0" applyFont="1" applyBorder="1" applyAlignment="1">
      <alignment horizontal="center" vertical="center"/>
    </xf>
    <xf numFmtId="0" fontId="3" fillId="0" borderId="0" xfId="0" applyFont="1" applyAlignment="1">
      <alignment wrapText="1"/>
    </xf>
    <xf numFmtId="0" fontId="3" fillId="0" borderId="0" xfId="0" applyFont="1"/>
    <xf numFmtId="0" fontId="8" fillId="0" borderId="0" xfId="0" applyFont="1" applyFill="1" applyBorder="1"/>
    <xf numFmtId="0" fontId="8" fillId="2" borderId="2" xfId="0" applyFont="1" applyFill="1" applyBorder="1"/>
    <xf numFmtId="0" fontId="9" fillId="2" borderId="4" xfId="0" applyFont="1" applyFill="1" applyBorder="1"/>
    <xf numFmtId="0" fontId="8" fillId="2" borderId="4" xfId="0" applyFont="1" applyFill="1" applyBorder="1"/>
    <xf numFmtId="0" fontId="8" fillId="2" borderId="5" xfId="0" applyFont="1" applyFill="1" applyBorder="1"/>
    <xf numFmtId="0" fontId="8" fillId="2" borderId="1" xfId="0" applyFont="1" applyFill="1" applyBorder="1" applyAlignment="1">
      <alignment wrapText="1"/>
    </xf>
    <xf numFmtId="0" fontId="8" fillId="2" borderId="6" xfId="0" applyFont="1" applyFill="1" applyBorder="1" applyAlignment="1">
      <alignment wrapText="1"/>
    </xf>
    <xf numFmtId="0" fontId="1" fillId="3" borderId="5" xfId="0" applyFont="1" applyFill="1" applyBorder="1" applyAlignment="1">
      <alignment wrapText="1"/>
    </xf>
    <xf numFmtId="0" fontId="1" fillId="3" borderId="1" xfId="0" applyFont="1" applyFill="1" applyBorder="1" applyAlignment="1"/>
    <xf numFmtId="0" fontId="9" fillId="3" borderId="5" xfId="0" applyFont="1" applyFill="1" applyBorder="1" applyAlignment="1"/>
    <xf numFmtId="0" fontId="9" fillId="3" borderId="1" xfId="0" applyFont="1" applyFill="1" applyBorder="1" applyAlignment="1"/>
    <xf numFmtId="0" fontId="1" fillId="3" borderId="5" xfId="0" applyFont="1" applyFill="1" applyBorder="1" applyAlignment="1"/>
    <xf numFmtId="0" fontId="9" fillId="3" borderId="1" xfId="0" applyFont="1" applyFill="1" applyBorder="1"/>
    <xf numFmtId="0" fontId="9" fillId="4" borderId="1" xfId="0" applyFont="1" applyFill="1" applyBorder="1" applyAlignment="1">
      <alignment wrapText="1"/>
    </xf>
    <xf numFmtId="0" fontId="1" fillId="4" borderId="1" xfId="0" applyFont="1" applyFill="1" applyBorder="1"/>
    <xf numFmtId="0" fontId="1" fillId="4" borderId="1" xfId="0" applyFont="1" applyFill="1" applyBorder="1" applyAlignment="1"/>
    <xf numFmtId="0" fontId="8" fillId="2" borderId="7" xfId="0" applyFont="1" applyFill="1" applyBorder="1" applyAlignment="1">
      <alignment wrapText="1"/>
    </xf>
    <xf numFmtId="0" fontId="9" fillId="3" borderId="3" xfId="0" applyFont="1" applyFill="1" applyBorder="1" applyAlignment="1"/>
    <xf numFmtId="0" fontId="10" fillId="3" borderId="7" xfId="0" applyFont="1" applyFill="1" applyBorder="1" applyAlignment="1"/>
    <xf numFmtId="0" fontId="10" fillId="3" borderId="3" xfId="0" applyFont="1" applyFill="1" applyBorder="1"/>
    <xf numFmtId="0" fontId="9" fillId="0" borderId="0" xfId="0" applyFont="1" applyFill="1" applyBorder="1"/>
    <xf numFmtId="0" fontId="9" fillId="0" borderId="0" xfId="0" applyFont="1" applyFill="1" applyBorder="1" applyAlignment="1"/>
    <xf numFmtId="0" fontId="8" fillId="0" borderId="0" xfId="0" applyFont="1"/>
    <xf numFmtId="0" fontId="2" fillId="0" borderId="0" xfId="0" applyFont="1" applyBorder="1" applyAlignment="1">
      <alignment wrapText="1"/>
    </xf>
    <xf numFmtId="0" fontId="9" fillId="2" borderId="8" xfId="0" applyFont="1" applyFill="1" applyBorder="1" applyAlignment="1">
      <alignment wrapText="1"/>
    </xf>
    <xf numFmtId="0" fontId="9" fillId="2" borderId="9" xfId="0" applyFont="1" applyFill="1" applyBorder="1"/>
    <xf numFmtId="0" fontId="9" fillId="2" borderId="10" xfId="0" applyFont="1" applyFill="1" applyBorder="1"/>
    <xf numFmtId="0" fontId="9" fillId="0" borderId="0" xfId="0" applyFont="1"/>
    <xf numFmtId="0" fontId="8" fillId="2" borderId="11" xfId="0" applyFont="1" applyFill="1" applyBorder="1"/>
    <xf numFmtId="0" fontId="8" fillId="2" borderId="12" xfId="0" applyFont="1" applyFill="1" applyBorder="1"/>
    <xf numFmtId="0" fontId="8" fillId="2" borderId="13" xfId="0" applyFont="1" applyFill="1" applyBorder="1"/>
    <xf numFmtId="0" fontId="8" fillId="2" borderId="2" xfId="0" applyFont="1" applyFill="1" applyBorder="1" applyAlignment="1">
      <alignment wrapText="1"/>
    </xf>
    <xf numFmtId="0" fontId="8" fillId="2" borderId="5" xfId="0" applyFont="1" applyFill="1" applyBorder="1" applyAlignment="1">
      <alignment wrapText="1"/>
    </xf>
    <xf numFmtId="0" fontId="9" fillId="3" borderId="2" xfId="0" applyFont="1" applyFill="1" applyBorder="1"/>
    <xf numFmtId="0" fontId="9" fillId="3" borderId="5" xfId="0" applyFont="1" applyFill="1" applyBorder="1"/>
    <xf numFmtId="0" fontId="9" fillId="3" borderId="5" xfId="0" applyFont="1" applyFill="1" applyBorder="1" applyAlignment="1">
      <alignment horizontal="right"/>
    </xf>
    <xf numFmtId="0" fontId="9" fillId="3" borderId="8" xfId="0" applyFont="1" applyFill="1" applyBorder="1"/>
    <xf numFmtId="0" fontId="9" fillId="3" borderId="10" xfId="0" applyFont="1" applyFill="1" applyBorder="1"/>
    <xf numFmtId="0" fontId="9" fillId="4" borderId="2" xfId="0" applyFont="1" applyFill="1" applyBorder="1"/>
    <xf numFmtId="0" fontId="9" fillId="4" borderId="5" xfId="0" applyFont="1" applyFill="1" applyBorder="1"/>
    <xf numFmtId="0" fontId="9" fillId="4" borderId="1" xfId="0" applyFont="1" applyFill="1" applyBorder="1"/>
    <xf numFmtId="0" fontId="8" fillId="2" borderId="7" xfId="0" applyFont="1" applyFill="1" applyBorder="1"/>
    <xf numFmtId="0" fontId="8" fillId="2" borderId="8" xfId="0" applyFont="1" applyFill="1" applyBorder="1" applyAlignment="1">
      <alignment wrapText="1"/>
    </xf>
    <xf numFmtId="0" fontId="8" fillId="2" borderId="10" xfId="0" applyFont="1" applyFill="1" applyBorder="1" applyAlignment="1">
      <alignment wrapText="1"/>
    </xf>
    <xf numFmtId="0" fontId="9" fillId="4" borderId="1" xfId="0" applyFont="1" applyFill="1" applyBorder="1" applyAlignment="1">
      <alignment horizontal="right"/>
    </xf>
    <xf numFmtId="0" fontId="12" fillId="0" borderId="0" xfId="0" applyFont="1"/>
    <xf numFmtId="14" fontId="12" fillId="0" borderId="0" xfId="0" applyNumberFormat="1" applyFont="1"/>
    <xf numFmtId="0" fontId="0" fillId="0" borderId="14" xfId="0" applyBorder="1"/>
    <xf numFmtId="0" fontId="0" fillId="0" borderId="15" xfId="0" applyBorder="1"/>
    <xf numFmtId="0" fontId="0" fillId="0" borderId="15" xfId="0" applyNumberFormat="1" applyBorder="1"/>
    <xf numFmtId="0" fontId="0" fillId="0" borderId="16" xfId="0" applyBorder="1"/>
    <xf numFmtId="0" fontId="0" fillId="0" borderId="17" xfId="0" applyNumberFormat="1" applyBorder="1"/>
    <xf numFmtId="0" fontId="0" fillId="0" borderId="18" xfId="0" applyBorder="1"/>
    <xf numFmtId="0" fontId="0" fillId="0" borderId="19" xfId="0" applyNumberFormat="1" applyBorder="1"/>
    <xf numFmtId="0" fontId="14" fillId="0" borderId="0" xfId="0" applyFont="1"/>
    <xf numFmtId="14" fontId="10" fillId="0" borderId="0" xfId="0" applyNumberFormat="1" applyFont="1"/>
    <xf numFmtId="0" fontId="10" fillId="0" borderId="0" xfId="0" applyFont="1"/>
    <xf numFmtId="0" fontId="16" fillId="0" borderId="0" xfId="0" applyFont="1"/>
    <xf numFmtId="14" fontId="8" fillId="0" borderId="0" xfId="0" applyNumberFormat="1" applyFont="1" applyFill="1" applyBorder="1"/>
    <xf numFmtId="0" fontId="1" fillId="0" borderId="0" xfId="0" applyFont="1" applyAlignment="1">
      <alignment vertical="center"/>
    </xf>
    <xf numFmtId="0" fontId="10" fillId="3" borderId="7" xfId="0" applyFont="1" applyFill="1" applyBorder="1" applyAlignment="1">
      <alignment wrapText="1"/>
    </xf>
    <xf numFmtId="14" fontId="1" fillId="0" borderId="0" xfId="0" applyNumberFormat="1" applyFont="1" applyFill="1" applyBorder="1"/>
    <xf numFmtId="0" fontId="17" fillId="0" borderId="0" xfId="0" applyFont="1"/>
    <xf numFmtId="0" fontId="15" fillId="0" borderId="0" xfId="0" applyFont="1" applyFill="1" applyAlignment="1">
      <alignment vertical="center"/>
    </xf>
    <xf numFmtId="0" fontId="15" fillId="0" borderId="0" xfId="0" applyFont="1" applyFill="1"/>
    <xf numFmtId="0" fontId="10" fillId="0" borderId="0" xfId="0" applyFont="1" applyFill="1" applyBorder="1"/>
    <xf numFmtId="0" fontId="1" fillId="0" borderId="0" xfId="0" applyFont="1" applyFill="1" applyAlignment="1">
      <alignment vertical="center"/>
    </xf>
    <xf numFmtId="0" fontId="17" fillId="0" borderId="0" xfId="0" applyFont="1" applyFill="1"/>
    <xf numFmtId="0" fontId="15" fillId="3" borderId="6" xfId="0" applyFont="1" applyFill="1" applyBorder="1"/>
    <xf numFmtId="0" fontId="9" fillId="0" borderId="0" xfId="0" applyFont="1" applyFill="1" applyAlignment="1">
      <alignment vertical="center"/>
    </xf>
    <xf numFmtId="0" fontId="8" fillId="0" borderId="0" xfId="0" applyFont="1" applyFill="1"/>
    <xf numFmtId="0" fontId="0" fillId="0" borderId="0" xfId="0" applyFill="1"/>
    <xf numFmtId="0" fontId="9" fillId="0" borderId="0" xfId="0" applyFont="1" applyFill="1" applyBorder="1" applyAlignment="1">
      <alignment wrapText="1"/>
    </xf>
    <xf numFmtId="0" fontId="3" fillId="0" borderId="0" xfId="0" applyFont="1" applyFill="1" applyBorder="1"/>
    <xf numFmtId="0" fontId="15" fillId="0" borderId="0" xfId="0" applyFont="1"/>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9" fillId="4" borderId="2" xfId="0" applyFont="1" applyFill="1" applyBorder="1" applyAlignment="1">
      <alignment wrapText="1"/>
    </xf>
    <xf numFmtId="0" fontId="0" fillId="0" borderId="5" xfId="0" applyBorder="1" applyAlignment="1">
      <alignment wrapText="1"/>
    </xf>
    <xf numFmtId="0" fontId="11" fillId="0" borderId="0" xfId="0" applyNumberFormat="1" applyFont="1" applyAlignment="1">
      <alignment wrapText="1"/>
    </xf>
    <xf numFmtId="0" fontId="9" fillId="0" borderId="0" xfId="0" applyFont="1" applyAlignment="1">
      <alignment wrapText="1"/>
    </xf>
    <xf numFmtId="0" fontId="12" fillId="0" borderId="0" xfId="0" applyFont="1" applyAlignment="1">
      <alignment wrapText="1"/>
    </xf>
    <xf numFmtId="0" fontId="10" fillId="0" borderId="0" xfId="0" applyFont="1" applyAlignment="1">
      <alignment horizontal="center" vertical="center" wrapText="1"/>
    </xf>
    <xf numFmtId="0" fontId="13" fillId="5" borderId="0" xfId="0" applyFont="1" applyFill="1" applyAlignment="1">
      <alignment horizontal="left" wrapText="1"/>
    </xf>
    <xf numFmtId="0" fontId="0" fillId="0" borderId="0" xfId="0" applyAlignment="1">
      <alignment horizontal="left" wrapText="1"/>
    </xf>
    <xf numFmtId="0" fontId="13" fillId="3"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13" fillId="3" borderId="0" xfId="0" applyNumberFormat="1" applyFont="1" applyFill="1" applyAlignment="1" applyProtection="1">
      <alignment horizontal="left" vertical="center" wrapText="1" readingOrder="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 Type="http://schemas.openxmlformats.org/officeDocument/2006/relationships/worksheet" Target="worksheets/sheet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 Type="http://schemas.openxmlformats.org/officeDocument/2006/relationships/worksheet" Target="worksheets/sheet3.xml"/>
  <Relationship Id="rId30" Type="http://schemas.openxmlformats.org/officeDocument/2006/relationships/externalLink" Target="externalLinks/externalLink23.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calcChain" Target="calcChain.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[2]Data2!$M$16:$X$16</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[2]Data2!$M$17:$X$17</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[2]Data2!$M$18:$X$18</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[2]Data2!$M$19:$X$19</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val>
            <c:numRef>
              <c:f>[2]Data2!$M$20:$X$20</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val>
            <c:numRef>
              <c:f>[2]Data2!$M$21:$X$21</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dLbls>
          <c:showLegendKey val="0"/>
          <c:showVal val="0"/>
          <c:showCatName val="0"/>
          <c:showSerName val="0"/>
          <c:showPercent val="0"/>
          <c:showBubbleSize val="0"/>
        </c:dLbls>
        <c:marker val="1"/>
        <c:smooth val="0"/>
        <c:axId val="151217664"/>
        <c:axId val="151392256"/>
      </c:lineChart>
      <c:catAx>
        <c:axId val="15121766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1392256"/>
        <c:crosses val="autoZero"/>
        <c:auto val="1"/>
        <c:lblAlgn val="ctr"/>
        <c:lblOffset val="100"/>
        <c:tickLblSkip val="1"/>
        <c:tickMarkSkip val="1"/>
        <c:noMultiLvlLbl val="0"/>
      </c:catAx>
      <c:valAx>
        <c:axId val="151392256"/>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12176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[11]Data2!$M$23:$X$23</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[11]Data2!$M$24:$X$24</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[11]Data2!$M$25:$X$25</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marker>
            <c:symbol val="square"/>
            <c:size val="7"/>
            <c:spPr>
              <a:solidFill>
                <a:srgbClr val="00B050"/>
              </a:solidFill>
            </c:spPr>
          </c:marker>
          <c:dPt>
            <c:idx val="1"/>
            <c:bubble3D val="0"/>
            <c:spPr>
              <a:ln>
                <a:solidFill>
                  <a:srgbClr val="00B050"/>
                </a:solidFill>
              </a:ln>
            </c:spPr>
          </c:dPt>
          <c:dPt>
            <c:idx val="2"/>
            <c:bubble3D val="0"/>
            <c:spPr>
              <a:ln>
                <a:solidFill>
                  <a:srgbClr val="00B050"/>
                </a:solidFill>
              </a:ln>
            </c:spPr>
          </c:dPt>
          <c:cat>
            <c:strRef>
              <c:f>[11]Data2!$M$17:$X$17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[11]Data2!$M$26:$X$26</c:f>
              <c:numCache>
                <c:formatCode>General</c:formatCod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dLbls>
          <c:showLegendKey val="0"/>
          <c:showVal val="0"/>
          <c:showCatName val="0"/>
          <c:showSerName val="0"/>
          <c:showPercent val="0"/>
          <c:showBubbleSize val="0"/>
        </c:dLbls>
        <c:marker val="1"/>
        <c:smooth val="0"/>
        <c:axId val="165557376"/>
        <c:axId val="165559296"/>
      </c:lineChart>
      <c:catAx>
        <c:axId val="16555737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5559296"/>
        <c:crosses val="autoZero"/>
        <c:auto val="1"/>
        <c:lblAlgn val="ctr"/>
        <c:lblOffset val="100"/>
        <c:tickLblSkip val="1"/>
        <c:tickMarkSkip val="1"/>
        <c:noMultiLvlLbl val="0"/>
      </c:catAx>
      <c:valAx>
        <c:axId val="165559296"/>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5557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[11]Data2!$M$17:$X$17</c:f>
              <c:strCache>
                <c:ptCount val="12"/>
              </c:strCache>
            </c:strRef>
          </c:cat>
          <c:val>
            <c:numRef>
              <c:f>[11]Data2!$M$20:$X$20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[11]Data2!$M$17:$X$17</c:f>
              <c:strCache>
                <c:ptCount val="12"/>
              </c:strCache>
            </c:strRef>
          </c:cat>
          <c:val>
            <c:numRef>
              <c:f>[11]Data2!$M$21:$X$21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[11]Data2!$M$17:$X$17</c:f>
              <c:strCache>
                <c:ptCount val="12"/>
              </c:strCache>
            </c:strRef>
          </c:cat>
          <c:val>
            <c:numRef>
              <c:f>[11]Data2!$M$22:$X$22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[11]Data2!$M$17:$X$17</c:f>
              <c:strCache>
                <c:ptCount val="12"/>
              </c:strCache>
            </c:strRef>
          </c:cat>
          <c:val>
            <c:numRef>
              <c:f>[11]Data2!$M$23:$X$23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marker>
            <c:symbol val="diamond"/>
            <c:size val="9"/>
          </c:marker>
          <c:cat>
            <c:strRef>
              <c:f>[11]Data2!$M$17:$X$17</c:f>
              <c:strCache>
                <c:ptCount val="12"/>
              </c:strCache>
            </c:strRef>
          </c:cat>
          <c:val>
            <c:numRef>
              <c:f>[11]Data2!$M$24:$X$24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marker>
            <c:symbol val="plus"/>
            <c:size val="7"/>
          </c:marker>
          <c:cat>
            <c:strRef>
              <c:f>[11]Data2!$M$17:$X$17</c:f>
              <c:strCache>
                <c:ptCount val="12"/>
              </c:strCache>
            </c:strRef>
          </c:cat>
          <c:val>
            <c:numRef>
              <c:f>[11]Data2!$M$25:$X$25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marker>
            <c:symbol val="square"/>
            <c:size val="7"/>
            <c:spPr>
              <a:solidFill>
                <a:srgbClr val="00B050"/>
              </a:solidFill>
            </c:spPr>
          </c:marker>
          <c:dPt>
            <c:idx val="1"/>
            <c:bubble3D val="0"/>
            <c:spPr>
              <a:ln>
                <a:solidFill>
                  <a:srgbClr val="00B050"/>
                </a:solidFill>
              </a:ln>
            </c:spPr>
          </c:dPt>
          <c:dPt>
            <c:idx val="2"/>
            <c:bubble3D val="0"/>
            <c:spPr>
              <a:ln>
                <a:solidFill>
                  <a:srgbClr val="00B050"/>
                </a:solidFill>
              </a:ln>
            </c:spPr>
          </c:dPt>
          <c:cat>
            <c:strRef>
              <c:f>[11]Data2!$M$17:$X$17</c:f>
              <c:strCache>
                <c:ptCount val="12"/>
              </c:strCache>
            </c:strRef>
          </c:cat>
          <c:val>
            <c:numRef>
              <c:f>[11]Data2!$M$26:$X$26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65601664"/>
        <c:axId val="165603584"/>
      </c:lineChart>
      <c:catAx>
        <c:axId val="16560166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5603584"/>
        <c:crosses val="autoZero"/>
        <c:auto val="1"/>
        <c:lblAlgn val="ctr"/>
        <c:lblOffset val="100"/>
        <c:tickLblSkip val="1"/>
        <c:tickMarkSkip val="1"/>
        <c:noMultiLvlLbl val="0"/>
      </c:catAx>
      <c:valAx>
        <c:axId val="165603584"/>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56016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2009/2012 TCU Utilization</a:t>
            </a:r>
          </a:p>
        </c:rich>
      </c:tx>
      <c:layout>
        <c:manualLayout>
          <c:xMode val="edge"/>
          <c:yMode val="edge"/>
          <c:x val="0.30138568129330257"/>
          <c:y val="1.658374792703151E-2"/>
        </c:manualLayout>
      </c:layout>
      <c:overlay val="0"/>
      <c:spPr>
        <a:noFill/>
        <a:ln w="25400">
          <a:noFill/>
        </a:ln>
      </c:spPr>
    </c:title>
    <c:autoTitleDeleted val="0"/>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prstDash val="solid"/>
            </a:ln>
          </c:spPr>
          <c:invertIfNegative val="0"/>
          <c:cat>
            <c:numRef>
              <c:f>[13]Data2!$K$57:$K$97</c:f>
              <c:numCache>
                <c:formatCode>General</c:formatCod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[13]Data2!$L$57:$L$97</c:f>
              <c:numCache>
                <c:formatCode>General</c:formatCod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dLbls>
          <c:showLegendKey val="0"/>
          <c:showVal val="0"/>
          <c:showCatName val="0"/>
          <c:showSerName val="0"/>
          <c:showPercent val="0"/>
          <c:showBubbleSize val="0"/>
        </c:dLbls>
        <c:gapWidth val="150"/>
        <c:overlap val="100"/>
        <c:axId val="165673984"/>
        <c:axId val="184292480"/>
      </c:barChart>
      <c:catAx>
        <c:axId val="165673984"/>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Month</a:t>
                </a:r>
              </a:p>
            </c:rich>
          </c:tx>
          <c:layout>
            <c:manualLayout>
              <c:xMode val="edge"/>
              <c:yMode val="edge"/>
              <c:x val="0.4515011547344111"/>
              <c:y val="0.8872319069569039"/>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84292480"/>
        <c:crosses val="autoZero"/>
        <c:auto val="1"/>
        <c:lblAlgn val="ctr"/>
        <c:lblOffset val="100"/>
        <c:tickLblSkip val="2"/>
        <c:tickMarkSkip val="1"/>
        <c:noMultiLvlLbl val="0"/>
      </c:catAx>
      <c:valAx>
        <c:axId val="184292480"/>
        <c:scaling>
          <c:orientation val="minMax"/>
          <c:max val="30"/>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Admissions</a:t>
                </a:r>
              </a:p>
            </c:rich>
          </c:tx>
          <c:layout>
            <c:manualLayout>
              <c:xMode val="edge"/>
              <c:yMode val="edge"/>
              <c:x val="5.7736720554272519E-3"/>
              <c:y val="0.33996735482691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56739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4" l="0.75" r="0.26" t="0.43" header="0.19" footer="0.27"/>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2009-2012 TCU Utilization</a:t>
            </a:r>
          </a:p>
        </c:rich>
      </c:tx>
      <c:layout>
        <c:manualLayout>
          <c:xMode val="edge"/>
          <c:yMode val="edge"/>
          <c:x val="0.30138568129330257"/>
          <c:y val="1.658374792703151E-2"/>
        </c:manualLayout>
      </c:layout>
      <c:overlay val="0"/>
      <c:spPr>
        <a:noFill/>
        <a:ln w="25400">
          <a:noFill/>
        </a:ln>
      </c:spPr>
    </c:title>
    <c:autoTitleDeleted val="0"/>
    <c:plotArea>
      <c:layout/>
      <c:barChart>
        <c:barDir val="col"/>
        <c:grouping val="stacked"/>
        <c:varyColors val="0"/>
        <c:ser>
          <c:idx val="0"/>
          <c:order val="0"/>
          <c:tx>
            <c:strRef>
              <c:f>[14]Data2!$L$52</c:f>
              <c:strCache>
                <c:ptCount val="1"/>
                <c:pt idx="0">
                  <c:v>Open</c:v>
                </c:pt>
              </c:strCache>
            </c:strRef>
          </c:tx>
          <c:spPr>
            <a:solidFill>
              <a:srgbClr val="9999FF"/>
            </a:solidFill>
            <a:ln w="12700">
              <a:solidFill>
                <a:srgbClr val="000000"/>
              </a:solidFill>
              <a:prstDash val="solid"/>
            </a:ln>
          </c:spPr>
          <c:invertIfNegative val="0"/>
          <c:cat>
            <c:numRef>
              <c:f>[14]Data2!$K$57:$K$98</c:f>
              <c:numCache>
                <c:formatCode>General</c:formatCod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[14]Data2!$L$57:$L$98</c:f>
              <c:numCache>
                <c:formatCode>General</c:formatCod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dLbls>
          <c:showLegendKey val="0"/>
          <c:showVal val="0"/>
          <c:showCatName val="0"/>
          <c:showSerName val="0"/>
          <c:showPercent val="0"/>
          <c:showBubbleSize val="0"/>
        </c:dLbls>
        <c:gapWidth val="150"/>
        <c:overlap val="100"/>
        <c:axId val="184346496"/>
        <c:axId val="184348672"/>
      </c:barChart>
      <c:catAx>
        <c:axId val="1843464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Month</a:t>
                </a:r>
              </a:p>
            </c:rich>
          </c:tx>
          <c:layout>
            <c:manualLayout>
              <c:xMode val="edge"/>
              <c:yMode val="edge"/>
              <c:x val="0.4515011547344111"/>
              <c:y val="0.8872319069569039"/>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84348672"/>
        <c:crosses val="autoZero"/>
        <c:auto val="1"/>
        <c:lblAlgn val="ctr"/>
        <c:lblOffset val="100"/>
        <c:tickLblSkip val="1"/>
        <c:tickMarkSkip val="1"/>
        <c:noMultiLvlLbl val="0"/>
      </c:catAx>
      <c:valAx>
        <c:axId val="184348672"/>
        <c:scaling>
          <c:orientation val="minMax"/>
          <c:max val="30"/>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Admissions</a:t>
                </a:r>
              </a:p>
            </c:rich>
          </c:tx>
          <c:layout>
            <c:manualLayout>
              <c:xMode val="edge"/>
              <c:yMode val="edge"/>
              <c:x val="5.7736720554272519E-3"/>
              <c:y val="0.33996735482691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4346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2009-2012 TCU Utilization</a:t>
            </a:r>
          </a:p>
        </c:rich>
      </c:tx>
      <c:layout>
        <c:manualLayout>
          <c:xMode val="edge"/>
          <c:yMode val="edge"/>
          <c:x val="0.30138568129330257"/>
          <c:y val="1.658374792703151E-2"/>
        </c:manualLayout>
      </c:layout>
      <c:overlay val="0"/>
      <c:spPr>
        <a:noFill/>
        <a:ln w="25400">
          <a:noFill/>
        </a:ln>
      </c:spPr>
    </c:title>
    <c:autoTitleDeleted val="0"/>
    <c:plotArea>
      <c:layout/>
      <c:barChart>
        <c:barDir val="col"/>
        <c:grouping val="stacked"/>
        <c:varyColors val="0"/>
        <c:ser>
          <c:idx val="0"/>
          <c:order val="0"/>
          <c:tx>
            <c:strRef>
              <c:f>[15]Data2!$L$52</c:f>
              <c:strCache>
                <c:ptCount val="1"/>
                <c:pt idx="0">
                  <c:v>Open</c:v>
                </c:pt>
              </c:strCache>
            </c:strRef>
          </c:tx>
          <c:spPr>
            <a:solidFill>
              <a:srgbClr val="9999FF"/>
            </a:solidFill>
            <a:ln w="12700">
              <a:solidFill>
                <a:srgbClr val="000000"/>
              </a:solidFill>
              <a:prstDash val="solid"/>
            </a:ln>
          </c:spPr>
          <c:invertIfNegative val="0"/>
          <c:cat>
            <c:numRef>
              <c:f>[15]Data2!$K$57:$K$99</c:f>
              <c:numCache>
                <c:formatCode>General</c:formatCod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[15]Data2!$L$57:$L$99</c:f>
              <c:numCache>
                <c:formatCode>General</c:formatCod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dLbls>
          <c:showLegendKey val="0"/>
          <c:showVal val="0"/>
          <c:showCatName val="0"/>
          <c:showSerName val="0"/>
          <c:showPercent val="0"/>
          <c:showBubbleSize val="0"/>
        </c:dLbls>
        <c:gapWidth val="150"/>
        <c:overlap val="100"/>
        <c:axId val="116093696"/>
        <c:axId val="116095616"/>
      </c:barChart>
      <c:catAx>
        <c:axId val="11609369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Month</a:t>
                </a:r>
              </a:p>
            </c:rich>
          </c:tx>
          <c:layout>
            <c:manualLayout>
              <c:xMode val="edge"/>
              <c:yMode val="edge"/>
              <c:x val="0.4515011547344111"/>
              <c:y val="0.8872319069569039"/>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16095616"/>
        <c:crosses val="autoZero"/>
        <c:auto val="1"/>
        <c:lblAlgn val="ctr"/>
        <c:lblOffset val="100"/>
        <c:tickLblSkip val="1"/>
        <c:tickMarkSkip val="1"/>
        <c:noMultiLvlLbl val="0"/>
      </c:catAx>
      <c:valAx>
        <c:axId val="116095616"/>
        <c:scaling>
          <c:orientation val="minMax"/>
          <c:max val="30"/>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Admissions</a:t>
                </a:r>
              </a:p>
            </c:rich>
          </c:tx>
          <c:layout>
            <c:manualLayout>
              <c:xMode val="edge"/>
              <c:yMode val="edge"/>
              <c:x val="5.7736720554272519E-3"/>
              <c:y val="0.33996735482691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60936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4" l="0.75" r="0.26" t="0.43" header="0.19" footer="0.27"/>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2009-2012 TCU Utilization</a:t>
            </a:r>
          </a:p>
        </c:rich>
      </c:tx>
      <c:layout>
        <c:manualLayout>
          <c:xMode val="edge"/>
          <c:yMode val="edge"/>
          <c:x val="0.30138568129330257"/>
          <c:y val="1.658374792703151E-2"/>
        </c:manualLayout>
      </c:layout>
      <c:overlay val="0"/>
      <c:spPr>
        <a:noFill/>
        <a:ln w="25400">
          <a:noFill/>
        </a:ln>
      </c:spPr>
    </c:title>
    <c:autoTitleDeleted val="0"/>
    <c:plotArea>
      <c:layout/>
      <c:barChart>
        <c:barDir val="col"/>
        <c:grouping val="clustered"/>
        <c:varyColors val="0"/>
        <c:ser>
          <c:idx val="0"/>
          <c:order val="0"/>
          <c:tx>
            <c:strRef>
              <c:f>[16]Data2!$L$52</c:f>
              <c:strCache>
                <c:ptCount val="1"/>
                <c:pt idx="0">
                  <c:v>Open</c:v>
                </c:pt>
              </c:strCache>
            </c:strRef>
          </c:tx>
          <c:spPr>
            <a:solidFill>
              <a:srgbClr val="9999FF"/>
            </a:solidFill>
            <a:ln w="12700">
              <a:solidFill>
                <a:sysClr val="windowText" lastClr="000000"/>
              </a:solidFill>
              <a:prstDash val="solid"/>
            </a:ln>
          </c:spPr>
          <c:invertIfNegative val="0"/>
          <c:cat>
            <c:numRef>
              <c:f>[16]Data2!$K$57:$K$100</c:f>
              <c:numCache>
                <c:formatCode>General</c:formatCod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[16]Data2!$L$57:$L$100</c:f>
              <c:numCache>
                <c:formatCode>General</c:formatCod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dLbls>
          <c:showLegendKey val="0"/>
          <c:showVal val="0"/>
          <c:showCatName val="0"/>
          <c:showSerName val="0"/>
          <c:showPercent val="0"/>
          <c:showBubbleSize val="0"/>
        </c:dLbls>
        <c:gapWidth val="150"/>
        <c:axId val="116121600"/>
        <c:axId val="116123520"/>
      </c:barChart>
      <c:catAx>
        <c:axId val="116121600"/>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Month</a:t>
                </a:r>
              </a:p>
            </c:rich>
          </c:tx>
          <c:layout>
            <c:manualLayout>
              <c:xMode val="edge"/>
              <c:yMode val="edge"/>
              <c:x val="0.4515011547344111"/>
              <c:y val="0.8872319069569039"/>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16123520"/>
        <c:crosses val="autoZero"/>
        <c:auto val="1"/>
        <c:lblAlgn val="ctr"/>
        <c:lblOffset val="100"/>
        <c:tickLblSkip val="1"/>
        <c:tickMarkSkip val="1"/>
        <c:noMultiLvlLbl val="0"/>
      </c:catAx>
      <c:valAx>
        <c:axId val="116123520"/>
        <c:scaling>
          <c:orientation val="minMax"/>
          <c:max val="30"/>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Admissions</a:t>
                </a:r>
              </a:p>
            </c:rich>
          </c:tx>
          <c:layout>
            <c:manualLayout>
              <c:xMode val="edge"/>
              <c:yMode val="edge"/>
              <c:x val="5.7736720554272519E-3"/>
              <c:y val="0.33996735482691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61216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4" l="0.75" r="0.26" t="0.43" header="0.19" footer="0.27"/>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75" b="1" i="0" u="none" strike="noStrike" baseline="0">
                <a:solidFill>
                  <a:srgbClr val="000000"/>
                </a:solidFill>
                <a:latin typeface="Arial"/>
                <a:ea typeface="Arial"/>
                <a:cs typeface="Arial"/>
              </a:defRPr>
            </a:pPr>
            <a:r>
              <a:rPr lang="en-US"/>
              <a:t>2009-2013 TCU Utilization</a:t>
            </a:r>
          </a:p>
        </c:rich>
      </c:tx>
      <c:layout>
        <c:manualLayout>
          <c:xMode val="edge"/>
          <c:yMode val="edge"/>
          <c:x val="0.30138568129330257"/>
          <c:y val="1.658374792703151E-2"/>
        </c:manualLayout>
      </c:layout>
      <c:overlay val="0"/>
      <c:spPr>
        <a:noFill/>
        <a:ln w="25400">
          <a:noFill/>
        </a:ln>
      </c:spPr>
    </c:title>
    <c:autoTitleDeleted val="0"/>
    <c:plotArea>
      <c:layout/>
      <c:barChart>
        <c:barDir val="col"/>
        <c:grouping val="clustered"/>
        <c:varyColors val="0"/>
        <c:ser>
          <c:idx val="0"/>
          <c:order val="0"/>
          <c:tx>
            <c:strRef>
              <c:f>[17]Data2!$L$52</c:f>
              <c:strCache>
                <c:ptCount val="1"/>
                <c:pt idx="0">
                  <c:v>Open</c:v>
                </c:pt>
              </c:strCache>
            </c:strRef>
          </c:tx>
          <c:spPr>
            <a:solidFill>
              <a:srgbClr val="9999FF"/>
            </a:solidFill>
            <a:ln w="12700">
              <a:solidFill>
                <a:sysClr val="windowText" lastClr="000000"/>
              </a:solidFill>
              <a:prstDash val="solid"/>
            </a:ln>
          </c:spPr>
          <c:invertIfNegative val="0"/>
          <c:cat>
            <c:numRef>
              <c:f>[17]Data2!$K$57:$K$107</c:f>
              <c:numCache>
                <c:formatCode>General</c:formatCod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[17]Data2!$L$57:$L$107</c:f>
              <c:numCache>
                <c:formatCode>General</c:formatCod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dLbls>
          <c:showLegendKey val="0"/>
          <c:showVal val="0"/>
          <c:showCatName val="0"/>
          <c:showSerName val="0"/>
          <c:showPercent val="0"/>
          <c:showBubbleSize val="0"/>
        </c:dLbls>
        <c:gapWidth val="150"/>
        <c:axId val="124913536"/>
        <c:axId val="124919808"/>
      </c:barChart>
      <c:catAx>
        <c:axId val="124913536"/>
        <c:scaling>
          <c:orientation val="minMax"/>
        </c:scaling>
        <c:delete val="0"/>
        <c:axPos val="b"/>
        <c:title>
          <c:tx>
            <c:rich>
              <a:bodyPr/>
              <a:lstStyle/>
              <a:p>
                <a:pPr>
                  <a:defRPr sz="1775" b="1" i="0" u="none" strike="noStrike" baseline="0">
                    <a:solidFill>
                      <a:srgbClr val="000000"/>
                    </a:solidFill>
                    <a:latin typeface="Arial"/>
                    <a:ea typeface="Arial"/>
                    <a:cs typeface="Arial"/>
                  </a:defRPr>
                </a:pPr>
                <a:r>
                  <a:rPr lang="en-US"/>
                  <a:t>Month</a:t>
                </a:r>
              </a:p>
            </c:rich>
          </c:tx>
          <c:layout>
            <c:manualLayout>
              <c:xMode val="edge"/>
              <c:yMode val="edge"/>
              <c:x val="0.4515011547344111"/>
              <c:y val="0.8872319069569039"/>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124919808"/>
        <c:crosses val="autoZero"/>
        <c:auto val="1"/>
        <c:lblAlgn val="ctr"/>
        <c:lblOffset val="100"/>
        <c:tickLblSkip val="2"/>
        <c:tickMarkSkip val="1"/>
        <c:noMultiLvlLbl val="0"/>
      </c:catAx>
      <c:valAx>
        <c:axId val="124919808"/>
        <c:scaling>
          <c:orientation val="minMax"/>
          <c:max val="30"/>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rPr lang="en-US"/>
                  <a:t>Admissions</a:t>
                </a:r>
              </a:p>
            </c:rich>
          </c:tx>
          <c:layout>
            <c:manualLayout>
              <c:xMode val="edge"/>
              <c:yMode val="edge"/>
              <c:x val="5.7736720554272519E-3"/>
              <c:y val="0.339967354826915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49135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4" l="0.75" r="0.26" t="0.43" header="0.19" footer="0.27"/>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n-US"/>
              <a:t>TCU Utilization - Open</a:t>
            </a:r>
          </a:p>
        </c:rich>
      </c:tx>
      <c:overlay val="0"/>
      <c:spPr>
        <a:noFill/>
        <a:ln w="25400">
          <a:noFill/>
        </a:ln>
      </c:spPr>
    </c:title>
    <c:autoTitleDeleted val="0"/>
    <c:plotArea>
      <c:layout/>
      <c:lineChart>
        <c:grouping val="standard"/>
        <c:varyColors val="0"/>
        <c:ser>
          <c:idx val="2"/>
          <c:order val="0"/>
          <c:tx>
            <c:strRef>
              <c:f>[18]Data2!$Z$55</c:f>
              <c:strCache>
                <c:ptCount val="1"/>
                <c:pt idx="0">
                  <c:v>FY11</c:v>
                </c:pt>
              </c:strCache>
            </c:strRef>
          </c:tx>
          <c:spPr>
            <a:ln>
              <a:solidFill>
                <a:srgbClr val="00B050"/>
              </a:solidFill>
            </a:ln>
          </c:spPr>
          <c:marker>
            <c:spPr>
              <a:solidFill>
                <a:srgbClr val="00B050"/>
              </a:solidFill>
              <a:ln>
                <a:solidFill>
                  <a:srgbClr val="00B050"/>
                </a:solidFill>
              </a:ln>
            </c:spPr>
          </c:marker>
          <c:cat>
            <c:strRef>
              <c:f>[18]Data2!$AA$52:$AL$52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[18]Data2!$AA$55:$AL$55</c:f>
              <c:numCache>
                <c:formatCode>General</c:formatCod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[18]Data2!$Z$56</c:f>
              <c:strCache>
                <c:ptCount val="1"/>
                <c:pt idx="0">
                  <c:v>FY12</c:v>
                </c:pt>
              </c:strCache>
            </c:strRef>
          </c:tx>
          <c:spPr>
            <a:ln>
              <a:solidFill>
                <a:srgbClr val="FF0000"/>
              </a:solidFill>
            </a:ln>
          </c:spPr>
          <c:marker>
            <c:symbol val="x"/>
            <c:size val="7"/>
            <c:spPr>
              <a:solidFill>
                <a:srgbClr val="FF0000"/>
              </a:solidFill>
            </c:spPr>
          </c:marker>
          <c:dPt>
            <c:idx val="1"/>
            <c:marker>
              <c:spPr>
                <a:solidFill>
                  <a:srgbClr val="FF0000"/>
                </a:solidFill>
                <a:ln>
                  <a:solidFill>
                    <a:srgbClr val="FF0000"/>
                  </a:solidFill>
                </a:ln>
              </c:spPr>
            </c:marker>
            <c:bubble3D val="0"/>
          </c:dPt>
          <c:cat>
            <c:strRef>
              <c:f>[18]Data2!$AA$52:$AL$52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[18]Data2!$AA$56:$AL$56</c:f>
              <c:numCache>
                <c:formatCode>General</c:formatCod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[18]Data2!$Z$57</c:f>
              <c:strCache>
                <c:ptCount val="1"/>
                <c:pt idx="0">
                  <c:v>FY13</c:v>
                </c:pt>
              </c:strCache>
            </c:strRef>
          </c:tx>
          <c:spPr>
            <a:ln>
              <a:solidFill>
                <a:srgbClr val="FFC000"/>
              </a:solidFill>
            </a:ln>
          </c:spPr>
          <c:marker>
            <c:symbol val="diamond"/>
            <c:size val="7"/>
            <c:spPr>
              <a:solidFill>
                <a:srgbClr val="FFC000"/>
              </a:solidFill>
              <a:ln>
                <a:solidFill>
                  <a:srgbClr val="FFC000"/>
                </a:solidFill>
              </a:ln>
            </c:spPr>
          </c:marker>
          <c:cat>
            <c:strRef>
              <c:f>[18]Data2!$AA$52:$AL$52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[18]Data2!$AA$57:$AL$57</c:f>
              <c:numCache>
                <c:formatCode>General</c:formatCode>
                <c:ptCount val="12"/>
                <c:pt idx="0">
                  <c:v>8</c:v>
                </c:pt>
                <c:pt idx="1">
                  <c:v>14</c:v>
                </c:pt>
                <c:pt idx="2">
                  <c:v>14</c:v>
                </c:pt>
                <c:pt idx="3">
                  <c:v>20</c:v>
                </c:pt>
                <c:pt idx="4">
                  <c:v>25</c:v>
                </c:pt>
                <c:pt idx="5">
                  <c:v>19</c:v>
                </c:pt>
                <c:pt idx="6">
                  <c:v>20</c:v>
                </c:pt>
                <c:pt idx="7">
                  <c:v>20</c:v>
                </c:pt>
                <c:pt idx="8">
                  <c:v>14</c:v>
                </c:pt>
                <c:pt idx="9">
                  <c:v>18</c:v>
                </c:pt>
                <c:pt idx="10">
                  <c:v>20</c:v>
                </c:pt>
              </c:numCache>
            </c:numRef>
          </c:val>
          <c:smooth val="0"/>
        </c:ser>
        <c:dLbls>
          <c:showLegendKey val="0"/>
          <c:showVal val="0"/>
          <c:showCatName val="0"/>
          <c:showSerName val="0"/>
          <c:showPercent val="0"/>
          <c:showBubbleSize val="0"/>
        </c:dLbls>
        <c:marker val="1"/>
        <c:smooth val="0"/>
        <c:axId val="124954112"/>
        <c:axId val="124956032"/>
      </c:lineChart>
      <c:catAx>
        <c:axId val="124954112"/>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24956032"/>
        <c:crosses val="autoZero"/>
        <c:auto val="1"/>
        <c:lblAlgn val="ctr"/>
        <c:lblOffset val="100"/>
        <c:noMultiLvlLbl val="0"/>
      </c:catAx>
      <c:valAx>
        <c:axId val="124956032"/>
        <c:scaling>
          <c:orientation val="minMax"/>
        </c:scaling>
        <c:delete val="0"/>
        <c:axPos val="l"/>
        <c:majorGridlines>
          <c:spPr>
            <a:ln>
              <a:solidFill>
                <a:schemeClr val="tx1"/>
              </a:solidFill>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9033731894624283E-2"/>
              <c:y val="0.31294321407380082"/>
            </c:manualLayout>
          </c:layout>
          <c:overlay val="0"/>
          <c:spPr>
            <a:noFill/>
            <a:ln w="25400">
              <a:noFill/>
            </a:ln>
          </c:spPr>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24954112"/>
        <c:crosses val="autoZero"/>
        <c:crossBetween val="between"/>
      </c:valAx>
      <c:spPr>
        <a:solidFill>
          <a:schemeClr val="bg1">
            <a:lumMod val="75000"/>
          </a:schemeClr>
        </a:solidFill>
        <a:ln>
          <a:solidFill>
            <a:sysClr val="windowText" lastClr="000000"/>
          </a:solidFill>
        </a:ln>
      </c:spPr>
    </c:plotArea>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0.75" l="0.25" r="0.25"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n-US"/>
              <a:t>TCU Utilization - Open</a:t>
            </a:r>
          </a:p>
        </c:rich>
      </c:tx>
      <c:layout/>
      <c:overlay val="0"/>
      <c:spPr>
        <a:noFill/>
        <a:ln w="25400">
          <a:noFill/>
        </a:ln>
      </c:spPr>
    </c:title>
    <c:autoTitleDeleted val="0"/>
    <c:plotArea>
      <c:layout>
        <c:manualLayout>
          <c:layoutTarget val="inner"/>
          <c:xMode val="edge"/>
          <c:yMode val="edge"/>
          <c:x val="0.11789988661918455"/>
          <c:y val="9.8324427399764491E-2"/>
          <c:w val="0.87580140191306632"/>
          <c:h val="0.79892678158063657"/>
        </c:manualLayout>
      </c:layout>
      <c:lineChart>
        <c:grouping val="standard"/>
        <c:varyColors val="0"/>
        <c:ser>
          <c:idx val="2"/>
          <c:order val="0"/>
          <c:tx>
            <c:strRef>
              <c:f>[12]Data2!$Z$55</c:f>
              <c:strCache>
                <c:ptCount val="1"/>
                <c:pt idx="0">
                  <c:v>FY11</c:v>
                </c:pt>
              </c:strCache>
            </c:strRef>
          </c:tx>
          <c:spPr>
            <a:ln>
              <a:solidFill>
                <a:srgbClr val="00B050"/>
              </a:solidFill>
            </a:ln>
          </c:spPr>
          <c:marker>
            <c:spPr>
              <a:solidFill>
                <a:srgbClr val="00B050"/>
              </a:solidFill>
              <a:ln>
                <a:solidFill>
                  <a:srgbClr val="00B050"/>
                </a:solidFill>
              </a:ln>
            </c:spPr>
          </c:marker>
          <c:cat>
            <c:strRef>
              <c:f>[12]Data2!$AA$52:$AJ$52</c:f>
              <c:strCache>
                <c:ptCount val="10"/>
                <c:pt idx="0">
                  <c:v>Oct</c:v>
                </c:pt>
                <c:pt idx="1">
                  <c:v>Nov</c:v>
                </c:pt>
                <c:pt idx="2">
                  <c:v>Dec</c:v>
                </c:pt>
                <c:pt idx="3">
                  <c:v>Jan</c:v>
                </c:pt>
                <c:pt idx="4">
                  <c:v>Feb</c:v>
                </c:pt>
                <c:pt idx="5">
                  <c:v>Mar</c:v>
                </c:pt>
                <c:pt idx="6">
                  <c:v>Apr</c:v>
                </c:pt>
                <c:pt idx="7">
                  <c:v>May</c:v>
                </c:pt>
                <c:pt idx="8">
                  <c:v>Jun</c:v>
                </c:pt>
                <c:pt idx="9">
                  <c:v>Jul</c:v>
                </c:pt>
              </c:strCache>
            </c:strRef>
          </c:cat>
          <c:val>
            <c:numRef>
              <c:f>[12]Data2!$AA$55:$AJ$55</c:f>
              <c:numCache>
                <c:formatCode>General</c:formatCode>
                <c:ptCount val="10"/>
                <c:pt idx="0">
                  <c:v>23</c:v>
                </c:pt>
                <c:pt idx="1">
                  <c:v>19</c:v>
                </c:pt>
                <c:pt idx="2">
                  <c:v>17</c:v>
                </c:pt>
                <c:pt idx="3">
                  <c:v>17</c:v>
                </c:pt>
                <c:pt idx="4">
                  <c:v>22</c:v>
                </c:pt>
                <c:pt idx="5">
                  <c:v>27</c:v>
                </c:pt>
                <c:pt idx="6">
                  <c:v>24</c:v>
                </c:pt>
                <c:pt idx="7">
                  <c:v>14</c:v>
                </c:pt>
                <c:pt idx="8">
                  <c:v>15</c:v>
                </c:pt>
                <c:pt idx="9">
                  <c:v>7</c:v>
                </c:pt>
              </c:numCache>
            </c:numRef>
          </c:val>
          <c:smooth val="0"/>
        </c:ser>
        <c:ser>
          <c:idx val="3"/>
          <c:order val="1"/>
          <c:tx>
            <c:strRef>
              <c:f>[12]Data2!$Z$56</c:f>
              <c:strCache>
                <c:ptCount val="1"/>
                <c:pt idx="0">
                  <c:v>FY12</c:v>
                </c:pt>
              </c:strCache>
            </c:strRef>
          </c:tx>
          <c:spPr>
            <a:ln>
              <a:solidFill>
                <a:srgbClr val="FF0000"/>
              </a:solidFill>
            </a:ln>
          </c:spPr>
          <c:marker>
            <c:symbol val="x"/>
            <c:size val="7"/>
            <c:spPr>
              <a:solidFill>
                <a:srgbClr val="FF0000"/>
              </a:solidFill>
            </c:spPr>
          </c:marker>
          <c:dPt>
            <c:idx val="1"/>
            <c:marker>
              <c:spPr>
                <a:solidFill>
                  <a:srgbClr val="FF0000"/>
                </a:solidFill>
                <a:ln>
                  <a:solidFill>
                    <a:srgbClr val="FF0000"/>
                  </a:solidFill>
                </a:ln>
              </c:spPr>
            </c:marker>
            <c:bubble3D val="0"/>
          </c:dPt>
          <c:cat>
            <c:strRef>
              <c:f>[12]Data2!$AA$52:$AJ$52</c:f>
              <c:strCache>
                <c:ptCount val="10"/>
                <c:pt idx="0">
                  <c:v>Oct</c:v>
                </c:pt>
                <c:pt idx="1">
                  <c:v>Nov</c:v>
                </c:pt>
                <c:pt idx="2">
                  <c:v>Dec</c:v>
                </c:pt>
                <c:pt idx="3">
                  <c:v>Jan</c:v>
                </c:pt>
                <c:pt idx="4">
                  <c:v>Feb</c:v>
                </c:pt>
                <c:pt idx="5">
                  <c:v>Mar</c:v>
                </c:pt>
                <c:pt idx="6">
                  <c:v>Apr</c:v>
                </c:pt>
                <c:pt idx="7">
                  <c:v>May</c:v>
                </c:pt>
                <c:pt idx="8">
                  <c:v>Jun</c:v>
                </c:pt>
                <c:pt idx="9">
                  <c:v>Jul</c:v>
                </c:pt>
              </c:strCache>
            </c:strRef>
          </c:cat>
          <c:val>
            <c:numRef>
              <c:f>[12]Data2!$AA$56:$AJ$56</c:f>
              <c:numCache>
                <c:formatCode>General</c:formatCode>
                <c:ptCount val="10"/>
                <c:pt idx="0">
                  <c:v>15</c:v>
                </c:pt>
                <c:pt idx="1">
                  <c:v>14</c:v>
                </c:pt>
                <c:pt idx="2">
                  <c:v>12</c:v>
                </c:pt>
                <c:pt idx="3">
                  <c:v>17</c:v>
                </c:pt>
                <c:pt idx="4">
                  <c:v>23</c:v>
                </c:pt>
                <c:pt idx="5">
                  <c:v>25</c:v>
                </c:pt>
                <c:pt idx="6">
                  <c:v>19</c:v>
                </c:pt>
                <c:pt idx="7">
                  <c:v>12</c:v>
                </c:pt>
                <c:pt idx="8">
                  <c:v>12</c:v>
                </c:pt>
                <c:pt idx="9">
                  <c:v>8</c:v>
                </c:pt>
              </c:numCache>
            </c:numRef>
          </c:val>
          <c:smooth val="0"/>
        </c:ser>
        <c:ser>
          <c:idx val="4"/>
          <c:order val="2"/>
          <c:tx>
            <c:strRef>
              <c:f>[12]Data2!$Z$57</c:f>
              <c:strCache>
                <c:ptCount val="1"/>
                <c:pt idx="0">
                  <c:v>FY13</c:v>
                </c:pt>
              </c:strCache>
            </c:strRef>
          </c:tx>
          <c:spPr>
            <a:ln>
              <a:solidFill>
                <a:srgbClr val="FFC000"/>
              </a:solidFill>
            </a:ln>
          </c:spPr>
          <c:marker>
            <c:symbol val="diamond"/>
            <c:size val="7"/>
            <c:spPr>
              <a:solidFill>
                <a:srgbClr val="FFC000"/>
              </a:solidFill>
              <a:ln>
                <a:solidFill>
                  <a:srgbClr val="FFC000"/>
                </a:solidFill>
              </a:ln>
            </c:spPr>
          </c:marker>
          <c:cat>
            <c:strRef>
              <c:f>[12]Data2!$AA$52:$AJ$52</c:f>
              <c:strCache>
                <c:ptCount val="10"/>
                <c:pt idx="0">
                  <c:v>Oct</c:v>
                </c:pt>
                <c:pt idx="1">
                  <c:v>Nov</c:v>
                </c:pt>
                <c:pt idx="2">
                  <c:v>Dec</c:v>
                </c:pt>
                <c:pt idx="3">
                  <c:v>Jan</c:v>
                </c:pt>
                <c:pt idx="4">
                  <c:v>Feb</c:v>
                </c:pt>
                <c:pt idx="5">
                  <c:v>Mar</c:v>
                </c:pt>
                <c:pt idx="6">
                  <c:v>Apr</c:v>
                </c:pt>
                <c:pt idx="7">
                  <c:v>May</c:v>
                </c:pt>
                <c:pt idx="8">
                  <c:v>Jun</c:v>
                </c:pt>
                <c:pt idx="9">
                  <c:v>Jul</c:v>
                </c:pt>
              </c:strCache>
            </c:strRef>
          </c:cat>
          <c:val>
            <c:numRef>
              <c:f>[12]Data2!$AA$57:$AJ$57</c:f>
              <c:numCache>
                <c:formatCode>General</c:formatCode>
                <c:ptCount val="10"/>
                <c:pt idx="0">
                  <c:v>20</c:v>
                </c:pt>
                <c:pt idx="1">
                  <c:v>25</c:v>
                </c:pt>
                <c:pt idx="2">
                  <c:v>19</c:v>
                </c:pt>
                <c:pt idx="3">
                  <c:v>20</c:v>
                </c:pt>
                <c:pt idx="4">
                  <c:v>20</c:v>
                </c:pt>
                <c:pt idx="5">
                  <c:v>14</c:v>
                </c:pt>
                <c:pt idx="6">
                  <c:v>18</c:v>
                </c:pt>
                <c:pt idx="7">
                  <c:v>21</c:v>
                </c:pt>
                <c:pt idx="8">
                  <c:v>26</c:v>
                </c:pt>
                <c:pt idx="9">
                  <c:v>18</c:v>
                </c:pt>
              </c:numCache>
            </c:numRef>
          </c:val>
          <c:smooth val="0"/>
        </c:ser>
        <c:dLbls>
          <c:showLegendKey val="0"/>
          <c:showVal val="0"/>
          <c:showCatName val="0"/>
          <c:showSerName val="0"/>
          <c:showPercent val="0"/>
          <c:showBubbleSize val="0"/>
        </c:dLbls>
        <c:marker val="1"/>
        <c:smooth val="0"/>
        <c:axId val="134104192"/>
        <c:axId val="134106112"/>
      </c:lineChart>
      <c:catAx>
        <c:axId val="134104192"/>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34106112"/>
        <c:crosses val="autoZero"/>
        <c:auto val="1"/>
        <c:lblAlgn val="ctr"/>
        <c:lblOffset val="100"/>
        <c:noMultiLvlLbl val="0"/>
      </c:catAx>
      <c:valAx>
        <c:axId val="134106112"/>
        <c:scaling>
          <c:orientation val="minMax"/>
        </c:scaling>
        <c:delete val="0"/>
        <c:axPos val="l"/>
        <c:majorGridlines>
          <c:spPr>
            <a:ln>
              <a:solidFill>
                <a:schemeClr val="tx1"/>
              </a:solidFill>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9033731894624283E-2"/>
              <c:y val="0.31294321407380082"/>
            </c:manualLayout>
          </c:layout>
          <c:overlay val="0"/>
          <c:spPr>
            <a:noFill/>
            <a:ln w="25400">
              <a:noFill/>
            </a:ln>
          </c:spPr>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34104192"/>
        <c:crosses val="autoZero"/>
        <c:crossBetween val="between"/>
      </c:valAx>
      <c:spPr>
        <a:solidFill>
          <a:schemeClr val="bg1">
            <a:lumMod val="75000"/>
          </a:schemeClr>
        </a:solidFill>
        <a:ln>
          <a:solidFill>
            <a:sysClr val="windowText" lastClr="000000"/>
          </a:solidFill>
        </a:ln>
      </c:spPr>
    </c:plotArea>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 l="0.25" r="0.25"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t>Number of MBHP Youth Awaiting Inpatient Hospital Placement and Number of Available Inpatient Beds
As of the Last Day of the Month</a:t>
            </a:r>
          </a:p>
        </c:rich>
      </c:tx>
      <c:layout>
        <c:manualLayout>
          <c:xMode val="edge"/>
          <c:yMode val="edge"/>
          <c:x val="0.13296695684300458"/>
          <c:y val="2.0100583064700802E-2"/>
        </c:manualLayout>
      </c:layout>
      <c:overlay val="0"/>
      <c:spPr>
        <a:noFill/>
        <a:ln w="25400">
          <a:noFill/>
        </a:ln>
      </c:spPr>
    </c:title>
    <c:autoTitleDeleted val="0"/>
    <c:plotArea>
      <c:layout/>
      <c:barChart>
        <c:barDir val="col"/>
        <c:grouping val="clustered"/>
        <c:varyColors val="0"/>
        <c:ser>
          <c:idx val="0"/>
          <c:order val="0"/>
          <c:tx>
            <c:strRef>
              <c:f>[19]data!$A$40</c:f>
              <c:strCache>
                <c:ptCount val="1"/>
              </c:strCache>
            </c:strRef>
          </c:tx>
          <c:spPr>
            <a:solidFill>
              <a:srgbClr val="99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strRef>
              <c:f>[19]data!$A$41</c:f>
              <c:strCache>
                <c:ptCount val="1"/>
              </c:strCache>
            </c:strRef>
          </c:tx>
          <c:spPr>
            <a:solidFill>
              <a:srgbClr val="993366"/>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165515648"/>
        <c:axId val="165517184"/>
      </c:barChart>
      <c:catAx>
        <c:axId val="165515648"/>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5517184"/>
        <c:crosses val="autoZero"/>
        <c:auto val="1"/>
        <c:lblAlgn val="ctr"/>
        <c:lblOffset val="100"/>
        <c:tickLblSkip val="1"/>
        <c:tickMarkSkip val="1"/>
        <c:noMultiLvlLbl val="0"/>
      </c:catAx>
      <c:valAx>
        <c:axId val="1655171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5515648"/>
        <c:crosses val="autoZero"/>
        <c:crossBetween val="between"/>
      </c:valAx>
      <c:dTable>
        <c:showHorzBorder val="1"/>
        <c:showVertBorder val="1"/>
        <c:showOutline val="1"/>
        <c:showKeys val="1"/>
        <c:spPr>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[3]Data2!$M$13:$X$13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[3]Data2!$M$16:$X$16</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[3]Data2!$M$13:$X$13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[3]Data2!$M$17:$X$17</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[3]Data2!$M$13:$X$13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[3]Data2!$M$18:$X$18</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[3]Data2!$M$13:$X$13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[3]Data2!$M$19:$X$19</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val>
            <c:numRef>
              <c:f>[3]Data2!$M$20:$X$20</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val>
            <c:numRef>
              <c:f>[3]Data2!$M$21:$X$21</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dLbls>
          <c:showLegendKey val="0"/>
          <c:showVal val="0"/>
          <c:showCatName val="0"/>
          <c:showSerName val="0"/>
          <c:showPercent val="0"/>
          <c:showBubbleSize val="0"/>
        </c:dLbls>
        <c:marker val="1"/>
        <c:smooth val="0"/>
        <c:axId val="151212800"/>
        <c:axId val="151214720"/>
      </c:lineChart>
      <c:catAx>
        <c:axId val="15121280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1214720"/>
        <c:crosses val="autoZero"/>
        <c:auto val="1"/>
        <c:lblAlgn val="ctr"/>
        <c:lblOffset val="100"/>
        <c:tickLblSkip val="1"/>
        <c:tickMarkSkip val="1"/>
        <c:noMultiLvlLbl val="0"/>
      </c:catAx>
      <c:valAx>
        <c:axId val="151214720"/>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1212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t>Number of MBHP Youth Awaiting Inpatient Hospital Placement and Number of Available Inpatient Beds
As of the Last Day of the Month</a:t>
            </a:r>
          </a:p>
        </c:rich>
      </c:tx>
      <c:layout>
        <c:manualLayout>
          <c:xMode val="edge"/>
          <c:yMode val="edge"/>
          <c:x val="0.13296695684300458"/>
          <c:y val="2.0100583064700802E-2"/>
        </c:manualLayout>
      </c:layout>
      <c:overlay val="0"/>
      <c:spPr>
        <a:noFill/>
        <a:ln w="25400">
          <a:noFill/>
        </a:ln>
      </c:spPr>
    </c:title>
    <c:autoTitleDeleted val="0"/>
    <c:plotArea>
      <c:layout/>
      <c:barChart>
        <c:barDir val="col"/>
        <c:grouping val="clustered"/>
        <c:varyColors val="0"/>
        <c:ser>
          <c:idx val="0"/>
          <c:order val="0"/>
          <c:tx>
            <c:strRef>
              <c:f>[20]data!$A$11</c:f>
              <c:strCache>
                <c:ptCount val="1"/>
                <c:pt idx="0">
                  <c:v>N of youth</c:v>
                </c:pt>
              </c:strCache>
            </c:strRef>
          </c:tx>
          <c:spPr>
            <a:solidFill>
              <a:srgbClr val="9999FF"/>
            </a:solidFill>
            <a:ln w="12700">
              <a:solidFill>
                <a:srgbClr val="000000"/>
              </a:solidFill>
              <a:prstDash val="solid"/>
            </a:ln>
          </c:spPr>
          <c:invertIfNegative val="0"/>
          <c:cat>
            <c:numRef>
              <c:f>[20]data!$B$10:$N$10</c:f>
              <c:numCache>
                <c:formatCode>General</c:formatCod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[20]data!$B$11:$N$11</c:f>
              <c:numCache>
                <c:formatCode>General</c:formatCod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[20]data!$A$12</c:f>
              <c:strCache>
                <c:ptCount val="1"/>
                <c:pt idx="0">
                  <c:v>N of beds</c:v>
                </c:pt>
              </c:strCache>
            </c:strRef>
          </c:tx>
          <c:spPr>
            <a:solidFill>
              <a:srgbClr val="993366"/>
            </a:solidFill>
            <a:ln w="12700">
              <a:solidFill>
                <a:srgbClr val="000000"/>
              </a:solidFill>
              <a:prstDash val="solid"/>
            </a:ln>
          </c:spPr>
          <c:invertIfNegative val="0"/>
          <c:cat>
            <c:numRef>
              <c:f>[20]data!$B$10:$N$10</c:f>
              <c:numCache>
                <c:formatCode>General</c:formatCod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[20]data!$B$12:$N$12</c:f>
              <c:numCache>
                <c:formatCode>General</c:formatCod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dLbls>
          <c:showLegendKey val="0"/>
          <c:showVal val="0"/>
          <c:showCatName val="0"/>
          <c:showSerName val="0"/>
          <c:showPercent val="0"/>
          <c:showBubbleSize val="0"/>
        </c:dLbls>
        <c:gapWidth val="150"/>
        <c:axId val="136122368"/>
        <c:axId val="136123904"/>
      </c:barChart>
      <c:catAx>
        <c:axId val="136122368"/>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6123904"/>
        <c:crosses val="autoZero"/>
        <c:auto val="1"/>
        <c:lblAlgn val="ctr"/>
        <c:lblOffset val="100"/>
        <c:tickLblSkip val="1"/>
        <c:tickMarkSkip val="1"/>
        <c:noMultiLvlLbl val="0"/>
      </c:catAx>
      <c:valAx>
        <c:axId val="1361239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6122368"/>
        <c:crosses val="autoZero"/>
        <c:crossBetween val="between"/>
      </c:valAx>
      <c:dTable>
        <c:showHorzBorder val="1"/>
        <c:showVertBorder val="1"/>
        <c:showOutline val="1"/>
        <c:showKeys val="1"/>
        <c:spPr>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Number of MBHP Youth Awaiting Inpatient Hospital Placement and Number of Available Inpatient Beds</a:t>
            </a:r>
          </a:p>
          <a:p>
            <a:pPr>
              <a:defRPr sz="1000" b="0" i="0" u="none" strike="noStrike" baseline="0">
                <a:solidFill>
                  <a:srgbClr val="000000"/>
                </a:solidFill>
                <a:latin typeface="Calibri"/>
                <a:ea typeface="Calibri"/>
                <a:cs typeface="Calibri"/>
              </a:defRPr>
            </a:pPr>
            <a:r>
              <a:rPr lang="en-US" sz="1100" b="1" i="0" u="none" strike="noStrike" baseline="0">
                <a:solidFill>
                  <a:srgbClr val="000000"/>
                </a:solidFill>
                <a:latin typeface="Calibri"/>
                <a:cs typeface="Calibri"/>
              </a:rPr>
              <a:t>As of the Last Day of the Month</a:t>
            </a:r>
          </a:p>
          <a:p>
            <a:pPr>
              <a:defRPr sz="1000" b="0" i="0" u="none" strike="noStrike" baseline="0">
                <a:solidFill>
                  <a:srgbClr val="000000"/>
                </a:solidFill>
                <a:latin typeface="Calibri"/>
                <a:ea typeface="Calibri"/>
                <a:cs typeface="Calibri"/>
              </a:defRPr>
            </a:pPr>
            <a:r>
              <a:rPr lang="en-US" sz="900" b="0" i="0" u="none" strike="noStrike" baseline="0">
                <a:solidFill>
                  <a:srgbClr val="000000"/>
                </a:solidFill>
                <a:latin typeface="Calibri"/>
                <a:cs typeface="Calibri"/>
              </a:rPr>
              <a:t>June 2012</a:t>
            </a:r>
          </a:p>
        </c:rich>
      </c:tx>
      <c:layout>
        <c:manualLayout>
          <c:xMode val="edge"/>
          <c:yMode val="edge"/>
          <c:x val="0.11705688080502852"/>
          <c:y val="2.7777855201728104E-2"/>
        </c:manualLayout>
      </c:layout>
      <c:overlay val="0"/>
      <c:spPr>
        <a:noFill/>
        <a:ln w="25400">
          <a:noFill/>
        </a:ln>
      </c:spPr>
    </c:title>
    <c:autoTitleDeleted val="0"/>
    <c:plotArea>
      <c:layout/>
      <c:barChart>
        <c:barDir val="col"/>
        <c:grouping val="clustered"/>
        <c:varyColors val="0"/>
        <c:ser>
          <c:idx val="0"/>
          <c:order val="0"/>
          <c:tx>
            <c:v>N of beds</c:v>
          </c:tx>
          <c:spPr>
            <a:solidFill>
              <a:srgbClr val="993366"/>
            </a:solidFill>
            <a:ln>
              <a:solidFill>
                <a:sysClr val="windowText" lastClr="000000"/>
              </a:solidFill>
            </a:ln>
          </c:spPr>
          <c:invertIfNegative val="0"/>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formatCode>General</c:formatCod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a:solidFill>
                <a:sysClr val="windowText" lastClr="000000"/>
              </a:solidFill>
            </a:ln>
          </c:spPr>
          <c:invertIfNegative val="0"/>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formatCode>General</c:formatCode>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dLbls>
          <c:showLegendKey val="0"/>
          <c:showVal val="0"/>
          <c:showCatName val="0"/>
          <c:showSerName val="0"/>
          <c:showPercent val="0"/>
          <c:showBubbleSize val="0"/>
        </c:dLbls>
        <c:gapWidth val="150"/>
        <c:axId val="136141824"/>
        <c:axId val="136172288"/>
      </c:barChart>
      <c:catAx>
        <c:axId val="136141824"/>
        <c:scaling>
          <c:orientation val="minMax"/>
        </c:scaling>
        <c:delete val="0"/>
        <c:axPos val="b"/>
        <c:numFmt formatCode="General" sourceLinked="1"/>
        <c:majorTickMark val="out"/>
        <c:minorTickMark val="none"/>
        <c:tickLblPos val="nextTo"/>
        <c:crossAx val="136172288"/>
        <c:crosses val="autoZero"/>
        <c:auto val="1"/>
        <c:lblAlgn val="ctr"/>
        <c:lblOffset val="100"/>
        <c:noMultiLvlLbl val="0"/>
      </c:catAx>
      <c:valAx>
        <c:axId val="136172288"/>
        <c:scaling>
          <c:orientation val="minMax"/>
        </c:scaling>
        <c:delete val="0"/>
        <c:axPos val="l"/>
        <c:majorGridlines/>
        <c:numFmt formatCode="General" sourceLinked="1"/>
        <c:majorTickMark val="out"/>
        <c:minorTickMark val="none"/>
        <c:tickLblPos val="nextTo"/>
        <c:crossAx val="136141824"/>
        <c:crosses val="autoZero"/>
        <c:crossBetween val="between"/>
      </c:valAx>
      <c:dTable>
        <c:showHorzBorder val="1"/>
        <c:showVertBorder val="1"/>
        <c:showOutline val="1"/>
        <c:showKeys val="1"/>
      </c:dTable>
    </c:plotArea>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100" b="1" i="0" baseline="0">
                <a:effectLst/>
              </a:rPr>
              <a:t>Number of MBHP Youth Awaiting Inpatient Hospital Placement and Number of Available Inpatient Beds</a:t>
            </a:r>
            <a:endParaRPr lang="en-US" sz="1100">
              <a:effectLst/>
            </a:endParaRPr>
          </a:p>
          <a:p>
            <a:pPr algn="ctr">
              <a:defRPr/>
            </a:pPr>
            <a:r>
              <a:rPr lang="en-US" sz="1100" b="1" i="0" baseline="0">
                <a:effectLst/>
              </a:rPr>
              <a:t>As of the Last Day of the Month</a:t>
            </a:r>
            <a:br>
              <a:rPr lang="en-US" sz="1100" b="1" i="0" baseline="0">
                <a:effectLst/>
              </a:rPr>
            </a:br>
            <a:r>
              <a:rPr lang="en-US" sz="1050" b="0" i="0" baseline="0">
                <a:effectLst/>
              </a:rPr>
              <a:t/>
            </a:r>
            <a:br>
              <a:rPr lang="en-US" sz="1050" b="0" i="0" baseline="0">
                <a:effectLst/>
              </a:rPr>
            </a:br>
            <a:r>
              <a:rPr lang="en-US" sz="900" b="0" i="0" baseline="0">
                <a:effectLst/>
              </a:rPr>
              <a:t>
J</a:t>
            </a:r>
            <a:endParaRPr lang="en-US" sz="900">
              <a:effectLst/>
            </a:endParaRPr>
          </a:p>
        </c:rich>
      </c:tx>
      <c:overlay val="0"/>
      <c:spPr>
        <a:noFill/>
        <a:ln w="25400">
          <a:noFill/>
        </a:ln>
      </c:spPr>
    </c:title>
    <c:autoTitleDeleted val="0"/>
    <c:plotArea>
      <c:layout/>
      <c:barChart>
        <c:barDir val="col"/>
        <c:grouping val="clustered"/>
        <c:varyColors val="0"/>
        <c:ser>
          <c:idx val="0"/>
          <c:order val="0"/>
          <c:tx>
            <c:v>N of beds</c:v>
          </c:tx>
          <c:spPr>
            <a:solidFill>
              <a:srgbClr val="993366"/>
            </a:solidFill>
            <a:ln>
              <a:solidFill>
                <a:sysClr val="windowText" lastClr="000000"/>
              </a:solidFill>
            </a:ln>
          </c:spPr>
          <c:invertIfNegative val="0"/>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formatCode>General</c:formatCode>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a:solidFill>
                <a:sysClr val="windowText" lastClr="000000"/>
              </a:solidFill>
            </a:ln>
          </c:spPr>
          <c:invertIfNegative val="0"/>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formatCode>General</c:formatCode>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dLbls>
          <c:showLegendKey val="0"/>
          <c:showVal val="0"/>
          <c:showCatName val="0"/>
          <c:showSerName val="0"/>
          <c:showPercent val="0"/>
          <c:showBubbleSize val="0"/>
        </c:dLbls>
        <c:gapWidth val="150"/>
        <c:axId val="136514176"/>
        <c:axId val="136520064"/>
      </c:barChart>
      <c:catAx>
        <c:axId val="136514176"/>
        <c:scaling>
          <c:orientation val="minMax"/>
        </c:scaling>
        <c:delete val="0"/>
        <c:axPos val="b"/>
        <c:numFmt formatCode="General" sourceLinked="1"/>
        <c:majorTickMark val="out"/>
        <c:minorTickMark val="none"/>
        <c:tickLblPos val="nextTo"/>
        <c:crossAx val="136520064"/>
        <c:crosses val="autoZero"/>
        <c:auto val="1"/>
        <c:lblAlgn val="ctr"/>
        <c:lblOffset val="100"/>
        <c:noMultiLvlLbl val="0"/>
      </c:catAx>
      <c:valAx>
        <c:axId val="136520064"/>
        <c:scaling>
          <c:orientation val="minMax"/>
        </c:scaling>
        <c:delete val="0"/>
        <c:axPos val="l"/>
        <c:majorGridlines/>
        <c:numFmt formatCode="General" sourceLinked="1"/>
        <c:majorTickMark val="out"/>
        <c:minorTickMark val="none"/>
        <c:tickLblPos val="nextTo"/>
        <c:crossAx val="136514176"/>
        <c:crosses val="autoZero"/>
        <c:crossBetween val="between"/>
      </c:valAx>
      <c:dTable>
        <c:showHorzBorder val="1"/>
        <c:showVertBorder val="1"/>
        <c:showOutline val="1"/>
        <c:showKeys val="1"/>
      </c:dTable>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100" b="1" i="0" baseline="0">
                <a:effectLst/>
              </a:rPr>
              <a:t>Number of MBHP Youth Awaiting Inpatient Hospital Placement and Number of Available Inpatient Beds</a:t>
            </a:r>
            <a:endParaRPr lang="en-US" sz="1100">
              <a:effectLst/>
            </a:endParaRPr>
          </a:p>
          <a:p>
            <a:pPr algn="ctr">
              <a:defRPr/>
            </a:pPr>
            <a:r>
              <a:rPr lang="en-US" sz="1100" b="1" i="0" baseline="0">
                <a:effectLst/>
              </a:rPr>
              <a:t>As of the Last Day of the Month</a:t>
            </a:r>
            <a:br>
              <a:rPr lang="en-US" sz="1100" b="1" i="0" baseline="0">
                <a:effectLst/>
              </a:rPr>
            </a:br>
            <a:endParaRPr lang="en-US" sz="1100" b="1" i="0" baseline="0">
              <a:effectLst/>
            </a:endParaRPr>
          </a:p>
          <a:p>
            <a:pPr algn="ctr">
              <a:defRPr/>
            </a:pPr>
            <a:r>
              <a:rPr lang="en-US" sz="900">
                <a:effectLst/>
              </a:rPr>
              <a:t>
August </a:t>
            </a:r>
          </a:p>
        </c:rich>
      </c:tx>
      <c:overlay val="0"/>
      <c:spPr>
        <a:noFill/>
        <a:ln w="25400">
          <a:noFill/>
        </a:ln>
      </c:spPr>
    </c:title>
    <c:autoTitleDeleted val="0"/>
    <c:plotArea>
      <c:layout/>
      <c:barChart>
        <c:barDir val="col"/>
        <c:grouping val="clustered"/>
        <c:varyColors val="0"/>
        <c:ser>
          <c:idx val="0"/>
          <c:order val="0"/>
          <c:tx>
            <c:strRef>
              <c:f>[21]data!$A$11</c:f>
              <c:strCache>
                <c:ptCount val="1"/>
                <c:pt idx="0">
                  <c:v>N of beds</c:v>
                </c:pt>
              </c:strCache>
            </c:strRef>
          </c:tx>
          <c:spPr>
            <a:solidFill>
              <a:srgbClr val="993366"/>
            </a:solidFill>
            <a:ln>
              <a:solidFill>
                <a:sysClr val="windowText" lastClr="000000"/>
              </a:solidFill>
            </a:ln>
          </c:spPr>
          <c:invertIfNegative val="0"/>
          <c:cat>
            <c:numRef>
              <c:f>[21]data!$B$10:$N$10</c:f>
              <c:numCache>
                <c:formatCode>General</c:formatCod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[21]data!$B$11:$N$11</c:f>
              <c:numCache>
                <c:formatCode>General</c:formatCod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[21]data!$A$12</c:f>
              <c:strCache>
                <c:ptCount val="1"/>
                <c:pt idx="0">
                  <c:v>N of youth</c:v>
                </c:pt>
              </c:strCache>
            </c:strRef>
          </c:tx>
          <c:spPr>
            <a:solidFill>
              <a:srgbClr val="9999FF"/>
            </a:solidFill>
            <a:ln>
              <a:solidFill>
                <a:sysClr val="windowText" lastClr="000000"/>
              </a:solidFill>
            </a:ln>
          </c:spPr>
          <c:invertIfNegative val="0"/>
          <c:cat>
            <c:numRef>
              <c:f>[21]data!$B$10:$N$10</c:f>
              <c:numCache>
                <c:formatCode>General</c:formatCod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[21]data!$B$12:$N$12</c:f>
              <c:numCache>
                <c:formatCode>General</c:formatCod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dLbls>
          <c:showLegendKey val="0"/>
          <c:showVal val="0"/>
          <c:showCatName val="0"/>
          <c:showSerName val="0"/>
          <c:showPercent val="0"/>
          <c:showBubbleSize val="0"/>
        </c:dLbls>
        <c:gapWidth val="150"/>
        <c:axId val="136562944"/>
        <c:axId val="136564736"/>
      </c:barChart>
      <c:catAx>
        <c:axId val="136562944"/>
        <c:scaling>
          <c:orientation val="minMax"/>
        </c:scaling>
        <c:delete val="0"/>
        <c:axPos val="b"/>
        <c:numFmt formatCode="[$-409]mmm\-yy;@" sourceLinked="0"/>
        <c:majorTickMark val="out"/>
        <c:minorTickMark val="none"/>
        <c:tickLblPos val="nextTo"/>
        <c:crossAx val="136564736"/>
        <c:crosses val="autoZero"/>
        <c:auto val="1"/>
        <c:lblAlgn val="ctr"/>
        <c:lblOffset val="100"/>
        <c:tickLblSkip val="1"/>
        <c:tickMarkSkip val="1"/>
        <c:noMultiLvlLbl val="0"/>
      </c:catAx>
      <c:valAx>
        <c:axId val="136564736"/>
        <c:scaling>
          <c:orientation val="minMax"/>
        </c:scaling>
        <c:delete val="0"/>
        <c:axPos val="l"/>
        <c:majorGridlines/>
        <c:numFmt formatCode="General" sourceLinked="1"/>
        <c:majorTickMark val="out"/>
        <c:minorTickMark val="none"/>
        <c:tickLblPos val="nextTo"/>
        <c:crossAx val="136562944"/>
        <c:crosses val="autoZero"/>
        <c:crossBetween val="between"/>
      </c:valAx>
      <c:dTable>
        <c:showHorzBorder val="1"/>
        <c:showVertBorder val="1"/>
        <c:showOutline val="1"/>
        <c:showKeys val="1"/>
      </c:dTable>
    </c:plotArea>
    <c:plotVisOnly val="1"/>
    <c:dispBlanksAs val="gap"/>
    <c:showDLblsOverMax val="0"/>
  </c:chart>
  <c:printSettings>
    <c:headerFooter alignWithMargins="0"/>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100" b="1" i="0" baseline="0">
                <a:effectLst/>
              </a:rPr>
              <a:t>Number of MBHP Youth Awaiting Inpatient Hospital Placement and Number of Available Inpatient Beds</a:t>
            </a:r>
            <a:endParaRPr lang="en-US" sz="1100">
              <a:effectLst/>
            </a:endParaRPr>
          </a:p>
          <a:p>
            <a:pPr algn="ctr">
              <a:defRPr/>
            </a:pPr>
            <a:r>
              <a:rPr lang="en-US" sz="1100" b="1" i="0" baseline="0">
                <a:effectLst/>
              </a:rPr>
              <a:t>As of the Last Day of the Month</a:t>
            </a:r>
            <a:br>
              <a:rPr lang="en-US" sz="1100" b="1" i="0" baseline="0">
                <a:effectLst/>
              </a:rPr>
            </a:br>
            <a:endParaRPr lang="en-US" sz="1100" b="1" i="0" baseline="0">
              <a:effectLst/>
            </a:endParaRPr>
          </a:p>
          <a:p>
            <a:pPr algn="ctr">
              <a:defRPr/>
            </a:pPr>
            <a:r>
              <a:rPr lang="en-US" sz="900">
                <a:effectLst/>
              </a:rPr>
              <a:t>
September</a:t>
            </a:r>
          </a:p>
        </c:rich>
      </c:tx>
      <c:overlay val="0"/>
      <c:spPr>
        <a:noFill/>
        <a:ln w="25400">
          <a:noFill/>
        </a:ln>
      </c:spPr>
    </c:title>
    <c:autoTitleDeleted val="0"/>
    <c:plotArea>
      <c:layout/>
      <c:barChart>
        <c:barDir val="col"/>
        <c:grouping val="clustered"/>
        <c:varyColors val="0"/>
        <c:ser>
          <c:idx val="0"/>
          <c:order val="0"/>
          <c:tx>
            <c:strRef>
              <c:f>[22]data!$A$11</c:f>
              <c:strCache>
                <c:ptCount val="1"/>
                <c:pt idx="0">
                  <c:v>N of beds</c:v>
                </c:pt>
              </c:strCache>
            </c:strRef>
          </c:tx>
          <c:spPr>
            <a:solidFill>
              <a:srgbClr val="993366"/>
            </a:solidFill>
            <a:ln>
              <a:solidFill>
                <a:sysClr val="windowText" lastClr="000000"/>
              </a:solidFill>
            </a:ln>
          </c:spPr>
          <c:invertIfNegative val="0"/>
          <c:cat>
            <c:numRef>
              <c:f>[22]data!$B$10:$N$10</c:f>
              <c:numCache>
                <c:formatCode>General</c:formatCod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[22]data!$B$11:$N$11</c:f>
              <c:numCache>
                <c:formatCode>General</c:formatCod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[22]data!$A$12</c:f>
              <c:strCache>
                <c:ptCount val="1"/>
                <c:pt idx="0">
                  <c:v>N of youth</c:v>
                </c:pt>
              </c:strCache>
            </c:strRef>
          </c:tx>
          <c:spPr>
            <a:solidFill>
              <a:srgbClr val="9999FF"/>
            </a:solidFill>
            <a:ln>
              <a:solidFill>
                <a:sysClr val="windowText" lastClr="000000"/>
              </a:solidFill>
            </a:ln>
          </c:spPr>
          <c:invertIfNegative val="0"/>
          <c:cat>
            <c:numRef>
              <c:f>[22]data!$B$10:$N$10</c:f>
              <c:numCache>
                <c:formatCode>General</c:formatCod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[22]data!$B$12:$N$12</c:f>
              <c:numCache>
                <c:formatCode>General</c:formatCod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dLbls>
          <c:showLegendKey val="0"/>
          <c:showVal val="0"/>
          <c:showCatName val="0"/>
          <c:showSerName val="0"/>
          <c:showPercent val="0"/>
          <c:showBubbleSize val="0"/>
        </c:dLbls>
        <c:gapWidth val="150"/>
        <c:axId val="136595328"/>
        <c:axId val="136596864"/>
      </c:barChart>
      <c:catAx>
        <c:axId val="136595328"/>
        <c:scaling>
          <c:orientation val="minMax"/>
        </c:scaling>
        <c:delete val="0"/>
        <c:axPos val="b"/>
        <c:numFmt formatCode="[$-409]mmm\-yy;@" sourceLinked="0"/>
        <c:majorTickMark val="out"/>
        <c:minorTickMark val="none"/>
        <c:tickLblPos val="nextTo"/>
        <c:crossAx val="136596864"/>
        <c:crosses val="autoZero"/>
        <c:auto val="1"/>
        <c:lblAlgn val="ctr"/>
        <c:lblOffset val="100"/>
        <c:tickLblSkip val="1"/>
        <c:tickMarkSkip val="1"/>
        <c:noMultiLvlLbl val="0"/>
      </c:catAx>
      <c:valAx>
        <c:axId val="136596864"/>
        <c:scaling>
          <c:orientation val="minMax"/>
        </c:scaling>
        <c:delete val="0"/>
        <c:axPos val="l"/>
        <c:majorGridlines/>
        <c:numFmt formatCode="General" sourceLinked="1"/>
        <c:majorTickMark val="out"/>
        <c:minorTickMark val="none"/>
        <c:tickLblPos val="nextTo"/>
        <c:crossAx val="136595328"/>
        <c:crosses val="autoZero"/>
        <c:crossBetween val="between"/>
      </c:valAx>
      <c:dTable>
        <c:showHorzBorder val="1"/>
        <c:showVertBorder val="1"/>
        <c:showOutline val="1"/>
        <c:showKeys val="1"/>
      </c:dTable>
    </c:plotArea>
    <c:plotVisOnly val="1"/>
    <c:dispBlanksAs val="gap"/>
    <c:showDLblsOverMax val="0"/>
  </c:chart>
  <c:printSettings>
    <c:headerFooter alignWithMargins="0"/>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Number of MBHP Youth Awaiting Inpatient Hospital Placement and Number of Available Inpatient Beds
As of the Last Day of the Month</a:t>
            </a:r>
          </a:p>
          <a:p>
            <a:pPr>
              <a:defRPr sz="1175" b="1" i="0" u="none" strike="noStrike" baseline="0">
                <a:solidFill>
                  <a:srgbClr val="000000"/>
                </a:solidFill>
                <a:latin typeface="Arial"/>
                <a:ea typeface="Arial"/>
                <a:cs typeface="Arial"/>
              </a:defRPr>
            </a:pPr>
            <a:r>
              <a:rPr lang="en-US" sz="1100" b="0"/>
              <a:t>July 2013</a:t>
            </a:r>
          </a:p>
        </c:rich>
      </c:tx>
      <c:layout>
        <c:manualLayout>
          <c:xMode val="edge"/>
          <c:yMode val="edge"/>
          <c:x val="0.13296710275255549"/>
          <c:y val="2.0100448292250581E-2"/>
        </c:manualLayout>
      </c:layout>
      <c:overlay val="0"/>
      <c:spPr>
        <a:noFill/>
        <a:ln w="25400">
          <a:noFill/>
        </a:ln>
      </c:spPr>
    </c:title>
    <c:autoTitleDeleted val="0"/>
    <c:plotArea>
      <c:layout>
        <c:manualLayout>
          <c:layoutTarget val="inner"/>
          <c:xMode val="edge"/>
          <c:yMode val="edge"/>
          <c:x val="9.8901098901098897E-2"/>
          <c:y val="0.15745269822158114"/>
          <c:w val="0.86483516483516487"/>
          <c:h val="0.59966621679310717"/>
        </c:manualLayout>
      </c:layout>
      <c:barChart>
        <c:barDir val="col"/>
        <c:grouping val="clustered"/>
        <c:varyColors val="0"/>
        <c:ser>
          <c:idx val="1"/>
          <c:order val="0"/>
          <c:tx>
            <c:strRef>
              <c:f>[23]data!$A$11</c:f>
              <c:strCache>
                <c:ptCount val="1"/>
                <c:pt idx="0">
                  <c:v>N of beds</c:v>
                </c:pt>
              </c:strCache>
            </c:strRef>
          </c:tx>
          <c:spPr>
            <a:solidFill>
              <a:srgbClr val="993366"/>
            </a:solidFill>
            <a:ln w="12700">
              <a:solidFill>
                <a:srgbClr val="000000"/>
              </a:solidFill>
              <a:prstDash val="solid"/>
            </a:ln>
          </c:spPr>
          <c:invertIfNegative val="0"/>
          <c:cat>
            <c:numRef>
              <c:f>[23]data!$B$10:$N$10</c:f>
              <c:numCache>
                <c:formatCode>General</c:formatCode>
                <c:ptCount val="13"/>
                <c:pt idx="0">
                  <c:v>41091</c:v>
                </c:pt>
                <c:pt idx="1">
                  <c:v>41122</c:v>
                </c:pt>
                <c:pt idx="2">
                  <c:v>41153</c:v>
                </c:pt>
                <c:pt idx="3">
                  <c:v>41183</c:v>
                </c:pt>
                <c:pt idx="4">
                  <c:v>41214</c:v>
                </c:pt>
                <c:pt idx="5">
                  <c:v>41244</c:v>
                </c:pt>
                <c:pt idx="6">
                  <c:v>41275</c:v>
                </c:pt>
                <c:pt idx="7">
                  <c:v>41306</c:v>
                </c:pt>
                <c:pt idx="8">
                  <c:v>41335</c:v>
                </c:pt>
                <c:pt idx="9">
                  <c:v>41365</c:v>
                </c:pt>
                <c:pt idx="10">
                  <c:v>41395</c:v>
                </c:pt>
                <c:pt idx="11">
                  <c:v>41426</c:v>
                </c:pt>
                <c:pt idx="12">
                  <c:v>41456</c:v>
                </c:pt>
              </c:numCache>
            </c:numRef>
          </c:cat>
          <c:val>
            <c:numRef>
              <c:f>[23]data!$B$11:$N$11</c:f>
              <c:numCache>
                <c:formatCode>General</c:formatCode>
                <c:ptCount val="13"/>
                <c:pt idx="0">
                  <c:v>87</c:v>
                </c:pt>
                <c:pt idx="1">
                  <c:v>109</c:v>
                </c:pt>
                <c:pt idx="2">
                  <c:v>27</c:v>
                </c:pt>
                <c:pt idx="3">
                  <c:v>25</c:v>
                </c:pt>
                <c:pt idx="4">
                  <c:v>21</c:v>
                </c:pt>
                <c:pt idx="5">
                  <c:v>86</c:v>
                </c:pt>
                <c:pt idx="6">
                  <c:v>11</c:v>
                </c:pt>
                <c:pt idx="7">
                  <c:v>21</c:v>
                </c:pt>
                <c:pt idx="8">
                  <c:v>11</c:v>
                </c:pt>
                <c:pt idx="9">
                  <c:v>18</c:v>
                </c:pt>
                <c:pt idx="10">
                  <c:v>10</c:v>
                </c:pt>
                <c:pt idx="11">
                  <c:v>60</c:v>
                </c:pt>
                <c:pt idx="12">
                  <c:v>48</c:v>
                </c:pt>
              </c:numCache>
            </c:numRef>
          </c:val>
        </c:ser>
        <c:ser>
          <c:idx val="0"/>
          <c:order val="1"/>
          <c:tx>
            <c:strRef>
              <c:f>[23]data!$A$12</c:f>
              <c:strCache>
                <c:ptCount val="1"/>
                <c:pt idx="0">
                  <c:v>N of youth</c:v>
                </c:pt>
              </c:strCache>
            </c:strRef>
          </c:tx>
          <c:spPr>
            <a:solidFill>
              <a:srgbClr val="9999FF"/>
            </a:solidFill>
            <a:ln w="12700">
              <a:solidFill>
                <a:srgbClr val="000000"/>
              </a:solidFill>
              <a:prstDash val="solid"/>
            </a:ln>
          </c:spPr>
          <c:invertIfNegative val="0"/>
          <c:cat>
            <c:numRef>
              <c:f>[23]data!$B$10:$N$10</c:f>
              <c:numCache>
                <c:formatCode>General</c:formatCode>
                <c:ptCount val="13"/>
                <c:pt idx="0">
                  <c:v>41091</c:v>
                </c:pt>
                <c:pt idx="1">
                  <c:v>41122</c:v>
                </c:pt>
                <c:pt idx="2">
                  <c:v>41153</c:v>
                </c:pt>
                <c:pt idx="3">
                  <c:v>41183</c:v>
                </c:pt>
                <c:pt idx="4">
                  <c:v>41214</c:v>
                </c:pt>
                <c:pt idx="5">
                  <c:v>41244</c:v>
                </c:pt>
                <c:pt idx="6">
                  <c:v>41275</c:v>
                </c:pt>
                <c:pt idx="7">
                  <c:v>41306</c:v>
                </c:pt>
                <c:pt idx="8">
                  <c:v>41335</c:v>
                </c:pt>
                <c:pt idx="9">
                  <c:v>41365</c:v>
                </c:pt>
                <c:pt idx="10">
                  <c:v>41395</c:v>
                </c:pt>
                <c:pt idx="11">
                  <c:v>41426</c:v>
                </c:pt>
                <c:pt idx="12">
                  <c:v>41456</c:v>
                </c:pt>
              </c:numCache>
            </c:numRef>
          </c:cat>
          <c:val>
            <c:numRef>
              <c:f>[23]data!$B$12:$N$12</c:f>
              <c:numCache>
                <c:formatCode>General</c:formatCode>
                <c:ptCount val="13"/>
                <c:pt idx="0">
                  <c:v>1</c:v>
                </c:pt>
                <c:pt idx="1">
                  <c:v>1</c:v>
                </c:pt>
                <c:pt idx="2">
                  <c:v>3</c:v>
                </c:pt>
                <c:pt idx="3">
                  <c:v>3</c:v>
                </c:pt>
                <c:pt idx="4">
                  <c:v>2</c:v>
                </c:pt>
                <c:pt idx="5">
                  <c:v>0</c:v>
                </c:pt>
                <c:pt idx="6">
                  <c:v>9</c:v>
                </c:pt>
                <c:pt idx="7">
                  <c:v>3</c:v>
                </c:pt>
                <c:pt idx="8">
                  <c:v>1</c:v>
                </c:pt>
                <c:pt idx="9">
                  <c:v>3</c:v>
                </c:pt>
                <c:pt idx="10">
                  <c:v>4</c:v>
                </c:pt>
                <c:pt idx="11">
                  <c:v>1</c:v>
                </c:pt>
                <c:pt idx="12">
                  <c:v>2</c:v>
                </c:pt>
              </c:numCache>
            </c:numRef>
          </c:val>
        </c:ser>
        <c:dLbls>
          <c:showLegendKey val="0"/>
          <c:showVal val="0"/>
          <c:showCatName val="0"/>
          <c:showSerName val="0"/>
          <c:showPercent val="0"/>
          <c:showBubbleSize val="0"/>
        </c:dLbls>
        <c:gapWidth val="150"/>
        <c:axId val="136627712"/>
        <c:axId val="136629248"/>
      </c:barChart>
      <c:catAx>
        <c:axId val="136627712"/>
        <c:scaling>
          <c:orientation val="minMax"/>
        </c:scaling>
        <c:delete val="1"/>
        <c:axPos val="b"/>
        <c:numFmt formatCode="General" sourceLinked="1"/>
        <c:majorTickMark val="out"/>
        <c:minorTickMark val="none"/>
        <c:tickLblPos val="nextTo"/>
        <c:crossAx val="136629248"/>
        <c:crosses val="autoZero"/>
        <c:auto val="1"/>
        <c:lblAlgn val="ctr"/>
        <c:lblOffset val="100"/>
        <c:noMultiLvlLbl val="0"/>
      </c:catAx>
      <c:valAx>
        <c:axId val="13662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6627712"/>
        <c:crosses val="autoZero"/>
        <c:crossBetween val="between"/>
      </c:valAx>
      <c:dTable>
        <c:showHorzBorder val="1"/>
        <c:showVertBorder val="1"/>
        <c:showOutline val="1"/>
        <c:showKeys val="1"/>
        <c:spPr>
          <a:ln w="3175">
            <a:solidFill>
              <a:srgbClr val="000000"/>
            </a:solidFill>
            <a:prstDash val="solid"/>
          </a:ln>
        </c:spPr>
        <c:txPr>
          <a:bodyPr/>
          <a:lstStyle/>
          <a:p>
            <a:pPr rtl="0">
              <a:defRPr sz="950" b="0"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[4]Data2!$M$16:$X$16</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[4]Data2!$M$17:$X$17</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[4]Data2!$M$18:$X$18</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[4]Data2!$M$19:$X$19</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[4]Data2!$M$20:$X$20</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[4]Data2!$M$21:$X$21</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cat>
            <c:strRef>
              <c:f>[4]Data2!$M$13:$X$13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[4]Data2!$M$22:$X$22</c:f>
              <c:numCache>
                <c:formatCode>General</c:formatCod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53488384"/>
        <c:axId val="153773184"/>
      </c:lineChart>
      <c:catAx>
        <c:axId val="15348838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3773184"/>
        <c:crosses val="autoZero"/>
        <c:auto val="1"/>
        <c:lblAlgn val="ctr"/>
        <c:lblOffset val="100"/>
        <c:tickLblSkip val="1"/>
        <c:tickMarkSkip val="1"/>
        <c:noMultiLvlLbl val="0"/>
      </c:catAx>
      <c:valAx>
        <c:axId val="153773184"/>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34883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[5]Data2!$M$16:$X$16</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[5]Data2!$M$17:$X$17</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[5]Data2!$M$18:$X$18</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[5]Data2!$M$19:$X$19</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marker>
            <c:symbol val="square"/>
            <c:size val="7"/>
            <c:spPr>
              <a:solidFill>
                <a:srgbClr val="00B050"/>
              </a:solidFill>
            </c:spPr>
          </c:marker>
          <c:cat>
            <c:strRef>
              <c:f>[5]Data2!$M$13:$X$13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formatCode>General</c:formatCod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54731648"/>
        <c:axId val="154733952"/>
      </c:lineChart>
      <c:catAx>
        <c:axId val="1547316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733952"/>
        <c:crosses val="autoZero"/>
        <c:auto val="1"/>
        <c:lblAlgn val="ctr"/>
        <c:lblOffset val="100"/>
        <c:tickLblSkip val="1"/>
        <c:tickMarkSkip val="1"/>
        <c:noMultiLvlLbl val="0"/>
      </c:catAx>
      <c:valAx>
        <c:axId val="154733952"/>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7316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[6]Data2!$M$16:$X$16</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[6]Data2!$M$17:$X$17</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[6]Data2!$M$18:$X$18</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[6]Data2!$M$19:$X$19</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[6]Data2!$M$20:$X$20</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[6]Data2!$M$21:$X$21</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marker>
            <c:symbol val="square"/>
            <c:size val="7"/>
            <c:spPr>
              <a:solidFill>
                <a:srgbClr val="00B050"/>
              </a:solidFill>
            </c:spPr>
          </c:marker>
          <c:dPt>
            <c:idx val="1"/>
            <c:bubble3D val="0"/>
            <c:spPr>
              <a:ln>
                <a:solidFill>
                  <a:srgbClr val="00B050"/>
                </a:solidFill>
              </a:ln>
            </c:spPr>
          </c:dPt>
          <c:dPt>
            <c:idx val="2"/>
            <c:bubble3D val="0"/>
            <c:spPr>
              <a:ln>
                <a:solidFill>
                  <a:srgbClr val="00B050"/>
                </a:solidFill>
              </a:ln>
            </c:spPr>
          </c:dPt>
          <c:cat>
            <c:strRef>
              <c:f>[6]Data2!$M$13:$X$13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[6]Data2!$M$22:$X$22</c:f>
              <c:numCache>
                <c:formatCode>General</c:formatCode>
                <c:ptCount val="12"/>
                <c:pt idx="0">
                  <c:v>72</c:v>
                </c:pt>
                <c:pt idx="1">
                  <c:v>68</c:v>
                </c:pt>
                <c:pt idx="2">
                  <c:v>95</c:v>
                </c:pt>
              </c:numCache>
            </c:numRef>
          </c:val>
          <c:smooth val="0"/>
        </c:ser>
        <c:dLbls>
          <c:showLegendKey val="0"/>
          <c:showVal val="0"/>
          <c:showCatName val="0"/>
          <c:showSerName val="0"/>
          <c:showPercent val="0"/>
          <c:showBubbleSize val="0"/>
        </c:dLbls>
        <c:marker val="1"/>
        <c:smooth val="0"/>
        <c:axId val="154780416"/>
        <c:axId val="154782336"/>
      </c:lineChart>
      <c:catAx>
        <c:axId val="15478041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782336"/>
        <c:crosses val="autoZero"/>
        <c:auto val="1"/>
        <c:lblAlgn val="ctr"/>
        <c:lblOffset val="100"/>
        <c:tickLblSkip val="1"/>
        <c:tickMarkSkip val="1"/>
        <c:noMultiLvlLbl val="0"/>
      </c:catAx>
      <c:valAx>
        <c:axId val="154782336"/>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780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[7]Data2!$M$20:$X$20</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[7]Data2!$M$21:$X$21</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[7]Data2!$M$22:$X$22</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[7]Data2!$M$23:$X$23</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[7]Data2!$M$24:$X$24</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[7]Data2!$M$25:$X$25</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marker>
            <c:symbol val="square"/>
            <c:size val="7"/>
            <c:spPr>
              <a:solidFill>
                <a:srgbClr val="00B050"/>
              </a:solidFill>
            </c:spPr>
          </c:marker>
          <c:dPt>
            <c:idx val="1"/>
            <c:bubble3D val="0"/>
            <c:spPr>
              <a:ln>
                <a:solidFill>
                  <a:srgbClr val="00B050"/>
                </a:solidFill>
              </a:ln>
            </c:spPr>
          </c:dPt>
          <c:dPt>
            <c:idx val="2"/>
            <c:bubble3D val="0"/>
            <c:spPr>
              <a:ln>
                <a:solidFill>
                  <a:srgbClr val="00B050"/>
                </a:solidFill>
              </a:ln>
            </c:spPr>
          </c:dPt>
          <c:cat>
            <c:strRef>
              <c:f>[7]Data2!$M$17:$X$17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[7]Data2!$M$26:$X$26</c:f>
              <c:numCache>
                <c:formatCode>General</c:formatCode>
                <c:ptCount val="12"/>
                <c:pt idx="0">
                  <c:v>72</c:v>
                </c:pt>
                <c:pt idx="1">
                  <c:v>68</c:v>
                </c:pt>
                <c:pt idx="2">
                  <c:v>95</c:v>
                </c:pt>
                <c:pt idx="3">
                  <c:v>86</c:v>
                </c:pt>
                <c:pt idx="4">
                  <c:v>78</c:v>
                </c:pt>
                <c:pt idx="5">
                  <c:v>62</c:v>
                </c:pt>
                <c:pt idx="6">
                  <c:v>63</c:v>
                </c:pt>
                <c:pt idx="7">
                  <c:v>63</c:v>
                </c:pt>
                <c:pt idx="8">
                  <c:v>64</c:v>
                </c:pt>
                <c:pt idx="9">
                  <c:v>62</c:v>
                </c:pt>
              </c:numCache>
            </c:numRef>
          </c:val>
          <c:smooth val="0"/>
        </c:ser>
        <c:dLbls>
          <c:showLegendKey val="0"/>
          <c:showVal val="0"/>
          <c:showCatName val="0"/>
          <c:showSerName val="0"/>
          <c:showPercent val="0"/>
          <c:showBubbleSize val="0"/>
        </c:dLbls>
        <c:marker val="1"/>
        <c:smooth val="0"/>
        <c:axId val="155332608"/>
        <c:axId val="155334528"/>
      </c:lineChart>
      <c:catAx>
        <c:axId val="15533260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5334528"/>
        <c:crosses val="autoZero"/>
        <c:auto val="1"/>
        <c:lblAlgn val="ctr"/>
        <c:lblOffset val="100"/>
        <c:tickLblSkip val="1"/>
        <c:tickMarkSkip val="1"/>
        <c:noMultiLvlLbl val="0"/>
      </c:catAx>
      <c:valAx>
        <c:axId val="155334528"/>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53326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[8]Data2!$M$23:$X$23</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[8]Data2!$M$24:$X$24</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[8]Data2!$M$25:$X$25</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marker>
            <c:symbol val="square"/>
            <c:size val="7"/>
            <c:spPr>
              <a:solidFill>
                <a:srgbClr val="00B050"/>
              </a:solidFill>
            </c:spPr>
          </c:marker>
          <c:dPt>
            <c:idx val="1"/>
            <c:bubble3D val="0"/>
            <c:spPr>
              <a:ln>
                <a:solidFill>
                  <a:srgbClr val="00B050"/>
                </a:solidFill>
              </a:ln>
            </c:spPr>
          </c:dPt>
          <c:dPt>
            <c:idx val="2"/>
            <c:bubble3D val="0"/>
            <c:spPr>
              <a:ln>
                <a:solidFill>
                  <a:srgbClr val="00B050"/>
                </a:solidFill>
              </a:ln>
            </c:spPr>
          </c:dPt>
          <c:cat>
            <c:strRef>
              <c:f>[8]Data2!$M$17:$X$17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[8]Data2!$M$26:$X$26</c:f>
              <c:numCache>
                <c:formatCode>General</c:formatCod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dLbls>
          <c:showLegendKey val="0"/>
          <c:showVal val="0"/>
          <c:showCatName val="0"/>
          <c:showSerName val="0"/>
          <c:showPercent val="0"/>
          <c:showBubbleSize val="0"/>
        </c:dLbls>
        <c:marker val="1"/>
        <c:smooth val="0"/>
        <c:axId val="155368448"/>
        <c:axId val="155370624"/>
      </c:lineChart>
      <c:catAx>
        <c:axId val="1553684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5370624"/>
        <c:crosses val="autoZero"/>
        <c:auto val="1"/>
        <c:lblAlgn val="ctr"/>
        <c:lblOffset val="100"/>
        <c:tickLblSkip val="1"/>
        <c:tickMarkSkip val="1"/>
        <c:noMultiLvlLbl val="0"/>
      </c:catAx>
      <c:valAx>
        <c:axId val="155370624"/>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53684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FF00FF"/>
              </a:solidFill>
              <a:prstDash val="solid"/>
            </a:ln>
          </c:spPr>
          <c:marker>
            <c:symbol val="square"/>
            <c:size val="7"/>
            <c:spPr>
              <a:solidFill>
                <a:srgbClr val="FF00FF"/>
              </a:solidFill>
              <a:ln>
                <a:solidFill>
                  <a:srgbClr val="FF00FF"/>
                </a:solidFill>
                <a:prstDash val="solid"/>
              </a:ln>
            </c:spPr>
          </c:marker>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[9]Data2!$M$20:$X$20</c:f>
              <c:numCache>
                <c:formatCode>General</c:formatCod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prstDash val="solid"/>
            </a:ln>
          </c:spPr>
          <c:marker>
            <c:symbol val="triangle"/>
            <c:size val="7"/>
            <c:spPr>
              <a:solidFill>
                <a:srgbClr val="000080"/>
              </a:solidFill>
              <a:ln>
                <a:solidFill>
                  <a:srgbClr val="000080"/>
                </a:solidFill>
                <a:prstDash val="solid"/>
              </a:ln>
            </c:spPr>
          </c:marker>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[9]Data2!$M$21:$X$21</c:f>
              <c:numCache>
                <c:formatCode>General</c:formatCod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prstDash val="solid"/>
            </a:ln>
          </c:spPr>
          <c:marker>
            <c:symbol val="x"/>
            <c:size val="7"/>
            <c:spPr>
              <a:noFill/>
              <a:ln>
                <a:solidFill>
                  <a:srgbClr val="800000"/>
                </a:solidFill>
                <a:prstDash val="solid"/>
              </a:ln>
            </c:spPr>
          </c:marker>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[9]Data2!$M$22:$X$22</c:f>
              <c:numCache>
                <c:formatCode>General</c:formatCod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prstDash val="solid"/>
            </a:ln>
          </c:spPr>
          <c:marker>
            <c:symbol val="circle"/>
            <c:size val="8"/>
            <c:spPr>
              <a:solidFill>
                <a:srgbClr val="FF0000"/>
              </a:solidFill>
              <a:ln>
                <a:solidFill>
                  <a:srgbClr val="FF0000"/>
                </a:solidFill>
                <a:prstDash val="solid"/>
              </a:ln>
            </c:spPr>
          </c:marker>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[9]Data2!$M$23:$X$23</c:f>
              <c:numCache>
                <c:formatCode>General</c:formatCod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marker>
            <c:symbol val="diamond"/>
            <c:size val="9"/>
          </c:marker>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[9]Data2!$M$24:$X$24</c:f>
              <c:numCache>
                <c:formatCode>General</c:formatCod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marker>
            <c:symbol val="plus"/>
            <c:size val="7"/>
          </c:marker>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[9]Data2!$M$25:$X$25</c:f>
              <c:numCache>
                <c:formatCode>General</c:formatCod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marker>
            <c:symbol val="square"/>
            <c:size val="7"/>
            <c:spPr>
              <a:solidFill>
                <a:srgbClr val="00B050"/>
              </a:solidFill>
            </c:spPr>
          </c:marker>
          <c:dPt>
            <c:idx val="1"/>
            <c:bubble3D val="0"/>
            <c:spPr>
              <a:ln>
                <a:solidFill>
                  <a:srgbClr val="00B050"/>
                </a:solidFill>
              </a:ln>
            </c:spPr>
          </c:dPt>
          <c:dPt>
            <c:idx val="2"/>
            <c:bubble3D val="0"/>
            <c:spPr>
              <a:ln>
                <a:solidFill>
                  <a:srgbClr val="00B050"/>
                </a:solidFill>
              </a:ln>
            </c:spPr>
          </c:dPt>
          <c:cat>
            <c:strRef>
              <c:f>[9]Data2!$M$17:$X$17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[9]Data2!$M$26:$X$26</c:f>
              <c:numCache>
                <c:formatCode>General</c:formatCod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dLbls>
          <c:showLegendKey val="0"/>
          <c:showVal val="0"/>
          <c:showCatName val="0"/>
          <c:showSerName val="0"/>
          <c:showPercent val="0"/>
          <c:showBubbleSize val="0"/>
        </c:dLbls>
        <c:marker val="1"/>
        <c:smooth val="0"/>
        <c:axId val="156805376"/>
        <c:axId val="156811648"/>
      </c:lineChart>
      <c:catAx>
        <c:axId val="15680537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0620645936207131"/>
              <c:y val="0.903712553172232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6811648"/>
        <c:crosses val="autoZero"/>
        <c:auto val="1"/>
        <c:lblAlgn val="ctr"/>
        <c:lblOffset val="100"/>
        <c:tickLblSkip val="1"/>
        <c:tickMarkSkip val="1"/>
        <c:noMultiLvlLbl val="0"/>
      </c:catAx>
      <c:valAx>
        <c:axId val="156811648"/>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6873526402420038E-2"/>
              <c:y val="0.25442345061836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68053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n-US"/>
              <a:t>TCU Utilization - Open</a:t>
            </a:r>
          </a:p>
        </c:rich>
      </c:tx>
      <c:overlay val="0"/>
      <c:spPr>
        <a:noFill/>
        <a:ln w="25400">
          <a:noFill/>
        </a:ln>
      </c:spPr>
    </c:title>
    <c:autoTitleDeleted val="0"/>
    <c:plotArea>
      <c:layout/>
      <c:lineChart>
        <c:grouping val="standard"/>
        <c:varyColors val="0"/>
        <c:ser>
          <c:idx val="2"/>
          <c:order val="0"/>
          <c:tx>
            <c:strRef>
              <c:f>[10]Data2!$Z$55</c:f>
              <c:strCache>
                <c:ptCount val="1"/>
                <c:pt idx="0">
                  <c:v>FY11</c:v>
                </c:pt>
              </c:strCache>
            </c:strRef>
          </c:tx>
          <c:spPr>
            <a:ln>
              <a:solidFill>
                <a:srgbClr val="00B050"/>
              </a:solidFill>
            </a:ln>
          </c:spPr>
          <c:marker>
            <c:spPr>
              <a:solidFill>
                <a:srgbClr val="00B050"/>
              </a:solidFill>
              <a:ln>
                <a:solidFill>
                  <a:srgbClr val="00B050"/>
                </a:solidFill>
              </a:ln>
            </c:spPr>
          </c:marker>
          <c:cat>
            <c:strRef>
              <c:f>[10]Data2!$AA$52:$AL$52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[10]Data2!$AA$55:$AL$55</c:f>
              <c:numCache>
                <c:formatCode>General</c:formatCod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[10]Data2!$Z$56</c:f>
              <c:strCache>
                <c:ptCount val="1"/>
                <c:pt idx="0">
                  <c:v>FY12</c:v>
                </c:pt>
              </c:strCache>
            </c:strRef>
          </c:tx>
          <c:spPr>
            <a:ln>
              <a:solidFill>
                <a:srgbClr val="FF0000"/>
              </a:solidFill>
            </a:ln>
          </c:spPr>
          <c:marker>
            <c:symbol val="x"/>
            <c:size val="7"/>
            <c:spPr>
              <a:solidFill>
                <a:srgbClr val="FF0000"/>
              </a:solidFill>
            </c:spPr>
          </c:marker>
          <c:dPt>
            <c:idx val="1"/>
            <c:marker>
              <c:spPr>
                <a:solidFill>
                  <a:srgbClr val="FF0000"/>
                </a:solidFill>
                <a:ln>
                  <a:solidFill>
                    <a:srgbClr val="FF0000"/>
                  </a:solidFill>
                </a:ln>
              </c:spPr>
            </c:marker>
            <c:bubble3D val="0"/>
          </c:dPt>
          <c:cat>
            <c:strRef>
              <c:f>[10]Data2!$AA$52:$AL$52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[10]Data2!$AA$56:$AL$56</c:f>
              <c:numCache>
                <c:formatCode>General</c:formatCod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[10]Data2!$Z$57</c:f>
              <c:strCache>
                <c:ptCount val="1"/>
                <c:pt idx="0">
                  <c:v>FY13</c:v>
                </c:pt>
              </c:strCache>
            </c:strRef>
          </c:tx>
          <c:spPr>
            <a:ln>
              <a:solidFill>
                <a:srgbClr val="FFC000"/>
              </a:solidFill>
            </a:ln>
          </c:spPr>
          <c:marker>
            <c:symbol val="diamond"/>
            <c:size val="7"/>
            <c:spPr>
              <a:solidFill>
                <a:srgbClr val="FFC000"/>
              </a:solidFill>
              <a:ln>
                <a:solidFill>
                  <a:srgbClr val="FFC000"/>
                </a:solidFill>
              </a:ln>
            </c:spPr>
          </c:marker>
          <c:cat>
            <c:strRef>
              <c:f>[10]Data2!$AA$52:$AL$52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[10]Data2!$AA$57:$AL$57</c:f>
              <c:numCache>
                <c:formatCode>General</c:formatCode>
                <c:ptCount val="12"/>
                <c:pt idx="0">
                  <c:v>8</c:v>
                </c:pt>
                <c:pt idx="1">
                  <c:v>14</c:v>
                </c:pt>
                <c:pt idx="2">
                  <c:v>14</c:v>
                </c:pt>
                <c:pt idx="3">
                  <c:v>20</c:v>
                </c:pt>
                <c:pt idx="4">
                  <c:v>25</c:v>
                </c:pt>
                <c:pt idx="5">
                  <c:v>19</c:v>
                </c:pt>
                <c:pt idx="6">
                  <c:v>20</c:v>
                </c:pt>
                <c:pt idx="7">
                  <c:v>20</c:v>
                </c:pt>
                <c:pt idx="8">
                  <c:v>14</c:v>
                </c:pt>
                <c:pt idx="9">
                  <c:v>18</c:v>
                </c:pt>
                <c:pt idx="10">
                  <c:v>20</c:v>
                </c:pt>
              </c:numCache>
            </c:numRef>
          </c:val>
          <c:smooth val="0"/>
        </c:ser>
        <c:dLbls>
          <c:showLegendKey val="0"/>
          <c:showVal val="0"/>
          <c:showCatName val="0"/>
          <c:showSerName val="0"/>
          <c:showPercent val="0"/>
          <c:showBubbleSize val="0"/>
        </c:dLbls>
        <c:marker val="1"/>
        <c:smooth val="0"/>
        <c:axId val="159143424"/>
        <c:axId val="159145344"/>
      </c:lineChart>
      <c:catAx>
        <c:axId val="159143424"/>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159145344"/>
        <c:crosses val="autoZero"/>
        <c:auto val="1"/>
        <c:lblAlgn val="ctr"/>
        <c:lblOffset val="100"/>
        <c:noMultiLvlLbl val="0"/>
      </c:catAx>
      <c:valAx>
        <c:axId val="159145344"/>
        <c:scaling>
          <c:orientation val="minMax"/>
        </c:scaling>
        <c:delete val="0"/>
        <c:axPos val="l"/>
        <c:majorGridlines>
          <c:spPr>
            <a:ln>
              <a:solidFill>
                <a:schemeClr val="tx1"/>
              </a:solidFill>
            </a:ln>
          </c:spPr>
        </c:majorGridlines>
        <c:title>
          <c:tx>
            <c:rich>
              <a:bodyPr/>
              <a:lstStyle/>
              <a:p>
                <a:pPr>
                  <a:defRPr sz="1400" b="1" i="0" u="none" strike="noStrike" baseline="0">
                    <a:solidFill>
                      <a:srgbClr val="000000"/>
                    </a:solidFill>
                    <a:latin typeface="Arial"/>
                    <a:ea typeface="Arial"/>
                    <a:cs typeface="Arial"/>
                  </a:defRPr>
                </a:pPr>
                <a:r>
                  <a:rPr lang="en-US"/>
                  <a:t>Number of Children</a:t>
                </a:r>
              </a:p>
            </c:rich>
          </c:tx>
          <c:layout>
            <c:manualLayout>
              <c:xMode val="edge"/>
              <c:yMode val="edge"/>
              <c:x val="1.9033731894624283E-2"/>
              <c:y val="0.31294321407380082"/>
            </c:manualLayout>
          </c:layout>
          <c:overlay val="0"/>
          <c:spPr>
            <a:noFill/>
            <a:ln w="25400">
              <a:noFill/>
            </a:ln>
          </c:spPr>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159143424"/>
        <c:crosses val="autoZero"/>
        <c:crossBetween val="between"/>
      </c:valAx>
      <c:spPr>
        <a:solidFill>
          <a:schemeClr val="bg1">
            <a:lumMod val="75000"/>
          </a:schemeClr>
        </a:solidFill>
        <a:ln>
          <a:solidFill>
            <a:sysClr val="windowText" lastClr="000000"/>
          </a:solidFill>
        </a:ln>
      </c:spPr>
    </c:plotArea>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Relationships xmlns="http://schemas.openxmlformats.org/package/2006/relationships">
  <Relationship Id="rId1" Type="http://schemas.openxmlformats.org/officeDocument/2006/relationships/chart" Target="../charts/chart1.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image" Target="../media/image1.png"/>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_rels/drawing2.xml.rels><?xml version="1.0" encoding="UTF-8"?>

<Relationships xmlns="http://schemas.openxmlformats.org/package/2006/relationships">
  <Relationship Id="rId1" Type="http://schemas.openxmlformats.org/officeDocument/2006/relationships/chart" Target="../charts/chart12.xml"/>
  <Relationship Id="rId2" Type="http://schemas.openxmlformats.org/officeDocument/2006/relationships/chart" Target="../charts/chart13.xml"/>
  <Relationship Id="rId3" Type="http://schemas.openxmlformats.org/officeDocument/2006/relationships/chart" Target="../charts/chart14.xml"/>
  <Relationship Id="rId4" Type="http://schemas.openxmlformats.org/officeDocument/2006/relationships/chart" Target="../charts/chart15.xml"/>
  <Relationship Id="rId5" Type="http://schemas.openxmlformats.org/officeDocument/2006/relationships/chart" Target="../charts/chart16.xml"/>
  <Relationship Id="rId6" Type="http://schemas.openxmlformats.org/officeDocument/2006/relationships/chart" Target="../charts/chart17.xml"/>
  <Relationship Id="rId7" Type="http://schemas.openxmlformats.org/officeDocument/2006/relationships/chart" Target="../charts/chart18.xml"/>
</Relationships>

</file>

<file path=xl/drawings/_rels/drawing3.xml.rels><?xml version="1.0" encoding="UTF-8"?>

<Relationships xmlns="http://schemas.openxmlformats.org/package/2006/relationships">
  <Relationship Id="rId1" Type="http://schemas.openxmlformats.org/officeDocument/2006/relationships/chart" Target="../charts/chart19.xml"/>
  <Relationship Id="rId2" Type="http://schemas.openxmlformats.org/officeDocument/2006/relationships/chart" Target="../charts/chart20.xml"/>
  <Relationship Id="rId3" Type="http://schemas.openxmlformats.org/officeDocument/2006/relationships/chart" Target="../charts/chart21.xml"/>
  <Relationship Id="rId4" Type="http://schemas.openxmlformats.org/officeDocument/2006/relationships/chart" Target="../charts/chart22.xml"/>
  <Relationship Id="rId5" Type="http://schemas.openxmlformats.org/officeDocument/2006/relationships/chart" Target="../charts/chart23.xml"/>
  <Relationship Id="rId6" Type="http://schemas.openxmlformats.org/officeDocument/2006/relationships/chart" Target="../charts/chart24.xml"/>
  <Relationship Id="rId7" Type="http://schemas.openxmlformats.org/officeDocument/2006/relationships/chart" Target="../charts/chart25.xml"/>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0</xdr:row>
      <xdr:rowOff>0</xdr:rowOff>
    </xdr:to>
    <xdr:graphicFrame macro="">
      <xdr:nvGraphicFramePr>
        <xdr:cNvPr id="41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macro="">
      <xdr:nvGraphicFramePr>
        <xdr:cNvPr id="4160" name="Chart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macro="">
      <xdr:nvGraphicFramePr>
        <xdr:cNvPr id="4163" name="Chart 10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macro="">
      <xdr:nvGraphicFramePr>
        <xdr:cNvPr id="4164" name="Chart 10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0</xdr:row>
      <xdr:rowOff>0</xdr:rowOff>
    </xdr:from>
    <xdr:to>
      <xdr:col>15</xdr:col>
      <xdr:colOff>0</xdr:colOff>
      <xdr:row>0</xdr:row>
      <xdr:rowOff>0</xdr:rowOff>
    </xdr:to>
    <xdr:graphicFrame macro="">
      <xdr:nvGraphicFramePr>
        <xdr:cNvPr id="41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0</xdr:colOff>
      <xdr:row>0</xdr:row>
      <xdr:rowOff>0</xdr:rowOff>
    </xdr:from>
    <xdr:to>
      <xdr:col>22</xdr:col>
      <xdr:colOff>303087</xdr:colOff>
      <xdr:row>52</xdr:row>
      <xdr:rowOff>151329</xdr:rowOff>
    </xdr:to>
    <xdr:pic>
      <xdr:nvPicPr>
        <xdr:cNvPr id="3" name="Picture 2"/>
        <xdr:cNvPicPr>
          <a:picLocks noChangeAspect="1"/>
        </xdr:cNvPicPr>
      </xdr:nvPicPr>
      <xdr:blipFill>
        <a:blip xmlns:r="http://schemas.openxmlformats.org/officeDocument/2006/relationships" r:embed="rId12"/>
        <a:stretch>
          <a:fillRect/>
        </a:stretch>
      </xdr:blipFill>
      <xdr:spPr>
        <a:xfrm>
          <a:off x="0" y="0"/>
          <a:ext cx="13714287" cy="85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17</xdr:col>
      <xdr:colOff>438150</xdr:colOff>
      <xdr:row>0</xdr:row>
      <xdr:rowOff>0</xdr:rowOff>
    </xdr:to>
    <xdr:graphicFrame macro="">
      <xdr:nvGraphicFramePr>
        <xdr:cNvPr id="10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macro="">
      <xdr:nvGraphicFramePr>
        <xdr:cNvPr id="10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macro="">
      <xdr:nvGraphicFramePr>
        <xdr:cNvPr id="1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macro="">
      <xdr:nvGraphicFramePr>
        <xdr:cNvPr id="10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macro="">
      <xdr:nvGraphicFramePr>
        <xdr:cNvPr id="10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macro="">
      <xdr:nvGraphicFramePr>
        <xdr:cNvPr id="10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0</xdr:row>
      <xdr:rowOff>9525</xdr:rowOff>
    </xdr:from>
    <xdr:to>
      <xdr:col>13</xdr:col>
      <xdr:colOff>542925</xdr:colOff>
      <xdr:row>28</xdr:row>
      <xdr:rowOff>152400</xdr:rowOff>
    </xdr:to>
    <xdr:graphicFrame macro="">
      <xdr:nvGraphicFramePr>
        <xdr:cNvPr id="10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142875</xdr:colOff>
      <xdr:row>0</xdr:row>
      <xdr:rowOff>0</xdr:rowOff>
    </xdr:to>
    <xdr:graphicFrame macro="">
      <xdr:nvGraphicFramePr>
        <xdr:cNvPr id="51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macro="">
      <xdr:nvGraphicFramePr>
        <xdr:cNvPr id="515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macro="">
      <xdr:nvGraphicFramePr>
        <xdr:cNvPr id="51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macro="">
      <xdr:nvGraphicFramePr>
        <xdr:cNvPr id="515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macro="">
      <xdr:nvGraphicFramePr>
        <xdr:cNvPr id="51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macro="">
      <xdr:nvGraphicFramePr>
        <xdr:cNvPr id="51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0</xdr:col>
      <xdr:colOff>0</xdr:colOff>
      <xdr:row>0</xdr:row>
      <xdr:rowOff>0</xdr:rowOff>
    </xdr:from>
    <xdr:to>
      <xdr:col>14</xdr:col>
      <xdr:colOff>47625</xdr:colOff>
      <xdr:row>36</xdr:row>
      <xdr:rowOff>9525</xdr:rowOff>
    </xdr:to>
    <xdr:graphicFrame macro="">
      <xdr:nvGraphicFramePr>
        <xdr:cNvPr id="5157"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G:/Child/CARD/Monthly%20CARD%20Data.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Documents%20and%20Settings/PWisdom/Local%20Settings/Temporary%20Internet%20Files/OLK36/TCU%20monthly%20report%20ext%205-2013.xls"/>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Documents%20and%20Settings/PWisdom/Local%20Settings/Temporary%20Internet%20Files/OLK36/monthly%20CARD%20report%205-2013.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Children's%20MH%20Reports/2013_not%20compiled/July%202013/monthly%20TCU%20report%20ext%207-2013.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CHILD_ADOL%20UNIT/CARD/CARD%202012/May%202012/monthly%20TCU%20report%205-2012.xls"/>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CHILD_ADOL%20UNIT/CARD/CARD%202012/June%202012/monthly%20TCU%20report%206-2012.xls"/>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TCU%20report%208-2012.xls"/>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TCU%20report%209-2012.xls"/>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CHILD_ADOL%20UNIT/CARD/Monthly%20CARD/CARD%202013/April%202013/monthly%20TCU%20report%20ext%204-2013.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TCU%20monthly%20report%20ext%205-2013.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June%202012%20Beds%20and%20Boarding%20Report.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CARD%20report%205-2012.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June%202012%20Beds%20and%20Boarding%20Report%20(2).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August%202012%20Beds%20and%20Boarding%20Report.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September%202012%20Beds%20and%20Boarding%20Report.xls"/>
</Relationships>

</file>

<file path=xl/externalLinks/_rels/externalLink23.xml.rels><?xml version="1.0" encoding="UTF-8"?>

<Relationships xmlns="http://schemas.openxmlformats.org/package/2006/relationships">
  <Relationship Id="rId1" Type="http://schemas.openxmlformats.org/officeDocument/2006/relationships/externalLinkPath" TargetMode="External" Target="/Children's%20MH%20Reports/2013_not%20compiled/July%202013/July%202013%20Beds%20and%20Boarding%20Report.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CARD%20report%206-2012.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CARD%20report%207-2012.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CARD%20report%208-2012.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CARD%20report%209-2012.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Documents%20and%20Settings/EChalfin/Local%20Settings/Temporary%20Internet%20Files/OLK51/monthly%20CARD%20report%204-2013.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CHILD_ADOL%20UNIT/CARD/Monthly%20CARD/CARD%202013/April%202013/monthly%20CARD%20report%204-2013.xls"/>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Documents%20and%20Settings/gdaly/Local%20Settings/Temporary%20Internet%20Files/OLK2FE/monthly%20CARD%20report%205-2013.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xml:space="preserve">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xml:space="preserve">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xml:space="preserve">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xml:space="preserve">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xml:space="preserve">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xml:space="preserve">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xml:space="preserve">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xml:space="preserve">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xml:space="preserve">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xml:space="preserve">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xml:space="preserve">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xml:space="preserve">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xml:space="preserve">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xml:space="preserve">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xml:space="preserve">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xml:space="preserve">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xml:space="preserve">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xml:space="preserve">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xml:space="preserve">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xml:space="preserve">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xml:space="preserve">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xml:space="preserve">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xml:space="preserve">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xml:space="preserve">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xml:space="preserve">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xml:space="preserve">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xml:space="preserve">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xml:space="preserve">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xml:space="preserve">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xml:space="preserve">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xml:space="preserve">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xml:space="preserve">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xml:space="preserve">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xml:space="preserve">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xml:space="preserve">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xml:space="preserve">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xml:space="preserve">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xml:space="preserve">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xml:space="preserve">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xml:space="preserve">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xml:space="preserve">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xml:space="preserve">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xml:space="preserve">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xml:space="preserve">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xml:space="preserve">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xml:space="preserve">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xml:space="preserve">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xml:space="preserve">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xml:space="preserve">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xml:space="preserve">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xml:space="preserve">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xml:space="preserve">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xml:space="preserve">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xml:space="preserve">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xml:space="preserve">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xml:space="preserve">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xml:space="preserve">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xml:space="preserve">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xml:space="preserve">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xml:space="preserve">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xml:space="preserve">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xml:space="preserve">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xml:space="preserve">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xml:space="preserve">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xml:space="preserve">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xml:space="preserve">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xml:space="preserve">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xml:space="preserve">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xml:space="preserve">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xml:space="preserve">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xml:space="preserve">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xml:space="preserve">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xml:space="preserve">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xml:space="preserve">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xml:space="preserve">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xml:space="preserve">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xml:space="preserve">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xml:space="preserve">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xml:space="preserve">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xml:space="preserve">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xml:space="preserve">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xml:space="preserve">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xml:space="preserve">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xml:space="preserve">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xml:space="preserve">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xml:space="preserve">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xml:space="preserve">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xml:space="preserve">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xml:space="preserve">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xml:space="preserve">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xml:space="preserve">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xml:space="preserve">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xml:space="preserve">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xml:space="preserve">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xml:space="preserve">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xml:space="preserve">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xml:space="preserve">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xml:space="preserve">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xml:space="preserve">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xml:space="preserve">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xml:space="preserve">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xml:space="preserve">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xml:space="preserve">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xml:space="preserve">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xml:space="preserve">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xml:space="preserve">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xml:space="preserve">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xml:space="preserve">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xml:space="preserve">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xml:space="preserve">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xml:space="preserve">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xml:space="preserve">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xml:space="preserve">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xml:space="preserve">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xml:space="preserve">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xml:space="preserve">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xml:space="preserve">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xml:space="preserve">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xml:space="preserve">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xml:space="preserve">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xml:space="preserve">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0"/>
      <sheetData sheetId="1"/>
      <sheetData sheetId="2"/>
      <sheetData sheetId="3"/>
      <sheetData sheetId="4"/>
      <sheetData sheetId="5"/>
      <sheetData sheetId="6"/>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0"/>
      <sheetData sheetId="1"/>
      <sheetData sheetId="2"/>
      <sheetData sheetId="3"/>
      <sheetData sheetId="4"/>
      <sheetData sheetId="5"/>
      <sheetData sheetId="6"/>
      <sheetData sheetId="7">
        <row r="30">
          <cell r="K30" t="str">
            <v>Created on 8/19/2013 by the Massachusetts Behavioral Health Partnership.</v>
          </cell>
        </row>
        <row r="31">
          <cell r="K31" t="str">
            <v>For questions, call Krista Wahlberg at 617-790-4177.</v>
          </cell>
        </row>
        <row r="33">
          <cell r="K33" t="str">
            <v xml:space="preserve">Graph modified 6/2013 to reflect new fiscal year. </v>
          </cell>
        </row>
        <row r="52">
          <cell r="AA52" t="str">
            <v>Oct</v>
          </cell>
          <cell r="AB52" t="str">
            <v>Nov</v>
          </cell>
          <cell r="AC52" t="str">
            <v>Dec</v>
          </cell>
          <cell r="AD52" t="str">
            <v>Jan</v>
          </cell>
          <cell r="AE52" t="str">
            <v>Feb</v>
          </cell>
          <cell r="AF52" t="str">
            <v>Mar</v>
          </cell>
          <cell r="AG52" t="str">
            <v>Apr</v>
          </cell>
          <cell r="AH52" t="str">
            <v>May</v>
          </cell>
          <cell r="AI52" t="str">
            <v>Jun</v>
          </cell>
          <cell r="AJ52" t="str">
            <v>Jul</v>
          </cell>
        </row>
        <row r="55">
          <cell r="Z55" t="str">
            <v>FY11</v>
          </cell>
          <cell r="AA55">
            <v>23</v>
          </cell>
          <cell r="AB55">
            <v>19</v>
          </cell>
          <cell r="AC55">
            <v>17</v>
          </cell>
          <cell r="AD55">
            <v>17</v>
          </cell>
          <cell r="AE55">
            <v>22</v>
          </cell>
          <cell r="AF55">
            <v>27</v>
          </cell>
          <cell r="AG55">
            <v>24</v>
          </cell>
          <cell r="AH55">
            <v>14</v>
          </cell>
          <cell r="AI55">
            <v>15</v>
          </cell>
          <cell r="AJ55">
            <v>7</v>
          </cell>
          <cell r="AK55">
            <v>14</v>
          </cell>
          <cell r="AL55">
            <v>15</v>
          </cell>
        </row>
        <row r="56">
          <cell r="Z56" t="str">
            <v>FY12</v>
          </cell>
          <cell r="AA56">
            <v>15</v>
          </cell>
          <cell r="AB56">
            <v>14</v>
          </cell>
          <cell r="AC56">
            <v>12</v>
          </cell>
          <cell r="AD56">
            <v>17</v>
          </cell>
          <cell r="AE56">
            <v>23</v>
          </cell>
          <cell r="AF56">
            <v>25</v>
          </cell>
          <cell r="AG56">
            <v>19</v>
          </cell>
          <cell r="AH56">
            <v>12</v>
          </cell>
          <cell r="AI56">
            <v>12</v>
          </cell>
          <cell r="AJ56">
            <v>8</v>
          </cell>
          <cell r="AK56">
            <v>14</v>
          </cell>
          <cell r="AL56">
            <v>14</v>
          </cell>
        </row>
        <row r="57">
          <cell r="Z57" t="str">
            <v>FY13</v>
          </cell>
          <cell r="AA57">
            <v>20</v>
          </cell>
          <cell r="AB57">
            <v>25</v>
          </cell>
          <cell r="AC57">
            <v>19</v>
          </cell>
          <cell r="AD57">
            <v>20</v>
          </cell>
          <cell r="AE57">
            <v>20</v>
          </cell>
          <cell r="AF57">
            <v>14</v>
          </cell>
          <cell r="AG57">
            <v>18</v>
          </cell>
          <cell r="AH57">
            <v>21</v>
          </cell>
          <cell r="AI57">
            <v>26</v>
          </cell>
          <cell r="AJ57">
            <v>18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0"/>
      <sheetData sheetId="1"/>
      <sheetData sheetId="2"/>
      <sheetData sheetId="3"/>
      <sheetData sheetId="4"/>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0"/>
      <sheetData sheetId="1"/>
      <sheetData sheetId="2"/>
      <sheetData sheetId="3"/>
      <sheetData sheetId="4"/>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0"/>
      <sheetData sheetId="1"/>
      <sheetData sheetId="2"/>
      <sheetData sheetId="3"/>
      <sheetData sheetId="4"/>
      <sheetData sheetId="5"/>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0"/>
      <sheetData sheetId="1"/>
      <sheetData sheetId="2"/>
      <sheetData sheetId="3"/>
      <sheetData sheetId="4"/>
      <sheetData sheetId="5"/>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0"/>
      <sheetData sheetId="1"/>
      <sheetData sheetId="2"/>
      <sheetData sheetId="3"/>
      <sheetData sheetId="4"/>
      <sheetData sheetId="5"/>
      <sheetData sheetId="6"/>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0"/>
      <sheetData sheetId="1"/>
      <sheetData sheetId="2"/>
      <sheetData sheetId="3"/>
      <sheetData sheetId="4"/>
      <sheetData sheetId="5"/>
      <sheetData sheetId="6"/>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data"/>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data"/>
    </sheetNames>
    <sheetDataSet>
      <sheetData sheetId="0" refreshError="1"/>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data"/>
      <sheetName val="pivot"/>
    </sheetNames>
    <sheetDataSet>
      <sheetData sheetId="0" refreshError="1"/>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data"/>
      <sheetName val="pivot"/>
    </sheetNames>
    <sheetDataSet>
      <sheetData sheetId="0" refreshError="1"/>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data"/>
      <sheetName val="pivot"/>
      <sheetName val="graphs (2)"/>
    </sheetNames>
    <sheetDataSet>
      <sheetData sheetId="0" refreshError="1"/>
      <sheetData sheetId="1">
        <row r="10">
          <cell r="B10">
            <v>41091</v>
          </cell>
          <cell r="C10">
            <v>41122</v>
          </cell>
          <cell r="D10">
            <v>41153</v>
          </cell>
          <cell r="E10">
            <v>41183</v>
          </cell>
          <cell r="F10">
            <v>41214</v>
          </cell>
          <cell r="G10">
            <v>41244</v>
          </cell>
          <cell r="H10">
            <v>41275</v>
          </cell>
          <cell r="I10">
            <v>41306</v>
          </cell>
          <cell r="J10">
            <v>41335</v>
          </cell>
          <cell r="K10">
            <v>41365</v>
          </cell>
          <cell r="L10">
            <v>41395</v>
          </cell>
          <cell r="M10">
            <v>41426</v>
          </cell>
          <cell r="N10">
            <v>41456</v>
          </cell>
        </row>
        <row r="11">
          <cell r="A11" t="str">
            <v>N of beds</v>
          </cell>
          <cell r="B11">
            <v>87</v>
          </cell>
          <cell r="C11">
            <v>109</v>
          </cell>
          <cell r="D11">
            <v>27</v>
          </cell>
          <cell r="E11">
            <v>25</v>
          </cell>
          <cell r="F11">
            <v>21</v>
          </cell>
          <cell r="G11">
            <v>86</v>
          </cell>
          <cell r="H11">
            <v>11</v>
          </cell>
          <cell r="I11">
            <v>21</v>
          </cell>
          <cell r="J11">
            <v>11</v>
          </cell>
          <cell r="K11">
            <v>18</v>
          </cell>
          <cell r="L11">
            <v>10</v>
          </cell>
          <cell r="M11">
            <v>60</v>
          </cell>
          <cell r="N11">
            <v>48</v>
          </cell>
        </row>
        <row r="12">
          <cell r="A12" t="str">
            <v>N of youth</v>
          </cell>
          <cell r="B12">
            <v>1</v>
          </cell>
          <cell r="C12">
            <v>1</v>
          </cell>
          <cell r="D12">
            <v>3</v>
          </cell>
          <cell r="E12">
            <v>3</v>
          </cell>
          <cell r="F12">
            <v>2</v>
          </cell>
          <cell r="G12">
            <v>0</v>
          </cell>
          <cell r="H12">
            <v>9</v>
          </cell>
          <cell r="I12">
            <v>3</v>
          </cell>
          <cell r="J12">
            <v>1</v>
          </cell>
          <cell r="K12">
            <v>3</v>
          </cell>
          <cell r="L12">
            <v>4</v>
          </cell>
          <cell r="M12">
            <v>1</v>
          </cell>
          <cell r="N12">
            <v>2</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0" workbookViewId="0">
      <selection sqref="A1:XFD1048576"/>
    </sheetView>
  </sheetViews>
  <sheetFormatPr defaultRowHeight="12.75" x14ac:dyDescent="0.2"/>
  <sheetData/>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1:N38"/>
  <sheetViews>
    <sheetView workbookViewId="0">
      <selection activeCell="Q21" sqref="Q21"/>
    </sheetView>
  </sheetViews>
  <sheetFormatPr defaultRowHeight="12.75" x14ac:dyDescent="0.2"/>
  <cols>
    <col min="1" max="1" width="5.140625" customWidth="1"/>
    <col min="2" max="2" width="8.5703125" customWidth="1"/>
    <col min="3" max="3" width="9" customWidth="1"/>
    <col min="4" max="4" width="9.28515625" customWidth="1"/>
    <col min="5" max="5" width="8.85546875" customWidth="1"/>
    <col min="6" max="6" width="9.42578125" customWidth="1"/>
    <col min="7" max="7" width="9.7109375" customWidth="1"/>
    <col min="8" max="8" width="8.85546875" customWidth="1"/>
    <col min="9" max="9" width="8.28515625" customWidth="1"/>
    <col min="10" max="10" width="7.42578125" customWidth="1"/>
    <col min="11" max="11" width="8.7109375" customWidth="1"/>
    <col min="12" max="12" width="8.5703125" customWidth="1"/>
    <col min="13" max="13" width="10.140625" customWidth="1"/>
    <col min="14" max="14" width="8.42578125" customWidth="1"/>
    <col min="15" max="15" width="7" customWidth="1"/>
    <col min="17" max="17" width="11.7109375" customWidth="1"/>
    <col min="18" max="18" width="8.42578125" customWidth="1"/>
    <col min="19" max="19" width="11" customWidth="1"/>
    <col min="20" max="20" width="7.85546875" customWidth="1"/>
    <col min="21" max="21" width="10.42578125" customWidth="1"/>
    <col min="22" max="22" width="8.85546875" customWidth="1"/>
    <col min="23" max="23" width="11.42578125" customWidth="1"/>
    <col min="24" max="24" width="8.85546875" customWidth="1"/>
    <col min="25" max="25" width="11.42578125" customWidth="1"/>
    <col min="26" max="26" width="8.5703125" customWidth="1"/>
    <col min="27" max="27" width="11.140625" customWidth="1"/>
    <col min="28" max="28" width="8.5703125" customWidth="1"/>
    <col min="29" max="29" width="11.140625" customWidth="1"/>
    <col min="30" max="30" width="8.85546875" customWidth="1"/>
    <col min="31" max="31" width="11.42578125" customWidth="1"/>
    <col min="32" max="32" width="8.42578125" customWidth="1"/>
    <col min="33" max="33" width="11" customWidth="1"/>
    <col min="34" max="34" width="8.7109375" customWidth="1"/>
    <col min="35" max="35" width="11.28515625" customWidth="1"/>
    <col min="36" max="36" width="8.7109375" customWidth="1"/>
    <col min="37" max="37" width="11.28515625" customWidth="1"/>
    <col min="38" max="38" width="8.42578125" customWidth="1"/>
    <col min="39" max="39" width="11" customWidth="1"/>
    <col min="41" max="41" width="11.7109375" customWidth="1"/>
    <col min="42" max="42" width="8.42578125" customWidth="1"/>
    <col min="43" max="43" width="11" customWidth="1"/>
    <col min="44" max="44" width="7.85546875" customWidth="1"/>
    <col min="45" max="45" width="10.42578125" customWidth="1"/>
    <col min="46" max="46" width="8.85546875" customWidth="1"/>
    <col min="47" max="47" width="11.42578125" customWidth="1"/>
    <col min="48" max="48" width="8.85546875" customWidth="1"/>
    <col min="49" max="49" width="11.42578125" customWidth="1"/>
    <col min="50" max="50" width="8.5703125" customWidth="1"/>
    <col min="51" max="51" width="11.140625" customWidth="1"/>
    <col min="52" max="52" width="8.5703125" customWidth="1"/>
    <col min="53" max="53" width="11.140625" customWidth="1"/>
    <col min="54" max="54" width="8.85546875" customWidth="1"/>
    <col min="55" max="55" width="11.42578125" customWidth="1"/>
    <col min="56" max="56" width="8.42578125" customWidth="1"/>
    <col min="57" max="57" width="11" customWidth="1"/>
    <col min="58" max="58" width="8.7109375" customWidth="1"/>
    <col min="59" max="59" width="11.28515625" customWidth="1"/>
    <col min="60" max="60" width="8.7109375" customWidth="1"/>
    <col min="61" max="61" width="11.28515625" customWidth="1"/>
    <col min="62" max="62" width="8.42578125" customWidth="1"/>
    <col min="63" max="63" width="11" customWidth="1"/>
    <col min="65" max="65" width="11.7109375" bestFit="1" customWidth="1"/>
    <col min="66" max="66" width="8.42578125" customWidth="1"/>
    <col min="67" max="67" width="11" bestFit="1" customWidth="1"/>
    <col min="68" max="68" width="7.85546875" customWidth="1"/>
    <col min="69" max="69" width="10.42578125" bestFit="1" customWidth="1"/>
    <col min="70" max="70" width="8.85546875" customWidth="1"/>
    <col min="71" max="71" width="11.42578125" bestFit="1" customWidth="1"/>
    <col min="72" max="72" width="8.85546875" customWidth="1"/>
    <col min="73" max="73" width="11.42578125" bestFit="1" customWidth="1"/>
    <col min="74" max="74" width="8.5703125" customWidth="1"/>
    <col min="75" max="75" width="11.140625" bestFit="1" customWidth="1"/>
    <col min="76" max="76" width="8.5703125" customWidth="1"/>
    <col min="77" max="77" width="11.140625" bestFit="1" customWidth="1"/>
    <col min="78" max="78" width="8.85546875" customWidth="1"/>
    <col min="79" max="79" width="11.42578125" bestFit="1" customWidth="1"/>
    <col min="80" max="80" width="8.42578125" customWidth="1"/>
    <col min="81" max="81" width="11" bestFit="1" customWidth="1"/>
    <col min="82" max="82" width="8.7109375" customWidth="1"/>
    <col min="83" max="83" width="11.28515625" bestFit="1" customWidth="1"/>
    <col min="84" max="84" width="8.7109375" customWidth="1"/>
    <col min="85" max="85" width="11.28515625" bestFit="1" customWidth="1"/>
    <col min="86" max="86" width="8.42578125" customWidth="1"/>
    <col min="87" max="87" width="11" bestFit="1" customWidth="1"/>
    <col min="89" max="89" width="11.7109375" bestFit="1" customWidth="1"/>
    <col min="90" max="90" width="8.42578125" customWidth="1"/>
    <col min="91" max="91" width="11" bestFit="1" customWidth="1"/>
    <col min="92" max="92" width="7.85546875" customWidth="1"/>
    <col min="93" max="93" width="10.42578125" bestFit="1" customWidth="1"/>
    <col min="94" max="94" width="8.85546875" customWidth="1"/>
    <col min="95" max="95" width="11.42578125" bestFit="1" customWidth="1"/>
    <col min="96" max="96" width="8.85546875" customWidth="1"/>
    <col min="97" max="97" width="11.42578125" bestFit="1" customWidth="1"/>
    <col min="98" max="98" width="8.5703125" customWidth="1"/>
    <col min="99" max="99" width="11.140625" bestFit="1" customWidth="1"/>
    <col min="100" max="100" width="8.5703125" customWidth="1"/>
    <col min="101" max="101" width="11.140625" bestFit="1" customWidth="1"/>
    <col min="102" max="102" width="8.85546875" customWidth="1"/>
    <col min="103" max="103" width="11.42578125" bestFit="1" customWidth="1"/>
    <col min="104" max="104" width="8.42578125" customWidth="1"/>
    <col min="105" max="105" width="11" bestFit="1" customWidth="1"/>
    <col min="106" max="106" width="8.7109375" customWidth="1"/>
    <col min="107" max="107" width="11.28515625" bestFit="1" customWidth="1"/>
    <col min="108" max="108" width="8.7109375" customWidth="1"/>
    <col min="109" max="109" width="11.28515625" bestFit="1" customWidth="1"/>
    <col min="110" max="110" width="8.42578125" customWidth="1"/>
    <col min="111" max="111" width="11" bestFit="1" customWidth="1"/>
    <col min="113" max="113" width="11.7109375" bestFit="1" customWidth="1"/>
    <col min="114" max="114" width="8.42578125" customWidth="1"/>
    <col min="115" max="115" width="11" bestFit="1" customWidth="1"/>
    <col min="116" max="116" width="10.5703125" bestFit="1" customWidth="1"/>
  </cols>
  <sheetData>
    <row r="31" spans="1:14" x14ac:dyDescent="0.2">
      <c r="B31" s="2" t="s">
        <v>1</v>
      </c>
      <c r="C31" s="2" t="s">
        <v>8</v>
      </c>
      <c r="D31" s="2" t="s">
        <v>9</v>
      </c>
      <c r="E31" s="2" t="s">
        <v>10</v>
      </c>
      <c r="F31" s="2" t="s">
        <v>11</v>
      </c>
      <c r="G31" s="2" t="s">
        <v>12</v>
      </c>
      <c r="H31" s="2" t="s">
        <v>13</v>
      </c>
      <c r="I31" s="2" t="s">
        <v>14</v>
      </c>
      <c r="J31" s="2" t="s">
        <v>15</v>
      </c>
      <c r="K31" s="2" t="s">
        <v>16</v>
      </c>
      <c r="L31" s="2" t="s">
        <v>5</v>
      </c>
      <c r="M31" s="2" t="s">
        <v>6</v>
      </c>
      <c r="N31" s="2" t="s">
        <v>7</v>
      </c>
    </row>
    <row r="32" spans="1:14" x14ac:dyDescent="0.2">
      <c r="A32" s="3" t="s">
        <v>3</v>
      </c>
      <c r="B32" s="2" t="s">
        <v>17</v>
      </c>
      <c r="C32" s="2">
        <f>[12]Data2!AA55</f>
        <v>23</v>
      </c>
      <c r="D32" s="2">
        <f>[12]Data2!AB55</f>
        <v>19</v>
      </c>
      <c r="E32" s="2">
        <f>[12]Data2!AC55</f>
        <v>17</v>
      </c>
      <c r="F32" s="2">
        <f>[12]Data2!AD55</f>
        <v>17</v>
      </c>
      <c r="G32" s="2">
        <f>[12]Data2!AE55</f>
        <v>22</v>
      </c>
      <c r="H32" s="2">
        <f>[12]Data2!AF55</f>
        <v>27</v>
      </c>
      <c r="I32" s="2">
        <f>[12]Data2!AG55</f>
        <v>24</v>
      </c>
      <c r="J32" s="2">
        <f>[12]Data2!AH55</f>
        <v>14</v>
      </c>
      <c r="K32" s="2">
        <f>[12]Data2!AI55</f>
        <v>15</v>
      </c>
      <c r="L32" s="2">
        <f>[12]Data2!AJ55</f>
        <v>7</v>
      </c>
      <c r="M32" s="2">
        <f>[12]Data2!AK55</f>
        <v>14</v>
      </c>
      <c r="N32" s="2">
        <f>[12]Data2!AL55</f>
        <v>15</v>
      </c>
    </row>
    <row r="33" spans="1:14" x14ac:dyDescent="0.2">
      <c r="A33" s="4" t="s">
        <v>2</v>
      </c>
      <c r="B33" s="5" t="s">
        <v>18</v>
      </c>
      <c r="C33" s="2">
        <f>[12]Data2!AA56</f>
        <v>15</v>
      </c>
      <c r="D33" s="2">
        <f>[12]Data2!AB56</f>
        <v>14</v>
      </c>
      <c r="E33" s="2">
        <f>[12]Data2!AC56</f>
        <v>12</v>
      </c>
      <c r="F33" s="2">
        <f>[12]Data2!AD56</f>
        <v>17</v>
      </c>
      <c r="G33" s="2">
        <f>[12]Data2!AE56</f>
        <v>23</v>
      </c>
      <c r="H33" s="2">
        <f>[12]Data2!AF56</f>
        <v>25</v>
      </c>
      <c r="I33" s="2">
        <f>[12]Data2!AG56</f>
        <v>19</v>
      </c>
      <c r="J33" s="2">
        <f>[12]Data2!AH56</f>
        <v>12</v>
      </c>
      <c r="K33" s="2">
        <f>[12]Data2!AI56</f>
        <v>12</v>
      </c>
      <c r="L33" s="2">
        <f>[12]Data2!AJ56</f>
        <v>8</v>
      </c>
      <c r="M33" s="2">
        <f>[12]Data2!AK56</f>
        <v>14</v>
      </c>
      <c r="N33" s="2">
        <f>[12]Data2!AL56</f>
        <v>14</v>
      </c>
    </row>
    <row r="34" spans="1:14" x14ac:dyDescent="0.2">
      <c r="A34" s="6" t="s">
        <v>4</v>
      </c>
      <c r="B34" s="2" t="s">
        <v>19</v>
      </c>
      <c r="C34" s="1">
        <f>[12]Data2!AA57</f>
        <v>20</v>
      </c>
      <c r="D34" s="1">
        <f>[12]Data2!AB57</f>
        <v>25</v>
      </c>
      <c r="E34" s="1">
        <f>[12]Data2!AC57</f>
        <v>19</v>
      </c>
      <c r="F34" s="1">
        <f>[12]Data2!AD57</f>
        <v>20</v>
      </c>
      <c r="G34" s="1">
        <f>[12]Data2!AE57</f>
        <v>20</v>
      </c>
      <c r="H34" s="1">
        <f>[12]Data2!AF57</f>
        <v>14</v>
      </c>
      <c r="I34" s="1">
        <f>[12]Data2!AG57</f>
        <v>18</v>
      </c>
      <c r="J34" s="1">
        <f>[12]Data2!AH57</f>
        <v>21</v>
      </c>
      <c r="K34" s="1">
        <f>[12]Data2!AI57</f>
        <v>26</v>
      </c>
      <c r="L34" s="1">
        <f>[12]Data2!AJ57</f>
        <v>18</v>
      </c>
      <c r="M34" s="2"/>
      <c r="N34" s="1"/>
    </row>
    <row r="36" spans="1:14" x14ac:dyDescent="0.2">
      <c r="A36" t="str">
        <f>[12]Data2!K33</f>
        <v xml:space="preserve">Graph modified 6/2013 to reflect new fiscal year. </v>
      </c>
    </row>
    <row r="37" spans="1:14" ht="15.75" x14ac:dyDescent="0.25">
      <c r="A37" s="64" t="str">
        <f>[12]Data2!K30</f>
        <v>Created on 8/19/2013 by the Massachusetts Behavioral Health Partnership.</v>
      </c>
    </row>
    <row r="38" spans="1:14" ht="15.75" x14ac:dyDescent="0.25">
      <c r="A38" s="65" t="str">
        <f>[12]Data2!K31</f>
        <v>For questions, call Krista Wahlberg at 617-790-4177.</v>
      </c>
      <c r="B38" s="66"/>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defaultRowHeight="12.75" x14ac:dyDescent="0.2"/>
  <sheetData/>
  <phoneticPr fontId="4"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C14" sqref="C14"/>
    </sheetView>
  </sheetViews>
  <sheetFormatPr defaultRowHeight="12.75" x14ac:dyDescent="0.2"/>
  <cols>
    <col min="1" max="1" width="30.42578125" customWidth="1"/>
    <col min="2" max="2" width="18.28515625" bestFit="1" customWidth="1"/>
    <col min="3" max="3" width="19" customWidth="1"/>
    <col min="4" max="4" width="19.42578125" customWidth="1"/>
    <col min="5" max="5" width="15.140625" customWidth="1"/>
    <col min="6" max="6" width="12.7109375" customWidth="1"/>
    <col min="7" max="7" width="12" customWidth="1"/>
    <col min="8" max="8" width="11.7109375" bestFit="1" customWidth="1"/>
    <col min="9" max="9" width="13.85546875" customWidth="1"/>
    <col min="10" max="10" width="14.5703125" customWidth="1"/>
    <col min="11" max="11" width="10.85546875" customWidth="1"/>
    <col min="12" max="12" width="11.5703125" customWidth="1"/>
    <col min="13" max="13" width="17.5703125" customWidth="1"/>
  </cols>
  <sheetData>
    <row r="1" spans="1:15" ht="45" customHeight="1" x14ac:dyDescent="0.3">
      <c r="B1" s="7"/>
      <c r="C1" s="84" t="s">
        <v>369</v>
      </c>
      <c r="D1" s="85"/>
      <c r="E1" s="85"/>
      <c r="F1" s="85"/>
      <c r="G1" s="85"/>
      <c r="H1" s="85"/>
      <c r="I1" s="86"/>
    </row>
    <row r="2" spans="1:15" ht="18" customHeight="1" x14ac:dyDescent="0.2"/>
    <row r="3" spans="1:15" ht="18" customHeight="1" x14ac:dyDescent="0.3">
      <c r="A3" s="8" t="s">
        <v>370</v>
      </c>
      <c r="B3" s="8"/>
    </row>
    <row r="4" spans="1:15" ht="15.75" x14ac:dyDescent="0.25">
      <c r="E4" s="9"/>
      <c r="F4" s="10" t="s">
        <v>20</v>
      </c>
      <c r="G4" s="11"/>
      <c r="H4" s="12"/>
      <c r="I4" s="12"/>
      <c r="J4" s="12"/>
      <c r="K4" s="12"/>
      <c r="L4" s="13"/>
    </row>
    <row r="5" spans="1:15" ht="50.25" customHeight="1" x14ac:dyDescent="0.25">
      <c r="A5" s="25" t="s">
        <v>36</v>
      </c>
      <c r="B5" s="14" t="s">
        <v>21</v>
      </c>
      <c r="C5" s="14" t="s">
        <v>371</v>
      </c>
      <c r="D5" s="14" t="s">
        <v>372</v>
      </c>
      <c r="E5" s="14" t="s">
        <v>22</v>
      </c>
      <c r="F5" s="15" t="s">
        <v>23</v>
      </c>
      <c r="G5" s="15" t="s">
        <v>24</v>
      </c>
      <c r="H5" s="15" t="s">
        <v>25</v>
      </c>
      <c r="I5" s="15" t="s">
        <v>26</v>
      </c>
      <c r="J5" s="15" t="s">
        <v>27</v>
      </c>
      <c r="K5" s="15" t="s">
        <v>28</v>
      </c>
      <c r="L5" s="15" t="s">
        <v>29</v>
      </c>
      <c r="M5" s="67"/>
      <c r="N5" s="68"/>
      <c r="O5" s="68"/>
    </row>
    <row r="6" spans="1:15" s="71" customFormat="1" ht="17.25" customHeight="1" x14ac:dyDescent="0.25">
      <c r="A6" s="69" t="s">
        <v>37</v>
      </c>
      <c r="B6" s="16" t="s">
        <v>30</v>
      </c>
      <c r="C6" s="17">
        <v>30</v>
      </c>
      <c r="D6" s="17">
        <v>13</v>
      </c>
      <c r="E6" s="17">
        <v>0</v>
      </c>
      <c r="F6" s="17">
        <v>0</v>
      </c>
      <c r="G6" s="17">
        <v>0</v>
      </c>
      <c r="H6" s="17">
        <v>0</v>
      </c>
      <c r="I6" s="17">
        <v>0</v>
      </c>
      <c r="J6" s="17">
        <v>0</v>
      </c>
      <c r="K6" s="17">
        <v>0</v>
      </c>
      <c r="L6" s="17">
        <v>0</v>
      </c>
      <c r="M6" s="70"/>
      <c r="N6" s="68"/>
      <c r="O6" s="68"/>
    </row>
    <row r="7" spans="1:15" s="73" customFormat="1" ht="15" x14ac:dyDescent="0.2">
      <c r="A7" s="26"/>
      <c r="B7" s="18" t="s">
        <v>31</v>
      </c>
      <c r="C7" s="19">
        <v>39</v>
      </c>
      <c r="D7" s="19">
        <v>2</v>
      </c>
      <c r="E7" s="19">
        <v>1</v>
      </c>
      <c r="F7" s="19">
        <v>0</v>
      </c>
      <c r="G7" s="19">
        <v>1</v>
      </c>
      <c r="H7" s="19">
        <v>0</v>
      </c>
      <c r="I7" s="19">
        <v>1</v>
      </c>
      <c r="J7" s="19">
        <v>0</v>
      </c>
      <c r="K7" s="19">
        <v>0</v>
      </c>
      <c r="L7" s="19">
        <v>0</v>
      </c>
      <c r="M7" s="72"/>
    </row>
    <row r="8" spans="1:15" s="76" customFormat="1" ht="15.75" x14ac:dyDescent="0.25">
      <c r="A8" s="27" t="s">
        <v>38</v>
      </c>
      <c r="B8" s="20" t="s">
        <v>32</v>
      </c>
      <c r="C8" s="19">
        <v>44</v>
      </c>
      <c r="D8" s="19">
        <v>2</v>
      </c>
      <c r="E8" s="19">
        <v>0</v>
      </c>
      <c r="F8" s="19">
        <v>0</v>
      </c>
      <c r="G8" s="19">
        <v>0</v>
      </c>
      <c r="H8" s="19">
        <v>0</v>
      </c>
      <c r="I8" s="19">
        <v>0</v>
      </c>
      <c r="J8" s="19">
        <v>0</v>
      </c>
      <c r="K8" s="19">
        <v>0</v>
      </c>
      <c r="L8" s="19">
        <v>0</v>
      </c>
      <c r="M8" s="74"/>
      <c r="N8" s="75"/>
      <c r="O8" s="75"/>
    </row>
    <row r="9" spans="1:15" s="73" customFormat="1" ht="15.75" x14ac:dyDescent="0.25">
      <c r="A9" s="77"/>
      <c r="B9" s="20" t="s">
        <v>33</v>
      </c>
      <c r="C9" s="19">
        <v>34</v>
      </c>
      <c r="D9" s="19">
        <v>3</v>
      </c>
      <c r="E9" s="19">
        <v>0</v>
      </c>
      <c r="F9" s="19">
        <v>0</v>
      </c>
      <c r="G9" s="19">
        <v>0</v>
      </c>
      <c r="H9" s="19">
        <v>0</v>
      </c>
      <c r="I9" s="19">
        <v>0</v>
      </c>
      <c r="J9" s="19">
        <v>0</v>
      </c>
      <c r="K9" s="19">
        <v>0</v>
      </c>
      <c r="L9" s="19">
        <v>0</v>
      </c>
      <c r="M9" s="9"/>
      <c r="N9" s="78"/>
      <c r="O9" s="78"/>
    </row>
    <row r="10" spans="1:15" s="80" customFormat="1" ht="15.75" x14ac:dyDescent="0.25">
      <c r="A10" s="28" t="s">
        <v>39</v>
      </c>
      <c r="B10" s="19" t="s">
        <v>34</v>
      </c>
      <c r="C10" s="19">
        <v>27</v>
      </c>
      <c r="D10" s="19">
        <v>2</v>
      </c>
      <c r="E10" s="19">
        <v>2</v>
      </c>
      <c r="F10" s="19">
        <v>0</v>
      </c>
      <c r="G10" s="19">
        <v>0</v>
      </c>
      <c r="H10" s="19">
        <v>0</v>
      </c>
      <c r="I10" s="19">
        <v>2</v>
      </c>
      <c r="J10" s="19">
        <v>0</v>
      </c>
      <c r="K10" s="19">
        <v>0</v>
      </c>
      <c r="L10" s="19">
        <v>0</v>
      </c>
      <c r="M10" s="79"/>
    </row>
    <row r="11" spans="1:15" s="73" customFormat="1" ht="15.75" x14ac:dyDescent="0.25">
      <c r="A11" s="77"/>
      <c r="B11" s="19" t="s">
        <v>35</v>
      </c>
      <c r="C11" s="19">
        <v>14</v>
      </c>
      <c r="D11" s="19">
        <v>0</v>
      </c>
      <c r="E11" s="21">
        <v>0</v>
      </c>
      <c r="F11" s="21">
        <v>0</v>
      </c>
      <c r="G11" s="21">
        <v>0</v>
      </c>
      <c r="H11" s="21">
        <v>0</v>
      </c>
      <c r="I11" s="21">
        <v>0</v>
      </c>
      <c r="J11" s="21">
        <v>0</v>
      </c>
      <c r="K11" s="21">
        <v>0</v>
      </c>
      <c r="L11" s="21">
        <v>0</v>
      </c>
      <c r="M11" s="79"/>
    </row>
    <row r="12" spans="1:15" ht="33.75" customHeight="1" x14ac:dyDescent="0.25">
      <c r="A12" s="22" t="s">
        <v>40</v>
      </c>
      <c r="B12" s="22"/>
      <c r="C12" s="23">
        <f t="shared" ref="C12:L12" si="0">SUM(C6:C11)</f>
        <v>188</v>
      </c>
      <c r="D12" s="23">
        <f t="shared" si="0"/>
        <v>22</v>
      </c>
      <c r="E12" s="24">
        <f t="shared" si="0"/>
        <v>3</v>
      </c>
      <c r="F12" s="24">
        <f t="shared" si="0"/>
        <v>0</v>
      </c>
      <c r="G12" s="24">
        <f t="shared" si="0"/>
        <v>1</v>
      </c>
      <c r="H12" s="24">
        <f t="shared" si="0"/>
        <v>0</v>
      </c>
      <c r="I12" s="24">
        <f t="shared" si="0"/>
        <v>3</v>
      </c>
      <c r="J12" s="24">
        <f t="shared" si="0"/>
        <v>0</v>
      </c>
      <c r="K12" s="24">
        <f t="shared" si="0"/>
        <v>0</v>
      </c>
      <c r="L12" s="24">
        <f t="shared" si="0"/>
        <v>0</v>
      </c>
      <c r="M12" s="31"/>
    </row>
    <row r="13" spans="1:15" ht="15.75" customHeight="1" x14ac:dyDescent="0.25">
      <c r="A13" s="81"/>
      <c r="B13" s="81"/>
      <c r="C13" s="29"/>
      <c r="D13" s="29"/>
      <c r="E13" s="30"/>
      <c r="F13" s="30"/>
      <c r="G13" s="30"/>
      <c r="H13" s="30"/>
      <c r="I13" s="30"/>
      <c r="J13" s="30"/>
      <c r="K13" s="30"/>
      <c r="L13" s="30"/>
      <c r="M13" s="31"/>
    </row>
    <row r="14" spans="1:15" ht="20.25" x14ac:dyDescent="0.3">
      <c r="A14" s="82" t="s">
        <v>373</v>
      </c>
      <c r="B14" s="29"/>
      <c r="C14" s="29"/>
      <c r="D14" s="29"/>
      <c r="E14" s="29"/>
      <c r="F14" s="29"/>
      <c r="G14" s="29"/>
      <c r="H14" s="29"/>
      <c r="I14" s="29"/>
      <c r="J14" s="29"/>
      <c r="K14" s="29"/>
      <c r="L14" s="29"/>
      <c r="M14" s="29"/>
    </row>
    <row r="15" spans="1:15" ht="15" x14ac:dyDescent="0.2">
      <c r="A15" s="32"/>
      <c r="B15" s="32"/>
      <c r="C15" s="32"/>
      <c r="D15" s="32"/>
      <c r="E15" s="32"/>
      <c r="F15" s="32"/>
      <c r="G15" s="33"/>
      <c r="H15" s="34"/>
      <c r="I15" s="34"/>
      <c r="J15" s="34"/>
      <c r="K15" s="34"/>
      <c r="L15" s="34"/>
      <c r="M15" s="35"/>
    </row>
    <row r="16" spans="1:15" ht="15.75" x14ac:dyDescent="0.25">
      <c r="A16" s="36"/>
      <c r="B16" s="36"/>
      <c r="C16" s="36"/>
      <c r="D16" s="36"/>
      <c r="E16" s="36"/>
      <c r="F16" s="36"/>
      <c r="G16" s="37" t="s">
        <v>20</v>
      </c>
      <c r="H16" s="38"/>
      <c r="I16" s="38"/>
      <c r="J16" s="38"/>
      <c r="K16" s="38"/>
      <c r="L16" s="38"/>
      <c r="M16" s="39"/>
    </row>
    <row r="17" spans="1:13" ht="51" customHeight="1" x14ac:dyDescent="0.25">
      <c r="A17" s="40" t="s">
        <v>42</v>
      </c>
      <c r="B17" s="41"/>
      <c r="C17" s="41" t="s">
        <v>43</v>
      </c>
      <c r="D17" s="14" t="s">
        <v>41</v>
      </c>
      <c r="E17" s="14" t="s">
        <v>44</v>
      </c>
      <c r="F17" s="14" t="s">
        <v>45</v>
      </c>
      <c r="G17" s="15" t="s">
        <v>23</v>
      </c>
      <c r="H17" s="15" t="s">
        <v>24</v>
      </c>
      <c r="I17" s="15" t="s">
        <v>25</v>
      </c>
      <c r="J17" s="15" t="s">
        <v>26</v>
      </c>
      <c r="K17" s="15" t="s">
        <v>27</v>
      </c>
      <c r="L17" s="15" t="s">
        <v>28</v>
      </c>
      <c r="M17" s="15" t="s">
        <v>29</v>
      </c>
    </row>
    <row r="18" spans="1:13" s="83" customFormat="1" ht="15" x14ac:dyDescent="0.2">
      <c r="A18" s="42" t="s">
        <v>46</v>
      </c>
      <c r="B18" s="43"/>
      <c r="C18" s="44" t="s">
        <v>47</v>
      </c>
      <c r="D18" s="21">
        <v>28</v>
      </c>
      <c r="E18" s="21">
        <v>3</v>
      </c>
      <c r="F18" s="21">
        <v>2</v>
      </c>
      <c r="G18" s="21">
        <v>0</v>
      </c>
      <c r="H18" s="21">
        <v>1</v>
      </c>
      <c r="I18" s="21">
        <v>1</v>
      </c>
      <c r="J18" s="21">
        <v>0</v>
      </c>
      <c r="K18" s="21">
        <v>0</v>
      </c>
      <c r="L18" s="21">
        <v>0</v>
      </c>
      <c r="M18" s="21">
        <v>0</v>
      </c>
    </row>
    <row r="19" spans="1:13" s="83" customFormat="1" ht="15" x14ac:dyDescent="0.2">
      <c r="A19" s="45" t="s">
        <v>48</v>
      </c>
      <c r="B19" s="46"/>
      <c r="C19" s="43">
        <v>55</v>
      </c>
      <c r="D19" s="21">
        <v>39</v>
      </c>
      <c r="E19" s="21">
        <v>1</v>
      </c>
      <c r="F19" s="21">
        <v>4</v>
      </c>
      <c r="G19" s="21">
        <v>0</v>
      </c>
      <c r="H19" s="21">
        <v>1</v>
      </c>
      <c r="I19" s="21">
        <v>2</v>
      </c>
      <c r="J19" s="21">
        <v>0</v>
      </c>
      <c r="K19" s="21">
        <v>1</v>
      </c>
      <c r="L19" s="21">
        <v>0</v>
      </c>
      <c r="M19" s="21">
        <v>0</v>
      </c>
    </row>
    <row r="20" spans="1:13" s="83" customFormat="1" ht="15" x14ac:dyDescent="0.2">
      <c r="A20" s="42" t="s">
        <v>49</v>
      </c>
      <c r="B20" s="43"/>
      <c r="C20" s="43">
        <v>30</v>
      </c>
      <c r="D20" s="21">
        <v>23</v>
      </c>
      <c r="E20" s="21">
        <v>1</v>
      </c>
      <c r="F20" s="21">
        <v>1</v>
      </c>
      <c r="G20" s="21">
        <v>0</v>
      </c>
      <c r="H20" s="21">
        <v>1</v>
      </c>
      <c r="I20" s="21">
        <v>0</v>
      </c>
      <c r="J20" s="21">
        <v>0</v>
      </c>
      <c r="K20" s="21">
        <v>0</v>
      </c>
      <c r="L20" s="21">
        <v>0</v>
      </c>
      <c r="M20" s="21">
        <v>0</v>
      </c>
    </row>
    <row r="21" spans="1:13" s="83" customFormat="1" ht="15" x14ac:dyDescent="0.2">
      <c r="A21" s="42" t="s">
        <v>50</v>
      </c>
      <c r="B21" s="43"/>
      <c r="C21" s="43">
        <v>12</v>
      </c>
      <c r="D21" s="21">
        <v>7</v>
      </c>
      <c r="E21" s="21">
        <v>0</v>
      </c>
      <c r="F21" s="21">
        <v>0</v>
      </c>
      <c r="G21" s="21">
        <v>0</v>
      </c>
      <c r="H21" s="21">
        <v>0</v>
      </c>
      <c r="I21" s="21">
        <v>0</v>
      </c>
      <c r="J21" s="21">
        <v>0</v>
      </c>
      <c r="K21" s="21">
        <v>0</v>
      </c>
      <c r="L21" s="21">
        <v>0</v>
      </c>
      <c r="M21" s="21">
        <v>0</v>
      </c>
    </row>
    <row r="22" spans="1:13" s="83" customFormat="1" ht="15" x14ac:dyDescent="0.2">
      <c r="A22" s="47" t="s">
        <v>51</v>
      </c>
      <c r="B22" s="48"/>
      <c r="C22" s="48">
        <v>127</v>
      </c>
      <c r="D22" s="49">
        <f>SUM(D18:D21)</f>
        <v>97</v>
      </c>
      <c r="E22" s="49">
        <f t="shared" ref="E22:M22" si="1">SUM(E18:E21)</f>
        <v>5</v>
      </c>
      <c r="F22" s="49">
        <f t="shared" si="1"/>
        <v>7</v>
      </c>
      <c r="G22" s="49">
        <f t="shared" si="1"/>
        <v>0</v>
      </c>
      <c r="H22" s="49">
        <f t="shared" si="1"/>
        <v>3</v>
      </c>
      <c r="I22" s="49">
        <f t="shared" si="1"/>
        <v>3</v>
      </c>
      <c r="J22" s="49">
        <f t="shared" si="1"/>
        <v>0</v>
      </c>
      <c r="K22" s="49">
        <f t="shared" si="1"/>
        <v>1</v>
      </c>
      <c r="L22" s="49">
        <f t="shared" si="1"/>
        <v>0</v>
      </c>
      <c r="M22" s="49">
        <f t="shared" si="1"/>
        <v>0</v>
      </c>
    </row>
    <row r="23" spans="1:13" ht="15" x14ac:dyDescent="0.2">
      <c r="A23" s="36" t="s">
        <v>52</v>
      </c>
      <c r="B23" s="36"/>
      <c r="C23" s="36"/>
      <c r="D23" s="36"/>
      <c r="E23" s="36"/>
      <c r="F23" s="36"/>
      <c r="G23" s="36"/>
      <c r="H23" s="36"/>
      <c r="I23" s="36"/>
      <c r="J23" s="36"/>
      <c r="K23" s="36"/>
      <c r="L23" s="36"/>
      <c r="M23" s="36"/>
    </row>
    <row r="24" spans="1:13" ht="15.75" x14ac:dyDescent="0.25">
      <c r="A24" s="36"/>
      <c r="B24" s="36"/>
      <c r="C24" s="36"/>
      <c r="D24" s="36"/>
      <c r="E24" s="36"/>
      <c r="F24" s="36"/>
      <c r="G24" s="50" t="s">
        <v>20</v>
      </c>
      <c r="H24" s="50"/>
      <c r="I24" s="50"/>
      <c r="J24" s="50"/>
      <c r="K24" s="50"/>
      <c r="L24" s="50"/>
      <c r="M24" s="50"/>
    </row>
    <row r="25" spans="1:13" ht="63" customHeight="1" x14ac:dyDescent="0.25">
      <c r="A25" s="51" t="s">
        <v>53</v>
      </c>
      <c r="B25" s="52"/>
      <c r="C25" s="41" t="s">
        <v>374</v>
      </c>
      <c r="D25" s="14" t="s">
        <v>44</v>
      </c>
      <c r="E25" s="14" t="s">
        <v>45</v>
      </c>
      <c r="F25" s="14" t="s">
        <v>23</v>
      </c>
      <c r="G25" s="14" t="s">
        <v>24</v>
      </c>
      <c r="H25" s="14" t="s">
        <v>25</v>
      </c>
      <c r="I25" s="14" t="s">
        <v>26</v>
      </c>
      <c r="J25" s="14" t="s">
        <v>27</v>
      </c>
      <c r="K25" s="14" t="s">
        <v>28</v>
      </c>
      <c r="L25" s="14" t="s">
        <v>29</v>
      </c>
    </row>
    <row r="26" spans="1:13" ht="30" customHeight="1" x14ac:dyDescent="0.2">
      <c r="A26" s="87" t="s">
        <v>54</v>
      </c>
      <c r="B26" s="88"/>
      <c r="C26" s="49">
        <f t="shared" ref="C26:L26" si="2">SUM(C12,D22)</f>
        <v>285</v>
      </c>
      <c r="D26" s="53">
        <f t="shared" si="2"/>
        <v>27</v>
      </c>
      <c r="E26" s="49">
        <f t="shared" si="2"/>
        <v>10</v>
      </c>
      <c r="F26" s="49">
        <f t="shared" si="2"/>
        <v>0</v>
      </c>
      <c r="G26" s="49">
        <f t="shared" si="2"/>
        <v>4</v>
      </c>
      <c r="H26" s="49">
        <f t="shared" si="2"/>
        <v>3</v>
      </c>
      <c r="I26" s="49">
        <f t="shared" si="2"/>
        <v>3</v>
      </c>
      <c r="J26" s="49">
        <f t="shared" si="2"/>
        <v>1</v>
      </c>
      <c r="K26" s="49">
        <f t="shared" si="2"/>
        <v>0</v>
      </c>
      <c r="L26" s="49">
        <f t="shared" si="2"/>
        <v>0</v>
      </c>
    </row>
    <row r="29" spans="1:13" ht="21" customHeight="1" x14ac:dyDescent="0.2">
      <c r="A29" s="89"/>
      <c r="B29" s="90"/>
      <c r="C29" s="90"/>
      <c r="D29" s="90"/>
      <c r="E29" s="90"/>
      <c r="F29" s="90"/>
      <c r="G29" s="90"/>
      <c r="H29" s="90"/>
      <c r="I29" s="90"/>
      <c r="J29" s="90"/>
    </row>
    <row r="30" spans="1:13" ht="2.25" customHeight="1" x14ac:dyDescent="0.2">
      <c r="A30" s="90"/>
      <c r="B30" s="90"/>
      <c r="C30" s="90"/>
      <c r="D30" s="90"/>
      <c r="E30" s="90"/>
      <c r="F30" s="90"/>
      <c r="G30" s="90"/>
      <c r="H30" s="90"/>
      <c r="I30" s="90"/>
      <c r="J30" s="90"/>
    </row>
    <row r="31" spans="1:13" x14ac:dyDescent="0.2">
      <c r="A31" s="91"/>
      <c r="B31" s="91"/>
      <c r="C31" s="91"/>
      <c r="D31" s="91"/>
      <c r="E31" s="91"/>
      <c r="F31" s="91"/>
      <c r="G31" s="91"/>
      <c r="H31" s="91"/>
      <c r="I31" s="91"/>
      <c r="J31" s="91"/>
      <c r="K31" s="91"/>
      <c r="L31" s="91"/>
    </row>
    <row r="32" spans="1:13" ht="27.75" customHeight="1" x14ac:dyDescent="0.2">
      <c r="A32" s="91"/>
      <c r="B32" s="91"/>
      <c r="C32" s="91"/>
      <c r="D32" s="91"/>
      <c r="E32" s="91"/>
      <c r="F32" s="91"/>
      <c r="G32" s="91"/>
      <c r="H32" s="91"/>
      <c r="I32" s="91"/>
      <c r="J32" s="91"/>
      <c r="K32" s="91"/>
      <c r="L32" s="91"/>
    </row>
  </sheetData>
  <mergeCells count="4">
    <mergeCell ref="C1:I1"/>
    <mergeCell ref="A26:B26"/>
    <mergeCell ref="A29:J30"/>
    <mergeCell ref="A31:L32"/>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74"/>
  <sheetViews>
    <sheetView workbookViewId="0">
      <pane ySplit="1" topLeftCell="A2" activePane="bottomLeft" state="frozen"/>
      <selection pane="bottomLeft" activeCell="G8" sqref="G8"/>
    </sheetView>
  </sheetViews>
  <sheetFormatPr defaultRowHeight="12.75" x14ac:dyDescent="0.2"/>
  <cols>
    <col min="1" max="1" width="34.140625" bestFit="1" customWidth="1"/>
    <col min="2" max="2" width="15.5703125" bestFit="1" customWidth="1"/>
    <col min="3" max="3" width="25.140625" bestFit="1" customWidth="1"/>
    <col min="4" max="4" width="35.42578125" bestFit="1" customWidth="1"/>
    <col min="5" max="5" width="16.140625" bestFit="1" customWidth="1"/>
    <col min="6" max="6" width="15.5703125" bestFit="1" customWidth="1"/>
    <col min="7" max="7" width="13.7109375" bestFit="1" customWidth="1"/>
    <col min="8" max="8" width="24.5703125" bestFit="1" customWidth="1"/>
    <col min="9" max="9" width="18.85546875" bestFit="1" customWidth="1"/>
  </cols>
  <sheetData>
    <row r="1" spans="1:245" ht="16.5" customHeight="1" x14ac:dyDescent="0.2">
      <c r="A1" s="92" t="s">
        <v>375</v>
      </c>
      <c r="B1" s="86"/>
      <c r="C1" s="86"/>
    </row>
    <row r="2" spans="1:245" ht="129" customHeight="1" x14ac:dyDescent="0.2">
      <c r="A2" s="93" t="s">
        <v>83</v>
      </c>
      <c r="B2" s="94"/>
      <c r="C2" s="94"/>
      <c r="D2" s="93"/>
      <c r="E2" s="94"/>
      <c r="F2" s="94"/>
      <c r="G2" s="94"/>
      <c r="H2" s="94"/>
      <c r="I2" s="93"/>
      <c r="J2" s="94"/>
      <c r="K2" s="94"/>
      <c r="L2" s="94"/>
      <c r="M2" s="94"/>
      <c r="N2" s="93"/>
      <c r="O2" s="94"/>
      <c r="P2" s="94"/>
      <c r="Q2" s="94"/>
      <c r="R2" s="94"/>
      <c r="S2" s="94"/>
      <c r="T2" s="94"/>
      <c r="U2" s="94"/>
      <c r="V2" s="93"/>
      <c r="W2" s="94"/>
      <c r="X2" s="94"/>
      <c r="Y2" s="94"/>
      <c r="Z2" s="94"/>
      <c r="AA2" s="94"/>
      <c r="AB2" s="94"/>
      <c r="AC2" s="94"/>
      <c r="AD2" s="93"/>
      <c r="AE2" s="94"/>
      <c r="AF2" s="94"/>
      <c r="AG2" s="94"/>
      <c r="AH2" s="94"/>
      <c r="AI2" s="94"/>
      <c r="AJ2" s="94"/>
      <c r="AK2" s="94"/>
      <c r="AL2" s="93"/>
      <c r="AM2" s="94"/>
      <c r="AN2" s="94"/>
      <c r="AO2" s="94"/>
      <c r="AP2" s="94"/>
      <c r="AQ2" s="94"/>
      <c r="AR2" s="94"/>
      <c r="AS2" s="94"/>
      <c r="AT2" s="93"/>
      <c r="AU2" s="94"/>
      <c r="AV2" s="94"/>
      <c r="AW2" s="94"/>
      <c r="AX2" s="94"/>
      <c r="AY2" s="94"/>
      <c r="AZ2" s="94"/>
      <c r="BA2" s="94"/>
      <c r="BB2" s="93"/>
      <c r="BC2" s="94"/>
      <c r="BD2" s="94"/>
      <c r="BE2" s="94"/>
      <c r="BF2" s="94"/>
      <c r="BG2" s="94"/>
      <c r="BH2" s="94"/>
      <c r="BI2" s="94"/>
      <c r="BJ2" s="93"/>
      <c r="BK2" s="94"/>
      <c r="BL2" s="94"/>
      <c r="BM2" s="94"/>
      <c r="BN2" s="94"/>
      <c r="BO2" s="94"/>
      <c r="BP2" s="94"/>
      <c r="BQ2" s="94"/>
      <c r="BR2" s="93"/>
      <c r="BS2" s="94"/>
      <c r="BT2" s="94"/>
      <c r="BU2" s="94"/>
      <c r="BV2" s="94"/>
      <c r="BW2" s="94"/>
      <c r="BX2" s="94"/>
      <c r="BY2" s="94"/>
      <c r="BZ2" s="93"/>
      <c r="CA2" s="94"/>
      <c r="CB2" s="94"/>
      <c r="CC2" s="94"/>
      <c r="CD2" s="94"/>
      <c r="CE2" s="94"/>
      <c r="CF2" s="94"/>
      <c r="CG2" s="94"/>
      <c r="CH2" s="93"/>
      <c r="CI2" s="94"/>
      <c r="CJ2" s="94"/>
      <c r="CK2" s="94"/>
      <c r="CL2" s="94"/>
      <c r="CM2" s="94"/>
      <c r="CN2" s="94"/>
      <c r="CO2" s="94"/>
      <c r="CP2" s="93"/>
      <c r="CQ2" s="94"/>
      <c r="CR2" s="94"/>
      <c r="CS2" s="94"/>
      <c r="CT2" s="94"/>
      <c r="CU2" s="94"/>
      <c r="CV2" s="94"/>
      <c r="CW2" s="94"/>
      <c r="CX2" s="93"/>
      <c r="CY2" s="94"/>
      <c r="CZ2" s="94"/>
      <c r="DA2" s="94"/>
      <c r="DB2" s="94"/>
      <c r="DC2" s="94"/>
      <c r="DD2" s="94"/>
      <c r="DE2" s="94"/>
      <c r="DF2" s="93"/>
      <c r="DG2" s="94"/>
      <c r="DH2" s="94"/>
      <c r="DI2" s="94"/>
      <c r="DJ2" s="94"/>
      <c r="DK2" s="94"/>
      <c r="DL2" s="94"/>
      <c r="DM2" s="94"/>
      <c r="DN2" s="93"/>
      <c r="DO2" s="94"/>
      <c r="DP2" s="94"/>
      <c r="DQ2" s="94"/>
      <c r="DR2" s="94"/>
      <c r="DS2" s="94"/>
      <c r="DT2" s="94"/>
      <c r="DU2" s="94"/>
      <c r="DV2" s="93"/>
      <c r="DW2" s="94"/>
      <c r="DX2" s="94"/>
      <c r="DY2" s="94"/>
      <c r="DZ2" s="94"/>
      <c r="EA2" s="94"/>
      <c r="EB2" s="94"/>
      <c r="EC2" s="94"/>
      <c r="ED2" s="93"/>
      <c r="EE2" s="94"/>
      <c r="EF2" s="94"/>
      <c r="EG2" s="94"/>
      <c r="EH2" s="94"/>
      <c r="EI2" s="94"/>
      <c r="EJ2" s="94"/>
      <c r="EK2" s="94"/>
      <c r="EL2" s="93"/>
      <c r="EM2" s="94"/>
      <c r="EN2" s="94"/>
      <c r="EO2" s="94"/>
      <c r="EP2" s="94"/>
      <c r="EQ2" s="94"/>
      <c r="ER2" s="94"/>
      <c r="ES2" s="94"/>
      <c r="ET2" s="93"/>
      <c r="EU2" s="94"/>
      <c r="EV2" s="94"/>
      <c r="EW2" s="94"/>
      <c r="EX2" s="94"/>
      <c r="EY2" s="94"/>
      <c r="EZ2" s="94"/>
      <c r="FA2" s="94"/>
      <c r="FB2" s="93"/>
      <c r="FC2" s="94"/>
      <c r="FD2" s="94"/>
      <c r="FE2" s="94"/>
      <c r="FF2" s="94"/>
      <c r="FG2" s="94"/>
      <c r="FH2" s="94"/>
      <c r="FI2" s="94"/>
      <c r="FJ2" s="93"/>
      <c r="FK2" s="94"/>
      <c r="FL2" s="94"/>
      <c r="FM2" s="94"/>
      <c r="FN2" s="94"/>
      <c r="FO2" s="94"/>
      <c r="FP2" s="94"/>
      <c r="FQ2" s="94"/>
      <c r="FR2" s="93"/>
      <c r="FS2" s="94"/>
      <c r="FT2" s="94"/>
      <c r="FU2" s="94"/>
      <c r="FV2" s="94"/>
      <c r="FW2" s="94"/>
      <c r="FX2" s="94"/>
      <c r="FY2" s="94"/>
      <c r="FZ2" s="93"/>
      <c r="GA2" s="94"/>
      <c r="GB2" s="94"/>
      <c r="GC2" s="94"/>
      <c r="GD2" s="94"/>
      <c r="GE2" s="94"/>
      <c r="GF2" s="94"/>
      <c r="GG2" s="94"/>
      <c r="GH2" s="93"/>
      <c r="GI2" s="94"/>
      <c r="GJ2" s="94"/>
      <c r="GK2" s="94"/>
      <c r="GL2" s="94"/>
      <c r="GM2" s="94"/>
      <c r="GN2" s="94"/>
      <c r="GO2" s="94"/>
      <c r="GP2" s="93"/>
      <c r="GQ2" s="94"/>
      <c r="GR2" s="94"/>
      <c r="GS2" s="94"/>
      <c r="GT2" s="94"/>
      <c r="GU2" s="94"/>
      <c r="GV2" s="94"/>
      <c r="GW2" s="94"/>
      <c r="GX2" s="93"/>
      <c r="GY2" s="94"/>
      <c r="GZ2" s="94"/>
      <c r="HA2" s="94"/>
      <c r="HB2" s="94"/>
      <c r="HC2" s="94"/>
      <c r="HD2" s="94"/>
      <c r="HE2" s="94"/>
      <c r="HF2" s="93"/>
      <c r="HG2" s="94"/>
      <c r="HH2" s="94"/>
      <c r="HI2" s="94"/>
      <c r="HJ2" s="94"/>
      <c r="HK2" s="94"/>
      <c r="HL2" s="94"/>
      <c r="HM2" s="94"/>
      <c r="HN2" s="93"/>
      <c r="HO2" s="94"/>
      <c r="HP2" s="94"/>
      <c r="HQ2" s="94"/>
      <c r="HR2" s="94"/>
      <c r="HS2" s="94"/>
      <c r="HT2" s="94"/>
      <c r="HU2" s="94"/>
      <c r="HV2" s="93"/>
      <c r="HW2" s="94"/>
      <c r="HX2" s="94"/>
      <c r="HY2" s="94"/>
      <c r="HZ2" s="94"/>
      <c r="IA2" s="94"/>
      <c r="IB2" s="94"/>
      <c r="IC2" s="94"/>
      <c r="ID2" s="93"/>
      <c r="IE2" s="94"/>
      <c r="IF2" s="94"/>
      <c r="IG2" s="94"/>
      <c r="IH2" s="94"/>
      <c r="II2" s="94"/>
      <c r="IJ2" s="94"/>
      <c r="IK2" s="94"/>
    </row>
    <row r="3" spans="1:245" x14ac:dyDescent="0.2">
      <c r="A3" s="63" t="s">
        <v>84</v>
      </c>
      <c r="B3" s="63" t="s">
        <v>85</v>
      </c>
      <c r="C3" s="63" t="s">
        <v>86</v>
      </c>
      <c r="D3" s="63" t="s">
        <v>87</v>
      </c>
      <c r="E3" s="63" t="s">
        <v>88</v>
      </c>
      <c r="F3" s="63" t="s">
        <v>89</v>
      </c>
      <c r="G3" s="63" t="s">
        <v>90</v>
      </c>
      <c r="H3" s="63" t="s">
        <v>91</v>
      </c>
      <c r="I3" s="63" t="s">
        <v>92</v>
      </c>
      <c r="J3" t="s">
        <v>0</v>
      </c>
    </row>
    <row r="4" spans="1:245" x14ac:dyDescent="0.2">
      <c r="A4" t="s">
        <v>93</v>
      </c>
      <c r="B4" t="s">
        <v>94</v>
      </c>
      <c r="C4" t="s">
        <v>95</v>
      </c>
      <c r="D4" t="s">
        <v>96</v>
      </c>
      <c r="E4" t="s">
        <v>97</v>
      </c>
      <c r="F4">
        <v>0</v>
      </c>
    </row>
    <row r="5" spans="1:245" x14ac:dyDescent="0.2">
      <c r="A5" t="s">
        <v>93</v>
      </c>
      <c r="B5" t="s">
        <v>94</v>
      </c>
      <c r="C5" t="s">
        <v>95</v>
      </c>
      <c r="D5" t="s">
        <v>98</v>
      </c>
      <c r="E5" t="s">
        <v>97</v>
      </c>
      <c r="F5">
        <v>1</v>
      </c>
    </row>
    <row r="6" spans="1:245" x14ac:dyDescent="0.2">
      <c r="A6" t="s">
        <v>101</v>
      </c>
      <c r="B6" t="s">
        <v>102</v>
      </c>
      <c r="C6" t="s">
        <v>103</v>
      </c>
      <c r="D6" t="s">
        <v>104</v>
      </c>
      <c r="E6" t="s">
        <v>105</v>
      </c>
      <c r="F6">
        <v>2</v>
      </c>
    </row>
    <row r="7" spans="1:245" x14ac:dyDescent="0.2">
      <c r="A7" t="s">
        <v>101</v>
      </c>
      <c r="B7" t="s">
        <v>102</v>
      </c>
      <c r="C7" t="s">
        <v>103</v>
      </c>
      <c r="D7" t="s">
        <v>106</v>
      </c>
      <c r="E7" t="s">
        <v>107</v>
      </c>
      <c r="F7">
        <v>3</v>
      </c>
    </row>
    <row r="8" spans="1:245" x14ac:dyDescent="0.2">
      <c r="A8" t="s">
        <v>101</v>
      </c>
      <c r="B8" t="s">
        <v>102</v>
      </c>
      <c r="C8" t="s">
        <v>103</v>
      </c>
      <c r="D8" t="s">
        <v>108</v>
      </c>
      <c r="E8" t="s">
        <v>109</v>
      </c>
      <c r="F8">
        <v>2</v>
      </c>
    </row>
    <row r="9" spans="1:245" x14ac:dyDescent="0.2">
      <c r="A9" t="s">
        <v>112</v>
      </c>
      <c r="B9" t="s">
        <v>113</v>
      </c>
      <c r="C9" t="s">
        <v>113</v>
      </c>
      <c r="D9" t="s">
        <v>116</v>
      </c>
      <c r="E9" t="s">
        <v>117</v>
      </c>
      <c r="F9">
        <v>8</v>
      </c>
    </row>
    <row r="10" spans="1:245" x14ac:dyDescent="0.2">
      <c r="A10" t="s">
        <v>112</v>
      </c>
      <c r="B10" t="s">
        <v>113</v>
      </c>
      <c r="C10" t="s">
        <v>113</v>
      </c>
      <c r="D10" t="s">
        <v>114</v>
      </c>
      <c r="E10" t="s">
        <v>115</v>
      </c>
      <c r="F10">
        <v>4</v>
      </c>
    </row>
    <row r="11" spans="1:245" x14ac:dyDescent="0.2">
      <c r="A11" t="s">
        <v>118</v>
      </c>
      <c r="B11" t="s">
        <v>113</v>
      </c>
      <c r="C11" t="s">
        <v>113</v>
      </c>
      <c r="D11" t="s">
        <v>119</v>
      </c>
      <c r="E11" t="s">
        <v>120</v>
      </c>
      <c r="F11">
        <v>1</v>
      </c>
    </row>
    <row r="12" spans="1:245" x14ac:dyDescent="0.2">
      <c r="A12" t="s">
        <v>118</v>
      </c>
      <c r="B12" t="s">
        <v>113</v>
      </c>
      <c r="C12" t="s">
        <v>113</v>
      </c>
      <c r="D12" t="s">
        <v>119</v>
      </c>
      <c r="E12" t="s">
        <v>120</v>
      </c>
      <c r="F12">
        <v>0</v>
      </c>
    </row>
    <row r="13" spans="1:245" x14ac:dyDescent="0.2">
      <c r="A13" t="s">
        <v>118</v>
      </c>
      <c r="B13" t="s">
        <v>94</v>
      </c>
      <c r="C13" t="s">
        <v>110</v>
      </c>
      <c r="D13" t="s">
        <v>119</v>
      </c>
      <c r="E13" t="s">
        <v>120</v>
      </c>
      <c r="F13">
        <v>0</v>
      </c>
    </row>
    <row r="14" spans="1:245" x14ac:dyDescent="0.2">
      <c r="A14" t="s">
        <v>123</v>
      </c>
      <c r="B14" t="s">
        <v>102</v>
      </c>
      <c r="C14" t="s">
        <v>103</v>
      </c>
      <c r="D14" t="s">
        <v>124</v>
      </c>
      <c r="E14" t="s">
        <v>125</v>
      </c>
      <c r="F14">
        <v>9</v>
      </c>
    </row>
    <row r="15" spans="1:245" x14ac:dyDescent="0.2">
      <c r="A15" t="s">
        <v>126</v>
      </c>
      <c r="B15" t="s">
        <v>94</v>
      </c>
      <c r="C15" t="s">
        <v>99</v>
      </c>
      <c r="D15" t="s">
        <v>127</v>
      </c>
      <c r="E15" t="s">
        <v>128</v>
      </c>
      <c r="F15">
        <v>5</v>
      </c>
    </row>
    <row r="16" spans="1:245" x14ac:dyDescent="0.2">
      <c r="A16" t="s">
        <v>131</v>
      </c>
      <c r="B16" t="s">
        <v>113</v>
      </c>
      <c r="C16" t="s">
        <v>113</v>
      </c>
      <c r="D16" t="s">
        <v>133</v>
      </c>
      <c r="E16" t="s">
        <v>132</v>
      </c>
      <c r="F16">
        <v>8</v>
      </c>
    </row>
    <row r="17" spans="1:6" x14ac:dyDescent="0.2">
      <c r="A17" t="s">
        <v>136</v>
      </c>
      <c r="B17" t="s">
        <v>113</v>
      </c>
      <c r="C17" t="s">
        <v>113</v>
      </c>
      <c r="D17" t="s">
        <v>138</v>
      </c>
      <c r="E17" t="s">
        <v>139</v>
      </c>
      <c r="F17">
        <v>7</v>
      </c>
    </row>
    <row r="18" spans="1:6" x14ac:dyDescent="0.2">
      <c r="A18" t="s">
        <v>140</v>
      </c>
      <c r="B18" t="s">
        <v>94</v>
      </c>
      <c r="C18" t="s">
        <v>99</v>
      </c>
      <c r="D18" t="s">
        <v>143</v>
      </c>
      <c r="E18" t="s">
        <v>144</v>
      </c>
      <c r="F18">
        <v>5</v>
      </c>
    </row>
    <row r="19" spans="1:6" x14ac:dyDescent="0.2">
      <c r="A19" t="s">
        <v>140</v>
      </c>
      <c r="B19" t="s">
        <v>94</v>
      </c>
      <c r="C19" t="s">
        <v>99</v>
      </c>
      <c r="D19" t="s">
        <v>141</v>
      </c>
      <c r="E19" t="s">
        <v>142</v>
      </c>
      <c r="F19">
        <v>1</v>
      </c>
    </row>
    <row r="20" spans="1:6" x14ac:dyDescent="0.2">
      <c r="A20" t="s">
        <v>145</v>
      </c>
      <c r="B20" t="s">
        <v>102</v>
      </c>
      <c r="C20" t="s">
        <v>103</v>
      </c>
      <c r="D20" t="s">
        <v>146</v>
      </c>
      <c r="E20" t="s">
        <v>147</v>
      </c>
      <c r="F20">
        <v>0</v>
      </c>
    </row>
    <row r="21" spans="1:6" x14ac:dyDescent="0.2">
      <c r="A21" t="s">
        <v>145</v>
      </c>
      <c r="B21" t="s">
        <v>102</v>
      </c>
      <c r="C21" t="s">
        <v>103</v>
      </c>
      <c r="D21" t="s">
        <v>146</v>
      </c>
      <c r="E21" t="s">
        <v>147</v>
      </c>
      <c r="F21">
        <v>0</v>
      </c>
    </row>
    <row r="22" spans="1:6" x14ac:dyDescent="0.2">
      <c r="A22" t="s">
        <v>148</v>
      </c>
      <c r="B22" t="s">
        <v>102</v>
      </c>
      <c r="C22" t="s">
        <v>103</v>
      </c>
      <c r="D22" t="s">
        <v>149</v>
      </c>
      <c r="E22" t="s">
        <v>150</v>
      </c>
      <c r="F22">
        <v>1</v>
      </c>
    </row>
    <row r="23" spans="1:6" x14ac:dyDescent="0.2">
      <c r="A23" t="s">
        <v>148</v>
      </c>
      <c r="B23" t="s">
        <v>102</v>
      </c>
      <c r="C23" t="s">
        <v>103</v>
      </c>
      <c r="D23" t="s">
        <v>149</v>
      </c>
      <c r="E23" t="s">
        <v>150</v>
      </c>
      <c r="F23">
        <v>7</v>
      </c>
    </row>
    <row r="24" spans="1:6" x14ac:dyDescent="0.2">
      <c r="A24" t="s">
        <v>151</v>
      </c>
      <c r="B24" t="s">
        <v>94</v>
      </c>
      <c r="C24" t="s">
        <v>110</v>
      </c>
      <c r="D24" t="s">
        <v>152</v>
      </c>
      <c r="E24" t="s">
        <v>153</v>
      </c>
      <c r="F24">
        <v>0</v>
      </c>
    </row>
    <row r="25" spans="1:6" x14ac:dyDescent="0.2">
      <c r="A25" t="s">
        <v>151</v>
      </c>
      <c r="B25" t="s">
        <v>94</v>
      </c>
      <c r="C25" t="s">
        <v>99</v>
      </c>
      <c r="D25" t="s">
        <v>154</v>
      </c>
      <c r="E25" t="s">
        <v>153</v>
      </c>
      <c r="F25">
        <v>0</v>
      </c>
    </row>
    <row r="26" spans="1:6" x14ac:dyDescent="0.2">
      <c r="A26" t="s">
        <v>155</v>
      </c>
      <c r="B26" t="s">
        <v>102</v>
      </c>
      <c r="C26" t="s">
        <v>103</v>
      </c>
      <c r="D26" t="s">
        <v>156</v>
      </c>
      <c r="E26" t="s">
        <v>157</v>
      </c>
      <c r="F26">
        <v>14</v>
      </c>
    </row>
    <row r="27" spans="1:6" x14ac:dyDescent="0.2">
      <c r="A27" t="s">
        <v>158</v>
      </c>
      <c r="B27" t="s">
        <v>102</v>
      </c>
      <c r="C27" t="s">
        <v>103</v>
      </c>
      <c r="D27" t="s">
        <v>159</v>
      </c>
      <c r="E27" t="s">
        <v>160</v>
      </c>
      <c r="F27">
        <v>22</v>
      </c>
    </row>
    <row r="28" spans="1:6" x14ac:dyDescent="0.2">
      <c r="A28" t="s">
        <v>161</v>
      </c>
      <c r="B28" t="s">
        <v>102</v>
      </c>
      <c r="C28" t="s">
        <v>103</v>
      </c>
      <c r="D28" t="s">
        <v>162</v>
      </c>
      <c r="E28" t="s">
        <v>163</v>
      </c>
      <c r="F28">
        <v>4</v>
      </c>
    </row>
    <row r="29" spans="1:6" x14ac:dyDescent="0.2">
      <c r="A29" t="s">
        <v>161</v>
      </c>
      <c r="B29" t="s">
        <v>102</v>
      </c>
      <c r="C29" t="s">
        <v>103</v>
      </c>
      <c r="D29" t="s">
        <v>162</v>
      </c>
      <c r="E29" t="s">
        <v>163</v>
      </c>
      <c r="F29">
        <v>5</v>
      </c>
    </row>
    <row r="30" spans="1:6" x14ac:dyDescent="0.2">
      <c r="A30" t="s">
        <v>161</v>
      </c>
      <c r="B30" t="s">
        <v>102</v>
      </c>
      <c r="C30" t="s">
        <v>103</v>
      </c>
      <c r="D30" t="s">
        <v>164</v>
      </c>
      <c r="E30" t="s">
        <v>157</v>
      </c>
      <c r="F30">
        <v>0</v>
      </c>
    </row>
    <row r="31" spans="1:6" x14ac:dyDescent="0.2">
      <c r="A31" t="s">
        <v>161</v>
      </c>
      <c r="B31" t="s">
        <v>102</v>
      </c>
      <c r="C31" t="s">
        <v>103</v>
      </c>
      <c r="D31" t="s">
        <v>165</v>
      </c>
      <c r="E31" t="s">
        <v>163</v>
      </c>
      <c r="F31">
        <v>1</v>
      </c>
    </row>
    <row r="32" spans="1:6" x14ac:dyDescent="0.2">
      <c r="A32" t="s">
        <v>161</v>
      </c>
      <c r="B32" t="s">
        <v>102</v>
      </c>
      <c r="C32" t="s">
        <v>103</v>
      </c>
      <c r="D32" t="s">
        <v>166</v>
      </c>
      <c r="E32" t="s">
        <v>163</v>
      </c>
      <c r="F32">
        <v>0</v>
      </c>
    </row>
    <row r="33" spans="1:6" x14ac:dyDescent="0.2">
      <c r="A33" t="s">
        <v>161</v>
      </c>
      <c r="B33" t="s">
        <v>102</v>
      </c>
      <c r="C33" t="s">
        <v>103</v>
      </c>
      <c r="D33" t="s">
        <v>162</v>
      </c>
      <c r="E33" t="s">
        <v>163</v>
      </c>
      <c r="F33">
        <v>18</v>
      </c>
    </row>
    <row r="34" spans="1:6" x14ac:dyDescent="0.2">
      <c r="A34" t="s">
        <v>161</v>
      </c>
      <c r="B34" t="s">
        <v>102</v>
      </c>
      <c r="C34" t="s">
        <v>103</v>
      </c>
      <c r="D34" t="s">
        <v>164</v>
      </c>
      <c r="E34" t="s">
        <v>157</v>
      </c>
      <c r="F34">
        <v>1</v>
      </c>
    </row>
    <row r="35" spans="1:6" x14ac:dyDescent="0.2">
      <c r="A35" t="s">
        <v>167</v>
      </c>
      <c r="B35" t="s">
        <v>113</v>
      </c>
      <c r="C35" t="s">
        <v>113</v>
      </c>
      <c r="D35" t="s">
        <v>179</v>
      </c>
      <c r="E35" t="s">
        <v>180</v>
      </c>
      <c r="F35">
        <v>7</v>
      </c>
    </row>
    <row r="36" spans="1:6" x14ac:dyDescent="0.2">
      <c r="A36" t="s">
        <v>167</v>
      </c>
      <c r="B36" t="s">
        <v>113</v>
      </c>
      <c r="C36" t="s">
        <v>113</v>
      </c>
      <c r="D36" t="s">
        <v>170</v>
      </c>
      <c r="E36" t="s">
        <v>171</v>
      </c>
      <c r="F36">
        <v>5</v>
      </c>
    </row>
    <row r="37" spans="1:6" x14ac:dyDescent="0.2">
      <c r="A37" t="s">
        <v>167</v>
      </c>
      <c r="B37" t="s">
        <v>113</v>
      </c>
      <c r="C37" t="s">
        <v>113</v>
      </c>
      <c r="D37" t="s">
        <v>168</v>
      </c>
      <c r="E37" t="s">
        <v>169</v>
      </c>
      <c r="F37">
        <v>4</v>
      </c>
    </row>
    <row r="38" spans="1:6" x14ac:dyDescent="0.2">
      <c r="A38" t="s">
        <v>167</v>
      </c>
      <c r="B38" t="s">
        <v>113</v>
      </c>
      <c r="C38" t="s">
        <v>113</v>
      </c>
      <c r="D38" t="s">
        <v>174</v>
      </c>
      <c r="E38" t="s">
        <v>175</v>
      </c>
      <c r="F38">
        <v>5</v>
      </c>
    </row>
    <row r="39" spans="1:6" x14ac:dyDescent="0.2">
      <c r="A39" t="s">
        <v>167</v>
      </c>
      <c r="B39" t="s">
        <v>113</v>
      </c>
      <c r="C39" t="s">
        <v>113</v>
      </c>
      <c r="D39" t="s">
        <v>172</v>
      </c>
      <c r="E39" t="s">
        <v>173</v>
      </c>
      <c r="F39">
        <v>5</v>
      </c>
    </row>
    <row r="40" spans="1:6" x14ac:dyDescent="0.2">
      <c r="A40" t="s">
        <v>167</v>
      </c>
      <c r="B40" t="s">
        <v>113</v>
      </c>
      <c r="C40" t="s">
        <v>113</v>
      </c>
      <c r="D40" t="s">
        <v>176</v>
      </c>
      <c r="E40" t="s">
        <v>132</v>
      </c>
      <c r="F40">
        <v>2</v>
      </c>
    </row>
    <row r="41" spans="1:6" x14ac:dyDescent="0.2">
      <c r="A41" t="s">
        <v>167</v>
      </c>
      <c r="B41" t="s">
        <v>113</v>
      </c>
      <c r="C41" t="s">
        <v>113</v>
      </c>
      <c r="D41" t="s">
        <v>176</v>
      </c>
      <c r="E41" t="s">
        <v>132</v>
      </c>
      <c r="F41">
        <v>1</v>
      </c>
    </row>
    <row r="42" spans="1:6" x14ac:dyDescent="0.2">
      <c r="A42" t="s">
        <v>167</v>
      </c>
      <c r="B42" t="s">
        <v>113</v>
      </c>
      <c r="C42" t="s">
        <v>113</v>
      </c>
      <c r="D42" t="s">
        <v>177</v>
      </c>
      <c r="E42" t="s">
        <v>128</v>
      </c>
      <c r="F42">
        <v>1</v>
      </c>
    </row>
    <row r="43" spans="1:6" x14ac:dyDescent="0.2">
      <c r="A43" t="s">
        <v>167</v>
      </c>
      <c r="B43" t="s">
        <v>113</v>
      </c>
      <c r="C43" t="s">
        <v>113</v>
      </c>
      <c r="D43" t="s">
        <v>178</v>
      </c>
      <c r="E43" t="s">
        <v>137</v>
      </c>
      <c r="F43">
        <v>2</v>
      </c>
    </row>
    <row r="44" spans="1:6" x14ac:dyDescent="0.2">
      <c r="A44" t="s">
        <v>181</v>
      </c>
      <c r="B44" t="s">
        <v>102</v>
      </c>
      <c r="C44" t="s">
        <v>103</v>
      </c>
      <c r="D44" t="s">
        <v>182</v>
      </c>
      <c r="E44" t="s">
        <v>183</v>
      </c>
      <c r="F44">
        <v>2</v>
      </c>
    </row>
    <row r="45" spans="1:6" x14ac:dyDescent="0.2">
      <c r="A45" t="s">
        <v>181</v>
      </c>
      <c r="B45" t="s">
        <v>102</v>
      </c>
      <c r="C45" t="s">
        <v>103</v>
      </c>
      <c r="D45" t="s">
        <v>182</v>
      </c>
      <c r="E45" t="s">
        <v>183</v>
      </c>
      <c r="F45">
        <v>8</v>
      </c>
    </row>
    <row r="46" spans="1:6" x14ac:dyDescent="0.2">
      <c r="A46" t="s">
        <v>186</v>
      </c>
      <c r="B46" t="s">
        <v>102</v>
      </c>
      <c r="C46" t="s">
        <v>103</v>
      </c>
      <c r="D46" t="s">
        <v>186</v>
      </c>
      <c r="E46" t="s">
        <v>187</v>
      </c>
      <c r="F46">
        <v>1</v>
      </c>
    </row>
    <row r="47" spans="1:6" x14ac:dyDescent="0.2">
      <c r="A47" t="s">
        <v>188</v>
      </c>
      <c r="B47" t="s">
        <v>113</v>
      </c>
      <c r="C47" t="s">
        <v>113</v>
      </c>
      <c r="D47" t="s">
        <v>192</v>
      </c>
      <c r="E47" t="s">
        <v>129</v>
      </c>
      <c r="F47">
        <v>8</v>
      </c>
    </row>
    <row r="48" spans="1:6" x14ac:dyDescent="0.2">
      <c r="A48" t="s">
        <v>188</v>
      </c>
      <c r="B48" t="s">
        <v>113</v>
      </c>
      <c r="C48" t="s">
        <v>113</v>
      </c>
      <c r="D48" t="s">
        <v>192</v>
      </c>
      <c r="E48" t="s">
        <v>129</v>
      </c>
      <c r="F48">
        <v>5</v>
      </c>
    </row>
    <row r="49" spans="1:6" x14ac:dyDescent="0.2">
      <c r="A49" t="s">
        <v>188</v>
      </c>
      <c r="B49" t="s">
        <v>113</v>
      </c>
      <c r="C49" t="s">
        <v>113</v>
      </c>
      <c r="D49" t="s">
        <v>191</v>
      </c>
      <c r="E49" t="s">
        <v>130</v>
      </c>
      <c r="F49">
        <v>4</v>
      </c>
    </row>
    <row r="50" spans="1:6" x14ac:dyDescent="0.2">
      <c r="A50" t="s">
        <v>188</v>
      </c>
      <c r="B50" t="s">
        <v>113</v>
      </c>
      <c r="C50" t="s">
        <v>113</v>
      </c>
      <c r="D50" t="s">
        <v>191</v>
      </c>
      <c r="E50" t="s">
        <v>130</v>
      </c>
      <c r="F50">
        <v>6</v>
      </c>
    </row>
    <row r="51" spans="1:6" x14ac:dyDescent="0.2">
      <c r="A51" t="s">
        <v>188</v>
      </c>
      <c r="B51" t="s">
        <v>113</v>
      </c>
      <c r="C51" t="s">
        <v>113</v>
      </c>
      <c r="D51" t="s">
        <v>189</v>
      </c>
      <c r="E51" t="s">
        <v>129</v>
      </c>
      <c r="F51">
        <v>1</v>
      </c>
    </row>
    <row r="52" spans="1:6" x14ac:dyDescent="0.2">
      <c r="A52" t="s">
        <v>188</v>
      </c>
      <c r="B52" t="s">
        <v>113</v>
      </c>
      <c r="C52" t="s">
        <v>113</v>
      </c>
      <c r="D52" t="s">
        <v>189</v>
      </c>
      <c r="E52" t="s">
        <v>129</v>
      </c>
      <c r="F52">
        <v>2</v>
      </c>
    </row>
    <row r="53" spans="1:6" x14ac:dyDescent="0.2">
      <c r="A53" t="s">
        <v>188</v>
      </c>
      <c r="B53" t="s">
        <v>113</v>
      </c>
      <c r="C53" t="s">
        <v>113</v>
      </c>
      <c r="D53" t="s">
        <v>189</v>
      </c>
      <c r="E53" t="s">
        <v>129</v>
      </c>
      <c r="F53">
        <v>3</v>
      </c>
    </row>
    <row r="54" spans="1:6" x14ac:dyDescent="0.2">
      <c r="A54" t="s">
        <v>188</v>
      </c>
      <c r="B54" t="s">
        <v>113</v>
      </c>
      <c r="C54" t="s">
        <v>113</v>
      </c>
      <c r="D54" t="s">
        <v>190</v>
      </c>
      <c r="E54" t="s">
        <v>147</v>
      </c>
      <c r="F54">
        <v>9</v>
      </c>
    </row>
    <row r="55" spans="1:6" x14ac:dyDescent="0.2">
      <c r="A55" t="s">
        <v>193</v>
      </c>
      <c r="B55" t="s">
        <v>94</v>
      </c>
      <c r="C55" t="s">
        <v>99</v>
      </c>
      <c r="D55" t="s">
        <v>205</v>
      </c>
      <c r="E55" t="s">
        <v>129</v>
      </c>
      <c r="F55">
        <v>0</v>
      </c>
    </row>
    <row r="56" spans="1:6" x14ac:dyDescent="0.2">
      <c r="A56" t="s">
        <v>193</v>
      </c>
      <c r="B56" t="s">
        <v>94</v>
      </c>
      <c r="C56" t="s">
        <v>99</v>
      </c>
      <c r="D56" t="s">
        <v>206</v>
      </c>
      <c r="E56" t="s">
        <v>195</v>
      </c>
      <c r="F56">
        <v>0</v>
      </c>
    </row>
    <row r="57" spans="1:6" x14ac:dyDescent="0.2">
      <c r="A57" t="s">
        <v>193</v>
      </c>
      <c r="B57" t="s">
        <v>94</v>
      </c>
      <c r="C57" t="s">
        <v>99</v>
      </c>
      <c r="D57" t="s">
        <v>207</v>
      </c>
      <c r="E57" t="s">
        <v>208</v>
      </c>
      <c r="F57">
        <v>0</v>
      </c>
    </row>
    <row r="58" spans="1:6" x14ac:dyDescent="0.2">
      <c r="A58" t="s">
        <v>193</v>
      </c>
      <c r="B58" t="s">
        <v>94</v>
      </c>
      <c r="C58" t="s">
        <v>99</v>
      </c>
      <c r="D58" t="s">
        <v>194</v>
      </c>
      <c r="E58" t="s">
        <v>195</v>
      </c>
      <c r="F58">
        <v>0</v>
      </c>
    </row>
    <row r="59" spans="1:6" x14ac:dyDescent="0.2">
      <c r="A59" t="s">
        <v>193</v>
      </c>
      <c r="B59" t="s">
        <v>94</v>
      </c>
      <c r="C59" t="s">
        <v>99</v>
      </c>
      <c r="D59" t="s">
        <v>196</v>
      </c>
      <c r="E59" t="s">
        <v>197</v>
      </c>
      <c r="F59">
        <v>1</v>
      </c>
    </row>
    <row r="60" spans="1:6" x14ac:dyDescent="0.2">
      <c r="A60" t="s">
        <v>193</v>
      </c>
      <c r="B60" t="s">
        <v>94</v>
      </c>
      <c r="C60" t="s">
        <v>99</v>
      </c>
      <c r="D60" t="s">
        <v>198</v>
      </c>
      <c r="E60" t="s">
        <v>199</v>
      </c>
      <c r="F60">
        <v>0</v>
      </c>
    </row>
    <row r="61" spans="1:6" x14ac:dyDescent="0.2">
      <c r="A61" t="s">
        <v>193</v>
      </c>
      <c r="B61" t="s">
        <v>94</v>
      </c>
      <c r="C61" t="s">
        <v>99</v>
      </c>
      <c r="D61" t="s">
        <v>200</v>
      </c>
      <c r="E61" t="s">
        <v>129</v>
      </c>
      <c r="F61">
        <v>0</v>
      </c>
    </row>
    <row r="62" spans="1:6" x14ac:dyDescent="0.2">
      <c r="A62" t="s">
        <v>193</v>
      </c>
      <c r="B62" t="s">
        <v>94</v>
      </c>
      <c r="C62" t="s">
        <v>99</v>
      </c>
      <c r="D62" t="s">
        <v>201</v>
      </c>
      <c r="E62" t="s">
        <v>129</v>
      </c>
      <c r="F62">
        <v>0</v>
      </c>
    </row>
    <row r="63" spans="1:6" x14ac:dyDescent="0.2">
      <c r="A63" t="s">
        <v>193</v>
      </c>
      <c r="B63" t="s">
        <v>94</v>
      </c>
      <c r="C63" t="s">
        <v>99</v>
      </c>
      <c r="D63" t="s">
        <v>202</v>
      </c>
      <c r="E63" t="s">
        <v>203</v>
      </c>
      <c r="F63">
        <v>2</v>
      </c>
    </row>
    <row r="64" spans="1:6" x14ac:dyDescent="0.2">
      <c r="A64" t="s">
        <v>193</v>
      </c>
      <c r="B64" t="s">
        <v>94</v>
      </c>
      <c r="C64" t="s">
        <v>99</v>
      </c>
      <c r="D64" t="s">
        <v>204</v>
      </c>
      <c r="E64" t="s">
        <v>129</v>
      </c>
      <c r="F64">
        <v>1</v>
      </c>
    </row>
    <row r="65" spans="1:6" x14ac:dyDescent="0.2">
      <c r="A65" t="s">
        <v>193</v>
      </c>
      <c r="B65" t="s">
        <v>94</v>
      </c>
      <c r="C65" t="s">
        <v>99</v>
      </c>
      <c r="D65" t="s">
        <v>376</v>
      </c>
      <c r="E65" t="s">
        <v>203</v>
      </c>
      <c r="F65">
        <v>0</v>
      </c>
    </row>
    <row r="66" spans="1:6" x14ac:dyDescent="0.2">
      <c r="A66" t="s">
        <v>209</v>
      </c>
      <c r="B66" t="s">
        <v>102</v>
      </c>
      <c r="C66" t="s">
        <v>103</v>
      </c>
      <c r="D66" t="s">
        <v>210</v>
      </c>
      <c r="E66" t="s">
        <v>211</v>
      </c>
      <c r="F66">
        <v>3</v>
      </c>
    </row>
    <row r="67" spans="1:6" x14ac:dyDescent="0.2">
      <c r="A67" t="s">
        <v>209</v>
      </c>
      <c r="B67" t="s">
        <v>102</v>
      </c>
      <c r="C67" t="s">
        <v>103</v>
      </c>
      <c r="D67" t="s">
        <v>212</v>
      </c>
      <c r="E67" t="s">
        <v>160</v>
      </c>
      <c r="F67">
        <v>0</v>
      </c>
    </row>
    <row r="68" spans="1:6" x14ac:dyDescent="0.2">
      <c r="A68" t="s">
        <v>209</v>
      </c>
      <c r="B68" t="s">
        <v>102</v>
      </c>
      <c r="C68" t="s">
        <v>103</v>
      </c>
      <c r="D68" t="s">
        <v>210</v>
      </c>
      <c r="E68" t="s">
        <v>211</v>
      </c>
      <c r="F68">
        <v>7</v>
      </c>
    </row>
    <row r="69" spans="1:6" x14ac:dyDescent="0.2">
      <c r="A69" t="s">
        <v>209</v>
      </c>
      <c r="B69" t="s">
        <v>102</v>
      </c>
      <c r="C69" t="s">
        <v>103</v>
      </c>
      <c r="D69" t="s">
        <v>213</v>
      </c>
      <c r="E69" t="s">
        <v>211</v>
      </c>
      <c r="F69">
        <v>14</v>
      </c>
    </row>
    <row r="70" spans="1:6" x14ac:dyDescent="0.2">
      <c r="A70" t="s">
        <v>214</v>
      </c>
      <c r="B70" t="s">
        <v>113</v>
      </c>
      <c r="C70" t="s">
        <v>113</v>
      </c>
      <c r="D70" t="s">
        <v>219</v>
      </c>
      <c r="E70" t="s">
        <v>216</v>
      </c>
      <c r="F70">
        <v>7</v>
      </c>
    </row>
    <row r="71" spans="1:6" x14ac:dyDescent="0.2">
      <c r="A71" t="s">
        <v>214</v>
      </c>
      <c r="B71" t="s">
        <v>102</v>
      </c>
      <c r="C71" t="s">
        <v>103</v>
      </c>
      <c r="D71" t="s">
        <v>217</v>
      </c>
      <c r="E71" t="s">
        <v>218</v>
      </c>
      <c r="F71">
        <v>1</v>
      </c>
    </row>
    <row r="72" spans="1:6" x14ac:dyDescent="0.2">
      <c r="A72" t="s">
        <v>214</v>
      </c>
      <c r="B72" t="s">
        <v>94</v>
      </c>
      <c r="C72" t="s">
        <v>95</v>
      </c>
      <c r="D72" t="s">
        <v>217</v>
      </c>
      <c r="E72" t="s">
        <v>218</v>
      </c>
      <c r="F72">
        <v>11</v>
      </c>
    </row>
    <row r="73" spans="1:6" x14ac:dyDescent="0.2">
      <c r="A73" t="s">
        <v>214</v>
      </c>
      <c r="B73" t="s">
        <v>94</v>
      </c>
      <c r="C73" t="s">
        <v>95</v>
      </c>
      <c r="D73" t="s">
        <v>215</v>
      </c>
      <c r="E73" t="s">
        <v>216</v>
      </c>
      <c r="F73">
        <v>8</v>
      </c>
    </row>
    <row r="74" spans="1:6" x14ac:dyDescent="0.2">
      <c r="A74" t="s">
        <v>220</v>
      </c>
      <c r="B74" t="s">
        <v>94</v>
      </c>
      <c r="C74" t="s">
        <v>95</v>
      </c>
      <c r="D74" t="s">
        <v>221</v>
      </c>
      <c r="E74" t="s">
        <v>222</v>
      </c>
      <c r="F74">
        <v>1</v>
      </c>
    </row>
    <row r="75" spans="1:6" x14ac:dyDescent="0.2">
      <c r="A75" t="s">
        <v>220</v>
      </c>
      <c r="B75" t="s">
        <v>94</v>
      </c>
      <c r="C75" t="s">
        <v>95</v>
      </c>
      <c r="D75" t="s">
        <v>223</v>
      </c>
      <c r="E75" t="s">
        <v>222</v>
      </c>
      <c r="F75">
        <v>1</v>
      </c>
    </row>
    <row r="76" spans="1:6" x14ac:dyDescent="0.2">
      <c r="A76" t="s">
        <v>220</v>
      </c>
      <c r="B76" t="s">
        <v>94</v>
      </c>
      <c r="C76" t="s">
        <v>95</v>
      </c>
      <c r="D76" t="s">
        <v>221</v>
      </c>
      <c r="E76" t="s">
        <v>222</v>
      </c>
      <c r="F76">
        <v>6</v>
      </c>
    </row>
    <row r="77" spans="1:6" x14ac:dyDescent="0.2">
      <c r="A77" t="s">
        <v>220</v>
      </c>
      <c r="B77" t="s">
        <v>94</v>
      </c>
      <c r="C77" t="s">
        <v>95</v>
      </c>
      <c r="D77" t="s">
        <v>223</v>
      </c>
      <c r="E77" t="s">
        <v>222</v>
      </c>
      <c r="F77">
        <v>14</v>
      </c>
    </row>
    <row r="78" spans="1:6" x14ac:dyDescent="0.2">
      <c r="A78" t="s">
        <v>224</v>
      </c>
      <c r="B78" t="s">
        <v>102</v>
      </c>
      <c r="C78" t="s">
        <v>103</v>
      </c>
      <c r="D78" t="s">
        <v>225</v>
      </c>
      <c r="E78" t="s">
        <v>226</v>
      </c>
      <c r="F78">
        <v>0</v>
      </c>
    </row>
    <row r="79" spans="1:6" x14ac:dyDescent="0.2">
      <c r="A79" t="s">
        <v>224</v>
      </c>
      <c r="B79" t="s">
        <v>102</v>
      </c>
      <c r="C79" t="s">
        <v>103</v>
      </c>
      <c r="D79" t="s">
        <v>227</v>
      </c>
      <c r="E79" t="s">
        <v>228</v>
      </c>
      <c r="F79">
        <v>0</v>
      </c>
    </row>
    <row r="80" spans="1:6" x14ac:dyDescent="0.2">
      <c r="A80" t="s">
        <v>229</v>
      </c>
      <c r="B80" t="s">
        <v>113</v>
      </c>
      <c r="C80" t="s">
        <v>113</v>
      </c>
      <c r="D80" t="s">
        <v>377</v>
      </c>
      <c r="E80" t="s">
        <v>107</v>
      </c>
      <c r="F80">
        <v>10</v>
      </c>
    </row>
    <row r="81" spans="1:6" x14ac:dyDescent="0.2">
      <c r="A81" t="s">
        <v>229</v>
      </c>
      <c r="B81" t="s">
        <v>94</v>
      </c>
      <c r="C81" t="s">
        <v>110</v>
      </c>
      <c r="D81" t="s">
        <v>235</v>
      </c>
      <c r="E81" t="s">
        <v>128</v>
      </c>
      <c r="F81">
        <v>17</v>
      </c>
    </row>
    <row r="82" spans="1:6" x14ac:dyDescent="0.2">
      <c r="A82" t="s">
        <v>229</v>
      </c>
      <c r="B82" t="s">
        <v>94</v>
      </c>
      <c r="C82" t="s">
        <v>110</v>
      </c>
      <c r="D82" t="s">
        <v>229</v>
      </c>
      <c r="E82" t="s">
        <v>231</v>
      </c>
      <c r="F82">
        <v>2</v>
      </c>
    </row>
    <row r="83" spans="1:6" x14ac:dyDescent="0.2">
      <c r="A83" t="s">
        <v>229</v>
      </c>
      <c r="B83" t="s">
        <v>94</v>
      </c>
      <c r="C83" t="s">
        <v>99</v>
      </c>
      <c r="D83" t="s">
        <v>233</v>
      </c>
      <c r="E83" t="s">
        <v>173</v>
      </c>
      <c r="F83">
        <v>0</v>
      </c>
    </row>
    <row r="84" spans="1:6" x14ac:dyDescent="0.2">
      <c r="A84" t="s">
        <v>229</v>
      </c>
      <c r="B84" t="s">
        <v>94</v>
      </c>
      <c r="C84" t="s">
        <v>99</v>
      </c>
      <c r="D84" t="s">
        <v>234</v>
      </c>
      <c r="E84" t="s">
        <v>173</v>
      </c>
      <c r="F84">
        <v>1</v>
      </c>
    </row>
    <row r="85" spans="1:6" x14ac:dyDescent="0.2">
      <c r="A85" t="s">
        <v>229</v>
      </c>
      <c r="B85" t="s">
        <v>94</v>
      </c>
      <c r="C85" t="s">
        <v>99</v>
      </c>
      <c r="D85" t="s">
        <v>232</v>
      </c>
      <c r="E85" t="s">
        <v>173</v>
      </c>
      <c r="F85">
        <v>12</v>
      </c>
    </row>
    <row r="86" spans="1:6" x14ac:dyDescent="0.2">
      <c r="A86" t="s">
        <v>229</v>
      </c>
      <c r="B86" t="s">
        <v>94</v>
      </c>
      <c r="C86" t="s">
        <v>110</v>
      </c>
      <c r="D86" t="s">
        <v>229</v>
      </c>
      <c r="E86" t="s">
        <v>231</v>
      </c>
      <c r="F86">
        <v>6</v>
      </c>
    </row>
    <row r="87" spans="1:6" x14ac:dyDescent="0.2">
      <c r="A87" t="s">
        <v>236</v>
      </c>
      <c r="B87" t="s">
        <v>113</v>
      </c>
      <c r="C87" t="s">
        <v>113</v>
      </c>
      <c r="D87" t="s">
        <v>244</v>
      </c>
      <c r="E87" t="s">
        <v>122</v>
      </c>
      <c r="F87">
        <v>7</v>
      </c>
    </row>
    <row r="88" spans="1:6" x14ac:dyDescent="0.2">
      <c r="A88" t="s">
        <v>236</v>
      </c>
      <c r="B88" t="s">
        <v>113</v>
      </c>
      <c r="C88" t="s">
        <v>113</v>
      </c>
      <c r="D88" t="s">
        <v>241</v>
      </c>
      <c r="E88" t="s">
        <v>195</v>
      </c>
      <c r="F88">
        <v>13</v>
      </c>
    </row>
    <row r="89" spans="1:6" x14ac:dyDescent="0.2">
      <c r="A89" t="s">
        <v>236</v>
      </c>
      <c r="B89" t="s">
        <v>113</v>
      </c>
      <c r="C89" t="s">
        <v>113</v>
      </c>
      <c r="D89" t="s">
        <v>237</v>
      </c>
      <c r="E89" t="s">
        <v>238</v>
      </c>
      <c r="F89">
        <v>5</v>
      </c>
    </row>
    <row r="90" spans="1:6" x14ac:dyDescent="0.2">
      <c r="A90" t="s">
        <v>236</v>
      </c>
      <c r="B90" t="s">
        <v>113</v>
      </c>
      <c r="C90" t="s">
        <v>113</v>
      </c>
      <c r="D90" t="s">
        <v>239</v>
      </c>
      <c r="E90" t="s">
        <v>240</v>
      </c>
      <c r="F90">
        <v>4</v>
      </c>
    </row>
    <row r="91" spans="1:6" x14ac:dyDescent="0.2">
      <c r="A91" t="s">
        <v>236</v>
      </c>
      <c r="B91" t="s">
        <v>113</v>
      </c>
      <c r="C91" t="s">
        <v>113</v>
      </c>
      <c r="D91" t="s">
        <v>243</v>
      </c>
      <c r="E91" t="s">
        <v>184</v>
      </c>
      <c r="F91">
        <v>14</v>
      </c>
    </row>
    <row r="92" spans="1:6" x14ac:dyDescent="0.2">
      <c r="A92" t="s">
        <v>245</v>
      </c>
      <c r="B92" t="s">
        <v>113</v>
      </c>
      <c r="C92" t="s">
        <v>113</v>
      </c>
      <c r="D92" t="s">
        <v>248</v>
      </c>
      <c r="E92" t="s">
        <v>249</v>
      </c>
      <c r="F92">
        <v>6</v>
      </c>
    </row>
    <row r="93" spans="1:6" x14ac:dyDescent="0.2">
      <c r="A93" t="s">
        <v>245</v>
      </c>
      <c r="B93" t="s">
        <v>113</v>
      </c>
      <c r="C93" t="s">
        <v>113</v>
      </c>
      <c r="D93" t="s">
        <v>250</v>
      </c>
      <c r="E93" t="s">
        <v>247</v>
      </c>
      <c r="F93">
        <v>6</v>
      </c>
    </row>
    <row r="94" spans="1:6" x14ac:dyDescent="0.2">
      <c r="A94" t="s">
        <v>245</v>
      </c>
      <c r="B94" t="s">
        <v>113</v>
      </c>
      <c r="C94" t="s">
        <v>113</v>
      </c>
      <c r="D94" t="s">
        <v>246</v>
      </c>
      <c r="E94" t="s">
        <v>247</v>
      </c>
      <c r="F94">
        <v>7</v>
      </c>
    </row>
    <row r="95" spans="1:6" x14ac:dyDescent="0.2">
      <c r="A95" t="s">
        <v>251</v>
      </c>
      <c r="B95" t="s">
        <v>102</v>
      </c>
      <c r="C95" t="s">
        <v>103</v>
      </c>
      <c r="D95" t="s">
        <v>378</v>
      </c>
      <c r="E95" t="s">
        <v>379</v>
      </c>
      <c r="F95">
        <v>0</v>
      </c>
    </row>
    <row r="96" spans="1:6" x14ac:dyDescent="0.2">
      <c r="A96" t="s">
        <v>251</v>
      </c>
      <c r="B96" t="s">
        <v>102</v>
      </c>
      <c r="C96" t="s">
        <v>103</v>
      </c>
      <c r="D96" t="s">
        <v>380</v>
      </c>
      <c r="E96" t="s">
        <v>381</v>
      </c>
      <c r="F96">
        <v>0</v>
      </c>
    </row>
    <row r="97" spans="1:6" x14ac:dyDescent="0.2">
      <c r="A97" t="s">
        <v>251</v>
      </c>
      <c r="B97" t="s">
        <v>102</v>
      </c>
      <c r="C97" t="s">
        <v>103</v>
      </c>
      <c r="D97" t="s">
        <v>382</v>
      </c>
      <c r="E97" t="s">
        <v>252</v>
      </c>
      <c r="F97">
        <v>6</v>
      </c>
    </row>
    <row r="98" spans="1:6" x14ac:dyDescent="0.2">
      <c r="A98" t="s">
        <v>254</v>
      </c>
      <c r="B98" t="s">
        <v>102</v>
      </c>
      <c r="C98" t="s">
        <v>103</v>
      </c>
      <c r="D98" t="s">
        <v>255</v>
      </c>
      <c r="E98" t="s">
        <v>256</v>
      </c>
      <c r="F98">
        <v>9</v>
      </c>
    </row>
    <row r="99" spans="1:6" x14ac:dyDescent="0.2">
      <c r="A99" t="s">
        <v>254</v>
      </c>
      <c r="B99" t="s">
        <v>102</v>
      </c>
      <c r="C99" t="s">
        <v>103</v>
      </c>
      <c r="D99" t="s">
        <v>257</v>
      </c>
      <c r="E99" t="s">
        <v>258</v>
      </c>
      <c r="F99">
        <v>0</v>
      </c>
    </row>
    <row r="100" spans="1:6" x14ac:dyDescent="0.2">
      <c r="A100" t="s">
        <v>254</v>
      </c>
      <c r="B100" t="s">
        <v>102</v>
      </c>
      <c r="C100" t="s">
        <v>103</v>
      </c>
      <c r="D100" t="s">
        <v>259</v>
      </c>
      <c r="E100" t="s">
        <v>258</v>
      </c>
      <c r="F100">
        <v>0</v>
      </c>
    </row>
    <row r="101" spans="1:6" x14ac:dyDescent="0.2">
      <c r="A101" t="s">
        <v>260</v>
      </c>
      <c r="B101" t="s">
        <v>102</v>
      </c>
      <c r="C101" t="s">
        <v>103</v>
      </c>
      <c r="D101" t="s">
        <v>261</v>
      </c>
      <c r="E101" t="s">
        <v>111</v>
      </c>
      <c r="F101">
        <v>9</v>
      </c>
    </row>
    <row r="102" spans="1:6" x14ac:dyDescent="0.2">
      <c r="A102" t="s">
        <v>262</v>
      </c>
      <c r="B102" t="s">
        <v>102</v>
      </c>
      <c r="C102" t="s">
        <v>103</v>
      </c>
      <c r="D102" t="s">
        <v>263</v>
      </c>
      <c r="E102" t="s">
        <v>264</v>
      </c>
      <c r="F102">
        <v>0</v>
      </c>
    </row>
    <row r="103" spans="1:6" x14ac:dyDescent="0.2">
      <c r="A103" t="s">
        <v>262</v>
      </c>
      <c r="B103" t="s">
        <v>102</v>
      </c>
      <c r="C103" t="s">
        <v>103</v>
      </c>
      <c r="D103" t="s">
        <v>265</v>
      </c>
      <c r="E103" t="s">
        <v>266</v>
      </c>
      <c r="F103">
        <v>0</v>
      </c>
    </row>
    <row r="104" spans="1:6" x14ac:dyDescent="0.2">
      <c r="A104" t="s">
        <v>262</v>
      </c>
      <c r="B104" t="s">
        <v>102</v>
      </c>
      <c r="C104" t="s">
        <v>103</v>
      </c>
      <c r="D104" t="s">
        <v>267</v>
      </c>
      <c r="E104" t="s">
        <v>268</v>
      </c>
      <c r="F104">
        <v>0</v>
      </c>
    </row>
    <row r="105" spans="1:6" x14ac:dyDescent="0.2">
      <c r="A105" t="s">
        <v>262</v>
      </c>
      <c r="B105" t="s">
        <v>102</v>
      </c>
      <c r="C105" t="s">
        <v>103</v>
      </c>
      <c r="D105" t="s">
        <v>269</v>
      </c>
      <c r="E105" t="s">
        <v>270</v>
      </c>
      <c r="F105">
        <v>0</v>
      </c>
    </row>
    <row r="106" spans="1:6" x14ac:dyDescent="0.2">
      <c r="A106" t="s">
        <v>271</v>
      </c>
      <c r="B106" t="s">
        <v>94</v>
      </c>
      <c r="C106" t="s">
        <v>99</v>
      </c>
      <c r="D106" t="s">
        <v>272</v>
      </c>
      <c r="E106" t="s">
        <v>129</v>
      </c>
      <c r="F106">
        <v>2</v>
      </c>
    </row>
    <row r="107" spans="1:6" x14ac:dyDescent="0.2">
      <c r="A107" t="s">
        <v>271</v>
      </c>
      <c r="B107" t="s">
        <v>94</v>
      </c>
      <c r="C107" t="s">
        <v>99</v>
      </c>
      <c r="D107" t="s">
        <v>273</v>
      </c>
      <c r="E107" t="s">
        <v>129</v>
      </c>
      <c r="F107">
        <v>4</v>
      </c>
    </row>
    <row r="108" spans="1:6" x14ac:dyDescent="0.2">
      <c r="A108" t="s">
        <v>274</v>
      </c>
      <c r="B108" t="s">
        <v>113</v>
      </c>
      <c r="C108" t="s">
        <v>113</v>
      </c>
      <c r="D108" t="s">
        <v>275</v>
      </c>
      <c r="E108" t="s">
        <v>175</v>
      </c>
      <c r="F108">
        <v>4</v>
      </c>
    </row>
    <row r="109" spans="1:6" x14ac:dyDescent="0.2">
      <c r="A109" t="s">
        <v>276</v>
      </c>
      <c r="B109" t="s">
        <v>102</v>
      </c>
      <c r="C109" t="s">
        <v>103</v>
      </c>
      <c r="D109" t="s">
        <v>277</v>
      </c>
      <c r="E109" t="s">
        <v>278</v>
      </c>
      <c r="F109">
        <v>0</v>
      </c>
    </row>
    <row r="110" spans="1:6" x14ac:dyDescent="0.2">
      <c r="A110" t="s">
        <v>276</v>
      </c>
      <c r="B110" t="s">
        <v>102</v>
      </c>
      <c r="C110" t="s">
        <v>103</v>
      </c>
      <c r="D110" t="s">
        <v>279</v>
      </c>
      <c r="E110" t="s">
        <v>278</v>
      </c>
      <c r="F110">
        <v>0</v>
      </c>
    </row>
    <row r="111" spans="1:6" x14ac:dyDescent="0.2">
      <c r="A111" t="s">
        <v>276</v>
      </c>
      <c r="B111" t="s">
        <v>102</v>
      </c>
      <c r="C111" t="s">
        <v>103</v>
      </c>
      <c r="D111" t="s">
        <v>280</v>
      </c>
      <c r="E111" t="s">
        <v>230</v>
      </c>
      <c r="F111">
        <v>0</v>
      </c>
    </row>
    <row r="112" spans="1:6" x14ac:dyDescent="0.2">
      <c r="A112" t="s">
        <v>276</v>
      </c>
      <c r="B112" t="s">
        <v>102</v>
      </c>
      <c r="C112" t="s">
        <v>103</v>
      </c>
      <c r="D112" t="s">
        <v>281</v>
      </c>
      <c r="E112" t="s">
        <v>121</v>
      </c>
      <c r="F112">
        <v>0</v>
      </c>
    </row>
    <row r="113" spans="1:6" x14ac:dyDescent="0.2">
      <c r="A113" t="s">
        <v>276</v>
      </c>
      <c r="B113" t="s">
        <v>102</v>
      </c>
      <c r="C113" t="s">
        <v>103</v>
      </c>
      <c r="D113" t="s">
        <v>282</v>
      </c>
      <c r="E113" t="s">
        <v>121</v>
      </c>
      <c r="F113">
        <v>0</v>
      </c>
    </row>
    <row r="114" spans="1:6" x14ac:dyDescent="0.2">
      <c r="A114" t="s">
        <v>276</v>
      </c>
      <c r="B114" t="s">
        <v>102</v>
      </c>
      <c r="C114" t="s">
        <v>103</v>
      </c>
      <c r="D114" t="s">
        <v>283</v>
      </c>
      <c r="E114" t="s">
        <v>284</v>
      </c>
      <c r="F114">
        <v>0</v>
      </c>
    </row>
    <row r="115" spans="1:6" x14ac:dyDescent="0.2">
      <c r="A115" t="s">
        <v>276</v>
      </c>
      <c r="B115" t="s">
        <v>102</v>
      </c>
      <c r="C115" t="s">
        <v>103</v>
      </c>
      <c r="D115" t="s">
        <v>285</v>
      </c>
      <c r="E115" t="s">
        <v>284</v>
      </c>
      <c r="F115">
        <v>0</v>
      </c>
    </row>
    <row r="116" spans="1:6" x14ac:dyDescent="0.2">
      <c r="A116" t="s">
        <v>276</v>
      </c>
      <c r="B116" t="s">
        <v>102</v>
      </c>
      <c r="C116" t="s">
        <v>103</v>
      </c>
      <c r="D116" t="s">
        <v>286</v>
      </c>
      <c r="E116" t="s">
        <v>100</v>
      </c>
      <c r="F116">
        <v>1</v>
      </c>
    </row>
    <row r="117" spans="1:6" x14ac:dyDescent="0.2">
      <c r="A117" t="s">
        <v>276</v>
      </c>
      <c r="B117" t="s">
        <v>102</v>
      </c>
      <c r="C117" t="s">
        <v>103</v>
      </c>
      <c r="D117" t="s">
        <v>287</v>
      </c>
      <c r="E117" t="s">
        <v>100</v>
      </c>
      <c r="F117">
        <v>0</v>
      </c>
    </row>
    <row r="118" spans="1:6" x14ac:dyDescent="0.2">
      <c r="A118" t="s">
        <v>276</v>
      </c>
      <c r="B118" t="s">
        <v>102</v>
      </c>
      <c r="C118" t="s">
        <v>103</v>
      </c>
      <c r="D118" t="s">
        <v>288</v>
      </c>
      <c r="E118" t="s">
        <v>100</v>
      </c>
      <c r="F118">
        <v>0</v>
      </c>
    </row>
    <row r="119" spans="1:6" x14ac:dyDescent="0.2">
      <c r="A119" t="s">
        <v>276</v>
      </c>
      <c r="B119" t="s">
        <v>102</v>
      </c>
      <c r="C119" t="s">
        <v>103</v>
      </c>
      <c r="D119" t="s">
        <v>289</v>
      </c>
      <c r="E119" t="s">
        <v>290</v>
      </c>
      <c r="F119">
        <v>1</v>
      </c>
    </row>
    <row r="120" spans="1:6" x14ac:dyDescent="0.2">
      <c r="A120" t="s">
        <v>276</v>
      </c>
      <c r="B120" t="s">
        <v>102</v>
      </c>
      <c r="C120" t="s">
        <v>103</v>
      </c>
      <c r="D120" t="s">
        <v>285</v>
      </c>
      <c r="E120" t="s">
        <v>284</v>
      </c>
      <c r="F120">
        <v>1</v>
      </c>
    </row>
    <row r="121" spans="1:6" x14ac:dyDescent="0.2">
      <c r="A121" t="s">
        <v>291</v>
      </c>
      <c r="B121" t="s">
        <v>113</v>
      </c>
      <c r="C121" t="s">
        <v>113</v>
      </c>
      <c r="D121" t="s">
        <v>292</v>
      </c>
      <c r="E121" t="s">
        <v>293</v>
      </c>
      <c r="F121">
        <v>7</v>
      </c>
    </row>
    <row r="122" spans="1:6" x14ac:dyDescent="0.2">
      <c r="A122" t="s">
        <v>291</v>
      </c>
      <c r="B122" t="s">
        <v>102</v>
      </c>
      <c r="C122" t="s">
        <v>103</v>
      </c>
      <c r="D122" t="s">
        <v>291</v>
      </c>
      <c r="E122" t="s">
        <v>185</v>
      </c>
      <c r="F122">
        <v>0</v>
      </c>
    </row>
    <row r="123" spans="1:6" x14ac:dyDescent="0.2">
      <c r="A123" t="s">
        <v>294</v>
      </c>
      <c r="B123" t="s">
        <v>102</v>
      </c>
      <c r="C123" t="s">
        <v>103</v>
      </c>
      <c r="D123" t="s">
        <v>295</v>
      </c>
      <c r="E123" t="s">
        <v>296</v>
      </c>
      <c r="F123">
        <v>0</v>
      </c>
    </row>
    <row r="124" spans="1:6" x14ac:dyDescent="0.2">
      <c r="A124" t="s">
        <v>297</v>
      </c>
      <c r="B124" t="s">
        <v>113</v>
      </c>
      <c r="C124" t="s">
        <v>113</v>
      </c>
      <c r="D124" t="s">
        <v>298</v>
      </c>
      <c r="E124" t="s">
        <v>253</v>
      </c>
      <c r="F124">
        <v>7</v>
      </c>
    </row>
    <row r="125" spans="1:6" x14ac:dyDescent="0.2">
      <c r="A125" t="s">
        <v>297</v>
      </c>
      <c r="B125" t="s">
        <v>113</v>
      </c>
      <c r="C125" t="s">
        <v>113</v>
      </c>
      <c r="D125" t="s">
        <v>299</v>
      </c>
      <c r="E125" t="s">
        <v>180</v>
      </c>
      <c r="F125">
        <v>10</v>
      </c>
    </row>
    <row r="126" spans="1:6" x14ac:dyDescent="0.2">
      <c r="A126" t="s">
        <v>300</v>
      </c>
      <c r="B126" t="s">
        <v>102</v>
      </c>
      <c r="C126" t="s">
        <v>103</v>
      </c>
      <c r="D126" t="s">
        <v>301</v>
      </c>
      <c r="E126" t="s">
        <v>302</v>
      </c>
      <c r="F126">
        <v>15</v>
      </c>
    </row>
    <row r="127" spans="1:6" x14ac:dyDescent="0.2">
      <c r="A127" t="s">
        <v>303</v>
      </c>
      <c r="B127" t="s">
        <v>113</v>
      </c>
      <c r="C127" t="s">
        <v>113</v>
      </c>
      <c r="D127" t="s">
        <v>304</v>
      </c>
      <c r="E127" t="s">
        <v>305</v>
      </c>
      <c r="F127">
        <v>10</v>
      </c>
    </row>
    <row r="128" spans="1:6" x14ac:dyDescent="0.2">
      <c r="A128" t="s">
        <v>303</v>
      </c>
      <c r="B128" t="s">
        <v>102</v>
      </c>
      <c r="C128" t="s">
        <v>103</v>
      </c>
      <c r="D128" t="s">
        <v>304</v>
      </c>
      <c r="E128" t="s">
        <v>305</v>
      </c>
      <c r="F128">
        <v>13</v>
      </c>
    </row>
    <row r="129" spans="1:6" x14ac:dyDescent="0.2">
      <c r="A129" t="s">
        <v>303</v>
      </c>
      <c r="B129" t="s">
        <v>113</v>
      </c>
      <c r="C129" t="s">
        <v>113</v>
      </c>
      <c r="D129" t="s">
        <v>306</v>
      </c>
      <c r="E129" t="s">
        <v>307</v>
      </c>
      <c r="F129">
        <v>7</v>
      </c>
    </row>
    <row r="130" spans="1:6" x14ac:dyDescent="0.2">
      <c r="A130" t="s">
        <v>383</v>
      </c>
      <c r="B130" t="s">
        <v>113</v>
      </c>
      <c r="C130" t="s">
        <v>113</v>
      </c>
      <c r="D130" t="s">
        <v>308</v>
      </c>
      <c r="E130" t="s">
        <v>184</v>
      </c>
      <c r="F130">
        <v>7</v>
      </c>
    </row>
    <row r="131" spans="1:6" x14ac:dyDescent="0.2">
      <c r="A131" t="s">
        <v>309</v>
      </c>
      <c r="B131" t="s">
        <v>113</v>
      </c>
      <c r="C131" t="s">
        <v>113</v>
      </c>
      <c r="D131" t="s">
        <v>310</v>
      </c>
      <c r="E131" t="s">
        <v>311</v>
      </c>
      <c r="F131">
        <v>9</v>
      </c>
    </row>
    <row r="132" spans="1:6" x14ac:dyDescent="0.2">
      <c r="A132" t="s">
        <v>312</v>
      </c>
      <c r="B132" t="s">
        <v>94</v>
      </c>
      <c r="C132" t="s">
        <v>99</v>
      </c>
      <c r="D132" t="s">
        <v>313</v>
      </c>
      <c r="E132" t="s">
        <v>314</v>
      </c>
      <c r="F132">
        <v>10</v>
      </c>
    </row>
    <row r="133" spans="1:6" x14ac:dyDescent="0.2">
      <c r="A133" t="s">
        <v>315</v>
      </c>
      <c r="B133" t="s">
        <v>113</v>
      </c>
      <c r="C133" t="s">
        <v>113</v>
      </c>
      <c r="D133" t="s">
        <v>318</v>
      </c>
      <c r="E133" t="s">
        <v>319</v>
      </c>
      <c r="F133">
        <v>3</v>
      </c>
    </row>
    <row r="134" spans="1:6" x14ac:dyDescent="0.2">
      <c r="A134" t="s">
        <v>315</v>
      </c>
      <c r="B134" t="s">
        <v>113</v>
      </c>
      <c r="C134" t="s">
        <v>113</v>
      </c>
      <c r="D134" t="s">
        <v>316</v>
      </c>
      <c r="E134" t="s">
        <v>317</v>
      </c>
      <c r="F134">
        <v>3</v>
      </c>
    </row>
    <row r="135" spans="1:6" x14ac:dyDescent="0.2">
      <c r="A135" t="s">
        <v>320</v>
      </c>
      <c r="B135" t="s">
        <v>94</v>
      </c>
      <c r="C135" t="s">
        <v>95</v>
      </c>
      <c r="D135" t="s">
        <v>321</v>
      </c>
      <c r="E135" t="s">
        <v>129</v>
      </c>
      <c r="F135">
        <v>12</v>
      </c>
    </row>
    <row r="136" spans="1:6" x14ac:dyDescent="0.2">
      <c r="A136" t="s">
        <v>320</v>
      </c>
      <c r="B136" t="s">
        <v>134</v>
      </c>
      <c r="C136" t="s">
        <v>134</v>
      </c>
      <c r="D136" t="s">
        <v>320</v>
      </c>
      <c r="E136" t="s">
        <v>242</v>
      </c>
      <c r="F136">
        <v>2</v>
      </c>
    </row>
    <row r="137" spans="1:6" x14ac:dyDescent="0.2">
      <c r="A137" t="s">
        <v>322</v>
      </c>
      <c r="B137" t="s">
        <v>113</v>
      </c>
      <c r="C137" t="s">
        <v>113</v>
      </c>
      <c r="D137" t="s">
        <v>323</v>
      </c>
      <c r="E137" t="s">
        <v>324</v>
      </c>
      <c r="F137">
        <v>1</v>
      </c>
    </row>
    <row r="138" spans="1:6" x14ac:dyDescent="0.2">
      <c r="A138" t="s">
        <v>322</v>
      </c>
      <c r="B138" t="s">
        <v>113</v>
      </c>
      <c r="C138" t="s">
        <v>113</v>
      </c>
      <c r="D138" t="s">
        <v>323</v>
      </c>
      <c r="E138" t="s">
        <v>324</v>
      </c>
      <c r="F138">
        <v>6</v>
      </c>
    </row>
    <row r="139" spans="1:6" x14ac:dyDescent="0.2">
      <c r="A139" t="s">
        <v>325</v>
      </c>
      <c r="B139" t="s">
        <v>102</v>
      </c>
      <c r="C139" t="s">
        <v>103</v>
      </c>
      <c r="D139" t="s">
        <v>327</v>
      </c>
      <c r="E139" t="s">
        <v>328</v>
      </c>
      <c r="F139">
        <v>0</v>
      </c>
    </row>
    <row r="140" spans="1:6" x14ac:dyDescent="0.2">
      <c r="A140" t="s">
        <v>325</v>
      </c>
      <c r="B140" t="s">
        <v>102</v>
      </c>
      <c r="C140" t="s">
        <v>103</v>
      </c>
      <c r="D140" t="s">
        <v>329</v>
      </c>
      <c r="E140" t="s">
        <v>330</v>
      </c>
      <c r="F140">
        <v>1</v>
      </c>
    </row>
    <row r="141" spans="1:6" x14ac:dyDescent="0.2">
      <c r="A141" t="s">
        <v>325</v>
      </c>
      <c r="B141" t="s">
        <v>102</v>
      </c>
      <c r="C141" t="s">
        <v>103</v>
      </c>
      <c r="D141" t="s">
        <v>326</v>
      </c>
      <c r="E141" t="s">
        <v>253</v>
      </c>
      <c r="F141">
        <v>3</v>
      </c>
    </row>
    <row r="142" spans="1:6" x14ac:dyDescent="0.2">
      <c r="A142" t="s">
        <v>325</v>
      </c>
      <c r="B142" t="s">
        <v>102</v>
      </c>
      <c r="C142" t="s">
        <v>103</v>
      </c>
      <c r="D142" t="s">
        <v>331</v>
      </c>
      <c r="E142" t="s">
        <v>222</v>
      </c>
      <c r="F142">
        <v>2</v>
      </c>
    </row>
    <row r="143" spans="1:6" x14ac:dyDescent="0.2">
      <c r="A143" t="s">
        <v>325</v>
      </c>
      <c r="B143" t="s">
        <v>102</v>
      </c>
      <c r="C143" t="s">
        <v>103</v>
      </c>
      <c r="D143" t="s">
        <v>332</v>
      </c>
      <c r="E143" t="s">
        <v>330</v>
      </c>
      <c r="F143">
        <v>0</v>
      </c>
    </row>
    <row r="144" spans="1:6" x14ac:dyDescent="0.2">
      <c r="A144" t="s">
        <v>325</v>
      </c>
      <c r="B144" t="s">
        <v>102</v>
      </c>
      <c r="C144" t="s">
        <v>103</v>
      </c>
      <c r="D144" t="s">
        <v>326</v>
      </c>
      <c r="E144" t="s">
        <v>253</v>
      </c>
      <c r="F144">
        <v>0</v>
      </c>
    </row>
    <row r="145" spans="1:6" x14ac:dyDescent="0.2">
      <c r="A145" t="s">
        <v>325</v>
      </c>
      <c r="B145" t="s">
        <v>102</v>
      </c>
      <c r="C145" t="s">
        <v>103</v>
      </c>
      <c r="D145" t="s">
        <v>333</v>
      </c>
      <c r="E145" t="s">
        <v>334</v>
      </c>
      <c r="F145">
        <v>0</v>
      </c>
    </row>
    <row r="146" spans="1:6" x14ac:dyDescent="0.2">
      <c r="A146" t="s">
        <v>325</v>
      </c>
      <c r="B146" t="s">
        <v>102</v>
      </c>
      <c r="C146" t="s">
        <v>103</v>
      </c>
      <c r="D146" t="s">
        <v>335</v>
      </c>
      <c r="E146" t="s">
        <v>336</v>
      </c>
      <c r="F146">
        <v>0</v>
      </c>
    </row>
    <row r="147" spans="1:6" x14ac:dyDescent="0.2">
      <c r="A147" t="s">
        <v>325</v>
      </c>
      <c r="B147" t="s">
        <v>102</v>
      </c>
      <c r="C147" t="s">
        <v>103</v>
      </c>
      <c r="D147" t="s">
        <v>337</v>
      </c>
      <c r="E147" t="s">
        <v>336</v>
      </c>
      <c r="F147">
        <v>2</v>
      </c>
    </row>
    <row r="148" spans="1:6" x14ac:dyDescent="0.2">
      <c r="A148" t="s">
        <v>325</v>
      </c>
      <c r="B148" t="s">
        <v>102</v>
      </c>
      <c r="C148" t="s">
        <v>103</v>
      </c>
      <c r="D148" t="s">
        <v>338</v>
      </c>
      <c r="E148" t="s">
        <v>339</v>
      </c>
      <c r="F148">
        <v>0</v>
      </c>
    </row>
    <row r="149" spans="1:6" x14ac:dyDescent="0.2">
      <c r="A149" t="s">
        <v>325</v>
      </c>
      <c r="B149" t="s">
        <v>102</v>
      </c>
      <c r="C149" t="s">
        <v>103</v>
      </c>
      <c r="D149" t="s">
        <v>340</v>
      </c>
      <c r="E149" t="s">
        <v>336</v>
      </c>
      <c r="F149">
        <v>1</v>
      </c>
    </row>
    <row r="150" spans="1:6" x14ac:dyDescent="0.2">
      <c r="A150" t="s">
        <v>341</v>
      </c>
      <c r="B150" t="s">
        <v>94</v>
      </c>
      <c r="C150" t="s">
        <v>99</v>
      </c>
      <c r="D150" t="s">
        <v>341</v>
      </c>
      <c r="E150" t="s">
        <v>169</v>
      </c>
      <c r="F150">
        <v>0</v>
      </c>
    </row>
    <row r="151" spans="1:6" x14ac:dyDescent="0.2">
      <c r="A151" t="s">
        <v>341</v>
      </c>
      <c r="B151" t="s">
        <v>94</v>
      </c>
      <c r="C151" t="s">
        <v>99</v>
      </c>
      <c r="D151" t="s">
        <v>341</v>
      </c>
      <c r="E151" t="s">
        <v>169</v>
      </c>
      <c r="F151">
        <v>0</v>
      </c>
    </row>
    <row r="152" spans="1:6" x14ac:dyDescent="0.2">
      <c r="A152" t="s">
        <v>342</v>
      </c>
      <c r="B152" t="s">
        <v>94</v>
      </c>
      <c r="C152" t="s">
        <v>99</v>
      </c>
      <c r="D152" t="s">
        <v>344</v>
      </c>
      <c r="E152" t="s">
        <v>324</v>
      </c>
      <c r="F152">
        <v>0</v>
      </c>
    </row>
    <row r="153" spans="1:6" x14ac:dyDescent="0.2">
      <c r="A153" t="s">
        <v>342</v>
      </c>
      <c r="B153" t="s">
        <v>94</v>
      </c>
      <c r="C153" t="s">
        <v>99</v>
      </c>
      <c r="D153" t="s">
        <v>345</v>
      </c>
      <c r="E153" t="s">
        <v>346</v>
      </c>
      <c r="F153">
        <v>0</v>
      </c>
    </row>
    <row r="154" spans="1:6" x14ac:dyDescent="0.2">
      <c r="A154" t="s">
        <v>342</v>
      </c>
      <c r="B154" t="s">
        <v>94</v>
      </c>
      <c r="C154" t="s">
        <v>99</v>
      </c>
      <c r="D154" t="s">
        <v>347</v>
      </c>
      <c r="E154" t="s">
        <v>135</v>
      </c>
      <c r="F154">
        <v>0</v>
      </c>
    </row>
    <row r="155" spans="1:6" x14ac:dyDescent="0.2">
      <c r="A155" t="s">
        <v>342</v>
      </c>
      <c r="B155" t="s">
        <v>94</v>
      </c>
      <c r="C155" t="s">
        <v>99</v>
      </c>
      <c r="D155" t="s">
        <v>348</v>
      </c>
      <c r="E155" t="s">
        <v>349</v>
      </c>
      <c r="F155">
        <v>0</v>
      </c>
    </row>
    <row r="156" spans="1:6" x14ac:dyDescent="0.2">
      <c r="A156" t="s">
        <v>342</v>
      </c>
      <c r="B156" t="s">
        <v>94</v>
      </c>
      <c r="C156" t="s">
        <v>99</v>
      </c>
      <c r="D156" t="s">
        <v>343</v>
      </c>
      <c r="E156" t="s">
        <v>336</v>
      </c>
      <c r="F156">
        <v>0</v>
      </c>
    </row>
    <row r="157" spans="1:6" x14ac:dyDescent="0.2">
      <c r="A157" t="s">
        <v>342</v>
      </c>
      <c r="B157" t="s">
        <v>94</v>
      </c>
      <c r="C157" t="s">
        <v>99</v>
      </c>
      <c r="D157" t="s">
        <v>344</v>
      </c>
      <c r="E157" t="s">
        <v>324</v>
      </c>
      <c r="F157">
        <v>0</v>
      </c>
    </row>
    <row r="158" spans="1:6" x14ac:dyDescent="0.2">
      <c r="A158" t="s">
        <v>342</v>
      </c>
      <c r="B158" t="s">
        <v>94</v>
      </c>
      <c r="C158" t="s">
        <v>99</v>
      </c>
      <c r="D158" t="s">
        <v>345</v>
      </c>
      <c r="E158" t="s">
        <v>346</v>
      </c>
      <c r="F158">
        <v>0</v>
      </c>
    </row>
    <row r="159" spans="1:6" x14ac:dyDescent="0.2">
      <c r="A159" t="s">
        <v>342</v>
      </c>
      <c r="B159" t="s">
        <v>94</v>
      </c>
      <c r="C159" t="s">
        <v>99</v>
      </c>
      <c r="D159" t="s">
        <v>347</v>
      </c>
      <c r="E159" t="s">
        <v>135</v>
      </c>
      <c r="F159">
        <v>0</v>
      </c>
    </row>
    <row r="160" spans="1:6" x14ac:dyDescent="0.2">
      <c r="A160" t="s">
        <v>342</v>
      </c>
      <c r="B160" t="s">
        <v>94</v>
      </c>
      <c r="C160" t="s">
        <v>99</v>
      </c>
      <c r="D160" t="s">
        <v>348</v>
      </c>
      <c r="E160" t="s">
        <v>349</v>
      </c>
      <c r="F160">
        <v>0</v>
      </c>
    </row>
    <row r="161" spans="1:6" x14ac:dyDescent="0.2">
      <c r="A161" t="s">
        <v>342</v>
      </c>
      <c r="B161" t="s">
        <v>94</v>
      </c>
      <c r="C161" t="s">
        <v>99</v>
      </c>
      <c r="D161" t="s">
        <v>350</v>
      </c>
      <c r="E161" t="s">
        <v>351</v>
      </c>
      <c r="F161">
        <v>0</v>
      </c>
    </row>
    <row r="162" spans="1:6" x14ac:dyDescent="0.2">
      <c r="A162" t="s">
        <v>342</v>
      </c>
      <c r="B162" t="s">
        <v>94</v>
      </c>
      <c r="C162" t="s">
        <v>99</v>
      </c>
      <c r="D162" t="s">
        <v>343</v>
      </c>
      <c r="E162" t="s">
        <v>336</v>
      </c>
      <c r="F162">
        <v>0</v>
      </c>
    </row>
    <row r="163" spans="1:6" x14ac:dyDescent="0.2">
      <c r="A163" t="s">
        <v>352</v>
      </c>
      <c r="B163" t="s">
        <v>102</v>
      </c>
      <c r="C163" t="s">
        <v>353</v>
      </c>
      <c r="D163" t="s">
        <v>352</v>
      </c>
      <c r="E163" t="s">
        <v>144</v>
      </c>
      <c r="F163">
        <v>0</v>
      </c>
    </row>
    <row r="164" spans="1:6" x14ac:dyDescent="0.2">
      <c r="A164" t="s">
        <v>352</v>
      </c>
      <c r="B164" t="s">
        <v>102</v>
      </c>
      <c r="C164" t="s">
        <v>353</v>
      </c>
      <c r="D164" t="s">
        <v>352</v>
      </c>
      <c r="E164" t="s">
        <v>144</v>
      </c>
      <c r="F164">
        <v>0</v>
      </c>
    </row>
    <row r="165" spans="1:6" x14ac:dyDescent="0.2">
      <c r="A165" t="s">
        <v>354</v>
      </c>
      <c r="B165" t="s">
        <v>113</v>
      </c>
      <c r="C165" t="s">
        <v>113</v>
      </c>
      <c r="D165" t="s">
        <v>355</v>
      </c>
      <c r="E165" t="s">
        <v>100</v>
      </c>
      <c r="F165">
        <v>1</v>
      </c>
    </row>
    <row r="166" spans="1:6" x14ac:dyDescent="0.2">
      <c r="A166" t="s">
        <v>354</v>
      </c>
      <c r="B166" t="s">
        <v>113</v>
      </c>
      <c r="C166" t="s">
        <v>113</v>
      </c>
      <c r="D166" t="s">
        <v>355</v>
      </c>
      <c r="E166" t="s">
        <v>100</v>
      </c>
      <c r="F166">
        <v>3</v>
      </c>
    </row>
    <row r="167" spans="1:6" x14ac:dyDescent="0.2">
      <c r="A167" t="s">
        <v>356</v>
      </c>
      <c r="B167" t="s">
        <v>102</v>
      </c>
      <c r="C167" t="s">
        <v>103</v>
      </c>
      <c r="D167" t="s">
        <v>360</v>
      </c>
      <c r="E167" t="s">
        <v>361</v>
      </c>
      <c r="F167">
        <v>6</v>
      </c>
    </row>
    <row r="168" spans="1:6" x14ac:dyDescent="0.2">
      <c r="A168" t="s">
        <v>356</v>
      </c>
      <c r="B168" t="s">
        <v>102</v>
      </c>
      <c r="C168" t="s">
        <v>103</v>
      </c>
      <c r="D168" t="s">
        <v>362</v>
      </c>
      <c r="E168" t="s">
        <v>216</v>
      </c>
      <c r="F168">
        <v>6</v>
      </c>
    </row>
    <row r="169" spans="1:6" x14ac:dyDescent="0.2">
      <c r="A169" t="s">
        <v>356</v>
      </c>
      <c r="B169" t="s">
        <v>102</v>
      </c>
      <c r="C169" t="s">
        <v>103</v>
      </c>
      <c r="D169" t="s">
        <v>357</v>
      </c>
      <c r="E169" t="s">
        <v>358</v>
      </c>
      <c r="F169">
        <v>4</v>
      </c>
    </row>
    <row r="170" spans="1:6" x14ac:dyDescent="0.2">
      <c r="A170" t="s">
        <v>356</v>
      </c>
      <c r="B170" t="s">
        <v>102</v>
      </c>
      <c r="C170" t="s">
        <v>103</v>
      </c>
      <c r="D170" t="s">
        <v>359</v>
      </c>
      <c r="E170" t="s">
        <v>358</v>
      </c>
      <c r="F170">
        <v>2</v>
      </c>
    </row>
    <row r="171" spans="1:6" x14ac:dyDescent="0.2">
      <c r="A171" t="s">
        <v>363</v>
      </c>
      <c r="B171" t="s">
        <v>113</v>
      </c>
      <c r="C171" t="s">
        <v>113</v>
      </c>
      <c r="D171" t="s">
        <v>364</v>
      </c>
      <c r="E171" t="s">
        <v>365</v>
      </c>
      <c r="F171">
        <v>8</v>
      </c>
    </row>
    <row r="172" spans="1:6" x14ac:dyDescent="0.2">
      <c r="A172" t="s">
        <v>363</v>
      </c>
      <c r="B172" t="s">
        <v>113</v>
      </c>
      <c r="C172" t="s">
        <v>113</v>
      </c>
      <c r="D172" t="s">
        <v>366</v>
      </c>
      <c r="E172" t="s">
        <v>122</v>
      </c>
      <c r="F172">
        <v>3</v>
      </c>
    </row>
    <row r="173" spans="1:6" x14ac:dyDescent="0.2">
      <c r="A173" t="s">
        <v>367</v>
      </c>
      <c r="B173" t="s">
        <v>113</v>
      </c>
      <c r="C173" t="s">
        <v>113</v>
      </c>
      <c r="D173" t="s">
        <v>368</v>
      </c>
      <c r="E173" t="s">
        <v>175</v>
      </c>
      <c r="F173">
        <v>8</v>
      </c>
    </row>
    <row r="174" spans="1:6" x14ac:dyDescent="0.2">
      <c r="A174" t="s">
        <v>367</v>
      </c>
      <c r="B174" t="s">
        <v>113</v>
      </c>
      <c r="C174" t="s">
        <v>113</v>
      </c>
      <c r="D174" t="s">
        <v>368</v>
      </c>
      <c r="E174" t="s">
        <v>175</v>
      </c>
      <c r="F174">
        <v>3</v>
      </c>
    </row>
  </sheetData>
  <mergeCells count="33">
    <mergeCell ref="HN2:HU2"/>
    <mergeCell ref="EL2:ES2"/>
    <mergeCell ref="ET2:FA2"/>
    <mergeCell ref="HV2:IC2"/>
    <mergeCell ref="ID2:IK2"/>
    <mergeCell ref="FR2:FY2"/>
    <mergeCell ref="FZ2:GG2"/>
    <mergeCell ref="GH2:GO2"/>
    <mergeCell ref="GP2:GW2"/>
    <mergeCell ref="GX2:HE2"/>
    <mergeCell ref="HF2:HM2"/>
    <mergeCell ref="BZ2:CG2"/>
    <mergeCell ref="CH2:CO2"/>
    <mergeCell ref="DF2:DM2"/>
    <mergeCell ref="DN2:DU2"/>
    <mergeCell ref="DV2:EC2"/>
    <mergeCell ref="ED2:EK2"/>
    <mergeCell ref="FJ2:FQ2"/>
    <mergeCell ref="D2:H2"/>
    <mergeCell ref="I2:M2"/>
    <mergeCell ref="N2:U2"/>
    <mergeCell ref="V2:AC2"/>
    <mergeCell ref="AD2:AK2"/>
    <mergeCell ref="AL2:AS2"/>
    <mergeCell ref="AT2:BA2"/>
    <mergeCell ref="BB2:BI2"/>
    <mergeCell ref="BJ2:BQ2"/>
    <mergeCell ref="BR2:BY2"/>
    <mergeCell ref="A1:C1"/>
    <mergeCell ref="A2:C2"/>
    <mergeCell ref="CP2:CW2"/>
    <mergeCell ref="CX2:DE2"/>
    <mergeCell ref="FB2:FI2"/>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K16" sqref="K16"/>
    </sheetView>
  </sheetViews>
  <sheetFormatPr defaultRowHeight="12.75" x14ac:dyDescent="0.2"/>
  <cols>
    <col min="1" max="1" width="30.140625" bestFit="1" customWidth="1"/>
    <col min="2" max="2" width="4.7109375" bestFit="1" customWidth="1"/>
  </cols>
  <sheetData>
    <row r="1" spans="1:9" s="54" customFormat="1" ht="18" x14ac:dyDescent="0.25">
      <c r="A1" s="54" t="s">
        <v>384</v>
      </c>
      <c r="C1" s="55"/>
      <c r="D1" s="55"/>
    </row>
    <row r="2" spans="1:9" ht="144" customHeight="1" x14ac:dyDescent="0.2">
      <c r="A2" s="95" t="s">
        <v>55</v>
      </c>
      <c r="B2" s="96"/>
      <c r="C2" s="96"/>
      <c r="D2" s="96"/>
      <c r="E2" s="96"/>
      <c r="F2" s="96"/>
      <c r="G2" s="96"/>
      <c r="H2" s="96"/>
      <c r="I2" s="94"/>
    </row>
    <row r="3" spans="1:9" ht="106.5" customHeight="1" x14ac:dyDescent="0.2">
      <c r="A3" s="97" t="s">
        <v>56</v>
      </c>
      <c r="B3" s="94"/>
      <c r="C3" s="94"/>
      <c r="D3" s="94"/>
      <c r="E3" s="94"/>
      <c r="F3" s="94"/>
      <c r="G3" s="94"/>
      <c r="H3" s="94"/>
      <c r="I3" s="94"/>
    </row>
    <row r="4" spans="1:9" x14ac:dyDescent="0.2">
      <c r="A4" s="56" t="s">
        <v>57</v>
      </c>
      <c r="B4" s="57"/>
    </row>
    <row r="5" spans="1:9" x14ac:dyDescent="0.2">
      <c r="A5" s="56" t="s">
        <v>58</v>
      </c>
      <c r="B5" s="57" t="s">
        <v>59</v>
      </c>
    </row>
    <row r="6" spans="1:9" x14ac:dyDescent="0.2">
      <c r="A6" s="56" t="s">
        <v>60</v>
      </c>
      <c r="B6" s="58">
        <v>6</v>
      </c>
    </row>
    <row r="7" spans="1:9" x14ac:dyDescent="0.2">
      <c r="A7" s="59" t="s">
        <v>61</v>
      </c>
      <c r="B7" s="60">
        <v>24</v>
      </c>
    </row>
    <row r="8" spans="1:9" x14ac:dyDescent="0.2">
      <c r="A8" s="59" t="s">
        <v>62</v>
      </c>
      <c r="B8" s="60">
        <v>2</v>
      </c>
    </row>
    <row r="9" spans="1:9" x14ac:dyDescent="0.2">
      <c r="A9" s="59" t="s">
        <v>63</v>
      </c>
      <c r="B9" s="60">
        <v>8</v>
      </c>
    </row>
    <row r="10" spans="1:9" x14ac:dyDescent="0.2">
      <c r="A10" s="59" t="s">
        <v>64</v>
      </c>
      <c r="B10" s="60">
        <v>27</v>
      </c>
    </row>
    <row r="11" spans="1:9" x14ac:dyDescent="0.2">
      <c r="A11" s="59" t="s">
        <v>65</v>
      </c>
      <c r="B11" s="60">
        <v>33</v>
      </c>
    </row>
    <row r="12" spans="1:9" x14ac:dyDescent="0.2">
      <c r="A12" s="59" t="s">
        <v>66</v>
      </c>
      <c r="B12" s="60">
        <v>4</v>
      </c>
    </row>
    <row r="13" spans="1:9" x14ac:dyDescent="0.2">
      <c r="A13" s="59" t="s">
        <v>67</v>
      </c>
      <c r="B13" s="60">
        <v>108</v>
      </c>
    </row>
    <row r="14" spans="1:9" x14ac:dyDescent="0.2">
      <c r="A14" s="59" t="s">
        <v>68</v>
      </c>
      <c r="B14" s="60">
        <v>25</v>
      </c>
    </row>
    <row r="15" spans="1:9" x14ac:dyDescent="0.2">
      <c r="A15" s="59" t="s">
        <v>69</v>
      </c>
      <c r="B15" s="60">
        <v>3</v>
      </c>
    </row>
    <row r="16" spans="1:9" x14ac:dyDescent="0.2">
      <c r="A16" s="59" t="s">
        <v>70</v>
      </c>
      <c r="B16" s="60">
        <v>4</v>
      </c>
    </row>
    <row r="17" spans="1:2" x14ac:dyDescent="0.2">
      <c r="A17" s="59" t="s">
        <v>385</v>
      </c>
      <c r="B17" s="60">
        <v>16</v>
      </c>
    </row>
    <row r="18" spans="1:2" x14ac:dyDescent="0.2">
      <c r="A18" s="59" t="s">
        <v>71</v>
      </c>
      <c r="B18" s="60">
        <v>15</v>
      </c>
    </row>
    <row r="19" spans="1:2" x14ac:dyDescent="0.2">
      <c r="A19" s="59" t="s">
        <v>72</v>
      </c>
      <c r="B19" s="60">
        <v>25</v>
      </c>
    </row>
    <row r="20" spans="1:2" x14ac:dyDescent="0.2">
      <c r="A20" s="59" t="s">
        <v>73</v>
      </c>
      <c r="B20" s="60">
        <v>15</v>
      </c>
    </row>
    <row r="21" spans="1:2" x14ac:dyDescent="0.2">
      <c r="A21" s="59" t="s">
        <v>74</v>
      </c>
      <c r="B21" s="60">
        <v>140</v>
      </c>
    </row>
    <row r="22" spans="1:2" x14ac:dyDescent="0.2">
      <c r="A22" s="59" t="s">
        <v>75</v>
      </c>
      <c r="B22" s="60">
        <v>6</v>
      </c>
    </row>
    <row r="23" spans="1:2" x14ac:dyDescent="0.2">
      <c r="A23" s="59" t="s">
        <v>76</v>
      </c>
      <c r="B23" s="60">
        <v>52</v>
      </c>
    </row>
    <row r="24" spans="1:2" x14ac:dyDescent="0.2">
      <c r="A24" s="59" t="s">
        <v>77</v>
      </c>
      <c r="B24" s="60">
        <v>6</v>
      </c>
    </row>
    <row r="25" spans="1:2" x14ac:dyDescent="0.2">
      <c r="A25" s="59" t="s">
        <v>78</v>
      </c>
      <c r="B25" s="60">
        <v>2</v>
      </c>
    </row>
    <row r="26" spans="1:2" x14ac:dyDescent="0.2">
      <c r="A26" s="59" t="s">
        <v>79</v>
      </c>
      <c r="B26" s="60">
        <v>11</v>
      </c>
    </row>
    <row r="27" spans="1:2" x14ac:dyDescent="0.2">
      <c r="A27" s="59" t="s">
        <v>80</v>
      </c>
      <c r="B27" s="60">
        <v>6</v>
      </c>
    </row>
    <row r="28" spans="1:2" x14ac:dyDescent="0.2">
      <c r="A28" s="59" t="s">
        <v>81</v>
      </c>
      <c r="B28" s="60">
        <v>7</v>
      </c>
    </row>
    <row r="29" spans="1:2" x14ac:dyDescent="0.2">
      <c r="A29" s="61" t="s">
        <v>82</v>
      </c>
      <c r="B29" s="62">
        <v>545</v>
      </c>
    </row>
  </sheetData>
  <mergeCells count="2">
    <mergeCell ref="A2:I2"/>
    <mergeCell ref="A3:I3"/>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EOHHS CARD Graph</vt:lpstr>
      <vt:lpstr>TCU Utilization</vt:lpstr>
      <vt:lpstr>Beds and Boarding Report</vt:lpstr>
      <vt:lpstr>Point in Time Count DMH</vt:lpstr>
      <vt:lpstr>Congregate Care Census DCF</vt:lpstr>
      <vt:lpstr>Homes with No Placements DCF</vt:lpstr>
      <vt:lpstr>Sheet1</vt:lpstr>
    </vt:vector>
  </TitlesOfParts>
  <Company>EHS</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2012-07-31T15:52:30Z</dcterms:created>
  <dc:creator>Administrator</dc:creator>
  <lastModifiedBy>Tracy, Margot (EHS)</lastModifiedBy>
  <dcterms:modified xsi:type="dcterms:W3CDTF">2014-02-12T20:47:38Z</dcterms:modified>
</coreProperties>
</file>