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440" windowHeight="4800"/>
  </bookViews>
  <sheets>
    <sheet name="JUNE" sheetId="21" r:id="rId1"/>
  </sheets>
  <calcPr calcId="125725"/>
</workbook>
</file>

<file path=xl/calcChain.xml><?xml version="1.0" encoding="utf-8"?>
<calcChain xmlns="http://schemas.openxmlformats.org/spreadsheetml/2006/main">
  <c r="G41" i="21"/>
  <c r="F41"/>
  <c r="G40"/>
  <c r="F40"/>
  <c r="G39"/>
  <c r="F39"/>
  <c r="G38"/>
  <c r="F38"/>
  <c r="G37"/>
  <c r="J37" s="1"/>
  <c r="F37"/>
  <c r="G36"/>
  <c r="F36"/>
  <c r="G35"/>
  <c r="F35"/>
  <c r="G34"/>
  <c r="F34"/>
  <c r="G33"/>
  <c r="F33"/>
  <c r="G32"/>
  <c r="J32" s="1"/>
  <c r="F32"/>
  <c r="G31"/>
  <c r="F31"/>
  <c r="G30"/>
  <c r="F30"/>
  <c r="G29"/>
  <c r="F29"/>
  <c r="G28"/>
  <c r="F28"/>
  <c r="G27"/>
  <c r="J27" s="1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J17" s="1"/>
  <c r="F17"/>
  <c r="G16"/>
  <c r="F16"/>
  <c r="G15"/>
  <c r="F15"/>
  <c r="G14"/>
  <c r="F14"/>
  <c r="G13"/>
  <c r="F13"/>
  <c r="G12"/>
  <c r="F12"/>
  <c r="G11"/>
  <c r="F11"/>
  <c r="G10"/>
  <c r="F10"/>
  <c r="G9"/>
  <c r="F9"/>
  <c r="G8"/>
  <c r="J8" s="1"/>
  <c r="F8"/>
  <c r="G7"/>
  <c r="F7"/>
  <c r="G6"/>
  <c r="F6"/>
  <c r="G5"/>
  <c r="F5"/>
  <c r="G4"/>
  <c r="F4"/>
  <c r="G3"/>
  <c r="J3" s="1"/>
  <c r="F3"/>
  <c r="G2"/>
  <c r="J2" s="1"/>
  <c r="F2"/>
  <c r="I22" l="1"/>
  <c r="H37"/>
  <c r="H13"/>
  <c r="H27"/>
  <c r="I13"/>
  <c r="I27"/>
  <c r="I3"/>
  <c r="I37"/>
  <c r="H22"/>
  <c r="I32"/>
  <c r="H3"/>
  <c r="J13"/>
  <c r="J22"/>
  <c r="H32"/>
  <c r="I8"/>
  <c r="I17"/>
  <c r="H8"/>
  <c r="H17"/>
  <c r="I2" l="1"/>
  <c r="H2"/>
</calcChain>
</file>

<file path=xl/sharedStrings.xml><?xml version="1.0" encoding="utf-8"?>
<sst xmlns="http://schemas.openxmlformats.org/spreadsheetml/2006/main" count="55" uniqueCount="28">
  <si>
    <t>Total kWh</t>
  </si>
  <si>
    <t>Total Customers</t>
  </si>
  <si>
    <t>% of classs kWh</t>
  </si>
  <si>
    <t>% of Customers</t>
  </si>
  <si>
    <t xml:space="preserve">Notes: </t>
  </si>
  <si>
    <t>R = Residentail</t>
  </si>
  <si>
    <t>R-LI = Residential Low Income</t>
  </si>
  <si>
    <t>R-TOU = Residential Time of Use</t>
  </si>
  <si>
    <t xml:space="preserve">C&amp;I = Commerical and Industrial </t>
  </si>
  <si>
    <t xml:space="preserve">St-Light = Street Lights </t>
  </si>
  <si>
    <t>Rate Class Load ( in %) CG kWh</t>
  </si>
  <si>
    <t xml:space="preserve">R                       </t>
  </si>
  <si>
    <t xml:space="preserve">NGRID                           </t>
  </si>
  <si>
    <t xml:space="preserve">NSTAR                           </t>
  </si>
  <si>
    <t xml:space="preserve">NU                              </t>
  </si>
  <si>
    <t xml:space="preserve">UNITIL                          </t>
  </si>
  <si>
    <t xml:space="preserve">R-LI                    </t>
  </si>
  <si>
    <t xml:space="preserve">R-TOU                   </t>
  </si>
  <si>
    <t xml:space="preserve">Small C&amp;I               </t>
  </si>
  <si>
    <t xml:space="preserve">Medium C&amp;I              </t>
  </si>
  <si>
    <t xml:space="preserve">Large C&amp;I               </t>
  </si>
  <si>
    <t xml:space="preserve">St-Light                </t>
  </si>
  <si>
    <t xml:space="preserve">Farms                   </t>
  </si>
  <si>
    <t xml:space="preserve">June        </t>
  </si>
  <si>
    <t>LDC # of Customer</t>
  </si>
  <si>
    <t>LDC  kWh used</t>
  </si>
  <si>
    <t xml:space="preserve"> CG # of Customer</t>
  </si>
  <si>
    <t xml:space="preserve"> CG kWh Used</t>
  </si>
</sst>
</file>

<file path=xl/styles.xml><?xml version="1.0" encoding="utf-8"?>
<styleSheet xmlns="http://schemas.openxmlformats.org/spreadsheetml/2006/main">
  <numFmts count="1">
    <numFmt numFmtId="164" formatCode="0.0%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3" fontId="0" fillId="0" borderId="0" xfId="0" applyNumberFormat="1"/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3" fontId="1" fillId="3" borderId="1" xfId="0" applyNumberFormat="1" applyFont="1" applyFill="1" applyBorder="1"/>
    <xf numFmtId="3" fontId="0" fillId="3" borderId="1" xfId="0" applyNumberFormat="1" applyFill="1" applyBorder="1"/>
    <xf numFmtId="3" fontId="1" fillId="5" borderId="1" xfId="0" applyNumberFormat="1" applyFont="1" applyFill="1" applyBorder="1"/>
    <xf numFmtId="0" fontId="0" fillId="5" borderId="1" xfId="0" applyFill="1" applyBorder="1" applyAlignment="1">
      <alignment horizontal="left" indent="2"/>
    </xf>
    <xf numFmtId="3" fontId="0" fillId="5" borderId="1" xfId="0" applyNumberFormat="1" applyFill="1" applyBorder="1"/>
    <xf numFmtId="0" fontId="0" fillId="7" borderId="1" xfId="0" applyFill="1" applyBorder="1" applyAlignment="1">
      <alignment horizontal="left" indent="2"/>
    </xf>
    <xf numFmtId="9" fontId="0" fillId="10" borderId="5" xfId="0" applyNumberFormat="1" applyFill="1" applyBorder="1" applyAlignment="1">
      <alignment horizontal="center"/>
    </xf>
    <xf numFmtId="9" fontId="0" fillId="10" borderId="1" xfId="0" applyNumberForma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3" fontId="1" fillId="10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3" fontId="1" fillId="6" borderId="1" xfId="0" applyNumberFormat="1" applyFont="1" applyFill="1" applyBorder="1" applyAlignment="1">
      <alignment horizontal="center"/>
    </xf>
    <xf numFmtId="3" fontId="0" fillId="6" borderId="1" xfId="0" applyNumberFormat="1" applyFill="1" applyBorder="1" applyAlignment="1">
      <alignment horizontal="center"/>
    </xf>
    <xf numFmtId="3" fontId="1" fillId="7" borderId="1" xfId="0" applyNumberFormat="1" applyFont="1" applyFill="1" applyBorder="1" applyAlignment="1">
      <alignment horizontal="center"/>
    </xf>
    <xf numFmtId="3" fontId="0" fillId="7" borderId="1" xfId="0" applyNumberForma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3" fontId="0" fillId="8" borderId="1" xfId="0" applyNumberFormat="1" applyFill="1" applyBorder="1" applyAlignment="1">
      <alignment horizontal="center"/>
    </xf>
    <xf numFmtId="3" fontId="1" fillId="9" borderId="1" xfId="0" applyNumberFormat="1" applyFont="1" applyFill="1" applyBorder="1" applyAlignment="1">
      <alignment horizontal="center"/>
    </xf>
    <xf numFmtId="3" fontId="0" fillId="9" borderId="1" xfId="0" applyNumberFormat="1" applyFill="1" applyBorder="1" applyAlignment="1">
      <alignment horizontal="center"/>
    </xf>
    <xf numFmtId="3" fontId="1" fillId="11" borderId="1" xfId="0" applyNumberFormat="1" applyFont="1" applyFill="1" applyBorder="1" applyAlignment="1">
      <alignment horizontal="center"/>
    </xf>
    <xf numFmtId="3" fontId="0" fillId="11" borderId="1" xfId="0" applyNumberFormat="1" applyFill="1" applyBorder="1" applyAlignment="1">
      <alignment horizontal="center"/>
    </xf>
    <xf numFmtId="0" fontId="1" fillId="2" borderId="3" xfId="0" applyFont="1" applyFill="1" applyBorder="1" applyAlignment="1">
      <alignment wrapText="1"/>
    </xf>
    <xf numFmtId="0" fontId="0" fillId="15" borderId="1" xfId="0" applyFill="1" applyBorder="1" applyAlignment="1">
      <alignment horizontal="left" indent="2"/>
    </xf>
    <xf numFmtId="0" fontId="0" fillId="13" borderId="1" xfId="0" applyFill="1" applyBorder="1" applyAlignment="1">
      <alignment horizontal="left" indent="2"/>
    </xf>
    <xf numFmtId="0" fontId="0" fillId="12" borderId="1" xfId="0" applyFill="1" applyBorder="1" applyAlignment="1">
      <alignment horizontal="left" indent="2"/>
    </xf>
    <xf numFmtId="0" fontId="0" fillId="14" borderId="1" xfId="0" applyFill="1" applyBorder="1" applyAlignment="1">
      <alignment horizontal="left" indent="2"/>
    </xf>
    <xf numFmtId="0" fontId="0" fillId="16" borderId="1" xfId="0" applyFill="1" applyBorder="1" applyAlignment="1">
      <alignment horizontal="left" indent="2"/>
    </xf>
    <xf numFmtId="0" fontId="0" fillId="17" borderId="1" xfId="0" applyFill="1" applyBorder="1" applyAlignment="1">
      <alignment horizontal="left" indent="2"/>
    </xf>
    <xf numFmtId="3" fontId="1" fillId="15" borderId="1" xfId="0" applyNumberFormat="1" applyFont="1" applyFill="1" applyBorder="1"/>
    <xf numFmtId="3" fontId="0" fillId="15" borderId="1" xfId="0" applyNumberFormat="1" applyFill="1" applyBorder="1"/>
    <xf numFmtId="3" fontId="1" fillId="2" borderId="1" xfId="0" applyNumberFormat="1" applyFont="1" applyFill="1" applyBorder="1" applyAlignment="1">
      <alignment wrapText="1"/>
    </xf>
    <xf numFmtId="3" fontId="1" fillId="10" borderId="1" xfId="0" applyNumberFormat="1" applyFont="1" applyFill="1" applyBorder="1"/>
    <xf numFmtId="0" fontId="2" fillId="10" borderId="1" xfId="0" applyFont="1" applyFill="1" applyBorder="1" applyAlignment="1">
      <alignment horizontal="left" indent="1"/>
    </xf>
    <xf numFmtId="0" fontId="0" fillId="15" borderId="1" xfId="0" applyFill="1" applyBorder="1" applyAlignment="1">
      <alignment horizontal="left" indent="3"/>
    </xf>
    <xf numFmtId="3" fontId="1" fillId="13" borderId="1" xfId="0" applyNumberFormat="1" applyFont="1" applyFill="1" applyBorder="1"/>
    <xf numFmtId="0" fontId="0" fillId="13" borderId="1" xfId="0" applyFill="1" applyBorder="1" applyAlignment="1">
      <alignment horizontal="left" indent="3"/>
    </xf>
    <xf numFmtId="3" fontId="0" fillId="13" borderId="1" xfId="0" applyNumberFormat="1" applyFill="1" applyBorder="1"/>
    <xf numFmtId="3" fontId="1" fillId="12" borderId="1" xfId="0" applyNumberFormat="1" applyFont="1" applyFill="1" applyBorder="1"/>
    <xf numFmtId="0" fontId="0" fillId="12" borderId="1" xfId="0" applyFill="1" applyBorder="1" applyAlignment="1">
      <alignment horizontal="left" indent="3"/>
    </xf>
    <xf numFmtId="3" fontId="0" fillId="12" borderId="1" xfId="0" applyNumberFormat="1" applyFill="1" applyBorder="1"/>
    <xf numFmtId="3" fontId="1" fillId="14" borderId="1" xfId="0" applyNumberFormat="1" applyFont="1" applyFill="1" applyBorder="1"/>
    <xf numFmtId="0" fontId="0" fillId="14" borderId="1" xfId="0" applyFill="1" applyBorder="1" applyAlignment="1">
      <alignment horizontal="left" indent="3"/>
    </xf>
    <xf numFmtId="3" fontId="0" fillId="14" borderId="1" xfId="0" applyNumberFormat="1" applyFill="1" applyBorder="1"/>
    <xf numFmtId="3" fontId="1" fillId="7" borderId="1" xfId="0" applyNumberFormat="1" applyFont="1" applyFill="1" applyBorder="1"/>
    <xf numFmtId="0" fontId="0" fillId="7" borderId="1" xfId="0" applyFill="1" applyBorder="1" applyAlignment="1">
      <alignment horizontal="left" indent="3"/>
    </xf>
    <xf numFmtId="3" fontId="0" fillId="7" borderId="1" xfId="0" applyNumberFormat="1" applyFill="1" applyBorder="1"/>
    <xf numFmtId="3" fontId="1" fillId="16" borderId="1" xfId="0" applyNumberFormat="1" applyFont="1" applyFill="1" applyBorder="1"/>
    <xf numFmtId="0" fontId="0" fillId="16" borderId="1" xfId="0" applyFill="1" applyBorder="1" applyAlignment="1">
      <alignment horizontal="left" indent="3"/>
    </xf>
    <xf numFmtId="3" fontId="0" fillId="16" borderId="1" xfId="0" applyNumberFormat="1" applyFill="1" applyBorder="1"/>
    <xf numFmtId="3" fontId="1" fillId="17" borderId="1" xfId="0" applyNumberFormat="1" applyFont="1" applyFill="1" applyBorder="1"/>
    <xf numFmtId="0" fontId="0" fillId="17" borderId="1" xfId="0" applyFill="1" applyBorder="1" applyAlignment="1">
      <alignment horizontal="left" indent="3"/>
    </xf>
    <xf numFmtId="3" fontId="0" fillId="17" borderId="1" xfId="0" applyNumberFormat="1" applyFill="1" applyBorder="1"/>
    <xf numFmtId="0" fontId="0" fillId="5" borderId="1" xfId="0" applyFill="1" applyBorder="1" applyAlignment="1">
      <alignment horizontal="left" indent="3"/>
    </xf>
    <xf numFmtId="9" fontId="1" fillId="3" borderId="5" xfId="0" applyNumberFormat="1" applyFont="1" applyFill="1" applyBorder="1" applyAlignment="1">
      <alignment horizontal="center" vertical="top"/>
    </xf>
    <xf numFmtId="9" fontId="1" fillId="4" borderId="5" xfId="0" applyNumberFormat="1" applyFont="1" applyFill="1" applyBorder="1" applyAlignment="1">
      <alignment horizontal="center" vertical="top"/>
    </xf>
    <xf numFmtId="10" fontId="1" fillId="5" borderId="5" xfId="0" applyNumberFormat="1" applyFont="1" applyFill="1" applyBorder="1" applyAlignment="1">
      <alignment horizontal="center" vertical="top"/>
    </xf>
    <xf numFmtId="9" fontId="1" fillId="6" borderId="5" xfId="0" applyNumberFormat="1" applyFont="1" applyFill="1" applyBorder="1" applyAlignment="1">
      <alignment horizontal="center" vertical="top"/>
    </xf>
    <xf numFmtId="9" fontId="1" fillId="7" borderId="5" xfId="0" applyNumberFormat="1" applyFont="1" applyFill="1" applyBorder="1" applyAlignment="1">
      <alignment horizontal="center" vertical="top"/>
    </xf>
    <xf numFmtId="9" fontId="1" fillId="8" borderId="5" xfId="0" applyNumberFormat="1" applyFont="1" applyFill="1" applyBorder="1" applyAlignment="1">
      <alignment horizontal="center" vertical="top"/>
    </xf>
    <xf numFmtId="164" fontId="1" fillId="9" borderId="5" xfId="0" applyNumberFormat="1" applyFont="1" applyFill="1" applyBorder="1" applyAlignment="1">
      <alignment horizontal="center" vertical="top"/>
    </xf>
    <xf numFmtId="164" fontId="1" fillId="11" borderId="5" xfId="0" applyNumberFormat="1" applyFont="1" applyFill="1" applyBorder="1" applyAlignment="1">
      <alignment horizontal="center" vertical="top"/>
    </xf>
    <xf numFmtId="9" fontId="0" fillId="3" borderId="1" xfId="0" applyNumberFormat="1" applyFill="1" applyBorder="1" applyAlignment="1">
      <alignment horizontal="center" vertical="top"/>
    </xf>
    <xf numFmtId="9" fontId="1" fillId="4" borderId="1" xfId="0" applyNumberFormat="1" applyFont="1" applyFill="1" applyBorder="1" applyAlignment="1">
      <alignment horizontal="center" vertical="top"/>
    </xf>
    <xf numFmtId="10" fontId="1" fillId="5" borderId="2" xfId="0" applyNumberFormat="1" applyFont="1" applyFill="1" applyBorder="1" applyAlignment="1">
      <alignment horizontal="center" vertical="top"/>
    </xf>
    <xf numFmtId="10" fontId="1" fillId="5" borderId="3" xfId="0" applyNumberFormat="1" applyFont="1" applyFill="1" applyBorder="1" applyAlignment="1">
      <alignment horizontal="center" vertical="top"/>
    </xf>
    <xf numFmtId="10" fontId="1" fillId="5" borderId="4" xfId="0" applyNumberFormat="1" applyFont="1" applyFill="1" applyBorder="1" applyAlignment="1">
      <alignment horizontal="center" vertical="top"/>
    </xf>
    <xf numFmtId="9" fontId="1" fillId="6" borderId="1" xfId="0" applyNumberFormat="1" applyFont="1" applyFill="1" applyBorder="1" applyAlignment="1">
      <alignment horizontal="center" vertical="top"/>
    </xf>
    <xf numFmtId="9" fontId="1" fillId="7" borderId="1" xfId="0" applyNumberFormat="1" applyFont="1" applyFill="1" applyBorder="1" applyAlignment="1">
      <alignment horizontal="center" vertical="top"/>
    </xf>
    <xf numFmtId="164" fontId="1" fillId="8" borderId="1" xfId="0" applyNumberFormat="1" applyFont="1" applyFill="1" applyBorder="1" applyAlignment="1">
      <alignment horizontal="center" vertical="top"/>
    </xf>
    <xf numFmtId="164" fontId="1" fillId="9" borderId="1" xfId="0" applyNumberFormat="1" applyFont="1" applyFill="1" applyBorder="1" applyAlignment="1">
      <alignment horizontal="center" vertical="top"/>
    </xf>
    <xf numFmtId="164" fontId="1" fillId="11" borderId="1" xfId="0" applyNumberFormat="1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J49"/>
  <sheetViews>
    <sheetView tabSelected="1" workbookViewId="0"/>
  </sheetViews>
  <sheetFormatPr defaultRowHeight="15"/>
  <cols>
    <col min="1" max="1" width="17.42578125" customWidth="1"/>
    <col min="2" max="2" width="13.140625" style="1" customWidth="1"/>
    <col min="3" max="3" width="14.42578125" style="1" customWidth="1"/>
    <col min="4" max="4" width="13.140625" style="1" customWidth="1"/>
    <col min="5" max="5" width="14.140625" style="1" customWidth="1"/>
    <col min="6" max="6" width="11.42578125" customWidth="1"/>
    <col min="7" max="7" width="12.85546875" customWidth="1"/>
    <col min="8" max="8" width="12.7109375" bestFit="1" customWidth="1"/>
    <col min="9" max="9" width="11.85546875" customWidth="1"/>
    <col min="10" max="10" width="13.7109375" bestFit="1" customWidth="1"/>
    <col min="12" max="12" width="12.7109375" bestFit="1" customWidth="1"/>
  </cols>
  <sheetData>
    <row r="1" spans="1:10" ht="45">
      <c r="A1" s="2">
        <v>2014</v>
      </c>
      <c r="B1" s="35" t="s">
        <v>24</v>
      </c>
      <c r="C1" s="35" t="s">
        <v>25</v>
      </c>
      <c r="D1" s="35" t="s">
        <v>26</v>
      </c>
      <c r="E1" s="35" t="s">
        <v>27</v>
      </c>
      <c r="F1" s="3" t="s">
        <v>1</v>
      </c>
      <c r="G1" s="3" t="s">
        <v>0</v>
      </c>
      <c r="H1" s="12" t="s">
        <v>2</v>
      </c>
      <c r="I1" s="12" t="s">
        <v>3</v>
      </c>
      <c r="J1" s="26" t="s">
        <v>10</v>
      </c>
    </row>
    <row r="2" spans="1:10">
      <c r="A2" s="37" t="s">
        <v>23</v>
      </c>
      <c r="B2" s="36">
        <v>2170931</v>
      </c>
      <c r="C2" s="36">
        <v>1548084749.53</v>
      </c>
      <c r="D2" s="36">
        <v>537003</v>
      </c>
      <c r="E2" s="36">
        <v>1879281590.8199999</v>
      </c>
      <c r="F2" s="13">
        <f>B2+D2</f>
        <v>2707934</v>
      </c>
      <c r="G2" s="13">
        <f>C2+E2</f>
        <v>3427366340.3499999</v>
      </c>
      <c r="H2" s="10">
        <f>SUM(H3:H36)</f>
        <v>0.99956327919126164</v>
      </c>
      <c r="I2" s="11">
        <f>SUM(I3:I36)</f>
        <v>0.9997588567520479</v>
      </c>
      <c r="J2" s="11">
        <f>E2/G2</f>
        <v>0.54831652184227531</v>
      </c>
    </row>
    <row r="3" spans="1:10">
      <c r="A3" s="27" t="s">
        <v>11</v>
      </c>
      <c r="B3" s="33">
        <v>1694943</v>
      </c>
      <c r="C3" s="33">
        <v>842839197.73000002</v>
      </c>
      <c r="D3" s="33">
        <v>372586</v>
      </c>
      <c r="E3" s="33">
        <v>188889118</v>
      </c>
      <c r="F3" s="4">
        <f>B3+D3</f>
        <v>2067529</v>
      </c>
      <c r="G3" s="4">
        <f>C3+E3</f>
        <v>1031728315.73</v>
      </c>
      <c r="H3" s="58">
        <f>G3/G$2</f>
        <v>0.30102656479512507</v>
      </c>
      <c r="I3" s="66">
        <f>F3/F2</f>
        <v>0.76350789938011787</v>
      </c>
      <c r="J3" s="66">
        <f>E3/G3</f>
        <v>0.18308028879322885</v>
      </c>
    </row>
    <row r="4" spans="1:10">
      <c r="A4" s="38" t="s">
        <v>12</v>
      </c>
      <c r="B4" s="34">
        <v>838177</v>
      </c>
      <c r="C4" s="34">
        <v>432917717</v>
      </c>
      <c r="D4" s="34">
        <v>140888</v>
      </c>
      <c r="E4" s="34">
        <v>75676553</v>
      </c>
      <c r="F4" s="5">
        <f>B4+D4</f>
        <v>979065</v>
      </c>
      <c r="G4" s="5">
        <f t="shared" ref="F4:G36" si="0">C4+E4</f>
        <v>508594270</v>
      </c>
      <c r="H4" s="58"/>
      <c r="I4" s="66"/>
      <c r="J4" s="66"/>
    </row>
    <row r="5" spans="1:10">
      <c r="A5" s="38" t="s">
        <v>13</v>
      </c>
      <c r="B5" s="34">
        <v>702388</v>
      </c>
      <c r="C5" s="34">
        <v>334170347</v>
      </c>
      <c r="D5" s="34">
        <v>214858</v>
      </c>
      <c r="E5" s="34">
        <v>103276622</v>
      </c>
      <c r="F5" s="5">
        <f t="shared" si="0"/>
        <v>917246</v>
      </c>
      <c r="G5" s="5">
        <f t="shared" si="0"/>
        <v>437446969</v>
      </c>
      <c r="H5" s="58"/>
      <c r="I5" s="66"/>
      <c r="J5" s="66"/>
    </row>
    <row r="6" spans="1:10">
      <c r="A6" s="38" t="s">
        <v>14</v>
      </c>
      <c r="B6" s="34">
        <v>138255</v>
      </c>
      <c r="C6" s="34">
        <v>68510943</v>
      </c>
      <c r="D6" s="34">
        <v>13020</v>
      </c>
      <c r="E6" s="34">
        <v>7440324</v>
      </c>
      <c r="F6" s="5">
        <f t="shared" si="0"/>
        <v>151275</v>
      </c>
      <c r="G6" s="5">
        <f t="shared" si="0"/>
        <v>75951267</v>
      </c>
      <c r="H6" s="58"/>
      <c r="I6" s="66"/>
      <c r="J6" s="66"/>
    </row>
    <row r="7" spans="1:10">
      <c r="A7" s="38" t="s">
        <v>15</v>
      </c>
      <c r="B7" s="34">
        <v>16123</v>
      </c>
      <c r="C7" s="34">
        <v>7240190.7300000004</v>
      </c>
      <c r="D7" s="34">
        <v>3820</v>
      </c>
      <c r="E7" s="34">
        <v>2495619</v>
      </c>
      <c r="F7" s="5">
        <f t="shared" si="0"/>
        <v>19943</v>
      </c>
      <c r="G7" s="5">
        <f t="shared" si="0"/>
        <v>9735809.7300000004</v>
      </c>
      <c r="H7" s="58"/>
      <c r="I7" s="66"/>
      <c r="J7" s="66"/>
    </row>
    <row r="8" spans="1:10">
      <c r="A8" s="28" t="s">
        <v>16</v>
      </c>
      <c r="B8" s="39">
        <v>221518</v>
      </c>
      <c r="C8" s="39">
        <v>100687157.27</v>
      </c>
      <c r="D8" s="39">
        <v>57551</v>
      </c>
      <c r="E8" s="39">
        <v>25590517</v>
      </c>
      <c r="F8" s="14">
        <f t="shared" si="0"/>
        <v>279069</v>
      </c>
      <c r="G8" s="14">
        <f t="shared" si="0"/>
        <v>126277674.27</v>
      </c>
      <c r="H8" s="59">
        <f>G8/G2</f>
        <v>3.6843938385969159E-2</v>
      </c>
      <c r="I8" s="67">
        <f>F8/F2</f>
        <v>0.10305605675766101</v>
      </c>
      <c r="J8" s="67">
        <f>E8/G8</f>
        <v>0.20265274244189643</v>
      </c>
    </row>
    <row r="9" spans="1:10">
      <c r="A9" s="40" t="s">
        <v>12</v>
      </c>
      <c r="B9" s="41">
        <v>120448</v>
      </c>
      <c r="C9" s="41">
        <v>56343493</v>
      </c>
      <c r="D9" s="41">
        <v>37070</v>
      </c>
      <c r="E9" s="41">
        <v>16909122</v>
      </c>
      <c r="F9" s="15">
        <f t="shared" si="0"/>
        <v>157518</v>
      </c>
      <c r="G9" s="15">
        <f t="shared" si="0"/>
        <v>73252615</v>
      </c>
      <c r="H9" s="59"/>
      <c r="I9" s="67"/>
      <c r="J9" s="67"/>
    </row>
    <row r="10" spans="1:10">
      <c r="A10" s="40" t="s">
        <v>13</v>
      </c>
      <c r="B10" s="41">
        <v>67264</v>
      </c>
      <c r="C10" s="41">
        <v>26773235</v>
      </c>
      <c r="D10" s="41">
        <v>15332</v>
      </c>
      <c r="E10" s="41">
        <v>6220267</v>
      </c>
      <c r="F10" s="15">
        <f t="shared" si="0"/>
        <v>82596</v>
      </c>
      <c r="G10" s="15">
        <f t="shared" si="0"/>
        <v>32993502</v>
      </c>
      <c r="H10" s="59"/>
      <c r="I10" s="67"/>
      <c r="J10" s="67"/>
    </row>
    <row r="11" spans="1:10">
      <c r="A11" s="40" t="s">
        <v>14</v>
      </c>
      <c r="B11" s="41">
        <v>29538</v>
      </c>
      <c r="C11" s="41">
        <v>15551862</v>
      </c>
      <c r="D11" s="41">
        <v>4583</v>
      </c>
      <c r="E11" s="41">
        <v>2158628</v>
      </c>
      <c r="F11" s="15">
        <f t="shared" si="0"/>
        <v>34121</v>
      </c>
      <c r="G11" s="15">
        <f t="shared" si="0"/>
        <v>17710490</v>
      </c>
      <c r="H11" s="59"/>
      <c r="I11" s="67"/>
      <c r="J11" s="67"/>
    </row>
    <row r="12" spans="1:10">
      <c r="A12" s="40" t="s">
        <v>15</v>
      </c>
      <c r="B12" s="41">
        <v>4268</v>
      </c>
      <c r="C12" s="41">
        <v>2018567.27</v>
      </c>
      <c r="D12" s="41">
        <v>566</v>
      </c>
      <c r="E12" s="41">
        <v>302500</v>
      </c>
      <c r="F12" s="15">
        <f t="shared" si="0"/>
        <v>4834</v>
      </c>
      <c r="G12" s="15">
        <f t="shared" si="0"/>
        <v>2321067.27</v>
      </c>
      <c r="H12" s="59"/>
      <c r="I12" s="67"/>
      <c r="J12" s="67"/>
    </row>
    <row r="13" spans="1:10">
      <c r="A13" s="29" t="s">
        <v>17</v>
      </c>
      <c r="B13" s="42">
        <v>1749</v>
      </c>
      <c r="C13" s="42">
        <v>1167463</v>
      </c>
      <c r="D13" s="42">
        <v>1011</v>
      </c>
      <c r="E13" s="42">
        <v>914513</v>
      </c>
      <c r="F13" s="6">
        <f t="shared" si="0"/>
        <v>2760</v>
      </c>
      <c r="G13" s="6">
        <f t="shared" si="0"/>
        <v>2081976</v>
      </c>
      <c r="H13" s="60">
        <f>G13/G2</f>
        <v>6.074565112836436E-4</v>
      </c>
      <c r="I13" s="68">
        <f>F13/F2</f>
        <v>1.019227204208079E-3</v>
      </c>
      <c r="J13" s="68">
        <f>E13/G13</f>
        <v>0.43925242173781059</v>
      </c>
    </row>
    <row r="14" spans="1:10">
      <c r="A14" s="43" t="s">
        <v>12</v>
      </c>
      <c r="B14" s="44">
        <v>114</v>
      </c>
      <c r="C14" s="44">
        <v>119598</v>
      </c>
      <c r="D14" s="44">
        <v>64</v>
      </c>
      <c r="E14" s="44">
        <v>414474</v>
      </c>
      <c r="F14" s="8">
        <f t="shared" si="0"/>
        <v>178</v>
      </c>
      <c r="G14" s="8">
        <f t="shared" si="0"/>
        <v>534072</v>
      </c>
      <c r="H14" s="60"/>
      <c r="I14" s="69"/>
      <c r="J14" s="69"/>
    </row>
    <row r="15" spans="1:10">
      <c r="A15" s="43" t="s">
        <v>13</v>
      </c>
      <c r="B15" s="44">
        <v>1635</v>
      </c>
      <c r="C15" s="44">
        <v>1047865</v>
      </c>
      <c r="D15" s="44">
        <v>947</v>
      </c>
      <c r="E15" s="44">
        <v>500039</v>
      </c>
      <c r="F15" s="8">
        <f t="shared" si="0"/>
        <v>2582</v>
      </c>
      <c r="G15" s="8">
        <f t="shared" si="0"/>
        <v>1547904</v>
      </c>
      <c r="H15" s="60"/>
      <c r="I15" s="69"/>
      <c r="J15" s="69"/>
    </row>
    <row r="16" spans="1:10">
      <c r="A16" s="43" t="s">
        <v>15</v>
      </c>
      <c r="B16" s="44">
        <v>0</v>
      </c>
      <c r="C16" s="44">
        <v>0</v>
      </c>
      <c r="D16" s="44">
        <v>0</v>
      </c>
      <c r="E16" s="44">
        <v>0</v>
      </c>
      <c r="F16" s="8">
        <f t="shared" si="0"/>
        <v>0</v>
      </c>
      <c r="G16" s="8">
        <f t="shared" si="0"/>
        <v>0</v>
      </c>
      <c r="H16" s="60"/>
      <c r="I16" s="70"/>
      <c r="J16" s="70"/>
    </row>
    <row r="17" spans="1:10">
      <c r="A17" s="30" t="s">
        <v>18</v>
      </c>
      <c r="B17" s="45">
        <v>215397</v>
      </c>
      <c r="C17" s="45">
        <v>196892732.5</v>
      </c>
      <c r="D17" s="45">
        <v>73156</v>
      </c>
      <c r="E17" s="45">
        <v>178431491</v>
      </c>
      <c r="F17" s="16">
        <f t="shared" si="0"/>
        <v>288553</v>
      </c>
      <c r="G17" s="16">
        <f t="shared" si="0"/>
        <v>375324223.5</v>
      </c>
      <c r="H17" s="61">
        <f>G17/G2</f>
        <v>0.10950805552396019</v>
      </c>
      <c r="I17" s="71">
        <f>F17/F2</f>
        <v>0.10655835777386007</v>
      </c>
      <c r="J17" s="71">
        <f>E17/G17</f>
        <v>0.47540627496961968</v>
      </c>
    </row>
    <row r="18" spans="1:10">
      <c r="A18" s="46" t="s">
        <v>12</v>
      </c>
      <c r="B18" s="47">
        <v>113175</v>
      </c>
      <c r="C18" s="47">
        <v>106652485</v>
      </c>
      <c r="D18" s="47">
        <v>32229</v>
      </c>
      <c r="E18" s="47">
        <v>57150182</v>
      </c>
      <c r="F18" s="17">
        <f t="shared" si="0"/>
        <v>145404</v>
      </c>
      <c r="G18" s="17">
        <f t="shared" si="0"/>
        <v>163802667</v>
      </c>
      <c r="H18" s="61"/>
      <c r="I18" s="71"/>
      <c r="J18" s="71"/>
    </row>
    <row r="19" spans="1:10">
      <c r="A19" s="46" t="s">
        <v>13</v>
      </c>
      <c r="B19" s="47">
        <v>85213</v>
      </c>
      <c r="C19" s="47">
        <v>58869601</v>
      </c>
      <c r="D19" s="47">
        <v>35502</v>
      </c>
      <c r="E19" s="47">
        <v>68685657</v>
      </c>
      <c r="F19" s="17">
        <f t="shared" si="0"/>
        <v>120715</v>
      </c>
      <c r="G19" s="17">
        <f t="shared" si="0"/>
        <v>127555258</v>
      </c>
      <c r="H19" s="61"/>
      <c r="I19" s="71"/>
      <c r="J19" s="71"/>
    </row>
    <row r="20" spans="1:10">
      <c r="A20" s="46" t="s">
        <v>14</v>
      </c>
      <c r="B20" s="47">
        <v>15268</v>
      </c>
      <c r="C20" s="47">
        <v>31104237.5</v>
      </c>
      <c r="D20" s="47">
        <v>5021</v>
      </c>
      <c r="E20" s="47">
        <v>52478789</v>
      </c>
      <c r="F20" s="17">
        <f t="shared" si="0"/>
        <v>20289</v>
      </c>
      <c r="G20" s="17">
        <f t="shared" si="0"/>
        <v>83583026.5</v>
      </c>
      <c r="H20" s="61"/>
      <c r="I20" s="71"/>
      <c r="J20" s="71"/>
    </row>
    <row r="21" spans="1:10">
      <c r="A21" s="46" t="s">
        <v>15</v>
      </c>
      <c r="B21" s="47">
        <v>1741</v>
      </c>
      <c r="C21" s="47">
        <v>266409</v>
      </c>
      <c r="D21" s="47">
        <v>404</v>
      </c>
      <c r="E21" s="47">
        <v>116863</v>
      </c>
      <c r="F21" s="17">
        <f t="shared" si="0"/>
        <v>2145</v>
      </c>
      <c r="G21" s="17">
        <f t="shared" si="0"/>
        <v>383272</v>
      </c>
      <c r="H21" s="61"/>
      <c r="I21" s="71"/>
      <c r="J21" s="71"/>
    </row>
    <row r="22" spans="1:10">
      <c r="A22" s="9" t="s">
        <v>19</v>
      </c>
      <c r="B22" s="48">
        <v>27394</v>
      </c>
      <c r="C22" s="48">
        <v>222988169.44999999</v>
      </c>
      <c r="D22" s="48">
        <v>19125</v>
      </c>
      <c r="E22" s="48">
        <v>311023048.60999995</v>
      </c>
      <c r="F22" s="18">
        <f t="shared" si="0"/>
        <v>46519</v>
      </c>
      <c r="G22" s="18">
        <f t="shared" si="0"/>
        <v>534011218.05999994</v>
      </c>
      <c r="H22" s="62">
        <f>G22/G2</f>
        <v>0.15580803597594622</v>
      </c>
      <c r="I22" s="72">
        <f>F22/F2</f>
        <v>1.7178779098752036E-2</v>
      </c>
      <c r="J22" s="72">
        <f>E22/G22</f>
        <v>0.58242793052159125</v>
      </c>
    </row>
    <row r="23" spans="1:10">
      <c r="A23" s="49" t="s">
        <v>12</v>
      </c>
      <c r="B23" s="50">
        <v>5071</v>
      </c>
      <c r="C23" s="50">
        <v>81113123</v>
      </c>
      <c r="D23" s="50">
        <v>6701</v>
      </c>
      <c r="E23" s="50">
        <v>136702429</v>
      </c>
      <c r="F23" s="19">
        <f t="shared" si="0"/>
        <v>11772</v>
      </c>
      <c r="G23" s="19">
        <f t="shared" si="0"/>
        <v>217815552</v>
      </c>
      <c r="H23" s="62"/>
      <c r="I23" s="72"/>
      <c r="J23" s="72"/>
    </row>
    <row r="24" spans="1:10">
      <c r="A24" s="49" t="s">
        <v>13</v>
      </c>
      <c r="B24" s="50">
        <v>20821</v>
      </c>
      <c r="C24" s="50">
        <v>127912134</v>
      </c>
      <c r="D24" s="50">
        <v>11337</v>
      </c>
      <c r="E24" s="50">
        <v>146446007</v>
      </c>
      <c r="F24" s="19">
        <f t="shared" si="0"/>
        <v>32158</v>
      </c>
      <c r="G24" s="19">
        <f t="shared" si="0"/>
        <v>274358141</v>
      </c>
      <c r="H24" s="62"/>
      <c r="I24" s="72"/>
      <c r="J24" s="72"/>
    </row>
    <row r="25" spans="1:10">
      <c r="A25" s="49" t="s">
        <v>14</v>
      </c>
      <c r="B25" s="50">
        <v>359</v>
      </c>
      <c r="C25" s="50">
        <v>9245793</v>
      </c>
      <c r="D25" s="50">
        <v>707</v>
      </c>
      <c r="E25" s="50">
        <v>24485802.399999999</v>
      </c>
      <c r="F25" s="19">
        <f t="shared" si="0"/>
        <v>1066</v>
      </c>
      <c r="G25" s="19">
        <f t="shared" si="0"/>
        <v>33731595.399999999</v>
      </c>
      <c r="H25" s="62"/>
      <c r="I25" s="72"/>
      <c r="J25" s="72"/>
    </row>
    <row r="26" spans="1:10">
      <c r="A26" s="49" t="s">
        <v>15</v>
      </c>
      <c r="B26" s="50">
        <v>1143</v>
      </c>
      <c r="C26" s="50">
        <v>4717119.45</v>
      </c>
      <c r="D26" s="50">
        <v>380</v>
      </c>
      <c r="E26" s="50">
        <v>3388810.21</v>
      </c>
      <c r="F26" s="19">
        <f t="shared" si="0"/>
        <v>1523</v>
      </c>
      <c r="G26" s="19">
        <f t="shared" si="0"/>
        <v>8105929.6600000001</v>
      </c>
      <c r="H26" s="62"/>
      <c r="I26" s="72"/>
      <c r="J26" s="72"/>
    </row>
    <row r="27" spans="1:10">
      <c r="A27" s="31" t="s">
        <v>20</v>
      </c>
      <c r="B27" s="51">
        <v>1932</v>
      </c>
      <c r="C27" s="51">
        <v>177235296.03999999</v>
      </c>
      <c r="D27" s="51">
        <v>5280</v>
      </c>
      <c r="E27" s="51">
        <v>1160503337.1099999</v>
      </c>
      <c r="F27" s="20">
        <f t="shared" si="0"/>
        <v>7212</v>
      </c>
      <c r="G27" s="20">
        <f t="shared" si="0"/>
        <v>1337738633.1499999</v>
      </c>
      <c r="H27" s="63">
        <f>G27/G2</f>
        <v>0.3903109560833789</v>
      </c>
      <c r="I27" s="73">
        <f>F27/F2</f>
        <v>2.6632849988219801E-3</v>
      </c>
      <c r="J27" s="73">
        <f>E27/G27</f>
        <v>0.8675112674120351</v>
      </c>
    </row>
    <row r="28" spans="1:10">
      <c r="A28" s="52" t="s">
        <v>12</v>
      </c>
      <c r="B28" s="53">
        <v>721</v>
      </c>
      <c r="C28" s="53">
        <v>67725725</v>
      </c>
      <c r="D28" s="53">
        <v>2296</v>
      </c>
      <c r="E28" s="53">
        <v>451866284</v>
      </c>
      <c r="F28" s="21">
        <f t="shared" si="0"/>
        <v>3017</v>
      </c>
      <c r="G28" s="21">
        <f t="shared" si="0"/>
        <v>519592009</v>
      </c>
      <c r="H28" s="63"/>
      <c r="I28" s="73"/>
      <c r="J28" s="73"/>
    </row>
    <row r="29" spans="1:10">
      <c r="A29" s="52" t="s">
        <v>13</v>
      </c>
      <c r="B29" s="53">
        <v>1175</v>
      </c>
      <c r="C29" s="53">
        <v>102506597</v>
      </c>
      <c r="D29" s="53">
        <v>2779</v>
      </c>
      <c r="E29" s="53">
        <v>639703381</v>
      </c>
      <c r="F29" s="21">
        <f t="shared" si="0"/>
        <v>3954</v>
      </c>
      <c r="G29" s="21">
        <f t="shared" si="0"/>
        <v>742209978</v>
      </c>
      <c r="H29" s="63"/>
      <c r="I29" s="73"/>
      <c r="J29" s="73"/>
    </row>
    <row r="30" spans="1:10">
      <c r="A30" s="52" t="s">
        <v>14</v>
      </c>
      <c r="B30" s="53">
        <v>31</v>
      </c>
      <c r="C30" s="53">
        <v>5481748</v>
      </c>
      <c r="D30" s="53">
        <v>184</v>
      </c>
      <c r="E30" s="53">
        <v>55328442</v>
      </c>
      <c r="F30" s="21">
        <f t="shared" si="0"/>
        <v>215</v>
      </c>
      <c r="G30" s="21">
        <f t="shared" si="0"/>
        <v>60810190</v>
      </c>
      <c r="H30" s="63"/>
      <c r="I30" s="73"/>
      <c r="J30" s="73"/>
    </row>
    <row r="31" spans="1:10">
      <c r="A31" s="52" t="s">
        <v>15</v>
      </c>
      <c r="B31" s="53">
        <v>5</v>
      </c>
      <c r="C31" s="53">
        <v>1521226.04</v>
      </c>
      <c r="D31" s="53">
        <v>21</v>
      </c>
      <c r="E31" s="53">
        <v>13605230.110000001</v>
      </c>
      <c r="F31" s="21">
        <f t="shared" si="0"/>
        <v>26</v>
      </c>
      <c r="G31" s="21">
        <f t="shared" si="0"/>
        <v>15126456.150000002</v>
      </c>
      <c r="H31" s="63"/>
      <c r="I31" s="73"/>
      <c r="J31" s="73"/>
    </row>
    <row r="32" spans="1:10">
      <c r="A32" s="32" t="s">
        <v>21</v>
      </c>
      <c r="B32" s="54">
        <v>7409</v>
      </c>
      <c r="C32" s="54">
        <v>5177229.04</v>
      </c>
      <c r="D32" s="54">
        <v>8230</v>
      </c>
      <c r="E32" s="54">
        <v>13530268.4</v>
      </c>
      <c r="F32" s="22">
        <f t="shared" si="0"/>
        <v>15639</v>
      </c>
      <c r="G32" s="22">
        <f t="shared" si="0"/>
        <v>18707497.440000001</v>
      </c>
      <c r="H32" s="64">
        <f>G32/G2</f>
        <v>5.4582719155984961E-3</v>
      </c>
      <c r="I32" s="74">
        <f>F32/F2</f>
        <v>5.7752515386268648E-3</v>
      </c>
      <c r="J32" s="74">
        <f>E32/G32</f>
        <v>0.72325378866923418</v>
      </c>
    </row>
    <row r="33" spans="1:10">
      <c r="A33" s="55" t="s">
        <v>12</v>
      </c>
      <c r="B33" s="56">
        <v>660</v>
      </c>
      <c r="C33" s="56">
        <v>2247915</v>
      </c>
      <c r="D33" s="56">
        <v>590</v>
      </c>
      <c r="E33" s="56">
        <v>6649939</v>
      </c>
      <c r="F33" s="23">
        <f t="shared" si="0"/>
        <v>1250</v>
      </c>
      <c r="G33" s="23">
        <f t="shared" si="0"/>
        <v>8897854</v>
      </c>
      <c r="H33" s="64"/>
      <c r="I33" s="74"/>
      <c r="J33" s="74"/>
    </row>
    <row r="34" spans="1:10">
      <c r="A34" s="55" t="s">
        <v>13</v>
      </c>
      <c r="B34" s="56">
        <v>6154</v>
      </c>
      <c r="C34" s="56">
        <v>2061898</v>
      </c>
      <c r="D34" s="56">
        <v>6687</v>
      </c>
      <c r="E34" s="56">
        <v>5627278</v>
      </c>
      <c r="F34" s="23">
        <f t="shared" si="0"/>
        <v>12841</v>
      </c>
      <c r="G34" s="23">
        <f t="shared" si="0"/>
        <v>7689176</v>
      </c>
      <c r="H34" s="64"/>
      <c r="I34" s="74"/>
      <c r="J34" s="74"/>
    </row>
    <row r="35" spans="1:10">
      <c r="A35" s="55" t="s">
        <v>14</v>
      </c>
      <c r="B35" s="56">
        <v>206</v>
      </c>
      <c r="C35" s="56">
        <v>793215</v>
      </c>
      <c r="D35" s="56">
        <v>806</v>
      </c>
      <c r="E35" s="56">
        <v>1165842.3</v>
      </c>
      <c r="F35" s="23">
        <f t="shared" si="0"/>
        <v>1012</v>
      </c>
      <c r="G35" s="23">
        <f t="shared" si="0"/>
        <v>1959057.3</v>
      </c>
      <c r="H35" s="64"/>
      <c r="I35" s="74"/>
      <c r="J35" s="74"/>
    </row>
    <row r="36" spans="1:10">
      <c r="A36" s="55" t="s">
        <v>15</v>
      </c>
      <c r="B36" s="56">
        <v>389</v>
      </c>
      <c r="C36" s="56">
        <v>74201.039999999994</v>
      </c>
      <c r="D36" s="56">
        <v>147</v>
      </c>
      <c r="E36" s="56">
        <v>87209.1</v>
      </c>
      <c r="F36" s="23">
        <f t="shared" si="0"/>
        <v>536</v>
      </c>
      <c r="G36" s="23">
        <f t="shared" si="0"/>
        <v>161410.14000000001</v>
      </c>
      <c r="H36" s="64"/>
      <c r="I36" s="74"/>
      <c r="J36" s="74"/>
    </row>
    <row r="37" spans="1:10">
      <c r="A37" s="7" t="s">
        <v>22</v>
      </c>
      <c r="B37" s="6">
        <v>589</v>
      </c>
      <c r="C37" s="6">
        <v>1097504.5</v>
      </c>
      <c r="D37" s="6">
        <v>64</v>
      </c>
      <c r="E37" s="6">
        <v>399297.7</v>
      </c>
      <c r="F37" s="24">
        <f t="shared" ref="F37:G41" si="1">B37+D37</f>
        <v>653</v>
      </c>
      <c r="G37" s="24">
        <f t="shared" si="1"/>
        <v>1496802.2</v>
      </c>
      <c r="H37" s="65">
        <f>G37/G2</f>
        <v>4.3672080873827679E-4</v>
      </c>
      <c r="I37" s="75">
        <f>F37/F2</f>
        <v>2.4114324795212883E-4</v>
      </c>
      <c r="J37" s="75">
        <f>E37/G37</f>
        <v>0.26676717872274641</v>
      </c>
    </row>
    <row r="38" spans="1:10">
      <c r="A38" s="57" t="s">
        <v>12</v>
      </c>
      <c r="B38" s="8">
        <v>0</v>
      </c>
      <c r="C38" s="8">
        <v>0</v>
      </c>
      <c r="D38" s="8">
        <v>0</v>
      </c>
      <c r="E38" s="8">
        <v>0</v>
      </c>
      <c r="F38" s="25">
        <f t="shared" si="1"/>
        <v>0</v>
      </c>
      <c r="G38" s="25">
        <f t="shared" si="1"/>
        <v>0</v>
      </c>
      <c r="H38" s="65"/>
      <c r="I38" s="75"/>
      <c r="J38" s="75"/>
    </row>
    <row r="39" spans="1:10">
      <c r="A39" s="57" t="s">
        <v>13</v>
      </c>
      <c r="B39" s="8">
        <v>0</v>
      </c>
      <c r="C39" s="8">
        <v>0</v>
      </c>
      <c r="D39" s="8">
        <v>0</v>
      </c>
      <c r="E39" s="8">
        <v>0</v>
      </c>
      <c r="F39" s="25">
        <f t="shared" si="1"/>
        <v>0</v>
      </c>
      <c r="G39" s="25">
        <f t="shared" si="1"/>
        <v>0</v>
      </c>
      <c r="H39" s="65"/>
      <c r="I39" s="75"/>
      <c r="J39" s="75"/>
    </row>
    <row r="40" spans="1:10">
      <c r="A40" s="57" t="s">
        <v>14</v>
      </c>
      <c r="B40" s="8">
        <v>541</v>
      </c>
      <c r="C40" s="8">
        <v>1026580.5</v>
      </c>
      <c r="D40" s="8">
        <v>64</v>
      </c>
      <c r="E40" s="8">
        <v>399297.7</v>
      </c>
      <c r="F40" s="25">
        <f t="shared" si="1"/>
        <v>605</v>
      </c>
      <c r="G40" s="25">
        <f t="shared" si="1"/>
        <v>1425878.2</v>
      </c>
      <c r="H40" s="65"/>
      <c r="I40" s="75"/>
      <c r="J40" s="75"/>
    </row>
    <row r="41" spans="1:10">
      <c r="A41" s="57" t="s">
        <v>15</v>
      </c>
      <c r="B41" s="8">
        <v>48</v>
      </c>
      <c r="C41" s="8">
        <v>70924</v>
      </c>
      <c r="D41" s="8">
        <v>0</v>
      </c>
      <c r="E41" s="8">
        <v>0</v>
      </c>
      <c r="F41" s="25">
        <f t="shared" si="1"/>
        <v>48</v>
      </c>
      <c r="G41" s="25">
        <f t="shared" si="1"/>
        <v>70924</v>
      </c>
      <c r="H41" s="65"/>
      <c r="I41" s="75"/>
      <c r="J41" s="75"/>
    </row>
    <row r="43" spans="1:10">
      <c r="F43" s="1"/>
    </row>
    <row r="44" spans="1:10">
      <c r="A44" t="s">
        <v>4</v>
      </c>
    </row>
    <row r="45" spans="1:10">
      <c r="A45" t="s">
        <v>5</v>
      </c>
    </row>
    <row r="46" spans="1:10">
      <c r="A46" t="s">
        <v>6</v>
      </c>
    </row>
    <row r="47" spans="1:10">
      <c r="A47" t="s">
        <v>7</v>
      </c>
    </row>
    <row r="48" spans="1:10">
      <c r="A48" t="s">
        <v>8</v>
      </c>
    </row>
    <row r="49" spans="1:1">
      <c r="A49" t="s">
        <v>9</v>
      </c>
    </row>
  </sheetData>
  <mergeCells count="24">
    <mergeCell ref="H32:H36"/>
    <mergeCell ref="I32:I36"/>
    <mergeCell ref="J32:J36"/>
    <mergeCell ref="H37:H41"/>
    <mergeCell ref="I37:I41"/>
    <mergeCell ref="J37:J41"/>
    <mergeCell ref="H22:H26"/>
    <mergeCell ref="I22:I26"/>
    <mergeCell ref="J22:J26"/>
    <mergeCell ref="H27:H31"/>
    <mergeCell ref="I27:I31"/>
    <mergeCell ref="J27:J31"/>
    <mergeCell ref="H13:H16"/>
    <mergeCell ref="I13:I16"/>
    <mergeCell ref="J13:J16"/>
    <mergeCell ref="H17:H21"/>
    <mergeCell ref="I17:I21"/>
    <mergeCell ref="J17:J21"/>
    <mergeCell ref="H3:H7"/>
    <mergeCell ref="I3:I7"/>
    <mergeCell ref="J3:J7"/>
    <mergeCell ref="H8:H12"/>
    <mergeCell ref="I8:I12"/>
    <mergeCell ref="J8:J12"/>
  </mergeCells>
  <pageMargins left="0.7" right="0.7" top="0.75" bottom="0.75" header="0.3" footer="0.3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2012-11-15T20:56:02Z</dcterms:created>
  <dc:creator>skosaifi</dc:creator>
  <lastModifiedBy>Paul Lopes</lastModifiedBy>
  <lastPrinted>2013-05-07T15:53:48Z</lastPrinted>
  <dcterms:modified xsi:type="dcterms:W3CDTF">2014-10-21T16:50:27Z</dcterms:modified>
</coreProperties>
</file>