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19440" windowHeight="9276" activeTab="4"/>
  </bookViews>
  <sheets>
    <sheet name="Trend" sheetId="10" r:id="rId1"/>
    <sheet name="2014" sheetId="9" r:id="rId2"/>
    <sheet name="2015" sheetId="8" r:id="rId3"/>
    <sheet name="2016" sheetId="13" r:id="rId4"/>
    <sheet name="2017" sheetId="14" r:id="rId5"/>
  </sheets>
  <externalReferences>
    <externalReference r:id="rId6"/>
    <externalReference r:id="rId7"/>
    <externalReference r:id="rId8"/>
    <externalReference r:id="rId9"/>
  </externalReferences>
  <definedNames>
    <definedName name="____Ver2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___Ver2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__Ver2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__Ver2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_Ver2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_Ver2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Fill" localSheetId="3" hidden="1">#REF!</definedName>
    <definedName name="_Fill" hidden="1">#REF!</definedName>
    <definedName name="_Key1" localSheetId="3" hidden="1">'[1]Year End 95'!#REF!</definedName>
    <definedName name="_Key1" hidden="1">'[1]Year End 95'!#REF!</definedName>
    <definedName name="_Key2" localSheetId="3" hidden="1">'[1]Year End 95'!#REF!</definedName>
    <definedName name="_Key2" hidden="1">'[1]Year End 95'!#REF!</definedName>
    <definedName name="_Sort" localSheetId="3" hidden="1">'[1]Year End 95'!#REF!</definedName>
    <definedName name="_Sort" hidden="1">'[1]Year End 95'!#REF!</definedName>
    <definedName name="_Ver2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_Ver2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acct">[2]COA!$H$5:$J$490</definedName>
    <definedName name="b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b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bus">[2]COA!$L$4:$P$101</definedName>
    <definedName name="CON">'[3]P&amp;L'!$A$1</definedName>
    <definedName name="dept">[2]COA!$A$4:$F$401</definedName>
    <definedName name="HPHC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HPHC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mgr">[2]COA!$R$4:$S$2050</definedName>
    <definedName name="month">[4]Index!$B$24</definedName>
    <definedName name="pool" localSheetId="0" hidden="1">{#N/A,#N/A,FALSE,"P2 COVER";#N/A,#N/A,FALSE,"P2 DISBRPT"}</definedName>
    <definedName name="pool" hidden="1">{#N/A,#N/A,FALSE,"P2 COVER";#N/A,#N/A,FALSE,"P2 DISBRPT"}</definedName>
    <definedName name="_xlnm.Print_Area" localSheetId="1">'2014'!$A$1:$P$42</definedName>
    <definedName name="_xlnm.Print_Area" localSheetId="2">'2015'!$A$1:$P$42</definedName>
    <definedName name="_xlnm.Print_Area" localSheetId="3">'2016'!$A$1:$P$42</definedName>
    <definedName name="_xlnm.Print_Area" localSheetId="0">Trend!$A$1:$I$32</definedName>
    <definedName name="status">[4]Index!$B$29</definedName>
    <definedName name="wrn.CareGroup._.PSN._.Charge._.Structure." localSheetId="0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wrn.CareGroup._.PSN._.Charge._.Structure." hidden="1">{#N/A,#N/A,FALSE,"Rev-Exp.";#N/A,#N/A,FALSE,"Revenue";#N/A,#N/A,FALSE,"Summary Exp.";#N/A,#N/A,FALSE,"Summary Exp. pmpm";#N/A,#N/A,FALSE,"Drivers";#N/A,#N/A,FALSE,"Central Admin";#N/A,#N/A,FALSE,"Contracting";#N/A,#N/A,FALSE,"Finance Cap.";#N/A,#N/A,FALSE,"Utilization reporting";#N/A,#N/A,FALSE,"Information Sys.";#N/A,#N/A,FALSE,"Provider relations";#N/A,#N/A,FALSE,"General Medical Mgt.";#N/A,#N/A,FALSE,"Referral Mgt.";#N/A,#N/A,FALSE,"Case Management";#N/A,#N/A,FALSE,"Education";#N/A,#N/A,FALSE,"Credentialing";#N/A,#N/A,FALSE,"Customer Serv.";#N/A,#N/A,FALSE,"Mental Health";#N/A,#N/A,FALSE,"Local unit";#N/A,#N/A,FALSE,"Summary staffing";#N/A,#N/A,FALSE,"Exp. by cat.";#N/A,#N/A,FALSE,"Cover"}</definedName>
    <definedName name="wrn.EBN._.Reports." localSheetId="0" hidden="1">{#N/A,#N/A,FALSE,"EBN COVER";#N/A,#N/A,FALSE,"EBN DISBRPT"}</definedName>
    <definedName name="wrn.EBN._.Reports." hidden="1">{#N/A,#N/A,FALSE,"EBN COVER";#N/A,#N/A,FALSE,"EBN DISBRPT"}</definedName>
    <definedName name="wrn.Pool._.1._.Reports." localSheetId="0" hidden="1">{#N/A,#N/A,FALSE,"P1 COVER";#N/A,#N/A,FALSE,"P1 DISBRPT"}</definedName>
    <definedName name="wrn.Pool._.1._.Reports." hidden="1">{#N/A,#N/A,FALSE,"P1 COVER";#N/A,#N/A,FALSE,"P1 DISBRPT"}</definedName>
    <definedName name="wrn.Pool._.2._.Reports." localSheetId="0" hidden="1">{#N/A,#N/A,FALSE,"P2 COVER";#N/A,#N/A,FALSE,"P2 DISBRPT"}</definedName>
    <definedName name="wrn.Pool._.2._.Reports." hidden="1">{#N/A,#N/A,FALSE,"P2 COVER";#N/A,#N/A,FALSE,"P2 DISBRPT"}</definedName>
  </definedNames>
  <calcPr calcId="145621"/>
</workbook>
</file>

<file path=xl/calcChain.xml><?xml version="1.0" encoding="utf-8"?>
<calcChain xmlns="http://schemas.openxmlformats.org/spreadsheetml/2006/main">
  <c r="H26" i="10" l="1"/>
  <c r="H25" i="10"/>
  <c r="H23" i="10"/>
  <c r="M36" i="14"/>
  <c r="I36" i="14"/>
  <c r="E36" i="14"/>
  <c r="P29" i="14"/>
  <c r="K29" i="14"/>
  <c r="H36" i="14"/>
  <c r="D36" i="14"/>
  <c r="E29" i="14"/>
  <c r="L36" i="14" l="1"/>
  <c r="P36" i="14"/>
  <c r="F21" i="14"/>
  <c r="J21" i="14"/>
  <c r="N21" i="14"/>
  <c r="G21" i="14"/>
  <c r="K21" i="14"/>
  <c r="O21" i="14"/>
  <c r="D21" i="14"/>
  <c r="H21" i="14"/>
  <c r="L21" i="14"/>
  <c r="L42" i="14" s="1"/>
  <c r="P21" i="14"/>
  <c r="P42" i="14" s="1"/>
  <c r="E21" i="14"/>
  <c r="I21" i="14"/>
  <c r="M21" i="14"/>
  <c r="C29" i="14"/>
  <c r="G29" i="14"/>
  <c r="O29" i="14"/>
  <c r="D29" i="14"/>
  <c r="D42" i="14" s="1"/>
  <c r="H29" i="14"/>
  <c r="H42" i="14" s="1"/>
  <c r="L29" i="14"/>
  <c r="I29" i="14"/>
  <c r="M29" i="14"/>
  <c r="B36" i="14"/>
  <c r="F36" i="14"/>
  <c r="J36" i="14"/>
  <c r="N36" i="14"/>
  <c r="C36" i="14"/>
  <c r="G36" i="14"/>
  <c r="K36" i="14"/>
  <c r="O36" i="14"/>
  <c r="C21" i="14"/>
  <c r="F29" i="14"/>
  <c r="J29" i="14"/>
  <c r="N29" i="14"/>
  <c r="B29" i="14"/>
  <c r="H22" i="10" s="1"/>
  <c r="E42" i="14"/>
  <c r="I42" i="14"/>
  <c r="M42" i="14"/>
  <c r="N42" i="14"/>
  <c r="G42" i="14"/>
  <c r="B21" i="14"/>
  <c r="H24" i="10" l="1"/>
  <c r="B42" i="14"/>
  <c r="O42" i="14"/>
  <c r="H13" i="10" s="1"/>
  <c r="C42" i="14"/>
  <c r="H10" i="10" s="1"/>
  <c r="H12" i="10"/>
  <c r="H21" i="10"/>
  <c r="H27" i="10" s="1"/>
  <c r="I25" i="10" s="1"/>
  <c r="F42" i="14"/>
  <c r="J42" i="14"/>
  <c r="K42" i="14"/>
  <c r="I21" i="10" l="1"/>
  <c r="H11" i="10"/>
  <c r="I27" i="10"/>
  <c r="I23" i="10"/>
  <c r="I22" i="10"/>
  <c r="I24" i="10"/>
  <c r="I26" i="10"/>
  <c r="H14" i="10"/>
  <c r="I11" i="10" s="1"/>
  <c r="I12" i="10" l="1"/>
  <c r="I14" i="10"/>
  <c r="I13" i="10"/>
  <c r="I10" i="10"/>
  <c r="D10" i="10"/>
  <c r="D25" i="10"/>
  <c r="D11" i="10"/>
  <c r="D13" i="10"/>
  <c r="D12" i="10"/>
  <c r="B21" i="10"/>
  <c r="B23" i="10"/>
  <c r="B11" i="10"/>
  <c r="B26" i="10"/>
  <c r="D21" i="10"/>
  <c r="D23" i="10"/>
  <c r="D24" i="10"/>
  <c r="D22" i="10"/>
  <c r="D26" i="10"/>
  <c r="B22" i="10"/>
  <c r="B10" i="10"/>
  <c r="B24" i="10"/>
  <c r="B25" i="10"/>
  <c r="B12" i="10"/>
  <c r="B13" i="10"/>
  <c r="D14" i="10" l="1"/>
  <c r="E14" i="10" s="1"/>
  <c r="B27" i="10"/>
  <c r="C24" i="10" s="1"/>
  <c r="B14" i="10"/>
  <c r="D27" i="10"/>
  <c r="E13" i="10" l="1"/>
  <c r="E11" i="10"/>
  <c r="C11" i="10"/>
  <c r="E25" i="10"/>
  <c r="D28" i="10"/>
  <c r="C26" i="10"/>
  <c r="E10" i="10"/>
  <c r="D15" i="10"/>
  <c r="C27" i="10"/>
  <c r="E12" i="10"/>
  <c r="E22" i="10"/>
  <c r="E23" i="10"/>
  <c r="E27" i="10"/>
  <c r="E24" i="10"/>
  <c r="E21" i="10"/>
  <c r="E26" i="10"/>
  <c r="C23" i="10"/>
  <c r="C12" i="10"/>
  <c r="C13" i="10"/>
  <c r="C14" i="10"/>
  <c r="C22" i="10"/>
  <c r="C10" i="10"/>
  <c r="C21" i="10"/>
  <c r="C25" i="10"/>
  <c r="F24" i="10" l="1"/>
  <c r="F26" i="10"/>
  <c r="F23" i="10"/>
  <c r="F25" i="10"/>
  <c r="F22" i="10"/>
  <c r="F21" i="10"/>
  <c r="F13" i="10" l="1"/>
  <c r="F12" i="10"/>
  <c r="F10" i="10"/>
  <c r="F11" i="10"/>
  <c r="F27" i="10"/>
  <c r="G22" i="10" l="1"/>
  <c r="H28" i="10"/>
  <c r="F14" i="10"/>
  <c r="H15" i="10" s="1"/>
  <c r="G13" i="10"/>
  <c r="G24" i="10"/>
  <c r="G26" i="10"/>
  <c r="G23" i="10"/>
  <c r="G21" i="10"/>
  <c r="G27" i="10"/>
  <c r="G25" i="10"/>
  <c r="F28" i="10"/>
  <c r="G12" i="10" l="1"/>
  <c r="P14" i="10"/>
  <c r="G10" i="10"/>
  <c r="F15" i="10"/>
  <c r="G14" i="10"/>
  <c r="G11" i="10"/>
</calcChain>
</file>

<file path=xl/sharedStrings.xml><?xml version="1.0" encoding="utf-8"?>
<sst xmlns="http://schemas.openxmlformats.org/spreadsheetml/2006/main" count="258" uniqueCount="76">
  <si>
    <t>P4P Contracts</t>
  </si>
  <si>
    <t>Risk Contracts</t>
  </si>
  <si>
    <t>FFS Arrangements</t>
  </si>
  <si>
    <t xml:space="preserve">Other Revenue Arrangements </t>
  </si>
  <si>
    <t>Claims-Based Revenue</t>
  </si>
  <si>
    <t>Incentive-Based Revenue</t>
  </si>
  <si>
    <t>Budget Surplus/</t>
  </si>
  <si>
    <t>Quality</t>
  </si>
  <si>
    <t>(Deficit) Revenue</t>
  </si>
  <si>
    <t>Incentive</t>
  </si>
  <si>
    <t>Revenue</t>
  </si>
  <si>
    <t>HMO</t>
  </si>
  <si>
    <t>PPO</t>
  </si>
  <si>
    <t>Both</t>
  </si>
  <si>
    <t>BCBSMA</t>
  </si>
  <si>
    <t>Tufts</t>
  </si>
  <si>
    <t>HPHC</t>
  </si>
  <si>
    <t>Fallon</t>
  </si>
  <si>
    <t>Aetna</t>
  </si>
  <si>
    <t>Other Commercial</t>
  </si>
  <si>
    <t>Total Commercial</t>
  </si>
  <si>
    <t>Network Health</t>
  </si>
  <si>
    <t>BMC Healthnet</t>
  </si>
  <si>
    <t>Other Medicaid</t>
  </si>
  <si>
    <t>Total Managed Medicaid</t>
  </si>
  <si>
    <t>Mass Health</t>
  </si>
  <si>
    <t>Tufts Medicare Preferred</t>
  </si>
  <si>
    <t>Medicare</t>
  </si>
  <si>
    <t>Other</t>
  </si>
  <si>
    <t>Health Policy Commission</t>
  </si>
  <si>
    <t xml:space="preserve">AGO Provider Exhibit 1 </t>
  </si>
  <si>
    <t>Health New England</t>
  </si>
  <si>
    <t>Payor</t>
  </si>
  <si>
    <t>Cigna</t>
  </si>
  <si>
    <t>United</t>
  </si>
  <si>
    <t>Commercial</t>
  </si>
  <si>
    <t xml:space="preserve">NHP </t>
  </si>
  <si>
    <t>BCBSMA Sr</t>
  </si>
  <si>
    <t>Other Commercial Medicare</t>
  </si>
  <si>
    <t>Commercial Medicare Subtotal</t>
  </si>
  <si>
    <t>Grand Total</t>
  </si>
  <si>
    <t>Other and Self Pay</t>
  </si>
  <si>
    <t>%</t>
  </si>
  <si>
    <t>$</t>
  </si>
  <si>
    <t>Other Revenue</t>
  </si>
  <si>
    <t>FFS</t>
  </si>
  <si>
    <t>Risk</t>
  </si>
  <si>
    <t>P4P</t>
  </si>
  <si>
    <t>Commercial Medicare</t>
  </si>
  <si>
    <t>Note:  Winchester and Winchester Physician Associates included beginning in 2014</t>
  </si>
  <si>
    <t xml:space="preserve">   Health Policy Commission</t>
  </si>
  <si>
    <t xml:space="preserve">   AGO Provider Exhibit 1</t>
  </si>
  <si>
    <t>Contract Type</t>
  </si>
  <si>
    <t>Payor Group</t>
  </si>
  <si>
    <t>Increase over Prior</t>
  </si>
  <si>
    <r>
      <t xml:space="preserve">Calendar Year 2015 - </t>
    </r>
    <r>
      <rPr>
        <b/>
        <sz val="11"/>
        <color rgb="FFFF0000"/>
        <rFont val="Calibri"/>
        <family val="2"/>
      </rPr>
      <t>restated</t>
    </r>
  </si>
  <si>
    <t>a portion of BCBSMA PPO moved to risk</t>
  </si>
  <si>
    <t xml:space="preserve">   Trends | 2014 - 2017</t>
  </si>
  <si>
    <t>Blue Cross Blue Shield</t>
  </si>
  <si>
    <t>Tufts Health Plan</t>
  </si>
  <si>
    <t>Harvard Pilgrim Health Care</t>
  </si>
  <si>
    <t>Fallon Community Health Plan</t>
  </si>
  <si>
    <t>CIGNA</t>
  </si>
  <si>
    <t>United Healthcare</t>
  </si>
  <si>
    <t>Neighborhood Health Plan</t>
  </si>
  <si>
    <t>BMC HealthNet, Inc.</t>
  </si>
  <si>
    <t>Other Managed Medicaid</t>
  </si>
  <si>
    <t>MassHealth</t>
  </si>
  <si>
    <t>Blue Cross Senior Options</t>
  </si>
  <si>
    <t>Other Comm Medicare</t>
  </si>
  <si>
    <t>Commercial Medicare  Subtotal</t>
  </si>
  <si>
    <t>GRAND TOTAL</t>
  </si>
  <si>
    <t xml:space="preserve">              2015 &amp; 2016 were restated.  Some Claims revenue was originally reported as NHP &amp; Network Health under Managed Medicaid but were reclassed to Other Commercial.  HNE was pulled out of Other Commercial and reported under HNE.</t>
  </si>
  <si>
    <r>
      <t xml:space="preserve">Calendar Year 2016 - </t>
    </r>
    <r>
      <rPr>
        <b/>
        <sz val="11"/>
        <color rgb="FFFF0000"/>
        <rFont val="Calibri"/>
        <family val="2"/>
      </rPr>
      <t>restated</t>
    </r>
  </si>
  <si>
    <t>Calendar Year 2017</t>
  </si>
  <si>
    <r>
      <t xml:space="preserve">Calendar Year 2014 - </t>
    </r>
    <r>
      <rPr>
        <b/>
        <sz val="11"/>
        <color rgb="FFFF0000"/>
        <rFont val="Calibri"/>
        <family val="2"/>
      </rPr>
      <t>restated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</si>
</sst>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8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4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4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14" applyNumberFormat="0" applyAlignment="0" applyProtection="0"/>
    <xf numFmtId="0" fontId="20" fillId="9" borderId="14" applyNumberFormat="0" applyAlignment="0" applyProtection="0"/>
    <xf numFmtId="0" fontId="20" fillId="17" borderId="14" applyNumberFormat="0" applyAlignment="0" applyProtection="0"/>
    <xf numFmtId="0" fontId="21" fillId="28" borderId="15" applyNumberFormat="0" applyAlignment="0" applyProtection="0"/>
    <xf numFmtId="4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15" borderId="14" applyNumberFormat="0" applyAlignment="0" applyProtection="0"/>
    <xf numFmtId="0" fontId="34" fillId="15" borderId="14" applyNumberFormat="0" applyAlignment="0" applyProtection="0"/>
    <xf numFmtId="0" fontId="34" fillId="13" borderId="14" applyNumberFormat="0" applyAlignment="0" applyProtection="0"/>
    <xf numFmtId="0" fontId="35" fillId="0" borderId="22" applyNumberFormat="0" applyFill="0" applyAlignment="0" applyProtection="0"/>
    <xf numFmtId="0" fontId="36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37" fillId="0" borderId="0"/>
    <xf numFmtId="0" fontId="24" fillId="0" borderId="0"/>
    <xf numFmtId="0" fontId="23" fillId="12" borderId="23" applyNumberFormat="0" applyFont="0" applyAlignment="0" applyProtection="0"/>
    <xf numFmtId="0" fontId="23" fillId="12" borderId="23" applyNumberFormat="0" applyFont="0" applyAlignment="0" applyProtection="0"/>
    <xf numFmtId="0" fontId="23" fillId="12" borderId="23" applyNumberFormat="0" applyFont="0" applyAlignment="0" applyProtection="0"/>
    <xf numFmtId="0" fontId="11" fillId="3" borderId="13" applyNumberFormat="0" applyFont="0" applyAlignment="0" applyProtection="0"/>
    <xf numFmtId="0" fontId="38" fillId="9" borderId="24" applyNumberFormat="0" applyAlignment="0" applyProtection="0"/>
    <xf numFmtId="0" fontId="38" fillId="9" borderId="24" applyNumberFormat="0" applyAlignment="0" applyProtection="0"/>
    <xf numFmtId="0" fontId="38" fillId="17" borderId="24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9" fillId="0" borderId="10">
      <alignment horizontal="center"/>
    </xf>
    <xf numFmtId="3" fontId="22" fillId="0" borderId="0" applyFont="0" applyFill="0" applyBorder="0" applyAlignment="0" applyProtection="0"/>
    <xf numFmtId="0" fontId="22" fillId="29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>
      <alignment wrapText="1"/>
    </xf>
    <xf numFmtId="9" fontId="23" fillId="0" borderId="0" applyFont="0" applyFill="0" applyBorder="0" applyAlignment="0" applyProtection="0"/>
  </cellStyleXfs>
  <cellXfs count="103">
    <xf numFmtId="0" fontId="0" fillId="0" borderId="0" xfId="0"/>
    <xf numFmtId="0" fontId="4" fillId="0" borderId="8" xfId="0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8" fillId="0" borderId="0" xfId="0" applyFont="1"/>
    <xf numFmtId="0" fontId="8" fillId="0" borderId="0" xfId="0" quotePrefix="1" applyFont="1" applyAlignment="1">
      <alignment horizontal="left"/>
    </xf>
    <xf numFmtId="0" fontId="2" fillId="0" borderId="8" xfId="2" applyFont="1" applyBorder="1" applyAlignment="1">
      <alignment horizontal="center" vertical="center" wrapText="1"/>
    </xf>
    <xf numFmtId="164" fontId="4" fillId="0" borderId="12" xfId="3" applyNumberFormat="1" applyFont="1" applyBorder="1" applyAlignment="1">
      <alignment horizontal="center" vertical="center" wrapText="1"/>
    </xf>
    <xf numFmtId="164" fontId="4" fillId="2" borderId="12" xfId="3" applyNumberFormat="1" applyFont="1" applyFill="1" applyBorder="1" applyAlignment="1">
      <alignment vertical="center" wrapText="1"/>
    </xf>
    <xf numFmtId="0" fontId="10" fillId="0" borderId="0" xfId="0" applyFont="1"/>
    <xf numFmtId="164" fontId="0" fillId="0" borderId="0" xfId="5" applyNumberFormat="1" applyFont="1"/>
    <xf numFmtId="164" fontId="0" fillId="0" borderId="0" xfId="5" applyNumberFormat="1" applyFont="1" applyBorder="1"/>
    <xf numFmtId="41" fontId="8" fillId="0" borderId="0" xfId="0" applyNumberFormat="1" applyFont="1"/>
    <xf numFmtId="41" fontId="10" fillId="0" borderId="0" xfId="0" applyNumberFormat="1" applyFont="1"/>
    <xf numFmtId="0" fontId="10" fillId="0" borderId="0" xfId="0" applyFont="1" applyFill="1"/>
    <xf numFmtId="0" fontId="6" fillId="0" borderId="8" xfId="2" applyFont="1" applyFill="1" applyBorder="1" applyAlignment="1">
      <alignment horizontal="left" vertical="center" wrapText="1"/>
    </xf>
    <xf numFmtId="164" fontId="10" fillId="0" borderId="0" xfId="0" applyNumberFormat="1" applyFont="1"/>
    <xf numFmtId="165" fontId="10" fillId="0" borderId="0" xfId="1" applyNumberFormat="1" applyFont="1"/>
    <xf numFmtId="0" fontId="12" fillId="0" borderId="8" xfId="2" applyFont="1" applyBorder="1" applyAlignment="1">
      <alignment horizontal="center" vertical="center" wrapText="1"/>
    </xf>
    <xf numFmtId="164" fontId="14" fillId="0" borderId="12" xfId="3" applyNumberFormat="1" applyFont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5" fillId="0" borderId="8" xfId="2" applyFont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8" xfId="2" applyFont="1" applyFill="1" applyBorder="1" applyAlignment="1">
      <alignment horizontal="left" vertical="center" wrapText="1"/>
    </xf>
    <xf numFmtId="0" fontId="16" fillId="2" borderId="8" xfId="2" applyFont="1" applyFill="1" applyBorder="1" applyAlignment="1">
      <alignment horizontal="left" vertical="center" wrapText="1"/>
    </xf>
    <xf numFmtId="164" fontId="14" fillId="2" borderId="12" xfId="3" applyNumberFormat="1" applyFont="1" applyFill="1" applyBorder="1" applyAlignment="1">
      <alignment vertical="center" wrapText="1"/>
    </xf>
    <xf numFmtId="0" fontId="13" fillId="0" borderId="8" xfId="2" applyFont="1" applyBorder="1" applyAlignment="1">
      <alignment horizontal="left" vertical="center" wrapText="1"/>
    </xf>
    <xf numFmtId="0" fontId="11" fillId="0" borderId="0" xfId="100"/>
    <xf numFmtId="0" fontId="11" fillId="0" borderId="27" xfId="100" applyBorder="1"/>
    <xf numFmtId="41" fontId="11" fillId="0" borderId="27" xfId="100" applyNumberFormat="1" applyBorder="1"/>
    <xf numFmtId="10" fontId="0" fillId="0" borderId="27" xfId="119" applyNumberFormat="1" applyFont="1" applyBorder="1"/>
    <xf numFmtId="0" fontId="11" fillId="0" borderId="27" xfId="100" quotePrefix="1" applyBorder="1" applyAlignment="1">
      <alignment horizontal="left"/>
    </xf>
    <xf numFmtId="0" fontId="11" fillId="0" borderId="27" xfId="100" applyBorder="1" applyAlignment="1">
      <alignment horizontal="center"/>
    </xf>
    <xf numFmtId="41" fontId="44" fillId="0" borderId="27" xfId="100" applyNumberFormat="1" applyFont="1" applyBorder="1"/>
    <xf numFmtId="10" fontId="45" fillId="0" borderId="27" xfId="119" applyNumberFormat="1" applyFont="1" applyBorder="1"/>
    <xf numFmtId="0" fontId="11" fillId="0" borderId="28" xfId="100" applyBorder="1"/>
    <xf numFmtId="0" fontId="9" fillId="0" borderId="0" xfId="100" applyFont="1"/>
    <xf numFmtId="0" fontId="11" fillId="0" borderId="27" xfId="100" applyBorder="1" applyAlignment="1">
      <alignment horizontal="center"/>
    </xf>
    <xf numFmtId="164" fontId="14" fillId="0" borderId="12" xfId="3" applyNumberFormat="1" applyFont="1" applyFill="1" applyBorder="1" applyAlignment="1">
      <alignment vertical="center" wrapText="1"/>
    </xf>
    <xf numFmtId="165" fontId="11" fillId="0" borderId="0" xfId="1" applyNumberFormat="1" applyFont="1"/>
    <xf numFmtId="0" fontId="46" fillId="0" borderId="0" xfId="0" quotePrefix="1" applyFont="1" applyAlignment="1">
      <alignment horizontal="left"/>
    </xf>
    <xf numFmtId="41" fontId="10" fillId="0" borderId="0" xfId="100" applyNumberFormat="1" applyFont="1" applyBorder="1"/>
    <xf numFmtId="164" fontId="4" fillId="0" borderId="12" xfId="3" applyNumberFormat="1" applyFont="1" applyFill="1" applyBorder="1" applyAlignment="1">
      <alignment vertical="center" wrapText="1"/>
    </xf>
    <xf numFmtId="0" fontId="46" fillId="0" borderId="0" xfId="0" applyFont="1"/>
    <xf numFmtId="0" fontId="11" fillId="0" borderId="27" xfId="100" applyBorder="1" applyAlignment="1">
      <alignment horizontal="center"/>
    </xf>
    <xf numFmtId="41" fontId="11" fillId="0" borderId="0" xfId="100" applyNumberFormat="1"/>
    <xf numFmtId="0" fontId="10" fillId="0" borderId="0" xfId="100" quotePrefix="1" applyFont="1" applyAlignment="1">
      <alignment horizontal="left"/>
    </xf>
    <xf numFmtId="0" fontId="48" fillId="0" borderId="0" xfId="0" applyFont="1"/>
    <xf numFmtId="0" fontId="48" fillId="0" borderId="0" xfId="0" applyFont="1" applyAlignment="1">
      <alignment horizontal="center"/>
    </xf>
    <xf numFmtId="0" fontId="11" fillId="0" borderId="27" xfId="100" applyBorder="1" applyAlignment="1">
      <alignment horizontal="center"/>
    </xf>
    <xf numFmtId="0" fontId="11" fillId="0" borderId="0" xfId="100" quotePrefix="1" applyAlignment="1">
      <alignment horizontal="left" wrapText="1"/>
    </xf>
    <xf numFmtId="0" fontId="11" fillId="0" borderId="29" xfId="100" applyBorder="1" applyAlignment="1">
      <alignment horizontal="center"/>
    </xf>
    <xf numFmtId="0" fontId="11" fillId="0" borderId="30" xfId="100" applyBorder="1" applyAlignment="1">
      <alignment horizontal="center"/>
    </xf>
    <xf numFmtId="164" fontId="5" fillId="0" borderId="9" xfId="3" applyNumberFormat="1" applyFont="1" applyBorder="1" applyAlignment="1">
      <alignment vertical="top" wrapText="1"/>
    </xf>
    <xf numFmtId="164" fontId="5" fillId="0" borderId="11" xfId="3" applyNumberFormat="1" applyFont="1" applyBorder="1" applyAlignment="1">
      <alignment vertical="top" wrapText="1"/>
    </xf>
    <xf numFmtId="164" fontId="5" fillId="0" borderId="10" xfId="3" applyNumberFormat="1" applyFont="1" applyBorder="1" applyAlignment="1">
      <alignment vertical="top" wrapText="1"/>
    </xf>
    <xf numFmtId="164" fontId="3" fillId="0" borderId="6" xfId="3" applyNumberFormat="1" applyFont="1" applyBorder="1" applyAlignment="1">
      <alignment horizontal="center" vertical="center" wrapText="1"/>
    </xf>
    <xf numFmtId="164" fontId="3" fillId="0" borderId="7" xfId="3" applyNumberFormat="1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vertical="top" wrapText="1"/>
    </xf>
    <xf numFmtId="164" fontId="5" fillId="0" borderId="0" xfId="3" applyNumberFormat="1" applyFont="1" applyBorder="1" applyAlignment="1">
      <alignment vertical="top" wrapText="1"/>
    </xf>
    <xf numFmtId="164" fontId="5" fillId="0" borderId="7" xfId="3" applyNumberFormat="1" applyFont="1" applyBorder="1" applyAlignment="1">
      <alignment vertical="top" wrapText="1"/>
    </xf>
    <xf numFmtId="164" fontId="4" fillId="0" borderId="6" xfId="3" applyNumberFormat="1" applyFont="1" applyBorder="1" applyAlignment="1">
      <alignment horizontal="center" vertical="center" wrapText="1"/>
    </xf>
    <xf numFmtId="164" fontId="4" fillId="0" borderId="7" xfId="3" applyNumberFormat="1" applyFont="1" applyBorder="1" applyAlignment="1">
      <alignment horizontal="center" vertical="center" wrapText="1"/>
    </xf>
    <xf numFmtId="164" fontId="5" fillId="0" borderId="0" xfId="3" applyNumberFormat="1" applyFont="1" applyAlignment="1">
      <alignment vertical="top" wrapText="1"/>
    </xf>
    <xf numFmtId="164" fontId="4" fillId="0" borderId="9" xfId="3" applyNumberFormat="1" applyFont="1" applyBorder="1" applyAlignment="1">
      <alignment horizontal="center" vertical="center" wrapText="1"/>
    </xf>
    <xf numFmtId="164" fontId="4" fillId="0" borderId="11" xfId="3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164" fontId="3" fillId="0" borderId="4" xfId="3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center" vertical="center" wrapText="1"/>
    </xf>
    <xf numFmtId="164" fontId="3" fillId="0" borderId="9" xfId="3" applyNumberFormat="1" applyFont="1" applyBorder="1" applyAlignment="1">
      <alignment horizontal="center" vertical="center" wrapText="1"/>
    </xf>
    <xf numFmtId="164" fontId="3" fillId="0" borderId="10" xfId="3" applyNumberFormat="1" applyFont="1" applyBorder="1" applyAlignment="1">
      <alignment horizontal="center" vertical="center" wrapText="1"/>
    </xf>
    <xf numFmtId="164" fontId="3" fillId="0" borderId="11" xfId="3" applyNumberFormat="1" applyFont="1" applyBorder="1" applyAlignment="1">
      <alignment horizontal="center" vertical="center" wrapText="1"/>
    </xf>
    <xf numFmtId="164" fontId="1" fillId="0" borderId="9" xfId="3" applyNumberFormat="1" applyFont="1" applyBorder="1" applyAlignment="1">
      <alignment vertical="top" wrapText="1"/>
    </xf>
    <xf numFmtId="164" fontId="1" fillId="0" borderId="11" xfId="3" applyNumberFormat="1" applyFont="1" applyBorder="1" applyAlignment="1">
      <alignment vertical="top" wrapText="1"/>
    </xf>
    <xf numFmtId="164" fontId="1" fillId="0" borderId="10" xfId="3" applyNumberFormat="1" applyFont="1" applyBorder="1" applyAlignment="1">
      <alignment vertical="top" wrapText="1"/>
    </xf>
    <xf numFmtId="164" fontId="13" fillId="0" borderId="6" xfId="3" applyNumberFormat="1" applyFont="1" applyBorder="1" applyAlignment="1">
      <alignment horizontal="center" vertical="center" wrapText="1"/>
    </xf>
    <xf numFmtId="164" fontId="13" fillId="0" borderId="7" xfId="3" applyNumberFormat="1" applyFont="1" applyBorder="1" applyAlignment="1">
      <alignment horizontal="center" vertical="center" wrapText="1"/>
    </xf>
    <xf numFmtId="164" fontId="1" fillId="0" borderId="6" xfId="3" applyNumberFormat="1" applyFont="1" applyBorder="1" applyAlignment="1">
      <alignment vertical="top" wrapText="1"/>
    </xf>
    <xf numFmtId="164" fontId="1" fillId="0" borderId="0" xfId="3" applyNumberFormat="1" applyFont="1" applyBorder="1" applyAlignment="1">
      <alignment vertical="top" wrapText="1"/>
    </xf>
    <xf numFmtId="164" fontId="1" fillId="0" borderId="7" xfId="3" applyNumberFormat="1" applyFont="1" applyBorder="1" applyAlignment="1">
      <alignment vertical="top" wrapText="1"/>
    </xf>
    <xf numFmtId="164" fontId="14" fillId="0" borderId="6" xfId="3" applyNumberFormat="1" applyFont="1" applyBorder="1" applyAlignment="1">
      <alignment horizontal="center" vertical="center" wrapText="1"/>
    </xf>
    <xf numFmtId="164" fontId="14" fillId="0" borderId="7" xfId="3" applyNumberFormat="1" applyFont="1" applyBorder="1" applyAlignment="1">
      <alignment horizontal="center" vertical="center" wrapText="1"/>
    </xf>
    <xf numFmtId="164" fontId="1" fillId="0" borderId="0" xfId="3" applyNumberFormat="1" applyFont="1" applyAlignment="1">
      <alignment vertical="top" wrapText="1"/>
    </xf>
    <xf numFmtId="164" fontId="14" fillId="0" borderId="9" xfId="3" applyNumberFormat="1" applyFont="1" applyBorder="1" applyAlignment="1">
      <alignment horizontal="center" vertical="center" wrapText="1"/>
    </xf>
    <xf numFmtId="164" fontId="14" fillId="0" borderId="11" xfId="3" applyNumberFormat="1" applyFont="1" applyBorder="1" applyAlignment="1">
      <alignment horizontal="center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164" fontId="13" fillId="0" borderId="2" xfId="3" applyNumberFormat="1" applyFont="1" applyBorder="1" applyAlignment="1">
      <alignment horizontal="center" vertical="center" wrapText="1"/>
    </xf>
    <xf numFmtId="164" fontId="13" fillId="0" borderId="3" xfId="3" applyNumberFormat="1" applyFont="1" applyBorder="1" applyAlignment="1">
      <alignment horizontal="center" vertical="center" wrapText="1"/>
    </xf>
    <xf numFmtId="164" fontId="13" fillId="0" borderId="4" xfId="3" applyNumberFormat="1" applyFont="1" applyBorder="1" applyAlignment="1">
      <alignment horizontal="center" vertical="center" wrapText="1"/>
    </xf>
    <xf numFmtId="164" fontId="13" fillId="0" borderId="0" xfId="3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164" fontId="13" fillId="0" borderId="9" xfId="3" applyNumberFormat="1" applyFont="1" applyBorder="1" applyAlignment="1">
      <alignment horizontal="center" vertical="center" wrapText="1"/>
    </xf>
    <xf numFmtId="164" fontId="13" fillId="0" borderId="10" xfId="3" applyNumberFormat="1" applyFont="1" applyBorder="1" applyAlignment="1">
      <alignment horizontal="center" vertical="center" wrapText="1"/>
    </xf>
    <xf numFmtId="164" fontId="13" fillId="0" borderId="11" xfId="3" applyNumberFormat="1" applyFont="1" applyBorder="1" applyAlignment="1">
      <alignment horizontal="center" vertical="center" wrapText="1"/>
    </xf>
  </cellXfs>
  <cellStyles count="143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3 2" xfId="44"/>
    <cellStyle name="Accent3 3" xfId="45"/>
    <cellStyle name="Accent4 2" xfId="46"/>
    <cellStyle name="Accent4 3" xfId="47"/>
    <cellStyle name="Accent5 2" xfId="48"/>
    <cellStyle name="Accent6 2" xfId="49"/>
    <cellStyle name="Bad 2" xfId="50"/>
    <cellStyle name="Calculation 2" xfId="51"/>
    <cellStyle name="Calculation 2 2" xfId="52"/>
    <cellStyle name="Calculation 3" xfId="53"/>
    <cellStyle name="Check Cell 2" xfId="54"/>
    <cellStyle name="Comma [0] 2" xfId="55"/>
    <cellStyle name="Comma 10" xfId="56"/>
    <cellStyle name="Comma 11" xfId="57"/>
    <cellStyle name="Comma 12" xfId="58"/>
    <cellStyle name="Comma 13" xfId="59"/>
    <cellStyle name="Comma 2" xfId="60"/>
    <cellStyle name="Comma 2 2" xfId="61"/>
    <cellStyle name="Comma 2 3" xfId="62"/>
    <cellStyle name="Comma 2 4" xfId="63"/>
    <cellStyle name="Comma 3" xfId="64"/>
    <cellStyle name="Comma 4" xfId="65"/>
    <cellStyle name="Comma 4 2" xfId="66"/>
    <cellStyle name="Comma 5" xfId="67"/>
    <cellStyle name="Comma 6" xfId="68"/>
    <cellStyle name="Comma 7" xfId="69"/>
    <cellStyle name="Comma 8" xfId="70"/>
    <cellStyle name="Comma 9" xfId="71"/>
    <cellStyle name="Currency 2" xfId="3"/>
    <cellStyle name="Currency 2 2" xfId="5"/>
    <cellStyle name="Currency 3" xfId="72"/>
    <cellStyle name="Currency 4" xfId="73"/>
    <cellStyle name="Currency 4 2" xfId="74"/>
    <cellStyle name="Explanatory Text 2" xfId="75"/>
    <cellStyle name="Good 2" xfId="76"/>
    <cellStyle name="Heading 1 2" xfId="77"/>
    <cellStyle name="Heading 1 3" xfId="78"/>
    <cellStyle name="Heading 2 2" xfId="79"/>
    <cellStyle name="Heading 2 3" xfId="80"/>
    <cellStyle name="Heading 3 2" xfId="81"/>
    <cellStyle name="Heading 3 3" xfId="82"/>
    <cellStyle name="Heading 4 2" xfId="83"/>
    <cellStyle name="Heading 4 3" xfId="84"/>
    <cellStyle name="Hyperlink 2" xfId="85"/>
    <cellStyle name="Input 2" xfId="86"/>
    <cellStyle name="Input 2 2" xfId="87"/>
    <cellStyle name="Input 3" xfId="88"/>
    <cellStyle name="Linked Cell 2" xfId="89"/>
    <cellStyle name="Neutral 2" xfId="90"/>
    <cellStyle name="Normal" xfId="0" builtinId="0"/>
    <cellStyle name="Normal 10" xfId="91"/>
    <cellStyle name="Normal 11" xfId="92"/>
    <cellStyle name="Normal 12" xfId="93"/>
    <cellStyle name="Normal 13" xfId="94"/>
    <cellStyle name="Normal 14" xfId="95"/>
    <cellStyle name="Normal 14 2" xfId="96"/>
    <cellStyle name="Normal 15" xfId="97"/>
    <cellStyle name="Normal 2" xfId="2"/>
    <cellStyle name="Normal 2 2" xfId="98"/>
    <cellStyle name="Normal 2 2 2" xfId="4"/>
    <cellStyle name="Normal 2 3" xfId="99"/>
    <cellStyle name="Normal 2 3 2" xfId="141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al 8" xfId="107"/>
    <cellStyle name="Normal 9" xfId="108"/>
    <cellStyle name="Note 2" xfId="109"/>
    <cellStyle name="Note 2 2" xfId="110"/>
    <cellStyle name="Note 3" xfId="111"/>
    <cellStyle name="Note 4" xfId="112"/>
    <cellStyle name="Output 2" xfId="113"/>
    <cellStyle name="Output 2 2" xfId="114"/>
    <cellStyle name="Output 3" xfId="115"/>
    <cellStyle name="Percent" xfId="1" builtinId="5"/>
    <cellStyle name="Percent 10" xfId="116"/>
    <cellStyle name="Percent 11" xfId="117"/>
    <cellStyle name="Percent 12" xfId="118"/>
    <cellStyle name="Percent 2" xfId="119"/>
    <cellStyle name="Percent 2 2" xfId="142"/>
    <cellStyle name="Percent 3" xfId="120"/>
    <cellStyle name="Percent 4" xfId="121"/>
    <cellStyle name="Percent 4 2" xfId="122"/>
    <cellStyle name="Percent 5" xfId="123"/>
    <cellStyle name="Percent 6" xfId="124"/>
    <cellStyle name="Percent 7" xfId="125"/>
    <cellStyle name="Percent 8" xfId="126"/>
    <cellStyle name="Percent 9" xfId="127"/>
    <cellStyle name="PSChar" xfId="128"/>
    <cellStyle name="PSDate" xfId="129"/>
    <cellStyle name="PSDec" xfId="130"/>
    <cellStyle name="PSHeading" xfId="131"/>
    <cellStyle name="PSInt" xfId="132"/>
    <cellStyle name="PSSpacer" xfId="133"/>
    <cellStyle name="Style 1" xfId="134"/>
    <cellStyle name="Title 2" xfId="135"/>
    <cellStyle name="Title 3" xfId="136"/>
    <cellStyle name="Total 2" xfId="137"/>
    <cellStyle name="Total 2 2" xfId="138"/>
    <cellStyle name="Total 3" xfId="139"/>
    <cellStyle name="Warning Text 2" xfId="140"/>
  </cellStyles>
  <dxfs count="0"/>
  <tableStyles count="0" defaultTableStyle="TableStyleMedium2" defaultPivotStyle="PivotStyleLight16"/>
  <colors>
    <mruColors>
      <color rgb="FFD0EB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1485900</xdr:colOff>
      <xdr:row>2</xdr:row>
      <xdr:rowOff>95250</xdr:rowOff>
    </xdr:to>
    <xdr:pic>
      <xdr:nvPicPr>
        <xdr:cNvPr id="2" name="Picture 1" descr="Description: Description: cid:SIISTHQGPYTW.IMAGE_160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447800" cy="4476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1504950</xdr:colOff>
      <xdr:row>2</xdr:row>
      <xdr:rowOff>123825</xdr:rowOff>
    </xdr:to>
    <xdr:pic>
      <xdr:nvPicPr>
        <xdr:cNvPr id="2" name="Picture 1" descr="Description: Description: cid:SIISTHQGPYTW.IMAGE_160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476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0</xdr:col>
      <xdr:colOff>1504951</xdr:colOff>
      <xdr:row>2</xdr:row>
      <xdr:rowOff>123825</xdr:rowOff>
    </xdr:to>
    <xdr:pic>
      <xdr:nvPicPr>
        <xdr:cNvPr id="2" name="Picture 1" descr="Description: Description: cid:SIISTHQGPYTW.IMAGE_160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0"/>
          <a:ext cx="1447800" cy="4476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0</xdr:col>
      <xdr:colOff>1504951</xdr:colOff>
      <xdr:row>2</xdr:row>
      <xdr:rowOff>123825</xdr:rowOff>
    </xdr:to>
    <xdr:pic>
      <xdr:nvPicPr>
        <xdr:cNvPr id="2" name="Picture 1" descr="Description: Description: cid:SIISTHQGPYTW.IMAGE_160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0"/>
          <a:ext cx="1447800" cy="4476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0</xdr:col>
      <xdr:colOff>1504951</xdr:colOff>
      <xdr:row>2</xdr:row>
      <xdr:rowOff>123825</xdr:rowOff>
    </xdr:to>
    <xdr:pic>
      <xdr:nvPicPr>
        <xdr:cNvPr id="2" name="Picture 1" descr="Description: Description: cid:SIISTHQGPYTW.IMAGE_160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0"/>
          <a:ext cx="1447800" cy="4476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FS03\ACCOUNTING\PRIVATE\MJGILL\3RDPART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ltus00\Application%20Data\Microsoft\Excel\L%20Feltus%20Other%20Op%20Rev%20FY14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ssnet/fiscftp/FY16_P&amp;L_Plan_Data_Por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ssnet/fiscftp/actbgt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End 95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U-Sum"/>
      <sheetName val="P&amp;L Dept"/>
      <sheetName val="P&amp;L by Period"/>
      <sheetName val="Adhoc Qry"/>
      <sheetName val="Forecast Calc Methods"/>
      <sheetName val="expdnld"/>
      <sheetName val="COA"/>
      <sheetName val="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Dept</v>
          </cell>
          <cell r="B4" t="str">
            <v>Title</v>
          </cell>
          <cell r="C4" t="str">
            <v>Executive</v>
          </cell>
          <cell r="D4" t="str">
            <v>Service Line</v>
          </cell>
          <cell r="E4" t="str">
            <v>Division of Medicine</v>
          </cell>
          <cell r="F4" t="str">
            <v xml:space="preserve"> Executive Council</v>
          </cell>
          <cell r="L4" t="str">
            <v>Code</v>
          </cell>
          <cell r="M4" t="str">
            <v>Description</v>
          </cell>
          <cell r="N4" t="str">
            <v>Div Code</v>
          </cell>
          <cell r="O4" t="str">
            <v>Title</v>
          </cell>
          <cell r="P4" t="str">
            <v>Company</v>
          </cell>
          <cell r="R4" t="str">
            <v>DepartmentCode</v>
          </cell>
          <cell r="S4" t="str">
            <v>ManagerName</v>
          </cell>
        </row>
        <row r="5">
          <cell r="A5" t="str">
            <v>11020</v>
          </cell>
          <cell r="B5" t="str">
            <v>Medical Surgical 5 west</v>
          </cell>
          <cell r="C5" t="str">
            <v>K Perryman</v>
          </cell>
          <cell r="D5" t="str">
            <v>Nursing</v>
          </cell>
          <cell r="E5" t="str">
            <v>Other</v>
          </cell>
          <cell r="F5" t="str">
            <v>COO</v>
          </cell>
          <cell r="H5" t="str">
            <v>401110</v>
          </cell>
          <cell r="I5" t="str">
            <v>Inpatient services fee</v>
          </cell>
          <cell r="J5" t="str">
            <v>Patient revenues</v>
          </cell>
          <cell r="L5" t="str">
            <v>1010</v>
          </cell>
          <cell r="M5" t="str">
            <v>Lahey Clinic Foundation</v>
          </cell>
          <cell r="N5" t="str">
            <v>CORP</v>
          </cell>
          <cell r="O5" t="str">
            <v>Corporate</v>
          </cell>
          <cell r="P5" t="str">
            <v>1010-Lahey Clinic Foundation, Inc.</v>
          </cell>
          <cell r="R5" t="str">
            <v>101074020</v>
          </cell>
          <cell r="S5" t="str">
            <v>Tara Whitson</v>
          </cell>
        </row>
        <row r="6">
          <cell r="A6" t="str">
            <v>11030</v>
          </cell>
          <cell r="B6" t="str">
            <v>Medical surgical 6 west</v>
          </cell>
          <cell r="C6" t="str">
            <v>K Perryman</v>
          </cell>
          <cell r="D6" t="str">
            <v>Nursing</v>
          </cell>
          <cell r="E6" t="str">
            <v>Other</v>
          </cell>
          <cell r="F6" t="str">
            <v>COO</v>
          </cell>
          <cell r="H6" t="str">
            <v>401120</v>
          </cell>
          <cell r="I6" t="str">
            <v>Inpatient services risk</v>
          </cell>
          <cell r="J6" t="str">
            <v>Patient revenues</v>
          </cell>
          <cell r="L6" t="str">
            <v>1020</v>
          </cell>
          <cell r="M6" t="str">
            <v>Lahey Clinic Insurance Company</v>
          </cell>
          <cell r="N6" t="str">
            <v>CORP</v>
          </cell>
          <cell r="O6" t="str">
            <v>Corporate</v>
          </cell>
          <cell r="P6" t="str">
            <v>1020-Lahey Clinic Insurance Company Limited</v>
          </cell>
          <cell r="R6" t="str">
            <v>101074030</v>
          </cell>
          <cell r="S6" t="str">
            <v>Debra Conceicao</v>
          </cell>
        </row>
        <row r="7">
          <cell r="A7" t="str">
            <v>11040</v>
          </cell>
          <cell r="B7" t="str">
            <v>Medical surgical 7 west</v>
          </cell>
          <cell r="C7" t="str">
            <v>K Perryman</v>
          </cell>
          <cell r="D7" t="str">
            <v>Nursing</v>
          </cell>
          <cell r="E7" t="str">
            <v>Other</v>
          </cell>
          <cell r="F7" t="str">
            <v>COO</v>
          </cell>
          <cell r="H7" t="str">
            <v>401190</v>
          </cell>
          <cell r="I7" t="str">
            <v>Inpatient services accrual</v>
          </cell>
          <cell r="J7" t="str">
            <v>Patient revenues</v>
          </cell>
          <cell r="L7" t="str">
            <v>1030</v>
          </cell>
          <cell r="M7" t="str">
            <v>Lahey Canadian Foundation</v>
          </cell>
          <cell r="N7" t="str">
            <v>CORP</v>
          </cell>
          <cell r="O7" t="str">
            <v>Corporate</v>
          </cell>
          <cell r="P7" t="str">
            <v>1030-Lahey Canadian Foundation</v>
          </cell>
          <cell r="R7" t="str">
            <v>101074040</v>
          </cell>
          <cell r="S7" t="str">
            <v>Josie Wilkinson</v>
          </cell>
        </row>
        <row r="8">
          <cell r="A8" t="str">
            <v>11050</v>
          </cell>
          <cell r="B8" t="str">
            <v>Medical surgical 7 w bone marr</v>
          </cell>
          <cell r="C8" t="str">
            <v>K Perryman</v>
          </cell>
          <cell r="D8" t="str">
            <v>Nursing</v>
          </cell>
          <cell r="E8" t="str">
            <v>Other</v>
          </cell>
          <cell r="F8" t="str">
            <v>COO</v>
          </cell>
          <cell r="H8" t="str">
            <v>403110</v>
          </cell>
          <cell r="I8" t="str">
            <v>Outpatient services fee</v>
          </cell>
          <cell r="J8" t="str">
            <v>Patient revenues</v>
          </cell>
          <cell r="L8" t="str">
            <v>2011</v>
          </cell>
          <cell r="M8" t="str">
            <v>LC Hospital Burlington</v>
          </cell>
          <cell r="N8" t="str">
            <v>BURL</v>
          </cell>
          <cell r="O8" t="str">
            <v>Burlington</v>
          </cell>
          <cell r="P8" t="str">
            <v>2010-Lahey Clinic Hospital, Inc.</v>
          </cell>
          <cell r="R8" t="str">
            <v>101074070</v>
          </cell>
          <cell r="S8" t="str">
            <v>Roger Cameron</v>
          </cell>
        </row>
        <row r="9">
          <cell r="A9" t="str">
            <v>11060</v>
          </cell>
          <cell r="B9" t="str">
            <v>Medical surgical 2 central</v>
          </cell>
          <cell r="C9" t="str">
            <v>K Perryman</v>
          </cell>
          <cell r="D9" t="str">
            <v>Nursing</v>
          </cell>
          <cell r="E9" t="str">
            <v>Other</v>
          </cell>
          <cell r="F9" t="str">
            <v>COO</v>
          </cell>
          <cell r="H9" t="str">
            <v>403120</v>
          </cell>
          <cell r="I9" t="str">
            <v>Outpatient services risk</v>
          </cell>
          <cell r="J9" t="str">
            <v>Patient revenues</v>
          </cell>
          <cell r="L9" t="str">
            <v>2012</v>
          </cell>
          <cell r="M9" t="str">
            <v>LC Hospital Northshore</v>
          </cell>
          <cell r="N9" t="str">
            <v>NORT</v>
          </cell>
          <cell r="O9" t="str">
            <v>Northshore</v>
          </cell>
          <cell r="P9" t="str">
            <v>2010-Lahey Clinic Hospital, Inc.</v>
          </cell>
          <cell r="R9" t="str">
            <v>101074120</v>
          </cell>
          <cell r="S9" t="str">
            <v>Roger Cameron</v>
          </cell>
        </row>
        <row r="10">
          <cell r="A10" t="str">
            <v>11070</v>
          </cell>
          <cell r="B10" t="str">
            <v>Medical surgical 6 central</v>
          </cell>
          <cell r="C10" t="str">
            <v>K Perryman</v>
          </cell>
          <cell r="D10" t="str">
            <v>Nursing</v>
          </cell>
          <cell r="E10" t="str">
            <v>Other</v>
          </cell>
          <cell r="F10" t="str">
            <v>COO</v>
          </cell>
          <cell r="H10" t="str">
            <v>403190</v>
          </cell>
          <cell r="I10" t="str">
            <v>Outpatient services accrual</v>
          </cell>
          <cell r="J10" t="str">
            <v>Patient revenues</v>
          </cell>
          <cell r="L10" t="str">
            <v>2013</v>
          </cell>
          <cell r="M10" t="str">
            <v>LC Hospital Symmes</v>
          </cell>
          <cell r="N10" t="str">
            <v>ARLI</v>
          </cell>
          <cell r="O10" t="str">
            <v>Arlington</v>
          </cell>
          <cell r="P10" t="str">
            <v>2010-Lahey Clinic Hospital, Inc.</v>
          </cell>
          <cell r="R10" t="str">
            <v>101081010</v>
          </cell>
          <cell r="S10" t="str">
            <v>Nelson Gagnon</v>
          </cell>
        </row>
        <row r="11">
          <cell r="A11" t="str">
            <v>11080</v>
          </cell>
          <cell r="B11" t="str">
            <v>Medical surgical 7 central</v>
          </cell>
          <cell r="C11" t="str">
            <v>K Perryman</v>
          </cell>
          <cell r="D11" t="str">
            <v>Nursing</v>
          </cell>
          <cell r="E11" t="str">
            <v>Other</v>
          </cell>
          <cell r="F11" t="str">
            <v>COO</v>
          </cell>
          <cell r="H11" t="str">
            <v>403210</v>
          </cell>
          <cell r="I11" t="str">
            <v>Ambulatory surgery fee</v>
          </cell>
          <cell r="J11" t="str">
            <v>Patient revenues</v>
          </cell>
          <cell r="L11" t="str">
            <v>2014</v>
          </cell>
          <cell r="M11" t="str">
            <v>Lexington Hospital</v>
          </cell>
          <cell r="N11" t="str">
            <v>LEXI</v>
          </cell>
          <cell r="O11" t="str">
            <v>Lexington</v>
          </cell>
          <cell r="P11" t="str">
            <v>2010-Lahey Clinic Hospital, Inc.</v>
          </cell>
          <cell r="R11" t="str">
            <v>101081020</v>
          </cell>
          <cell r="S11" t="str">
            <v>Ann Frontino</v>
          </cell>
        </row>
        <row r="12">
          <cell r="A12" t="str">
            <v>11090</v>
          </cell>
          <cell r="B12" t="str">
            <v>Medical surgical 6 east</v>
          </cell>
          <cell r="C12" t="str">
            <v>K Perryman</v>
          </cell>
          <cell r="D12" t="str">
            <v>Nursing</v>
          </cell>
          <cell r="E12" t="str">
            <v>Other</v>
          </cell>
          <cell r="F12" t="str">
            <v>COO</v>
          </cell>
          <cell r="H12" t="str">
            <v>403220</v>
          </cell>
          <cell r="I12" t="str">
            <v>Ambulatory surgery risk</v>
          </cell>
          <cell r="J12" t="str">
            <v>Patient revenues</v>
          </cell>
          <cell r="L12" t="str">
            <v>2099</v>
          </cell>
          <cell r="M12" t="str">
            <v>LC Hospital Corporate</v>
          </cell>
          <cell r="N12" t="str">
            <v>CORP</v>
          </cell>
          <cell r="O12" t="str">
            <v>Corporate</v>
          </cell>
          <cell r="P12" t="str">
            <v>2010-Lahey Clinic Hospital, Inc.</v>
          </cell>
          <cell r="R12" t="str">
            <v>101081030</v>
          </cell>
          <cell r="S12" t="str">
            <v>Ann Frontino</v>
          </cell>
        </row>
        <row r="13">
          <cell r="A13" t="str">
            <v>11100</v>
          </cell>
          <cell r="B13" t="str">
            <v>Medical surgical 7 east</v>
          </cell>
          <cell r="C13" t="str">
            <v>K Perryman</v>
          </cell>
          <cell r="D13" t="str">
            <v>Nursing</v>
          </cell>
          <cell r="E13" t="str">
            <v>Other</v>
          </cell>
          <cell r="F13" t="str">
            <v>COO</v>
          </cell>
          <cell r="H13" t="str">
            <v>403290</v>
          </cell>
          <cell r="I13" t="str">
            <v>Ambulatory surgery accrual</v>
          </cell>
          <cell r="J13" t="str">
            <v>Patient revenues</v>
          </cell>
          <cell r="L13" t="str">
            <v>3011</v>
          </cell>
          <cell r="M13" t="str">
            <v>Lahey Clinic Burlington</v>
          </cell>
          <cell r="N13" t="str">
            <v>BURL</v>
          </cell>
          <cell r="O13" t="str">
            <v>Burlington</v>
          </cell>
          <cell r="P13" t="str">
            <v>3010-Lahey Clinic, Inc.</v>
          </cell>
          <cell r="R13" t="str">
            <v>101081040</v>
          </cell>
          <cell r="S13" t="str">
            <v>Ann Frontino</v>
          </cell>
        </row>
        <row r="14">
          <cell r="A14" t="str">
            <v>11110</v>
          </cell>
          <cell r="B14" t="str">
            <v>Medical surgical 2 east</v>
          </cell>
          <cell r="C14" t="str">
            <v>K Perryman</v>
          </cell>
          <cell r="D14" t="str">
            <v>Nursing</v>
          </cell>
          <cell r="E14" t="str">
            <v>Other</v>
          </cell>
          <cell r="F14" t="str">
            <v>COO</v>
          </cell>
          <cell r="H14" t="str">
            <v>403310</v>
          </cell>
          <cell r="I14" t="str">
            <v>Emergency services fee</v>
          </cell>
          <cell r="J14" t="str">
            <v>Patient revenues</v>
          </cell>
          <cell r="L14" t="str">
            <v>3012</v>
          </cell>
          <cell r="M14" t="str">
            <v>Lahey Clinic Northshore</v>
          </cell>
          <cell r="N14" t="str">
            <v>NORT</v>
          </cell>
          <cell r="O14" t="str">
            <v>Northshore</v>
          </cell>
          <cell r="P14" t="str">
            <v>3010-Lahey Clinic, Inc.</v>
          </cell>
          <cell r="R14" t="str">
            <v>101081050</v>
          </cell>
          <cell r="S14" t="str">
            <v>Ann Frontino</v>
          </cell>
        </row>
        <row r="15">
          <cell r="A15" t="str">
            <v>11120</v>
          </cell>
          <cell r="B15" t="str">
            <v>Medical surgical 2 south</v>
          </cell>
          <cell r="C15" t="str">
            <v>K Perryman</v>
          </cell>
          <cell r="D15" t="str">
            <v>Nursing</v>
          </cell>
          <cell r="E15" t="str">
            <v>Other</v>
          </cell>
          <cell r="F15" t="str">
            <v>COO</v>
          </cell>
          <cell r="H15" t="str">
            <v>403320</v>
          </cell>
          <cell r="I15" t="str">
            <v>Emergency services risk</v>
          </cell>
          <cell r="J15" t="str">
            <v>Patient revenues</v>
          </cell>
          <cell r="L15" t="str">
            <v>3013</v>
          </cell>
          <cell r="M15" t="str">
            <v>Lahey Clinic Symmes</v>
          </cell>
          <cell r="N15" t="str">
            <v>ARLI</v>
          </cell>
          <cell r="O15" t="str">
            <v>Arlington</v>
          </cell>
          <cell r="P15" t="str">
            <v>3010-Lahey Clinic, Inc.</v>
          </cell>
          <cell r="R15" t="str">
            <v>101081060</v>
          </cell>
          <cell r="S15" t="str">
            <v>Ann Frontino</v>
          </cell>
        </row>
        <row r="16">
          <cell r="A16" t="str">
            <v>11130</v>
          </cell>
          <cell r="B16" t="str">
            <v>Medical surgical 6 W step down</v>
          </cell>
          <cell r="C16" t="str">
            <v>K Perryman</v>
          </cell>
          <cell r="D16" t="str">
            <v>Nursing</v>
          </cell>
          <cell r="E16" t="str">
            <v>Other</v>
          </cell>
          <cell r="F16" t="str">
            <v>COO</v>
          </cell>
          <cell r="H16" t="str">
            <v>403390</v>
          </cell>
          <cell r="I16" t="str">
            <v>Emergency services accrual</v>
          </cell>
          <cell r="J16" t="str">
            <v>Patient revenues</v>
          </cell>
          <cell r="L16" t="str">
            <v>3014</v>
          </cell>
          <cell r="M16" t="str">
            <v>Lexington</v>
          </cell>
          <cell r="N16" t="str">
            <v>LEXI</v>
          </cell>
          <cell r="O16" t="str">
            <v>Lexington</v>
          </cell>
          <cell r="P16" t="str">
            <v>3010-Lahey Clinic, Inc.</v>
          </cell>
          <cell r="R16" t="str">
            <v>101081070</v>
          </cell>
          <cell r="S16" t="str">
            <v>Ann Frontino</v>
          </cell>
        </row>
        <row r="17">
          <cell r="A17" t="str">
            <v>11140</v>
          </cell>
          <cell r="B17" t="str">
            <v>Medical surgical 6 E step down</v>
          </cell>
          <cell r="C17" t="str">
            <v>K Perryman</v>
          </cell>
          <cell r="D17" t="str">
            <v>Nursing</v>
          </cell>
          <cell r="E17" t="str">
            <v>Other</v>
          </cell>
          <cell r="F17" t="str">
            <v>COO</v>
          </cell>
          <cell r="H17" t="str">
            <v>403410</v>
          </cell>
          <cell r="I17" t="str">
            <v>Observation services fee</v>
          </cell>
          <cell r="J17" t="str">
            <v>Patient revenues</v>
          </cell>
          <cell r="L17" t="str">
            <v>3111</v>
          </cell>
          <cell r="M17" t="str">
            <v>Arlington, Belmont, Billerica</v>
          </cell>
          <cell r="N17" t="str">
            <v>PRAC</v>
          </cell>
          <cell r="O17" t="str">
            <v>Community Groups</v>
          </cell>
          <cell r="P17" t="str">
            <v>3010-Lahey Clinic, Inc.</v>
          </cell>
          <cell r="R17" t="str">
            <v>101081110</v>
          </cell>
          <cell r="S17" t="str">
            <v>Frank Walsh</v>
          </cell>
        </row>
        <row r="18">
          <cell r="A18" t="str">
            <v>11150</v>
          </cell>
          <cell r="B18" t="str">
            <v>Medical surgical 6 southeast</v>
          </cell>
          <cell r="C18" t="str">
            <v>K Perryman</v>
          </cell>
          <cell r="D18" t="str">
            <v>Nursing</v>
          </cell>
          <cell r="E18" t="str">
            <v>Other</v>
          </cell>
          <cell r="F18" t="str">
            <v>COO</v>
          </cell>
          <cell r="H18" t="str">
            <v>403420</v>
          </cell>
          <cell r="I18" t="str">
            <v>Observation services risk</v>
          </cell>
          <cell r="J18" t="str">
            <v>Patient revenues</v>
          </cell>
          <cell r="L18" t="str">
            <v>3112</v>
          </cell>
          <cell r="M18" t="str">
            <v>Beverly, Danvers, Ipswich</v>
          </cell>
          <cell r="N18" t="str">
            <v>PRAC</v>
          </cell>
          <cell r="O18" t="str">
            <v>Community Groups</v>
          </cell>
          <cell r="P18" t="str">
            <v>3010-Lahey Clinic, Inc.</v>
          </cell>
          <cell r="R18" t="str">
            <v>101081120</v>
          </cell>
          <cell r="S18" t="str">
            <v>Barry Devine</v>
          </cell>
        </row>
        <row r="19">
          <cell r="A19" t="str">
            <v>11160</v>
          </cell>
          <cell r="B19" t="str">
            <v>Medical surgical 7 southeast</v>
          </cell>
          <cell r="C19" t="str">
            <v>K Perryman</v>
          </cell>
          <cell r="D19" t="str">
            <v>Nursing</v>
          </cell>
          <cell r="E19" t="str">
            <v>Other</v>
          </cell>
          <cell r="F19" t="str">
            <v>COO</v>
          </cell>
          <cell r="H19" t="str">
            <v>403490</v>
          </cell>
          <cell r="I19" t="str">
            <v>Observation services accrual</v>
          </cell>
          <cell r="J19" t="str">
            <v>Patient revenues</v>
          </cell>
          <cell r="L19" t="str">
            <v>3113</v>
          </cell>
          <cell r="M19" t="str">
            <v>Needham</v>
          </cell>
          <cell r="N19" t="str">
            <v>PRAC</v>
          </cell>
          <cell r="O19" t="str">
            <v>Community Groups</v>
          </cell>
          <cell r="P19" t="str">
            <v>3010-Lahey Clinic, Inc.</v>
          </cell>
          <cell r="R19" t="str">
            <v>101081130</v>
          </cell>
          <cell r="S19" t="str">
            <v>Rosemary Sherman</v>
          </cell>
        </row>
        <row r="20">
          <cell r="A20" t="str">
            <v>21020</v>
          </cell>
          <cell r="B20" t="str">
            <v>Medical intensive care unit</v>
          </cell>
          <cell r="C20" t="str">
            <v>K Perryman</v>
          </cell>
          <cell r="D20" t="str">
            <v>Nursing</v>
          </cell>
          <cell r="E20" t="str">
            <v>Other</v>
          </cell>
          <cell r="F20" t="str">
            <v>COO</v>
          </cell>
          <cell r="H20" t="str">
            <v>501011</v>
          </cell>
          <cell r="I20" t="str">
            <v>IP blue cross</v>
          </cell>
          <cell r="J20" t="str">
            <v>Deductions from revenue</v>
          </cell>
          <cell r="L20" t="str">
            <v>3114</v>
          </cell>
          <cell r="M20" t="str">
            <v>Waltham</v>
          </cell>
          <cell r="N20" t="str">
            <v>PRAC</v>
          </cell>
          <cell r="O20" t="str">
            <v>Community Groups</v>
          </cell>
          <cell r="P20" t="str">
            <v>3010-Lahey Clinic, Inc.</v>
          </cell>
          <cell r="R20" t="str">
            <v>101081140</v>
          </cell>
          <cell r="S20" t="str">
            <v>Rosemary Sherman</v>
          </cell>
        </row>
        <row r="21">
          <cell r="A21" t="str">
            <v>21030</v>
          </cell>
          <cell r="B21" t="str">
            <v>Surgical intensive care unit</v>
          </cell>
          <cell r="C21" t="str">
            <v>K Perryman</v>
          </cell>
          <cell r="D21" t="str">
            <v>Nursing</v>
          </cell>
          <cell r="E21" t="str">
            <v>Other</v>
          </cell>
          <cell r="F21" t="str">
            <v>COO</v>
          </cell>
          <cell r="H21" t="str">
            <v>501012</v>
          </cell>
          <cell r="I21" t="str">
            <v>IP commercial</v>
          </cell>
          <cell r="J21" t="str">
            <v>Deductions from revenue</v>
          </cell>
          <cell r="L21" t="str">
            <v>3115</v>
          </cell>
          <cell r="M21" t="str">
            <v>Holliston Milford Pediatrics</v>
          </cell>
          <cell r="N21" t="str">
            <v>PRAC</v>
          </cell>
          <cell r="O21" t="str">
            <v>Community Groups</v>
          </cell>
          <cell r="P21" t="str">
            <v>3010-Lahey Clinic, Inc.</v>
          </cell>
          <cell r="R21" t="str">
            <v>101081150</v>
          </cell>
          <cell r="S21" t="str">
            <v>Rosemary Sherman</v>
          </cell>
        </row>
        <row r="22">
          <cell r="A22" t="str">
            <v>21040</v>
          </cell>
          <cell r="B22" t="str">
            <v>Intensive care unit</v>
          </cell>
          <cell r="C22" t="str">
            <v>K Perryman</v>
          </cell>
          <cell r="D22" t="str">
            <v>Nursing</v>
          </cell>
          <cell r="E22" t="str">
            <v>Other</v>
          </cell>
          <cell r="F22" t="str">
            <v>COO</v>
          </cell>
          <cell r="H22" t="str">
            <v>501013</v>
          </cell>
          <cell r="I22" t="str">
            <v>IP blue cross PPO</v>
          </cell>
          <cell r="J22" t="str">
            <v>Deductions from revenue</v>
          </cell>
          <cell r="L22" t="str">
            <v>3116</v>
          </cell>
          <cell r="M22" t="str">
            <v>Arlington Pediatrics</v>
          </cell>
          <cell r="N22" t="str">
            <v>PRAC</v>
          </cell>
          <cell r="O22" t="str">
            <v>Community Groups</v>
          </cell>
          <cell r="P22" t="str">
            <v>3010-Lahey Clinic, Inc.</v>
          </cell>
          <cell r="R22" t="str">
            <v>101081160</v>
          </cell>
          <cell r="S22" t="str">
            <v>Bernie McGrory</v>
          </cell>
        </row>
        <row r="23">
          <cell r="A23" t="str">
            <v>23020</v>
          </cell>
          <cell r="B23" t="str">
            <v>Cardiac Care Unit</v>
          </cell>
          <cell r="C23" t="str">
            <v>K Perryman</v>
          </cell>
          <cell r="D23" t="str">
            <v>Nursing</v>
          </cell>
          <cell r="E23" t="str">
            <v>Other</v>
          </cell>
          <cell r="F23" t="str">
            <v>COO</v>
          </cell>
          <cell r="H23" t="str">
            <v>501014</v>
          </cell>
          <cell r="I23" t="str">
            <v>IP blue cross OOS</v>
          </cell>
          <cell r="J23" t="str">
            <v>Deductions from revenue</v>
          </cell>
          <cell r="L23" t="str">
            <v>3117</v>
          </cell>
          <cell r="M23" t="str">
            <v>Wilmington</v>
          </cell>
          <cell r="N23" t="str">
            <v>PRAC</v>
          </cell>
          <cell r="O23" t="str">
            <v>Community Groups</v>
          </cell>
          <cell r="P23" t="str">
            <v>3010-Lahey Clinic, Inc.</v>
          </cell>
          <cell r="R23" t="str">
            <v>101081170</v>
          </cell>
          <cell r="S23" t="str">
            <v>Lisa Flanagan</v>
          </cell>
        </row>
        <row r="24">
          <cell r="A24" t="str">
            <v>31020</v>
          </cell>
          <cell r="B24" t="str">
            <v>Ambulatory pacu</v>
          </cell>
          <cell r="C24" t="str">
            <v>K Perryman</v>
          </cell>
          <cell r="D24" t="str">
            <v>Nursing</v>
          </cell>
          <cell r="E24" t="str">
            <v>Other</v>
          </cell>
          <cell r="F24" t="str">
            <v>COO</v>
          </cell>
          <cell r="H24" t="str">
            <v>501019</v>
          </cell>
          <cell r="I24" t="str">
            <v>IP other indemnity</v>
          </cell>
          <cell r="J24" t="str">
            <v>Deductions from revenue</v>
          </cell>
          <cell r="L24" t="str">
            <v>3118</v>
          </cell>
          <cell r="M24" t="str">
            <v>Fall River</v>
          </cell>
          <cell r="N24" t="str">
            <v>PRAC</v>
          </cell>
          <cell r="O24" t="str">
            <v>Community Groups</v>
          </cell>
          <cell r="P24" t="str">
            <v>3010-Lahey Clinic, Inc.</v>
          </cell>
          <cell r="R24" t="str">
            <v>101081180</v>
          </cell>
          <cell r="S24" t="str">
            <v>Paul Reed</v>
          </cell>
        </row>
        <row r="25">
          <cell r="A25" t="str">
            <v>31030</v>
          </cell>
          <cell r="B25" t="str">
            <v>Cardiothoracic surgery</v>
          </cell>
          <cell r="C25" t="str">
            <v>S Demers</v>
          </cell>
          <cell r="D25" t="str">
            <v>Cardiovascular</v>
          </cell>
          <cell r="E25" t="str">
            <v>Other</v>
          </cell>
          <cell r="F25" t="str">
            <v>COO</v>
          </cell>
          <cell r="H25" t="str">
            <v>501031</v>
          </cell>
          <cell r="I25" t="str">
            <v>IP harvard</v>
          </cell>
          <cell r="J25" t="str">
            <v>Deductions from revenue</v>
          </cell>
          <cell r="L25" t="str">
            <v>3119</v>
          </cell>
          <cell r="M25" t="str">
            <v>Lancaster</v>
          </cell>
          <cell r="N25" t="str">
            <v>PRAC</v>
          </cell>
          <cell r="O25" t="str">
            <v>Community Groups</v>
          </cell>
          <cell r="P25" t="str">
            <v>3010-Lahey Clinic, Inc.</v>
          </cell>
          <cell r="R25" t="str">
            <v>101081190</v>
          </cell>
          <cell r="S25" t="str">
            <v>Robert Laramie</v>
          </cell>
        </row>
        <row r="26">
          <cell r="A26" t="str">
            <v>31040</v>
          </cell>
          <cell r="B26" t="str">
            <v>CT post anesthesia care unit</v>
          </cell>
          <cell r="C26" t="str">
            <v>K Perryman</v>
          </cell>
          <cell r="D26" t="str">
            <v>Nursing</v>
          </cell>
          <cell r="E26" t="str">
            <v>Other</v>
          </cell>
          <cell r="F26" t="str">
            <v>COO</v>
          </cell>
          <cell r="H26" t="str">
            <v>501032</v>
          </cell>
          <cell r="I26" t="str">
            <v>IP hmo blue</v>
          </cell>
          <cell r="J26" t="str">
            <v>Deductions from revenue</v>
          </cell>
          <cell r="L26" t="str">
            <v>3120</v>
          </cell>
          <cell r="M26" t="str">
            <v>Foxboro</v>
          </cell>
          <cell r="N26" t="str">
            <v>PRAC</v>
          </cell>
          <cell r="O26" t="str">
            <v>Community Groups</v>
          </cell>
          <cell r="P26" t="str">
            <v>3010-Lahey Clinic, Inc.</v>
          </cell>
          <cell r="R26" t="str">
            <v>101081200</v>
          </cell>
          <cell r="S26" t="str">
            <v>Nelson Gagnon</v>
          </cell>
        </row>
        <row r="27">
          <cell r="A27" t="str">
            <v>31050</v>
          </cell>
          <cell r="B27" t="str">
            <v>Endoscopy</v>
          </cell>
          <cell r="C27" t="str">
            <v>K Perryman</v>
          </cell>
          <cell r="D27" t="str">
            <v>Nursing</v>
          </cell>
          <cell r="E27" t="str">
            <v>Other</v>
          </cell>
          <cell r="F27" t="str">
            <v>COO</v>
          </cell>
          <cell r="H27" t="str">
            <v>501033</v>
          </cell>
          <cell r="I27" t="str">
            <v>IP tufts</v>
          </cell>
          <cell r="J27" t="str">
            <v>Deductions from revenue</v>
          </cell>
          <cell r="L27" t="str">
            <v>3121</v>
          </cell>
          <cell r="M27" t="str">
            <v>Fitchburg</v>
          </cell>
          <cell r="N27" t="str">
            <v>PRAC</v>
          </cell>
          <cell r="O27" t="str">
            <v>Community Groups</v>
          </cell>
          <cell r="P27" t="str">
            <v>3010-Lahey Clinic, Inc.</v>
          </cell>
          <cell r="R27" t="str">
            <v>101081210</v>
          </cell>
          <cell r="S27" t="str">
            <v>Nelson Gagnon</v>
          </cell>
        </row>
        <row r="28">
          <cell r="A28" t="str">
            <v>31060</v>
          </cell>
          <cell r="B28" t="str">
            <v>Operating room</v>
          </cell>
          <cell r="C28" t="str">
            <v>R Guarino</v>
          </cell>
          <cell r="D28" t="str">
            <v>Surgical services</v>
          </cell>
          <cell r="E28" t="str">
            <v>Other</v>
          </cell>
          <cell r="F28" t="str">
            <v>COO</v>
          </cell>
          <cell r="H28" t="str">
            <v>501034</v>
          </cell>
          <cell r="I28" t="str">
            <v>IP united</v>
          </cell>
          <cell r="J28" t="str">
            <v>Deductions from revenue</v>
          </cell>
          <cell r="L28" t="str">
            <v>3122</v>
          </cell>
          <cell r="M28" t="str">
            <v>Leominster</v>
          </cell>
          <cell r="N28" t="str">
            <v>PRAC</v>
          </cell>
          <cell r="O28" t="str">
            <v>Community Groups</v>
          </cell>
          <cell r="P28" t="str">
            <v>3010-Lahey Clinic, Inc.</v>
          </cell>
          <cell r="R28" t="str">
            <v>101081240</v>
          </cell>
          <cell r="S28" t="str">
            <v>Ann Frontino</v>
          </cell>
        </row>
        <row r="29">
          <cell r="A29" t="str">
            <v>31070</v>
          </cell>
          <cell r="B29" t="str">
            <v>Post anesthesia care unit</v>
          </cell>
          <cell r="C29" t="str">
            <v>K Perryman</v>
          </cell>
          <cell r="D29" t="str">
            <v>Nursing</v>
          </cell>
          <cell r="E29" t="str">
            <v>Other</v>
          </cell>
          <cell r="F29" t="str">
            <v>COO</v>
          </cell>
          <cell r="H29" t="str">
            <v>501039</v>
          </cell>
          <cell r="I29" t="str">
            <v>IP other hmo</v>
          </cell>
          <cell r="J29" t="str">
            <v>Deductions from revenue</v>
          </cell>
          <cell r="L29" t="str">
            <v>3123</v>
          </cell>
          <cell r="M29" t="str">
            <v>Fall River Diabetes</v>
          </cell>
          <cell r="N29" t="str">
            <v>PRAC</v>
          </cell>
          <cell r="O29" t="str">
            <v>Community Groups</v>
          </cell>
          <cell r="P29" t="str">
            <v>3010-Lahey Clinic, Inc.</v>
          </cell>
          <cell r="R29" t="str">
            <v>101081260</v>
          </cell>
          <cell r="S29" t="str">
            <v>David Reis</v>
          </cell>
        </row>
        <row r="30">
          <cell r="A30" t="str">
            <v>32020</v>
          </cell>
          <cell r="B30" t="str">
            <v>SPR allergy infusion room</v>
          </cell>
          <cell r="C30" t="str">
            <v>S Skura</v>
          </cell>
          <cell r="D30" t="str">
            <v>Airway diseases</v>
          </cell>
          <cell r="E30" t="str">
            <v>Other</v>
          </cell>
          <cell r="F30" t="str">
            <v>COO</v>
          </cell>
          <cell r="H30" t="str">
            <v>501041</v>
          </cell>
          <cell r="I30" t="str">
            <v>IP harvard risk</v>
          </cell>
          <cell r="J30" t="str">
            <v>Deductions from revenue</v>
          </cell>
          <cell r="L30" t="str">
            <v>3124</v>
          </cell>
          <cell r="M30" t="str">
            <v>Fitchburg Pediatrics</v>
          </cell>
          <cell r="N30" t="str">
            <v>PRAC</v>
          </cell>
          <cell r="O30" t="str">
            <v>Community Groups</v>
          </cell>
          <cell r="P30" t="str">
            <v>3010-Lahey Clinic, Inc.</v>
          </cell>
          <cell r="R30" t="str">
            <v>101081270</v>
          </cell>
          <cell r="S30" t="str">
            <v>David Reis</v>
          </cell>
        </row>
        <row r="31">
          <cell r="A31" t="str">
            <v>32030</v>
          </cell>
          <cell r="B31" t="str">
            <v>SPR colon and rectal</v>
          </cell>
          <cell r="C31" t="str">
            <v>S Demers</v>
          </cell>
          <cell r="D31" t="str">
            <v>Digestive services</v>
          </cell>
          <cell r="E31" t="str">
            <v>Other</v>
          </cell>
          <cell r="F31" t="str">
            <v>COO</v>
          </cell>
          <cell r="H31" t="str">
            <v>501042</v>
          </cell>
          <cell r="I31" t="str">
            <v>IP hmo blue risk</v>
          </cell>
          <cell r="J31" t="str">
            <v>Deductions from revenue</v>
          </cell>
          <cell r="L31" t="str">
            <v>3125</v>
          </cell>
          <cell r="M31" t="str">
            <v>Newburyport</v>
          </cell>
          <cell r="N31" t="str">
            <v>NORT</v>
          </cell>
          <cell r="O31" t="str">
            <v>Northshore</v>
          </cell>
          <cell r="P31" t="str">
            <v>3010-Lahey Clinic, Inc.</v>
          </cell>
          <cell r="R31" t="str">
            <v>101081280</v>
          </cell>
          <cell r="S31" t="str">
            <v>Jim Drewett</v>
          </cell>
        </row>
        <row r="32">
          <cell r="A32" t="str">
            <v>32040</v>
          </cell>
          <cell r="B32" t="str">
            <v>SPR dermatology</v>
          </cell>
          <cell r="C32" t="str">
            <v>S Skura</v>
          </cell>
          <cell r="D32" t="str">
            <v>Women's &amp; men's health</v>
          </cell>
          <cell r="E32" t="str">
            <v>Other</v>
          </cell>
          <cell r="F32" t="str">
            <v>COO</v>
          </cell>
          <cell r="H32" t="str">
            <v>501043</v>
          </cell>
          <cell r="I32" t="str">
            <v>IP tufts risk</v>
          </cell>
          <cell r="J32" t="str">
            <v>Deductions from revenue</v>
          </cell>
          <cell r="L32" t="str">
            <v>3126</v>
          </cell>
          <cell r="M32" t="str">
            <v>Woburn</v>
          </cell>
          <cell r="N32" t="str">
            <v>PRAC</v>
          </cell>
          <cell r="O32" t="str">
            <v>Community Groups</v>
          </cell>
          <cell r="P32" t="str">
            <v>3010-Lahey Clinic, Inc.</v>
          </cell>
          <cell r="R32" t="str">
            <v>101081400</v>
          </cell>
          <cell r="S32" t="str">
            <v>Robert Laramie</v>
          </cell>
        </row>
        <row r="33">
          <cell r="A33" t="str">
            <v>32050</v>
          </cell>
          <cell r="B33" t="str">
            <v>SPR gastroenterology</v>
          </cell>
          <cell r="C33" t="str">
            <v>S Skura</v>
          </cell>
          <cell r="D33" t="str">
            <v>Digestive services</v>
          </cell>
          <cell r="E33" t="str">
            <v>Other</v>
          </cell>
          <cell r="F33" t="str">
            <v>COO</v>
          </cell>
          <cell r="H33" t="str">
            <v>501044</v>
          </cell>
          <cell r="I33" t="str">
            <v>IP aetna/us healthcare</v>
          </cell>
          <cell r="J33" t="str">
            <v>Deductions from revenue</v>
          </cell>
          <cell r="L33" t="str">
            <v>3127</v>
          </cell>
          <cell r="M33" t="str">
            <v>Lexington Medical Associates</v>
          </cell>
          <cell r="N33" t="str">
            <v>PRAC</v>
          </cell>
          <cell r="O33" t="str">
            <v>Community Groups</v>
          </cell>
          <cell r="P33" t="str">
            <v>3010-Lahey Clinic, Inc.</v>
          </cell>
          <cell r="R33" t="str">
            <v>101081410</v>
          </cell>
          <cell r="S33" t="str">
            <v>Deb Ash</v>
          </cell>
        </row>
        <row r="34">
          <cell r="A34" t="str">
            <v>32060</v>
          </cell>
          <cell r="B34" t="str">
            <v>SPR gynecology</v>
          </cell>
          <cell r="C34" t="str">
            <v>S Demers</v>
          </cell>
          <cell r="D34" t="str">
            <v>Women's &amp; men's health</v>
          </cell>
          <cell r="E34" t="str">
            <v>Other</v>
          </cell>
          <cell r="F34" t="str">
            <v>COO</v>
          </cell>
          <cell r="H34" t="str">
            <v>501045</v>
          </cell>
          <cell r="I34" t="str">
            <v>IP cigna/healthsource</v>
          </cell>
          <cell r="J34" t="str">
            <v>Deductions from revenue</v>
          </cell>
          <cell r="L34" t="str">
            <v>3128</v>
          </cell>
          <cell r="M34" t="str">
            <v>Hamilton Wenham</v>
          </cell>
          <cell r="N34" t="str">
            <v>PRAC</v>
          </cell>
          <cell r="O34" t="str">
            <v>Community Groups</v>
          </cell>
          <cell r="P34" t="str">
            <v>3010-Lahey Clinic, Inc.</v>
          </cell>
          <cell r="R34" t="str">
            <v>101081420</v>
          </cell>
          <cell r="S34" t="str">
            <v>Robert Laramie</v>
          </cell>
        </row>
        <row r="35">
          <cell r="A35" t="str">
            <v>32070</v>
          </cell>
          <cell r="B35" t="str">
            <v>SPR hematology and oncology</v>
          </cell>
          <cell r="C35" t="str">
            <v>S Skura</v>
          </cell>
          <cell r="D35" t="str">
            <v>Cancer</v>
          </cell>
          <cell r="E35" t="str">
            <v>Other</v>
          </cell>
          <cell r="F35" t="str">
            <v>COO</v>
          </cell>
          <cell r="H35" t="str">
            <v>501046</v>
          </cell>
          <cell r="I35" t="str">
            <v>IP neighborhood health</v>
          </cell>
          <cell r="J35" t="str">
            <v>Deductions from revenue</v>
          </cell>
          <cell r="L35" t="str">
            <v>3129</v>
          </cell>
          <cell r="M35" t="str">
            <v>Malden</v>
          </cell>
          <cell r="N35" t="str">
            <v>PRAC</v>
          </cell>
          <cell r="O35" t="str">
            <v>Community Groups</v>
          </cell>
          <cell r="P35" t="str">
            <v>3010-Lahey Clinic, Inc.</v>
          </cell>
          <cell r="R35" t="str">
            <v>101081430</v>
          </cell>
          <cell r="S35" t="str">
            <v>Gregory Greene</v>
          </cell>
        </row>
        <row r="36">
          <cell r="A36" t="str">
            <v>32080</v>
          </cell>
          <cell r="B36" t="str">
            <v>SPR infectious disease</v>
          </cell>
          <cell r="C36" t="str">
            <v>S Skura</v>
          </cell>
          <cell r="D36" t="str">
            <v>Airway diseases</v>
          </cell>
          <cell r="E36" t="str">
            <v>Other</v>
          </cell>
          <cell r="F36" t="str">
            <v>COO</v>
          </cell>
          <cell r="H36" t="str">
            <v>501049</v>
          </cell>
          <cell r="I36" t="str">
            <v>IP other hmo risk</v>
          </cell>
          <cell r="J36" t="str">
            <v>Deductions from revenue</v>
          </cell>
          <cell r="L36" t="str">
            <v>3130</v>
          </cell>
          <cell r="M36" t="str">
            <v>Framingham</v>
          </cell>
          <cell r="N36" t="str">
            <v>PRAC</v>
          </cell>
          <cell r="O36" t="str">
            <v>Community Groups</v>
          </cell>
          <cell r="P36" t="str">
            <v>3010-Lahey Clinic, Inc.</v>
          </cell>
          <cell r="R36" t="str">
            <v>101081440</v>
          </cell>
          <cell r="S36" t="str">
            <v>Peter Hogan</v>
          </cell>
        </row>
        <row r="37">
          <cell r="A37" t="str">
            <v>32090</v>
          </cell>
          <cell r="B37" t="str">
            <v>SPR ophthalmology</v>
          </cell>
          <cell r="C37" t="str">
            <v>S Demers</v>
          </cell>
          <cell r="D37" t="str">
            <v>Ophthalmology</v>
          </cell>
          <cell r="E37" t="str">
            <v>Other</v>
          </cell>
          <cell r="F37" t="str">
            <v>COO</v>
          </cell>
          <cell r="H37" t="str">
            <v>501051</v>
          </cell>
          <cell r="I37" t="str">
            <v>IP medicare</v>
          </cell>
          <cell r="J37" t="str">
            <v>Deductions from revenue</v>
          </cell>
          <cell r="L37" t="str">
            <v>3131</v>
          </cell>
          <cell r="M37" t="str">
            <v>Greenleaf</v>
          </cell>
          <cell r="N37" t="str">
            <v>PRAC</v>
          </cell>
          <cell r="O37" t="str">
            <v>Community Groups</v>
          </cell>
          <cell r="P37" t="str">
            <v>3010-Lahey Clinic, Inc.</v>
          </cell>
          <cell r="R37" t="str">
            <v>101081500</v>
          </cell>
          <cell r="S37" t="str">
            <v>David Reis</v>
          </cell>
        </row>
        <row r="38">
          <cell r="A38" t="str">
            <v>32100</v>
          </cell>
          <cell r="B38" t="str">
            <v>SPR orthopaedic cast room</v>
          </cell>
          <cell r="C38" t="str">
            <v>S Demers</v>
          </cell>
          <cell r="D38" t="str">
            <v>Musculoskeletal</v>
          </cell>
          <cell r="E38" t="str">
            <v>Other</v>
          </cell>
          <cell r="F38" t="str">
            <v>COO</v>
          </cell>
          <cell r="H38" t="str">
            <v>501052</v>
          </cell>
          <cell r="I38" t="str">
            <v>IP bluecare 65</v>
          </cell>
          <cell r="J38" t="str">
            <v>Deductions from revenue</v>
          </cell>
          <cell r="L38" t="str">
            <v>3132</v>
          </cell>
          <cell r="M38" t="str">
            <v>Sudbury Pediatrics</v>
          </cell>
          <cell r="N38" t="str">
            <v>PRAC</v>
          </cell>
          <cell r="O38" t="str">
            <v>Community Groups</v>
          </cell>
          <cell r="P38" t="str">
            <v>3010-Lahey Clinic, Inc.</v>
          </cell>
          <cell r="R38" t="str">
            <v>101082020</v>
          </cell>
          <cell r="S38" t="str">
            <v>Robert Toporoff</v>
          </cell>
        </row>
        <row r="39">
          <cell r="A39" t="str">
            <v>32110</v>
          </cell>
          <cell r="B39" t="str">
            <v>SPR otolaryngology</v>
          </cell>
          <cell r="C39" t="str">
            <v>S Demers</v>
          </cell>
          <cell r="D39" t="str">
            <v>Primary care</v>
          </cell>
          <cell r="E39" t="str">
            <v>Other</v>
          </cell>
          <cell r="F39" t="str">
            <v>COO</v>
          </cell>
          <cell r="H39" t="str">
            <v>501053</v>
          </cell>
          <cell r="I39" t="str">
            <v>IP first seniority</v>
          </cell>
          <cell r="J39" t="str">
            <v>Deductions from revenue</v>
          </cell>
          <cell r="L39" t="str">
            <v>3133</v>
          </cell>
          <cell r="M39" t="str">
            <v>Concord</v>
          </cell>
          <cell r="N39" t="str">
            <v>PRAC</v>
          </cell>
          <cell r="O39" t="str">
            <v>Community Groups</v>
          </cell>
          <cell r="P39" t="str">
            <v>3010-Lahey Clinic, Inc.</v>
          </cell>
          <cell r="R39" t="str">
            <v>101082060</v>
          </cell>
          <cell r="S39" t="str">
            <v>Kevin Bennett</v>
          </cell>
        </row>
        <row r="40">
          <cell r="A40" t="str">
            <v>32120</v>
          </cell>
          <cell r="B40" t="str">
            <v>SPR plastic surgery</v>
          </cell>
          <cell r="C40" t="str">
            <v>S Demers</v>
          </cell>
          <cell r="D40" t="str">
            <v>Women's &amp; men's health</v>
          </cell>
          <cell r="E40" t="str">
            <v>Other</v>
          </cell>
          <cell r="F40" t="str">
            <v>COO</v>
          </cell>
          <cell r="H40" t="str">
            <v>501054</v>
          </cell>
          <cell r="I40" t="str">
            <v>IP primecare 65</v>
          </cell>
          <cell r="J40" t="str">
            <v>Deductions from revenue</v>
          </cell>
          <cell r="L40" t="str">
            <v>3134</v>
          </cell>
          <cell r="M40" t="str">
            <v>Cambridge Family Practice</v>
          </cell>
          <cell r="N40" t="str">
            <v>PRAC</v>
          </cell>
          <cell r="O40" t="str">
            <v>Community Groups</v>
          </cell>
          <cell r="P40" t="str">
            <v>3010-Lahey Clinic, Inc.</v>
          </cell>
          <cell r="R40" t="str">
            <v>101085010</v>
          </cell>
          <cell r="S40" t="str">
            <v>Tim O'Connor</v>
          </cell>
        </row>
        <row r="41">
          <cell r="A41" t="str">
            <v>32130</v>
          </cell>
          <cell r="B41" t="str">
            <v>SPR urology</v>
          </cell>
          <cell r="C41" t="str">
            <v>S Demers</v>
          </cell>
          <cell r="D41" t="str">
            <v>Transplant services</v>
          </cell>
          <cell r="E41" t="str">
            <v>Other</v>
          </cell>
          <cell r="F41" t="str">
            <v>COO</v>
          </cell>
          <cell r="H41" t="str">
            <v>501055</v>
          </cell>
          <cell r="I41" t="str">
            <v>IP secure horizons</v>
          </cell>
          <cell r="J41" t="str">
            <v>Deductions from revenue</v>
          </cell>
          <cell r="L41" t="str">
            <v>3135</v>
          </cell>
          <cell r="M41" t="str">
            <v>Cambridge Pediatrics</v>
          </cell>
          <cell r="N41" t="str">
            <v>PRAC</v>
          </cell>
          <cell r="O41" t="str">
            <v>Community Groups</v>
          </cell>
          <cell r="P41" t="str">
            <v>3010-Lahey Clinic, Inc.</v>
          </cell>
          <cell r="R41" t="str">
            <v>101085020</v>
          </cell>
          <cell r="S41" t="str">
            <v>Catherine Boulay</v>
          </cell>
        </row>
        <row r="42">
          <cell r="A42" t="str">
            <v>32140</v>
          </cell>
          <cell r="B42" t="str">
            <v>SPR lahey arlington</v>
          </cell>
          <cell r="C42" t="str">
            <v>S Skura</v>
          </cell>
          <cell r="D42" t="str">
            <v>Primary care</v>
          </cell>
          <cell r="E42" t="str">
            <v>Other</v>
          </cell>
          <cell r="F42" t="str">
            <v>COO</v>
          </cell>
          <cell r="H42" t="str">
            <v>501059</v>
          </cell>
          <cell r="I42" t="str">
            <v>IP other hmo 65</v>
          </cell>
          <cell r="J42" t="str">
            <v>Deductions from revenue</v>
          </cell>
          <cell r="L42" t="str">
            <v>3136</v>
          </cell>
          <cell r="M42" t="str">
            <v>Nashua</v>
          </cell>
          <cell r="N42" t="str">
            <v>BURL</v>
          </cell>
          <cell r="O42" t="str">
            <v>Burlington</v>
          </cell>
          <cell r="P42" t="str">
            <v>3010-Lahey Clinic, Inc.</v>
          </cell>
          <cell r="R42" t="str">
            <v>101085030</v>
          </cell>
          <cell r="S42" t="str">
            <v>James Pezzone</v>
          </cell>
        </row>
        <row r="43">
          <cell r="A43" t="str">
            <v>34020</v>
          </cell>
          <cell r="B43" t="str">
            <v>Anesthesiology</v>
          </cell>
          <cell r="C43" t="str">
            <v>R Guarino</v>
          </cell>
          <cell r="D43" t="str">
            <v>Anesthesia</v>
          </cell>
          <cell r="E43" t="str">
            <v>Other</v>
          </cell>
          <cell r="F43" t="str">
            <v>COO</v>
          </cell>
          <cell r="H43" t="str">
            <v>501062</v>
          </cell>
          <cell r="I43" t="str">
            <v>IP bluecare 65 risk</v>
          </cell>
          <cell r="J43" t="str">
            <v>Deductions from revenue</v>
          </cell>
          <cell r="L43" t="str">
            <v>3137</v>
          </cell>
          <cell r="M43" t="str">
            <v>Essex</v>
          </cell>
          <cell r="N43" t="str">
            <v>PRAC</v>
          </cell>
          <cell r="O43" t="str">
            <v>Community Groups</v>
          </cell>
          <cell r="P43" t="str">
            <v>3010-Lahey Clinic, Inc.</v>
          </cell>
          <cell r="R43" t="str">
            <v>101085040</v>
          </cell>
          <cell r="S43" t="str">
            <v>Christopher Lucchesi</v>
          </cell>
        </row>
        <row r="44">
          <cell r="A44" t="str">
            <v>34030</v>
          </cell>
          <cell r="B44" t="str">
            <v>Pain center</v>
          </cell>
          <cell r="C44" t="str">
            <v>R Guarino</v>
          </cell>
          <cell r="D44" t="str">
            <v>Anesthesia</v>
          </cell>
          <cell r="E44" t="str">
            <v>Other</v>
          </cell>
          <cell r="F44" t="str">
            <v>COO</v>
          </cell>
          <cell r="H44" t="str">
            <v>501063</v>
          </cell>
          <cell r="I44" t="str">
            <v>IP first seniority risk</v>
          </cell>
          <cell r="J44" t="str">
            <v>Deductions from revenue</v>
          </cell>
          <cell r="L44" t="str">
            <v>3138</v>
          </cell>
          <cell r="M44" t="str">
            <v>Newburyport - Low Street</v>
          </cell>
          <cell r="N44" t="str">
            <v>PRAC</v>
          </cell>
          <cell r="O44" t="str">
            <v>Community Groups</v>
          </cell>
          <cell r="P44" t="str">
            <v>3010-Lahey Clinic, Inc.</v>
          </cell>
          <cell r="R44" t="str">
            <v>101085050</v>
          </cell>
          <cell r="S44" t="str">
            <v>Elizabeth Feltus</v>
          </cell>
        </row>
        <row r="45">
          <cell r="A45" t="str">
            <v>35020</v>
          </cell>
          <cell r="B45" t="str">
            <v>Intravenous therapy</v>
          </cell>
          <cell r="C45" t="str">
            <v>K Perryman</v>
          </cell>
          <cell r="D45" t="str">
            <v>Nursing</v>
          </cell>
          <cell r="E45" t="str">
            <v>Other</v>
          </cell>
          <cell r="F45" t="str">
            <v>COO</v>
          </cell>
          <cell r="H45" t="str">
            <v>501064</v>
          </cell>
          <cell r="I45" t="str">
            <v>IP primecare 65 risk</v>
          </cell>
          <cell r="J45" t="str">
            <v>Deductions from revenue</v>
          </cell>
          <cell r="L45" t="str">
            <v>3139</v>
          </cell>
          <cell r="M45" t="str">
            <v>Lynnfield</v>
          </cell>
          <cell r="N45" t="str">
            <v>PRAC</v>
          </cell>
          <cell r="O45" t="str">
            <v>Community Groups</v>
          </cell>
          <cell r="P45" t="str">
            <v>3010-Lahey Clinic, Inc.</v>
          </cell>
          <cell r="R45" t="str">
            <v>101085060</v>
          </cell>
          <cell r="S45" t="str">
            <v>Jeffrey Holden</v>
          </cell>
        </row>
        <row r="46">
          <cell r="A46" t="str">
            <v>35030</v>
          </cell>
          <cell r="B46" t="str">
            <v>IV infusion room</v>
          </cell>
          <cell r="C46" t="str">
            <v>S Skura</v>
          </cell>
          <cell r="D46" t="str">
            <v>Cancer</v>
          </cell>
          <cell r="E46" t="str">
            <v>Other</v>
          </cell>
          <cell r="F46" t="str">
            <v>COO</v>
          </cell>
          <cell r="H46" t="str">
            <v>501065</v>
          </cell>
          <cell r="I46" t="str">
            <v>IP secure horizons risk</v>
          </cell>
          <cell r="J46" t="str">
            <v>Deductions from revenue</v>
          </cell>
          <cell r="L46" t="str">
            <v>3399</v>
          </cell>
          <cell r="M46" t="str">
            <v>CGP Corporate</v>
          </cell>
          <cell r="N46" t="str">
            <v>PRAC</v>
          </cell>
          <cell r="O46" t="str">
            <v>Community Groups</v>
          </cell>
          <cell r="P46" t="str">
            <v>3010-Lahey Clinic, Inc.</v>
          </cell>
          <cell r="R46" t="str">
            <v>101085080</v>
          </cell>
          <cell r="S46" t="str">
            <v>Kenneth Hallisey</v>
          </cell>
        </row>
        <row r="47">
          <cell r="A47" t="str">
            <v>36010</v>
          </cell>
          <cell r="B47" t="str">
            <v>Central services</v>
          </cell>
          <cell r="C47" t="str">
            <v>J Doran</v>
          </cell>
          <cell r="D47" t="str">
            <v>Facilities and operations</v>
          </cell>
          <cell r="E47" t="str">
            <v>Other</v>
          </cell>
          <cell r="F47" t="str">
            <v>COO</v>
          </cell>
          <cell r="H47" t="str">
            <v>501069</v>
          </cell>
          <cell r="I47" t="str">
            <v>IP other hmo 65 risk</v>
          </cell>
          <cell r="J47" t="str">
            <v>Deductions from revenue</v>
          </cell>
          <cell r="L47" t="str">
            <v>3411</v>
          </cell>
          <cell r="M47" t="str">
            <v>Concord</v>
          </cell>
          <cell r="N47" t="str">
            <v>BURL</v>
          </cell>
          <cell r="O47" t="str">
            <v>Burlington</v>
          </cell>
          <cell r="P47" t="str">
            <v>3010-Lahey Clinic, Inc.</v>
          </cell>
          <cell r="R47" t="str">
            <v>101085090</v>
          </cell>
          <cell r="S47" t="str">
            <v>Peter Kilcommons</v>
          </cell>
        </row>
        <row r="48">
          <cell r="A48" t="str">
            <v>36020</v>
          </cell>
          <cell r="B48" t="str">
            <v>Central supplies</v>
          </cell>
          <cell r="C48" t="str">
            <v>K Perryman</v>
          </cell>
          <cell r="D48" t="str">
            <v>Nursing</v>
          </cell>
          <cell r="E48" t="str">
            <v>Other</v>
          </cell>
          <cell r="F48" t="str">
            <v>COO</v>
          </cell>
          <cell r="H48" t="str">
            <v>501071</v>
          </cell>
          <cell r="I48" t="str">
            <v>IP medicaid</v>
          </cell>
          <cell r="J48" t="str">
            <v>Deductions from revenue</v>
          </cell>
          <cell r="L48" t="str">
            <v>3412</v>
          </cell>
          <cell r="M48" t="str">
            <v>Nashua</v>
          </cell>
          <cell r="N48" t="str">
            <v>BURL</v>
          </cell>
          <cell r="O48" t="str">
            <v>Burlington</v>
          </cell>
          <cell r="P48" t="str">
            <v>3010-Lahey Clinic, Inc.</v>
          </cell>
          <cell r="R48" t="str">
            <v>101085100</v>
          </cell>
          <cell r="S48" t="str">
            <v>Sharon Noel</v>
          </cell>
        </row>
        <row r="49">
          <cell r="A49" t="str">
            <v>36021</v>
          </cell>
          <cell r="B49" t="str">
            <v>Implantable devices central</v>
          </cell>
          <cell r="C49" t="str">
            <v>K Perryman</v>
          </cell>
          <cell r="D49" t="str">
            <v>Nursing</v>
          </cell>
          <cell r="E49" t="str">
            <v>Other</v>
          </cell>
          <cell r="F49" t="str">
            <v>COO</v>
          </cell>
          <cell r="H49" t="str">
            <v>501072</v>
          </cell>
          <cell r="I49" t="str">
            <v>IP commonwealth care</v>
          </cell>
          <cell r="J49" t="str">
            <v>Deductions from revenue</v>
          </cell>
          <cell r="L49" t="str">
            <v>3413</v>
          </cell>
          <cell r="M49" t="str">
            <v>Dover</v>
          </cell>
          <cell r="N49" t="str">
            <v>BURL</v>
          </cell>
          <cell r="O49" t="str">
            <v>Burlington</v>
          </cell>
          <cell r="P49" t="str">
            <v>3010-Lahey Clinic, Inc.</v>
          </cell>
          <cell r="R49" t="str">
            <v>101085110</v>
          </cell>
          <cell r="S49" t="str">
            <v>Teresa Mahlert</v>
          </cell>
        </row>
        <row r="50">
          <cell r="A50" t="str">
            <v>36030</v>
          </cell>
          <cell r="B50" t="str">
            <v>Supplies cardiothoracic surger</v>
          </cell>
          <cell r="C50" t="str">
            <v>S Demers</v>
          </cell>
          <cell r="D50" t="str">
            <v>Cardiovascular</v>
          </cell>
          <cell r="E50" t="str">
            <v>Other</v>
          </cell>
          <cell r="F50" t="str">
            <v>COO</v>
          </cell>
          <cell r="H50" t="str">
            <v>501078</v>
          </cell>
          <cell r="I50" t="str">
            <v>IP workers compensation</v>
          </cell>
          <cell r="J50" t="str">
            <v>Deductions from revenue</v>
          </cell>
          <cell r="L50" t="str">
            <v>3414</v>
          </cell>
          <cell r="M50" t="str">
            <v>Beverly - Parkhurst Building</v>
          </cell>
          <cell r="N50" t="str">
            <v>BURL</v>
          </cell>
          <cell r="O50" t="str">
            <v>Burlington</v>
          </cell>
          <cell r="P50" t="str">
            <v>3010-Lahey Clinic, Inc.</v>
          </cell>
          <cell r="R50" t="str">
            <v>101085120</v>
          </cell>
          <cell r="S50" t="str">
            <v>Allen Danis</v>
          </cell>
        </row>
        <row r="51">
          <cell r="A51" t="str">
            <v>36040</v>
          </cell>
          <cell r="B51" t="str">
            <v>Supplies cath lab</v>
          </cell>
          <cell r="C51" t="str">
            <v>R Guarino</v>
          </cell>
          <cell r="D51" t="str">
            <v>Cardiovascular</v>
          </cell>
          <cell r="E51" t="str">
            <v>Other</v>
          </cell>
          <cell r="F51" t="str">
            <v>COO</v>
          </cell>
          <cell r="H51" t="str">
            <v>501079</v>
          </cell>
          <cell r="I51" t="str">
            <v>IP other government</v>
          </cell>
          <cell r="J51" t="str">
            <v>Deductions from revenue</v>
          </cell>
          <cell r="L51" t="str">
            <v>4010</v>
          </cell>
          <cell r="M51" t="str">
            <v>Lahey Clinic Affiliated Servic</v>
          </cell>
          <cell r="N51" t="str">
            <v>CORP</v>
          </cell>
          <cell r="O51" t="str">
            <v>Corporate</v>
          </cell>
          <cell r="P51" t="str">
            <v>4010-Lahey Clinic Affiliated Services, Inc.</v>
          </cell>
          <cell r="R51" t="str">
            <v>101086020</v>
          </cell>
          <cell r="S51" t="str">
            <v>David Spackman</v>
          </cell>
        </row>
        <row r="52">
          <cell r="A52" t="str">
            <v>36041</v>
          </cell>
          <cell r="B52" t="str">
            <v>Implantable devices cath lab</v>
          </cell>
          <cell r="C52" t="str">
            <v>R Guarino</v>
          </cell>
          <cell r="D52" t="str">
            <v>Cardiovascular</v>
          </cell>
          <cell r="E52" t="str">
            <v>Other</v>
          </cell>
          <cell r="F52" t="str">
            <v>COO</v>
          </cell>
          <cell r="H52" t="str">
            <v>501080</v>
          </cell>
          <cell r="I52" t="str">
            <v>IP general</v>
          </cell>
          <cell r="J52" t="str">
            <v>Deductions from revenue</v>
          </cell>
          <cell r="L52" t="str">
            <v>E000</v>
          </cell>
          <cell r="M52" t="str">
            <v>Parent Elimination Unit</v>
          </cell>
          <cell r="N52" t="str">
            <v>ELIM</v>
          </cell>
          <cell r="O52" t="str">
            <v>Eliminations</v>
          </cell>
          <cell r="P52" t="str">
            <v>5010-Lahey Clinic Eliminations</v>
          </cell>
          <cell r="R52" t="str">
            <v>101086030</v>
          </cell>
          <cell r="S52" t="str">
            <v>Jim Kenney</v>
          </cell>
        </row>
        <row r="53">
          <cell r="A53" t="str">
            <v>36050</v>
          </cell>
          <cell r="B53" t="str">
            <v>Supplies electrophysiology</v>
          </cell>
          <cell r="C53" t="str">
            <v>R Guarino</v>
          </cell>
          <cell r="D53" t="str">
            <v>Cardiovascular</v>
          </cell>
          <cell r="E53" t="str">
            <v>Other</v>
          </cell>
          <cell r="F53" t="str">
            <v>COO</v>
          </cell>
          <cell r="H53" t="str">
            <v>501097</v>
          </cell>
          <cell r="I53" t="str">
            <v>IP motor vehicle</v>
          </cell>
          <cell r="J53" t="str">
            <v>Deductions from revenue</v>
          </cell>
          <cell r="L53" t="str">
            <v>E200</v>
          </cell>
          <cell r="M53" t="str">
            <v>Hospital Elimination Unit</v>
          </cell>
          <cell r="N53" t="str">
            <v>ELIM</v>
          </cell>
          <cell r="O53" t="str">
            <v>Eliminations</v>
          </cell>
          <cell r="P53" t="str">
            <v>5010-Lahey Clinic Eliminations</v>
          </cell>
          <cell r="R53" t="str">
            <v>101086040</v>
          </cell>
          <cell r="S53" t="str">
            <v>Joan Robbio</v>
          </cell>
        </row>
        <row r="54">
          <cell r="A54" t="str">
            <v>36051</v>
          </cell>
          <cell r="B54" t="str">
            <v>Implantable devices electrophys</v>
          </cell>
          <cell r="C54" t="str">
            <v>R Guarino</v>
          </cell>
          <cell r="D54" t="str">
            <v>Cardiovascular</v>
          </cell>
          <cell r="E54" t="str">
            <v>Other</v>
          </cell>
          <cell r="F54" t="str">
            <v>COO</v>
          </cell>
          <cell r="H54" t="str">
            <v>501098</v>
          </cell>
          <cell r="I54" t="str">
            <v>IP international</v>
          </cell>
          <cell r="J54" t="str">
            <v>Deductions from revenue</v>
          </cell>
          <cell r="L54" t="str">
            <v>E300</v>
          </cell>
          <cell r="M54" t="str">
            <v>Clinic Elimination Unit</v>
          </cell>
          <cell r="N54" t="str">
            <v>ELIM</v>
          </cell>
          <cell r="O54" t="str">
            <v>Eliminations</v>
          </cell>
          <cell r="P54" t="str">
            <v>5010-Lahey Clinic Eliminations</v>
          </cell>
          <cell r="R54" t="str">
            <v>101086060</v>
          </cell>
          <cell r="S54" t="str">
            <v>Joan Robbio</v>
          </cell>
        </row>
        <row r="55">
          <cell r="A55" t="str">
            <v>36060</v>
          </cell>
          <cell r="B55" t="str">
            <v>Supplies emergency</v>
          </cell>
          <cell r="C55" t="str">
            <v>R Bias</v>
          </cell>
          <cell r="D55" t="str">
            <v>Emergency &amp; trauma</v>
          </cell>
          <cell r="E55" t="str">
            <v>Other</v>
          </cell>
          <cell r="F55" t="str">
            <v>COO</v>
          </cell>
          <cell r="H55" t="str">
            <v>501099</v>
          </cell>
          <cell r="I55" t="str">
            <v>IP self pay</v>
          </cell>
          <cell r="J55" t="str">
            <v>Deductions from revenue</v>
          </cell>
          <cell r="R55" t="str">
            <v>101086070</v>
          </cell>
          <cell r="S55" t="str">
            <v>Lisa Neveling</v>
          </cell>
        </row>
        <row r="56">
          <cell r="A56" t="str">
            <v>36070</v>
          </cell>
          <cell r="B56" t="str">
            <v>Supplies inter neuro-radiology</v>
          </cell>
          <cell r="C56" t="str">
            <v>R Guarino</v>
          </cell>
          <cell r="D56" t="str">
            <v>Radiology</v>
          </cell>
          <cell r="E56" t="str">
            <v>Other</v>
          </cell>
          <cell r="F56" t="str">
            <v>COO</v>
          </cell>
          <cell r="H56" t="str">
            <v>503011</v>
          </cell>
          <cell r="I56" t="str">
            <v>OP blue cross</v>
          </cell>
          <cell r="J56" t="str">
            <v>Deductions from revenue</v>
          </cell>
          <cell r="R56" t="str">
            <v>101086080</v>
          </cell>
          <cell r="S56" t="str">
            <v>Derek Bellin</v>
          </cell>
        </row>
        <row r="57">
          <cell r="A57" t="str">
            <v>36071</v>
          </cell>
          <cell r="B57" t="str">
            <v>Implantable devices neuro rad</v>
          </cell>
          <cell r="C57" t="str">
            <v>R Guarino</v>
          </cell>
          <cell r="D57" t="str">
            <v>Radiology</v>
          </cell>
          <cell r="E57" t="str">
            <v>Other</v>
          </cell>
          <cell r="F57" t="str">
            <v>COO</v>
          </cell>
          <cell r="H57" t="str">
            <v>503012</v>
          </cell>
          <cell r="I57" t="str">
            <v>OP commercial</v>
          </cell>
          <cell r="J57" t="str">
            <v>Deductions from revenue</v>
          </cell>
          <cell r="R57" t="str">
            <v>101086090</v>
          </cell>
          <cell r="S57" t="str">
            <v>Robin McNiff</v>
          </cell>
        </row>
        <row r="58">
          <cell r="A58" t="str">
            <v>36080</v>
          </cell>
          <cell r="B58" t="str">
            <v>Supplies rehab services</v>
          </cell>
          <cell r="C58" t="str">
            <v>R Guarino</v>
          </cell>
          <cell r="D58" t="str">
            <v>Musculoskeletal</v>
          </cell>
          <cell r="E58" t="str">
            <v>Other</v>
          </cell>
          <cell r="F58" t="str">
            <v>COO</v>
          </cell>
          <cell r="H58" t="str">
            <v>503013</v>
          </cell>
          <cell r="I58" t="str">
            <v>OP blue cross PPO</v>
          </cell>
          <cell r="J58" t="str">
            <v>Deductions from revenue</v>
          </cell>
          <cell r="R58" t="str">
            <v>101086140</v>
          </cell>
          <cell r="S58" t="str">
            <v>Sharon DiSalvo</v>
          </cell>
        </row>
        <row r="59">
          <cell r="A59" t="str">
            <v>36090</v>
          </cell>
          <cell r="B59" t="str">
            <v>Supplies surgery</v>
          </cell>
          <cell r="C59" t="str">
            <v>R Guarino</v>
          </cell>
          <cell r="D59" t="str">
            <v>Surgical services</v>
          </cell>
          <cell r="E59" t="str">
            <v>Other</v>
          </cell>
          <cell r="F59" t="str">
            <v>COO</v>
          </cell>
          <cell r="H59" t="str">
            <v>503014</v>
          </cell>
          <cell r="I59" t="str">
            <v>OP blue cross OOS</v>
          </cell>
          <cell r="J59" t="str">
            <v>Deductions from revenue</v>
          </cell>
          <cell r="R59" t="str">
            <v>101086150</v>
          </cell>
          <cell r="S59" t="str">
            <v>Joan Robbio</v>
          </cell>
        </row>
        <row r="60">
          <cell r="A60" t="str">
            <v>36091</v>
          </cell>
          <cell r="B60" t="str">
            <v>Implantable devices surgery</v>
          </cell>
          <cell r="C60" t="str">
            <v>R Guarino</v>
          </cell>
          <cell r="D60" t="str">
            <v>Surgical services</v>
          </cell>
          <cell r="E60" t="str">
            <v>Other</v>
          </cell>
          <cell r="F60" t="str">
            <v>COO</v>
          </cell>
          <cell r="H60" t="str">
            <v>503019</v>
          </cell>
          <cell r="I60" t="str">
            <v>OP other indemnity</v>
          </cell>
          <cell r="J60" t="str">
            <v>Deductions from revenue</v>
          </cell>
          <cell r="R60" t="str">
            <v>101086160</v>
          </cell>
          <cell r="S60" t="str">
            <v>Joan Robbio</v>
          </cell>
        </row>
        <row r="61">
          <cell r="A61" t="str">
            <v>36100</v>
          </cell>
          <cell r="B61" t="str">
            <v>Supplies interven radiology</v>
          </cell>
          <cell r="C61" t="str">
            <v>R Guarino</v>
          </cell>
          <cell r="D61" t="str">
            <v>Radiology</v>
          </cell>
          <cell r="E61" t="str">
            <v>Other</v>
          </cell>
          <cell r="F61" t="str">
            <v>COO</v>
          </cell>
          <cell r="H61" t="str">
            <v>503031</v>
          </cell>
          <cell r="I61" t="str">
            <v>OP harvard</v>
          </cell>
          <cell r="J61" t="str">
            <v>Deductions from revenue</v>
          </cell>
          <cell r="R61" t="str">
            <v>101086170</v>
          </cell>
          <cell r="S61" t="str">
            <v>David Spackman</v>
          </cell>
        </row>
        <row r="62">
          <cell r="A62" t="str">
            <v>36101</v>
          </cell>
          <cell r="B62" t="str">
            <v>Implantable devices angiograph</v>
          </cell>
          <cell r="C62" t="str">
            <v>R Guarino</v>
          </cell>
          <cell r="D62" t="str">
            <v>Radiology</v>
          </cell>
          <cell r="E62" t="str">
            <v>Other</v>
          </cell>
          <cell r="F62" t="str">
            <v>COO</v>
          </cell>
          <cell r="H62" t="str">
            <v>503032</v>
          </cell>
          <cell r="I62" t="str">
            <v>OP hmo blue</v>
          </cell>
          <cell r="J62" t="str">
            <v>Deductions from revenue</v>
          </cell>
          <cell r="R62" t="str">
            <v>101086180</v>
          </cell>
          <cell r="S62" t="str">
            <v>Eleana Conway</v>
          </cell>
        </row>
        <row r="63">
          <cell r="A63" t="str">
            <v>36110</v>
          </cell>
          <cell r="B63" t="str">
            <v>Supplies endoscopy</v>
          </cell>
          <cell r="C63" t="str">
            <v>K Perryman</v>
          </cell>
          <cell r="D63" t="str">
            <v>Nursing</v>
          </cell>
          <cell r="E63" t="str">
            <v>Other</v>
          </cell>
          <cell r="F63" t="str">
            <v>COO</v>
          </cell>
          <cell r="H63" t="str">
            <v>503033</v>
          </cell>
          <cell r="I63" t="str">
            <v>OP tufts</v>
          </cell>
          <cell r="J63" t="str">
            <v>Deductions from revenue</v>
          </cell>
          <cell r="R63" t="str">
            <v>101087100</v>
          </cell>
          <cell r="S63" t="str">
            <v>Barbara Lamont</v>
          </cell>
        </row>
        <row r="64">
          <cell r="A64" t="str">
            <v>36111</v>
          </cell>
          <cell r="B64" t="str">
            <v>Implantable devices endoscopy</v>
          </cell>
          <cell r="C64" t="str">
            <v>K Perryman</v>
          </cell>
          <cell r="D64" t="str">
            <v>Nursing</v>
          </cell>
          <cell r="E64" t="str">
            <v>Other</v>
          </cell>
          <cell r="F64" t="str">
            <v>COO</v>
          </cell>
          <cell r="H64" t="str">
            <v>503034</v>
          </cell>
          <cell r="I64" t="str">
            <v>OP united</v>
          </cell>
          <cell r="J64" t="str">
            <v>Deductions from revenue</v>
          </cell>
          <cell r="R64" t="str">
            <v>101087200</v>
          </cell>
          <cell r="S64" t="str">
            <v>Don Snell</v>
          </cell>
        </row>
        <row r="65">
          <cell r="A65" t="str">
            <v>36120</v>
          </cell>
          <cell r="B65" t="str">
            <v>Supplies pain center</v>
          </cell>
          <cell r="C65" t="str">
            <v>R Guarino</v>
          </cell>
          <cell r="D65" t="str">
            <v>Anesthesia</v>
          </cell>
          <cell r="E65" t="str">
            <v>Other</v>
          </cell>
          <cell r="F65" t="str">
            <v>COO</v>
          </cell>
          <cell r="H65" t="str">
            <v>503039</v>
          </cell>
          <cell r="I65" t="str">
            <v>OP other hmo</v>
          </cell>
          <cell r="J65" t="str">
            <v>Deductions from revenue</v>
          </cell>
          <cell r="R65" t="str">
            <v>101089010</v>
          </cell>
          <cell r="S65" t="str">
            <v>Peter Lloyd</v>
          </cell>
        </row>
        <row r="66">
          <cell r="A66" t="str">
            <v>36121</v>
          </cell>
          <cell r="B66" t="str">
            <v>Implantable devices pain ctr</v>
          </cell>
          <cell r="C66" t="str">
            <v>R Guarino</v>
          </cell>
          <cell r="D66" t="str">
            <v>Anesthesia</v>
          </cell>
          <cell r="E66" t="str">
            <v>Other</v>
          </cell>
          <cell r="F66" t="str">
            <v>COO</v>
          </cell>
          <cell r="H66" t="str">
            <v>503041</v>
          </cell>
          <cell r="I66" t="str">
            <v>OP harvard risk</v>
          </cell>
          <cell r="J66" t="str">
            <v>Deductions from revenue</v>
          </cell>
          <cell r="R66" t="str">
            <v>101089020</v>
          </cell>
          <cell r="S66" t="str">
            <v>Sharon DiSalvo</v>
          </cell>
        </row>
        <row r="67">
          <cell r="A67" t="str">
            <v>36130</v>
          </cell>
          <cell r="B67" t="str">
            <v>Supplies nuclear medicine</v>
          </cell>
          <cell r="C67" t="str">
            <v>R Guarino</v>
          </cell>
          <cell r="D67" t="str">
            <v>Radiology</v>
          </cell>
          <cell r="E67" t="str">
            <v>Other</v>
          </cell>
          <cell r="F67" t="str">
            <v>COO</v>
          </cell>
          <cell r="H67" t="str">
            <v>503042</v>
          </cell>
          <cell r="I67" t="str">
            <v>OP hmo blue risk</v>
          </cell>
          <cell r="J67" t="str">
            <v>Deductions from revenue</v>
          </cell>
          <cell r="R67" t="str">
            <v>101089030</v>
          </cell>
          <cell r="S67" t="str">
            <v>Peter Lloyd</v>
          </cell>
        </row>
        <row r="68">
          <cell r="A68" t="str">
            <v>36131</v>
          </cell>
          <cell r="B68" t="str">
            <v>Implantable devices nuc med rp</v>
          </cell>
          <cell r="C68" t="str">
            <v>R Guarino</v>
          </cell>
          <cell r="D68" t="str">
            <v>Radiology</v>
          </cell>
          <cell r="E68" t="str">
            <v>Other</v>
          </cell>
          <cell r="F68" t="str">
            <v>COO</v>
          </cell>
          <cell r="H68" t="str">
            <v>503043</v>
          </cell>
          <cell r="I68" t="str">
            <v>OP tufts risk</v>
          </cell>
          <cell r="J68" t="str">
            <v>Deductions from revenue</v>
          </cell>
          <cell r="R68" t="str">
            <v>101089710</v>
          </cell>
          <cell r="S68" t="str">
            <v>Peter Lloyd</v>
          </cell>
        </row>
        <row r="69">
          <cell r="A69" t="str">
            <v>36140</v>
          </cell>
          <cell r="B69" t="str">
            <v>Supplies cast room</v>
          </cell>
          <cell r="C69" t="str">
            <v>S Demers</v>
          </cell>
          <cell r="D69" t="str">
            <v>Musculoskeletal</v>
          </cell>
          <cell r="E69" t="str">
            <v>Other</v>
          </cell>
          <cell r="F69" t="str">
            <v>COO</v>
          </cell>
          <cell r="H69" t="str">
            <v>503044</v>
          </cell>
          <cell r="I69" t="str">
            <v>OP aetna/us healthcare</v>
          </cell>
          <cell r="J69" t="str">
            <v>Deductions from revenue</v>
          </cell>
          <cell r="R69" t="str">
            <v>102089010</v>
          </cell>
          <cell r="S69" t="str">
            <v>Peter Lloyd</v>
          </cell>
        </row>
        <row r="70">
          <cell r="A70" t="str">
            <v>37020</v>
          </cell>
          <cell r="B70" t="str">
            <v>Pharmacy clinic</v>
          </cell>
          <cell r="C70" t="str">
            <v>R Guarino</v>
          </cell>
          <cell r="D70" t="str">
            <v>Pharmacy</v>
          </cell>
          <cell r="E70" t="str">
            <v>Other</v>
          </cell>
          <cell r="F70" t="str">
            <v>COO</v>
          </cell>
          <cell r="H70" t="str">
            <v>503045</v>
          </cell>
          <cell r="I70" t="str">
            <v>OP cigna/healthsource</v>
          </cell>
          <cell r="J70" t="str">
            <v>Deductions from revenue</v>
          </cell>
          <cell r="R70" t="str">
            <v>103086080</v>
          </cell>
          <cell r="S70" t="str">
            <v>Peter Lloyd</v>
          </cell>
        </row>
        <row r="71">
          <cell r="A71" t="str">
            <v>37030</v>
          </cell>
          <cell r="B71" t="str">
            <v>Pharmacy hospital</v>
          </cell>
          <cell r="C71" t="str">
            <v>R Guarino</v>
          </cell>
          <cell r="D71" t="str">
            <v>Pharmacy</v>
          </cell>
          <cell r="E71" t="str">
            <v>Other</v>
          </cell>
          <cell r="F71" t="str">
            <v>COO</v>
          </cell>
          <cell r="H71" t="str">
            <v>503046</v>
          </cell>
          <cell r="I71" t="str">
            <v>OP neighborhood health</v>
          </cell>
          <cell r="J71" t="str">
            <v>Deductions from revenue</v>
          </cell>
          <cell r="R71" t="str">
            <v>201111020</v>
          </cell>
          <cell r="S71" t="str">
            <v>Jean Cunningham</v>
          </cell>
        </row>
        <row r="72">
          <cell r="A72" t="str">
            <v>37040</v>
          </cell>
          <cell r="B72" t="str">
            <v>Pharmacy operating room</v>
          </cell>
          <cell r="C72" t="str">
            <v>R Guarino</v>
          </cell>
          <cell r="D72" t="str">
            <v>Pharmacy</v>
          </cell>
          <cell r="E72" t="str">
            <v>Other</v>
          </cell>
          <cell r="F72" t="str">
            <v>COO</v>
          </cell>
          <cell r="H72" t="str">
            <v>503049</v>
          </cell>
          <cell r="I72" t="str">
            <v>OP other hmo risk</v>
          </cell>
          <cell r="J72" t="str">
            <v>Deductions from revenue</v>
          </cell>
          <cell r="R72" t="str">
            <v>201111030</v>
          </cell>
          <cell r="S72" t="str">
            <v>Joan McCarthy</v>
          </cell>
        </row>
        <row r="73">
          <cell r="A73" t="str">
            <v>37050</v>
          </cell>
          <cell r="B73" t="str">
            <v>Pharmacy contrast with CT</v>
          </cell>
          <cell r="C73" t="str">
            <v>R Guarino</v>
          </cell>
          <cell r="D73" t="str">
            <v>Radiology</v>
          </cell>
          <cell r="E73" t="str">
            <v>Other</v>
          </cell>
          <cell r="F73" t="str">
            <v>COO</v>
          </cell>
          <cell r="H73" t="str">
            <v>503051</v>
          </cell>
          <cell r="I73" t="str">
            <v>OP medicare</v>
          </cell>
          <cell r="J73" t="str">
            <v>Deductions from revenue</v>
          </cell>
          <cell r="R73" t="str">
            <v>201111040</v>
          </cell>
          <cell r="S73" t="str">
            <v>Cindy Climer</v>
          </cell>
        </row>
        <row r="74">
          <cell r="A74" t="str">
            <v>37060</v>
          </cell>
          <cell r="B74" t="str">
            <v>Pharmacy contrast with MRI</v>
          </cell>
          <cell r="C74" t="str">
            <v>R Guarino</v>
          </cell>
          <cell r="D74" t="str">
            <v>Radiology</v>
          </cell>
          <cell r="E74" t="str">
            <v>Other</v>
          </cell>
          <cell r="F74" t="str">
            <v>COO</v>
          </cell>
          <cell r="H74" t="str">
            <v>503052</v>
          </cell>
          <cell r="I74" t="str">
            <v>OP bluecare 65</v>
          </cell>
          <cell r="J74" t="str">
            <v>Deductions from revenue</v>
          </cell>
          <cell r="R74" t="str">
            <v>201111070</v>
          </cell>
          <cell r="S74" t="str">
            <v>Fran White</v>
          </cell>
        </row>
        <row r="75">
          <cell r="A75" t="str">
            <v>37070</v>
          </cell>
          <cell r="B75" t="str">
            <v>Pharmacy radiopharma PET/CT</v>
          </cell>
          <cell r="C75" t="str">
            <v>R Guarino</v>
          </cell>
          <cell r="D75" t="str">
            <v>Radiology</v>
          </cell>
          <cell r="E75" t="str">
            <v>Other</v>
          </cell>
          <cell r="F75" t="str">
            <v>COO</v>
          </cell>
          <cell r="H75" t="str">
            <v>503053</v>
          </cell>
          <cell r="I75" t="str">
            <v>OP first seniority</v>
          </cell>
          <cell r="J75" t="str">
            <v>Deductions from revenue</v>
          </cell>
          <cell r="R75" t="str">
            <v>201111080</v>
          </cell>
          <cell r="S75" t="str">
            <v>Janet Habeshian</v>
          </cell>
        </row>
        <row r="76">
          <cell r="A76" t="str">
            <v>38010</v>
          </cell>
          <cell r="B76" t="str">
            <v>Lab services</v>
          </cell>
          <cell r="C76" t="str">
            <v>R Guarino</v>
          </cell>
          <cell r="D76" t="str">
            <v>Laboratory</v>
          </cell>
          <cell r="E76" t="str">
            <v>Other</v>
          </cell>
          <cell r="F76" t="str">
            <v>COO</v>
          </cell>
          <cell r="H76" t="str">
            <v>503054</v>
          </cell>
          <cell r="I76" t="str">
            <v>OP primecare 65</v>
          </cell>
          <cell r="J76" t="str">
            <v>Deductions from revenue</v>
          </cell>
          <cell r="R76" t="str">
            <v>201111090</v>
          </cell>
          <cell r="S76" t="str">
            <v>Judith Catalano</v>
          </cell>
        </row>
        <row r="77">
          <cell r="A77" t="str">
            <v>38020</v>
          </cell>
          <cell r="B77" t="str">
            <v>Lab andrology</v>
          </cell>
          <cell r="C77" t="str">
            <v>S Skura</v>
          </cell>
          <cell r="D77" t="str">
            <v>Women's &amp; men's health</v>
          </cell>
          <cell r="E77" t="str">
            <v>Other</v>
          </cell>
          <cell r="F77" t="str">
            <v>COO</v>
          </cell>
          <cell r="H77" t="str">
            <v>503055</v>
          </cell>
          <cell r="I77" t="str">
            <v>OP secure horizons</v>
          </cell>
          <cell r="J77" t="str">
            <v>Deductions from revenue</v>
          </cell>
          <cell r="R77" t="str">
            <v>201111100</v>
          </cell>
          <cell r="S77" t="str">
            <v>Maura Finch</v>
          </cell>
        </row>
        <row r="78">
          <cell r="A78" t="str">
            <v>38030</v>
          </cell>
          <cell r="B78" t="str">
            <v>Lab autopsy</v>
          </cell>
          <cell r="C78" t="str">
            <v>R Guarino</v>
          </cell>
          <cell r="D78" t="str">
            <v>Pathology</v>
          </cell>
          <cell r="E78" t="str">
            <v>Other</v>
          </cell>
          <cell r="F78" t="str">
            <v>COO</v>
          </cell>
          <cell r="H78" t="str">
            <v>503059</v>
          </cell>
          <cell r="I78" t="str">
            <v>OP other hmo 65</v>
          </cell>
          <cell r="J78" t="str">
            <v>Deductions from revenue</v>
          </cell>
          <cell r="R78" t="str">
            <v>201111150</v>
          </cell>
          <cell r="S78" t="str">
            <v>Kathleen Scotti</v>
          </cell>
        </row>
        <row r="79">
          <cell r="A79" t="str">
            <v>38040</v>
          </cell>
          <cell r="B79" t="str">
            <v>Lab blood bank</v>
          </cell>
          <cell r="C79" t="str">
            <v>R Guarino</v>
          </cell>
          <cell r="D79" t="str">
            <v>Laboratory</v>
          </cell>
          <cell r="E79" t="str">
            <v>Other</v>
          </cell>
          <cell r="F79" t="str">
            <v>COO</v>
          </cell>
          <cell r="H79" t="str">
            <v>503062</v>
          </cell>
          <cell r="I79" t="str">
            <v>OP bluecare 65 risk</v>
          </cell>
          <cell r="J79" t="str">
            <v>Deductions from revenue</v>
          </cell>
          <cell r="R79" t="str">
            <v>201111160</v>
          </cell>
          <cell r="S79" t="str">
            <v>Kathleen Scotti</v>
          </cell>
        </row>
        <row r="80">
          <cell r="A80" t="str">
            <v>38050</v>
          </cell>
          <cell r="B80" t="str">
            <v>Lab chemistry</v>
          </cell>
          <cell r="C80" t="str">
            <v>R Guarino</v>
          </cell>
          <cell r="D80" t="str">
            <v>Laboratory</v>
          </cell>
          <cell r="E80" t="str">
            <v>Other</v>
          </cell>
          <cell r="F80" t="str">
            <v>COO</v>
          </cell>
          <cell r="H80" t="str">
            <v>503063</v>
          </cell>
          <cell r="I80" t="str">
            <v>OP first seniority risk</v>
          </cell>
          <cell r="J80" t="str">
            <v>Deductions from revenue</v>
          </cell>
          <cell r="R80" t="str">
            <v>201121020</v>
          </cell>
          <cell r="S80" t="str">
            <v>Doris Barreiro</v>
          </cell>
        </row>
        <row r="81">
          <cell r="A81" t="str">
            <v>38060</v>
          </cell>
          <cell r="B81" t="str">
            <v>Lab cytology</v>
          </cell>
          <cell r="C81" t="str">
            <v>R Guarino</v>
          </cell>
          <cell r="D81" t="str">
            <v>Pathology</v>
          </cell>
          <cell r="E81" t="str">
            <v>Other</v>
          </cell>
          <cell r="F81" t="str">
            <v>COO</v>
          </cell>
          <cell r="H81" t="str">
            <v>503064</v>
          </cell>
          <cell r="I81" t="str">
            <v>OP primecare 65 risk</v>
          </cell>
          <cell r="J81" t="str">
            <v>Deductions from revenue</v>
          </cell>
          <cell r="R81" t="str">
            <v>201121030</v>
          </cell>
          <cell r="S81" t="str">
            <v>Paula Aufiero</v>
          </cell>
        </row>
        <row r="82">
          <cell r="A82" t="str">
            <v>38070</v>
          </cell>
          <cell r="B82" t="str">
            <v>Lab electon microscopy</v>
          </cell>
          <cell r="C82" t="str">
            <v>R Guarino</v>
          </cell>
          <cell r="D82" t="str">
            <v>Pathology</v>
          </cell>
          <cell r="E82" t="str">
            <v>Other</v>
          </cell>
          <cell r="F82" t="str">
            <v>COO</v>
          </cell>
          <cell r="H82" t="str">
            <v>503065</v>
          </cell>
          <cell r="I82" t="str">
            <v>OP secure horizons risk</v>
          </cell>
          <cell r="J82" t="str">
            <v>Deductions from revenue</v>
          </cell>
          <cell r="R82" t="str">
            <v>201121040</v>
          </cell>
          <cell r="S82" t="str">
            <v>Debra Flynn</v>
          </cell>
        </row>
        <row r="83">
          <cell r="A83" t="str">
            <v>38080</v>
          </cell>
          <cell r="B83" t="str">
            <v>Lab hematology</v>
          </cell>
          <cell r="C83" t="str">
            <v>R Guarino</v>
          </cell>
          <cell r="D83" t="str">
            <v>Laboratory</v>
          </cell>
          <cell r="E83" t="str">
            <v>Other</v>
          </cell>
          <cell r="F83" t="str">
            <v>COO</v>
          </cell>
          <cell r="H83" t="str">
            <v>503069</v>
          </cell>
          <cell r="I83" t="str">
            <v>OP other hmo 65 risk</v>
          </cell>
          <cell r="J83" t="str">
            <v>Deductions from revenue</v>
          </cell>
          <cell r="R83" t="str">
            <v>201123020</v>
          </cell>
          <cell r="S83" t="str">
            <v>Debra Flynn</v>
          </cell>
        </row>
        <row r="84">
          <cell r="A84" t="str">
            <v>38090</v>
          </cell>
          <cell r="B84" t="str">
            <v>Lab histology</v>
          </cell>
          <cell r="C84" t="str">
            <v>R Guarino</v>
          </cell>
          <cell r="D84" t="str">
            <v>Pathology</v>
          </cell>
          <cell r="E84" t="str">
            <v>Other</v>
          </cell>
          <cell r="F84" t="str">
            <v>COO</v>
          </cell>
          <cell r="H84" t="str">
            <v>503071</v>
          </cell>
          <cell r="I84" t="str">
            <v>OP medicaid</v>
          </cell>
          <cell r="J84" t="str">
            <v>Deductions from revenue</v>
          </cell>
          <cell r="R84" t="str">
            <v>201131020</v>
          </cell>
          <cell r="S84" t="str">
            <v>Mary Sutton</v>
          </cell>
        </row>
        <row r="85">
          <cell r="A85" t="str">
            <v>38100</v>
          </cell>
          <cell r="B85" t="str">
            <v>Lab immunology</v>
          </cell>
          <cell r="C85" t="str">
            <v>R Guarino</v>
          </cell>
          <cell r="D85" t="str">
            <v>Laboratory</v>
          </cell>
          <cell r="E85" t="str">
            <v>Other</v>
          </cell>
          <cell r="F85" t="str">
            <v>COO</v>
          </cell>
          <cell r="H85" t="str">
            <v>503072</v>
          </cell>
          <cell r="I85" t="str">
            <v>OP commonwealth care</v>
          </cell>
          <cell r="J85" t="str">
            <v>Deductions from revenue</v>
          </cell>
          <cell r="R85" t="str">
            <v>201131030</v>
          </cell>
          <cell r="S85" t="str">
            <v>Edward Nadolny</v>
          </cell>
        </row>
        <row r="86">
          <cell r="A86" t="str">
            <v>38110</v>
          </cell>
          <cell r="B86" t="str">
            <v>Lab immunology research</v>
          </cell>
          <cell r="C86" t="str">
            <v>R Guarino</v>
          </cell>
          <cell r="D86" t="str">
            <v>Laboratory</v>
          </cell>
          <cell r="E86" t="str">
            <v>Other</v>
          </cell>
          <cell r="F86" t="str">
            <v>COO</v>
          </cell>
          <cell r="H86" t="str">
            <v>503078</v>
          </cell>
          <cell r="I86" t="str">
            <v>OP workers compensation</v>
          </cell>
          <cell r="J86" t="str">
            <v>Deductions from revenue</v>
          </cell>
          <cell r="R86" t="str">
            <v>201131050</v>
          </cell>
          <cell r="S86" t="str">
            <v>Michael Johnson</v>
          </cell>
        </row>
        <row r="87">
          <cell r="A87" t="str">
            <v>38120</v>
          </cell>
          <cell r="B87" t="str">
            <v>Lab immunoperoxidose</v>
          </cell>
          <cell r="C87" t="str">
            <v>R Guarino</v>
          </cell>
          <cell r="D87" t="str">
            <v>Pathology</v>
          </cell>
          <cell r="E87" t="str">
            <v>Other</v>
          </cell>
          <cell r="F87" t="str">
            <v>COO</v>
          </cell>
          <cell r="H87" t="str">
            <v>503079</v>
          </cell>
          <cell r="I87" t="str">
            <v>OP other government</v>
          </cell>
          <cell r="J87" t="str">
            <v>Deductions from revenue</v>
          </cell>
          <cell r="R87" t="str">
            <v>201131060</v>
          </cell>
          <cell r="S87" t="str">
            <v>Patrice Osgood</v>
          </cell>
        </row>
        <row r="88">
          <cell r="A88" t="str">
            <v>38130</v>
          </cell>
          <cell r="B88" t="str">
            <v>Lab information systems</v>
          </cell>
          <cell r="C88" t="str">
            <v>R Guarino</v>
          </cell>
          <cell r="D88" t="str">
            <v>Laboratory</v>
          </cell>
          <cell r="E88" t="str">
            <v>Other</v>
          </cell>
          <cell r="F88" t="str">
            <v>COO</v>
          </cell>
          <cell r="H88" t="str">
            <v>503080</v>
          </cell>
          <cell r="I88" t="str">
            <v>OP general</v>
          </cell>
          <cell r="J88" t="str">
            <v>Deductions from revenue</v>
          </cell>
          <cell r="R88" t="str">
            <v>201131070</v>
          </cell>
          <cell r="S88" t="str">
            <v>Mary Sutton</v>
          </cell>
        </row>
        <row r="89">
          <cell r="A89" t="str">
            <v>38140</v>
          </cell>
          <cell r="B89" t="str">
            <v>Lab microbiology</v>
          </cell>
          <cell r="C89" t="str">
            <v>R Guarino</v>
          </cell>
          <cell r="D89" t="str">
            <v>Laboratory</v>
          </cell>
          <cell r="E89" t="str">
            <v>Other</v>
          </cell>
          <cell r="F89" t="str">
            <v>COO</v>
          </cell>
          <cell r="H89" t="str">
            <v>503097</v>
          </cell>
          <cell r="I89" t="str">
            <v>OP motor vehicle</v>
          </cell>
          <cell r="J89" t="str">
            <v>Deductions from revenue</v>
          </cell>
          <cell r="R89" t="str">
            <v>201132030</v>
          </cell>
          <cell r="S89" t="str">
            <v>Bernadette Gregoricus</v>
          </cell>
        </row>
        <row r="90">
          <cell r="A90" t="str">
            <v>38150</v>
          </cell>
          <cell r="B90" t="str">
            <v>Lab phlebotomy</v>
          </cell>
          <cell r="C90" t="str">
            <v>R Guarino</v>
          </cell>
          <cell r="D90" t="str">
            <v>Laboratory</v>
          </cell>
          <cell r="E90" t="str">
            <v>Other</v>
          </cell>
          <cell r="F90" t="str">
            <v>COO</v>
          </cell>
          <cell r="H90" t="str">
            <v>503098</v>
          </cell>
          <cell r="I90" t="str">
            <v>OP international</v>
          </cell>
          <cell r="J90" t="str">
            <v>Deductions from revenue</v>
          </cell>
          <cell r="R90" t="str">
            <v>201132070</v>
          </cell>
          <cell r="S90" t="str">
            <v>Brenda Hill</v>
          </cell>
        </row>
        <row r="91">
          <cell r="A91" t="str">
            <v>38160</v>
          </cell>
          <cell r="B91" t="str">
            <v>Lab support services</v>
          </cell>
          <cell r="C91" t="str">
            <v>R Guarino</v>
          </cell>
          <cell r="D91" t="str">
            <v>Laboratory</v>
          </cell>
          <cell r="E91" t="str">
            <v>Other</v>
          </cell>
          <cell r="F91" t="str">
            <v>COO</v>
          </cell>
          <cell r="H91" t="str">
            <v>503099</v>
          </cell>
          <cell r="I91" t="str">
            <v>OP self pay</v>
          </cell>
          <cell r="J91" t="str">
            <v>Deductions from revenue</v>
          </cell>
          <cell r="R91" t="str">
            <v>201132100</v>
          </cell>
          <cell r="S91" t="str">
            <v>Linnea Briand</v>
          </cell>
        </row>
        <row r="92">
          <cell r="A92" t="str">
            <v>38170</v>
          </cell>
          <cell r="B92" t="str">
            <v>Lab molecular diagnostics</v>
          </cell>
          <cell r="C92" t="str">
            <v>R Guarino</v>
          </cell>
          <cell r="D92" t="str">
            <v>Laboratory</v>
          </cell>
          <cell r="E92" t="str">
            <v>Other</v>
          </cell>
          <cell r="F92" t="str">
            <v>COO</v>
          </cell>
          <cell r="H92" t="str">
            <v>571010</v>
          </cell>
          <cell r="I92" t="str">
            <v>Provision for bad debt IP</v>
          </cell>
          <cell r="J92" t="str">
            <v>Deductions from revenue</v>
          </cell>
          <cell r="R92" t="str">
            <v>201134020</v>
          </cell>
          <cell r="S92" t="str">
            <v>Deborah Giliberto</v>
          </cell>
        </row>
        <row r="93">
          <cell r="A93" t="str">
            <v>38180</v>
          </cell>
          <cell r="B93" t="str">
            <v>Lab sendouts</v>
          </cell>
          <cell r="C93" t="str">
            <v>R Guarino</v>
          </cell>
          <cell r="D93" t="str">
            <v>Laboratory</v>
          </cell>
          <cell r="E93" t="str">
            <v>Other</v>
          </cell>
          <cell r="F93" t="str">
            <v>COO</v>
          </cell>
          <cell r="H93" t="str">
            <v>573010</v>
          </cell>
          <cell r="I93" t="str">
            <v>Provision for bad debt OP</v>
          </cell>
          <cell r="J93" t="str">
            <v>Deductions from revenue</v>
          </cell>
          <cell r="R93" t="str">
            <v>201134030</v>
          </cell>
          <cell r="S93" t="str">
            <v>Deborah Giliberto</v>
          </cell>
        </row>
        <row r="94">
          <cell r="A94" t="str">
            <v>38190</v>
          </cell>
          <cell r="B94" t="str">
            <v>Lab special chemistry</v>
          </cell>
          <cell r="C94" t="str">
            <v>R Guarino</v>
          </cell>
          <cell r="D94" t="str">
            <v>Laboratory</v>
          </cell>
          <cell r="E94" t="str">
            <v>Other</v>
          </cell>
          <cell r="F94" t="str">
            <v>COO</v>
          </cell>
          <cell r="H94" t="str">
            <v>581010</v>
          </cell>
          <cell r="I94" t="str">
            <v>IP administrative</v>
          </cell>
          <cell r="J94" t="str">
            <v>Deductions from revenue</v>
          </cell>
          <cell r="R94" t="str">
            <v>201135020</v>
          </cell>
          <cell r="S94" t="str">
            <v>Maura Finch</v>
          </cell>
        </row>
        <row r="95">
          <cell r="A95" t="str">
            <v>38200</v>
          </cell>
          <cell r="B95" t="str">
            <v>Lab stat</v>
          </cell>
          <cell r="C95" t="str">
            <v>R Guarino</v>
          </cell>
          <cell r="D95" t="str">
            <v>Laboratory</v>
          </cell>
          <cell r="E95" t="str">
            <v>Other</v>
          </cell>
          <cell r="F95" t="str">
            <v>COO</v>
          </cell>
          <cell r="H95" t="str">
            <v>581020</v>
          </cell>
          <cell r="I95" t="str">
            <v>IP courtesy</v>
          </cell>
          <cell r="J95" t="str">
            <v>Deductions from revenue</v>
          </cell>
          <cell r="R95" t="str">
            <v>201135030</v>
          </cell>
          <cell r="S95" t="str">
            <v>Brenda Hill</v>
          </cell>
        </row>
        <row r="96">
          <cell r="A96" t="str">
            <v>38210</v>
          </cell>
          <cell r="B96" t="str">
            <v>Lab urinalysis</v>
          </cell>
          <cell r="C96" t="str">
            <v>R Guarino</v>
          </cell>
          <cell r="D96" t="str">
            <v>Laboratory</v>
          </cell>
          <cell r="E96" t="str">
            <v>Other</v>
          </cell>
          <cell r="F96" t="str">
            <v>COO</v>
          </cell>
          <cell r="H96" t="str">
            <v>581030</v>
          </cell>
          <cell r="I96" t="str">
            <v>IP 3rd party denials</v>
          </cell>
          <cell r="J96" t="str">
            <v>Deductions from revenue</v>
          </cell>
          <cell r="R96" t="str">
            <v>201136010</v>
          </cell>
          <cell r="S96" t="str">
            <v>Ed Bortone</v>
          </cell>
        </row>
        <row r="97">
          <cell r="A97" t="str">
            <v>38220</v>
          </cell>
          <cell r="B97" t="str">
            <v>Pathology</v>
          </cell>
          <cell r="C97" t="str">
            <v>R Guarino</v>
          </cell>
          <cell r="D97" t="str">
            <v>Pathology</v>
          </cell>
          <cell r="E97" t="str">
            <v>Other</v>
          </cell>
          <cell r="F97" t="str">
            <v>COO</v>
          </cell>
          <cell r="H97" t="str">
            <v>581040</v>
          </cell>
          <cell r="I97" t="str">
            <v>IP small balance</v>
          </cell>
          <cell r="J97" t="str">
            <v>Deductions from revenue</v>
          </cell>
          <cell r="R97" t="str">
            <v>201136020</v>
          </cell>
          <cell r="S97" t="str">
            <v>Lauren Mosher</v>
          </cell>
        </row>
        <row r="98">
          <cell r="A98" t="str">
            <v>38230</v>
          </cell>
          <cell r="B98" t="str">
            <v>Pathology sendouts</v>
          </cell>
          <cell r="C98" t="str">
            <v>R Guarino</v>
          </cell>
          <cell r="D98" t="str">
            <v>Pathology</v>
          </cell>
          <cell r="E98" t="str">
            <v>Other</v>
          </cell>
          <cell r="F98" t="str">
            <v>COO</v>
          </cell>
          <cell r="H98" t="str">
            <v>581090</v>
          </cell>
          <cell r="I98" t="str">
            <v>IP other allowances</v>
          </cell>
          <cell r="J98" t="str">
            <v>Deductions from revenue</v>
          </cell>
          <cell r="R98" t="str">
            <v>201136021</v>
          </cell>
          <cell r="S98" t="str">
            <v>Lauren Mosher</v>
          </cell>
        </row>
        <row r="99">
          <cell r="A99" t="str">
            <v>39020</v>
          </cell>
          <cell r="B99" t="str">
            <v>Cardiac cath lab</v>
          </cell>
          <cell r="C99" t="str">
            <v>R Guarino</v>
          </cell>
          <cell r="D99" t="str">
            <v>Cardiovascular</v>
          </cell>
          <cell r="E99" t="str">
            <v>Other</v>
          </cell>
          <cell r="F99" t="str">
            <v>COO</v>
          </cell>
          <cell r="H99" t="str">
            <v>583010</v>
          </cell>
          <cell r="I99" t="str">
            <v>OP administrative</v>
          </cell>
          <cell r="J99" t="str">
            <v>Deductions from revenue</v>
          </cell>
          <cell r="R99" t="str">
            <v>201136030</v>
          </cell>
          <cell r="S99" t="str">
            <v>Edward Nadolny</v>
          </cell>
        </row>
        <row r="100">
          <cell r="A100" t="str">
            <v>39030</v>
          </cell>
          <cell r="B100" t="str">
            <v>Cardiac rehabilitation</v>
          </cell>
          <cell r="C100" t="str">
            <v>S Skura</v>
          </cell>
          <cell r="D100" t="str">
            <v>Cardiovascular</v>
          </cell>
          <cell r="E100" t="str">
            <v>Other</v>
          </cell>
          <cell r="F100" t="str">
            <v>COO</v>
          </cell>
          <cell r="H100" t="str">
            <v>583020</v>
          </cell>
          <cell r="I100" t="str">
            <v>OP courtesy</v>
          </cell>
          <cell r="J100" t="str">
            <v>Deductions from revenue</v>
          </cell>
          <cell r="R100" t="str">
            <v>201136040</v>
          </cell>
          <cell r="S100" t="str">
            <v>Diane Cronin</v>
          </cell>
        </row>
        <row r="101">
          <cell r="A101" t="str">
            <v>39040</v>
          </cell>
          <cell r="B101" t="str">
            <v>Echocardiology</v>
          </cell>
          <cell r="C101" t="str">
            <v>S Skura</v>
          </cell>
          <cell r="D101" t="str">
            <v>Cardiovascular</v>
          </cell>
          <cell r="E101" t="str">
            <v>Other</v>
          </cell>
          <cell r="F101" t="str">
            <v>COO</v>
          </cell>
          <cell r="H101" t="str">
            <v>583030</v>
          </cell>
          <cell r="I101" t="str">
            <v>OP 3rd party denials</v>
          </cell>
          <cell r="J101" t="str">
            <v>Deductions from revenue</v>
          </cell>
          <cell r="R101" t="str">
            <v>201136041</v>
          </cell>
          <cell r="S101" t="str">
            <v>Diane Cronin</v>
          </cell>
        </row>
        <row r="102">
          <cell r="A102" t="str">
            <v>39050</v>
          </cell>
          <cell r="B102" t="str">
            <v>Electrocardiology</v>
          </cell>
          <cell r="C102" t="str">
            <v>S Skura</v>
          </cell>
          <cell r="D102" t="str">
            <v>Cardiovascular</v>
          </cell>
          <cell r="E102" t="str">
            <v>Other</v>
          </cell>
          <cell r="F102" t="str">
            <v>COO</v>
          </cell>
          <cell r="H102" t="str">
            <v>583040</v>
          </cell>
          <cell r="I102" t="str">
            <v>OP small balance</v>
          </cell>
          <cell r="J102" t="str">
            <v>Deductions from revenue</v>
          </cell>
          <cell r="R102" t="str">
            <v>201136050</v>
          </cell>
          <cell r="S102" t="str">
            <v>Diane Cronin</v>
          </cell>
        </row>
        <row r="103">
          <cell r="A103" t="str">
            <v>39060</v>
          </cell>
          <cell r="B103" t="str">
            <v>Electrophysiology</v>
          </cell>
          <cell r="C103" t="str">
            <v>R Guarino</v>
          </cell>
          <cell r="D103" t="str">
            <v>Cardiovascular</v>
          </cell>
          <cell r="E103" t="str">
            <v>Other</v>
          </cell>
          <cell r="F103" t="str">
            <v>COO</v>
          </cell>
          <cell r="H103" t="str">
            <v>583090</v>
          </cell>
          <cell r="I103" t="str">
            <v>OP other allowances</v>
          </cell>
          <cell r="J103" t="str">
            <v>Deductions from revenue</v>
          </cell>
          <cell r="R103" t="str">
            <v>201136051</v>
          </cell>
          <cell r="S103" t="str">
            <v>Diane Cronin</v>
          </cell>
        </row>
        <row r="104">
          <cell r="A104" t="str">
            <v>39070</v>
          </cell>
          <cell r="B104" t="str">
            <v>Vascular laboratory</v>
          </cell>
          <cell r="C104" t="str">
            <v>R Guarino</v>
          </cell>
          <cell r="D104" t="str">
            <v>Radiology</v>
          </cell>
          <cell r="E104" t="str">
            <v>Other</v>
          </cell>
          <cell r="F104" t="str">
            <v>COO</v>
          </cell>
          <cell r="H104" t="str">
            <v>591010</v>
          </cell>
          <cell r="I104" t="str">
            <v>IP free care full</v>
          </cell>
          <cell r="J104" t="str">
            <v>Deductions from revenue</v>
          </cell>
          <cell r="R104" t="str">
            <v>201136060</v>
          </cell>
          <cell r="S104" t="str">
            <v>Ann Killilea</v>
          </cell>
        </row>
        <row r="105">
          <cell r="A105" t="str">
            <v>39080</v>
          </cell>
          <cell r="B105" t="str">
            <v>Invasive cardiology holding</v>
          </cell>
          <cell r="C105" t="str">
            <v>R Guarino</v>
          </cell>
          <cell r="D105" t="str">
            <v>Cardiovascular</v>
          </cell>
          <cell r="E105" t="str">
            <v>Other</v>
          </cell>
          <cell r="F105" t="str">
            <v>COO</v>
          </cell>
          <cell r="H105" t="str">
            <v>591020</v>
          </cell>
          <cell r="I105" t="str">
            <v>IP free care partial</v>
          </cell>
          <cell r="J105" t="str">
            <v>Deductions from revenue</v>
          </cell>
          <cell r="R105" t="str">
            <v>201136070</v>
          </cell>
          <cell r="S105" t="str">
            <v>Patti Doyle</v>
          </cell>
        </row>
        <row r="106">
          <cell r="A106" t="str">
            <v>39090</v>
          </cell>
          <cell r="B106" t="str">
            <v>Anticoagulation</v>
          </cell>
          <cell r="C106" t="str">
            <v>S Skura</v>
          </cell>
          <cell r="D106" t="str">
            <v>Cardiovascular</v>
          </cell>
          <cell r="E106" t="str">
            <v>Other</v>
          </cell>
          <cell r="F106" t="str">
            <v>COO</v>
          </cell>
          <cell r="H106" t="str">
            <v>591030</v>
          </cell>
          <cell r="I106" t="str">
            <v>IP free care general relief</v>
          </cell>
          <cell r="J106" t="str">
            <v>Deductions from revenue</v>
          </cell>
          <cell r="R106" t="str">
            <v>201136071</v>
          </cell>
          <cell r="S106" t="str">
            <v>Patti Doyle</v>
          </cell>
        </row>
        <row r="107">
          <cell r="A107" t="str">
            <v>41010</v>
          </cell>
          <cell r="B107" t="str">
            <v>Radiology services</v>
          </cell>
          <cell r="C107" t="str">
            <v>R Guarino</v>
          </cell>
          <cell r="D107" t="str">
            <v>Radiology</v>
          </cell>
          <cell r="E107" t="str">
            <v>Other</v>
          </cell>
          <cell r="F107" t="str">
            <v>COO</v>
          </cell>
          <cell r="H107" t="str">
            <v>591040</v>
          </cell>
          <cell r="I107" t="str">
            <v xml:space="preserve">IP free care medicare bad debt </v>
          </cell>
          <cell r="J107" t="str">
            <v>Deductions from revenue</v>
          </cell>
          <cell r="R107" t="str">
            <v>201136080</v>
          </cell>
          <cell r="S107" t="str">
            <v>Sharon Cohen</v>
          </cell>
        </row>
        <row r="108">
          <cell r="A108" t="str">
            <v>41020</v>
          </cell>
          <cell r="B108" t="str">
            <v>Interventional radiology</v>
          </cell>
          <cell r="C108" t="str">
            <v>R Guarino</v>
          </cell>
          <cell r="D108" t="str">
            <v>Radiology</v>
          </cell>
          <cell r="E108" t="str">
            <v>Other</v>
          </cell>
          <cell r="F108" t="str">
            <v>COO</v>
          </cell>
          <cell r="H108" t="str">
            <v>591050</v>
          </cell>
          <cell r="I108" t="str">
            <v xml:space="preserve">IP financial assistance program    </v>
          </cell>
          <cell r="J108" t="str">
            <v>Deductions from revenue</v>
          </cell>
          <cell r="R108" t="str">
            <v>201136090</v>
          </cell>
          <cell r="S108" t="str">
            <v>Patrice Osgood</v>
          </cell>
        </row>
        <row r="109">
          <cell r="A109" t="str">
            <v>41030</v>
          </cell>
          <cell r="B109" t="str">
            <v>CT scan</v>
          </cell>
          <cell r="C109" t="str">
            <v>R Guarino</v>
          </cell>
          <cell r="D109" t="str">
            <v>Radiology</v>
          </cell>
          <cell r="E109" t="str">
            <v>Other</v>
          </cell>
          <cell r="F109" t="str">
            <v>COO</v>
          </cell>
          <cell r="H109" t="str">
            <v>593010</v>
          </cell>
          <cell r="I109" t="str">
            <v>OP free care full</v>
          </cell>
          <cell r="J109" t="str">
            <v>Deductions from revenue</v>
          </cell>
          <cell r="R109" t="str">
            <v>201136091</v>
          </cell>
          <cell r="S109" t="str">
            <v>Patrice Osgood</v>
          </cell>
        </row>
        <row r="110">
          <cell r="A110" t="str">
            <v>41031</v>
          </cell>
          <cell r="B110" t="str">
            <v>Pet / CT Scan</v>
          </cell>
          <cell r="C110" t="str">
            <v>R Guarino</v>
          </cell>
          <cell r="D110" t="str">
            <v>Radiology</v>
          </cell>
          <cell r="E110" t="str">
            <v>Other</v>
          </cell>
          <cell r="F110" t="str">
            <v>COO</v>
          </cell>
          <cell r="H110" t="str">
            <v>593020</v>
          </cell>
          <cell r="I110" t="str">
            <v>OP free care partial</v>
          </cell>
          <cell r="J110" t="str">
            <v>Deductions from revenue</v>
          </cell>
          <cell r="R110" t="str">
            <v>201136100</v>
          </cell>
          <cell r="S110" t="str">
            <v>Patti Doyle</v>
          </cell>
        </row>
        <row r="111">
          <cell r="A111" t="str">
            <v>41040</v>
          </cell>
          <cell r="B111" t="str">
            <v>Diagnostic radiology</v>
          </cell>
          <cell r="C111" t="str">
            <v>R Guarino</v>
          </cell>
          <cell r="D111" t="str">
            <v>Radiology</v>
          </cell>
          <cell r="E111" t="str">
            <v>Other</v>
          </cell>
          <cell r="F111" t="str">
            <v>COO</v>
          </cell>
          <cell r="H111" t="str">
            <v>593030</v>
          </cell>
          <cell r="I111" t="str">
            <v>OP free care general relief</v>
          </cell>
          <cell r="J111" t="str">
            <v>Deductions from revenue</v>
          </cell>
          <cell r="R111" t="str">
            <v>201136101</v>
          </cell>
          <cell r="S111" t="str">
            <v>Patti Doyle</v>
          </cell>
        </row>
        <row r="112">
          <cell r="A112" t="str">
            <v>41041</v>
          </cell>
          <cell r="B112" t="str">
            <v>Film library</v>
          </cell>
          <cell r="C112" t="str">
            <v>R Guarino</v>
          </cell>
          <cell r="D112" t="str">
            <v>Radiology</v>
          </cell>
          <cell r="E112" t="str">
            <v>Other</v>
          </cell>
          <cell r="F112" t="str">
            <v>COO</v>
          </cell>
          <cell r="H112" t="str">
            <v>593040</v>
          </cell>
          <cell r="I112" t="str">
            <v>OP free care medicare bad debt</v>
          </cell>
          <cell r="J112" t="str">
            <v>Deductions from revenue</v>
          </cell>
          <cell r="R112" t="str">
            <v>201136110</v>
          </cell>
          <cell r="S112" t="str">
            <v>Michael Johnson</v>
          </cell>
        </row>
        <row r="113">
          <cell r="A113" t="str">
            <v>41042</v>
          </cell>
          <cell r="B113" t="str">
            <v>Radiology information services</v>
          </cell>
          <cell r="C113" t="str">
            <v>R Guarino</v>
          </cell>
          <cell r="D113" t="str">
            <v>Radiology</v>
          </cell>
          <cell r="E113" t="str">
            <v>Other</v>
          </cell>
          <cell r="F113" t="str">
            <v>COO</v>
          </cell>
          <cell r="H113" t="str">
            <v>593050</v>
          </cell>
          <cell r="I113" t="str">
            <v xml:space="preserve">OP financial assistance program  </v>
          </cell>
          <cell r="J113" t="str">
            <v>Deductions from revenue</v>
          </cell>
          <cell r="R113" t="str">
            <v>201136111</v>
          </cell>
          <cell r="S113" t="str">
            <v>Michael Johnson</v>
          </cell>
        </row>
        <row r="114">
          <cell r="A114" t="str">
            <v>41043</v>
          </cell>
          <cell r="B114" t="str">
            <v>Mammography</v>
          </cell>
          <cell r="C114" t="str">
            <v>R Guarino</v>
          </cell>
          <cell r="D114" t="str">
            <v>Radiology</v>
          </cell>
          <cell r="E114" t="str">
            <v>Other</v>
          </cell>
          <cell r="F114" t="str">
            <v>COO</v>
          </cell>
          <cell r="H114" t="str">
            <v>610100</v>
          </cell>
          <cell r="I114" t="str">
            <v>Cafeteria income</v>
          </cell>
          <cell r="J114" t="str">
            <v>Other operating revenues</v>
          </cell>
          <cell r="R114" t="str">
            <v>201136120</v>
          </cell>
          <cell r="S114" t="str">
            <v>Deborah Giliberto</v>
          </cell>
        </row>
        <row r="115">
          <cell r="A115" t="str">
            <v>41050</v>
          </cell>
          <cell r="B115" t="str">
            <v>Interventional neuro-radiology</v>
          </cell>
          <cell r="C115" t="str">
            <v>R Guarino</v>
          </cell>
          <cell r="D115" t="str">
            <v>Radiology</v>
          </cell>
          <cell r="E115" t="str">
            <v>Other</v>
          </cell>
          <cell r="F115" t="str">
            <v>COO</v>
          </cell>
          <cell r="H115" t="str">
            <v>610200</v>
          </cell>
          <cell r="I115" t="str">
            <v>Cash discounts on purchases</v>
          </cell>
          <cell r="J115" t="str">
            <v>Other operating revenues</v>
          </cell>
          <cell r="R115" t="str">
            <v>201136121</v>
          </cell>
          <cell r="S115" t="str">
            <v>Deborah Giliberto</v>
          </cell>
        </row>
        <row r="116">
          <cell r="A116" t="str">
            <v>41060</v>
          </cell>
          <cell r="B116" t="str">
            <v>Magnetic resonance imaging</v>
          </cell>
          <cell r="C116" t="str">
            <v>R Guarino</v>
          </cell>
          <cell r="D116" t="str">
            <v>Radiology</v>
          </cell>
          <cell r="E116" t="str">
            <v>Other</v>
          </cell>
          <cell r="F116" t="str">
            <v>COO</v>
          </cell>
          <cell r="H116" t="str">
            <v>610300</v>
          </cell>
          <cell r="I116" t="str">
            <v>Court summons</v>
          </cell>
          <cell r="J116" t="str">
            <v>Other operating revenues</v>
          </cell>
          <cell r="R116" t="str">
            <v>201136131</v>
          </cell>
          <cell r="S116" t="str">
            <v>Patti Doyle</v>
          </cell>
        </row>
        <row r="117">
          <cell r="A117" t="str">
            <v>41070</v>
          </cell>
          <cell r="B117" t="str">
            <v>Ultrasound</v>
          </cell>
          <cell r="C117" t="str">
            <v>R Guarino</v>
          </cell>
          <cell r="D117" t="str">
            <v>Radiology</v>
          </cell>
          <cell r="E117" t="str">
            <v>Other</v>
          </cell>
          <cell r="F117" t="str">
            <v>COO</v>
          </cell>
          <cell r="H117" t="str">
            <v>610400</v>
          </cell>
          <cell r="I117" t="str">
            <v>Gift shop revenues</v>
          </cell>
          <cell r="J117" t="str">
            <v>Other operating revenues</v>
          </cell>
          <cell r="R117" t="str">
            <v>201136140</v>
          </cell>
          <cell r="S117" t="str">
            <v>Linnea Briand</v>
          </cell>
        </row>
        <row r="118">
          <cell r="A118" t="str">
            <v>41080</v>
          </cell>
          <cell r="B118" t="str">
            <v>3D imaging lab</v>
          </cell>
          <cell r="C118" t="str">
            <v>R Guarino</v>
          </cell>
          <cell r="D118" t="str">
            <v>Radiology</v>
          </cell>
          <cell r="E118" t="str">
            <v>Other</v>
          </cell>
          <cell r="F118" t="str">
            <v>COO</v>
          </cell>
          <cell r="H118" t="str">
            <v>610500</v>
          </cell>
          <cell r="I118" t="str">
            <v>Guest and special meals</v>
          </cell>
          <cell r="J118" t="str">
            <v>Other operating revenues</v>
          </cell>
          <cell r="R118" t="str">
            <v>201137020</v>
          </cell>
          <cell r="S118" t="str">
            <v>Keith Thomasset</v>
          </cell>
        </row>
        <row r="119">
          <cell r="A119" t="str">
            <v>42010</v>
          </cell>
          <cell r="B119" t="str">
            <v>Oncology services</v>
          </cell>
          <cell r="C119" t="str">
            <v>S Skura</v>
          </cell>
          <cell r="D119" t="str">
            <v>Cancer</v>
          </cell>
          <cell r="E119" t="str">
            <v>Other</v>
          </cell>
          <cell r="F119" t="str">
            <v>COO</v>
          </cell>
          <cell r="H119" t="str">
            <v>610600</v>
          </cell>
          <cell r="I119" t="str">
            <v>Hearing aids</v>
          </cell>
          <cell r="J119" t="str">
            <v>Other operating revenues</v>
          </cell>
          <cell r="R119" t="str">
            <v>201137030</v>
          </cell>
          <cell r="S119" t="str">
            <v>Keith Thomasset</v>
          </cell>
        </row>
        <row r="120">
          <cell r="A120" t="str">
            <v>42020</v>
          </cell>
          <cell r="B120" t="str">
            <v>Medical oncology</v>
          </cell>
          <cell r="C120" t="str">
            <v>S Skura</v>
          </cell>
          <cell r="D120" t="str">
            <v>Cancer</v>
          </cell>
          <cell r="E120" t="str">
            <v>Other</v>
          </cell>
          <cell r="F120" t="str">
            <v>COO</v>
          </cell>
          <cell r="H120" t="str">
            <v>610700</v>
          </cell>
          <cell r="I120" t="str">
            <v>Interest income borrowed funds</v>
          </cell>
          <cell r="J120" t="str">
            <v>Other operating revenues</v>
          </cell>
          <cell r="R120" t="str">
            <v>201137040</v>
          </cell>
          <cell r="S120" t="str">
            <v>Keith Thomasset</v>
          </cell>
        </row>
        <row r="121">
          <cell r="A121" t="str">
            <v>42030</v>
          </cell>
          <cell r="B121" t="str">
            <v>Radiation oncology</v>
          </cell>
          <cell r="C121" t="str">
            <v>R Guarino</v>
          </cell>
          <cell r="D121" t="str">
            <v>Cancer</v>
          </cell>
          <cell r="E121" t="str">
            <v>Other</v>
          </cell>
          <cell r="F121" t="str">
            <v>COO</v>
          </cell>
          <cell r="H121" t="str">
            <v>610800</v>
          </cell>
          <cell r="I121" t="str">
            <v>Laser income</v>
          </cell>
          <cell r="J121" t="str">
            <v>Other operating revenues</v>
          </cell>
          <cell r="R121" t="str">
            <v>201137050</v>
          </cell>
          <cell r="S121" t="str">
            <v>Patti Doyle</v>
          </cell>
        </row>
        <row r="122">
          <cell r="A122" t="str">
            <v>42040</v>
          </cell>
          <cell r="B122" t="str">
            <v>Phototherapy</v>
          </cell>
          <cell r="C122" t="str">
            <v>S Skura</v>
          </cell>
          <cell r="D122" t="str">
            <v>Women's &amp; men's health</v>
          </cell>
          <cell r="E122" t="str">
            <v>Other</v>
          </cell>
          <cell r="F122" t="str">
            <v>COO</v>
          </cell>
          <cell r="H122" t="str">
            <v>610900</v>
          </cell>
          <cell r="I122" t="str">
            <v>Optical shop revenues</v>
          </cell>
          <cell r="J122" t="str">
            <v>Other operating revenues</v>
          </cell>
          <cell r="R122" t="str">
            <v>201137060</v>
          </cell>
          <cell r="S122" t="str">
            <v>Patti Doyle</v>
          </cell>
        </row>
        <row r="123">
          <cell r="A123" t="str">
            <v>42050</v>
          </cell>
          <cell r="B123" t="str">
            <v>Radiation safety</v>
          </cell>
          <cell r="C123" t="str">
            <v>R Guarino</v>
          </cell>
          <cell r="D123" t="str">
            <v>Radiology</v>
          </cell>
          <cell r="E123" t="str">
            <v>Other</v>
          </cell>
          <cell r="F123" t="str">
            <v>COO</v>
          </cell>
          <cell r="H123" t="str">
            <v>611000</v>
          </cell>
          <cell r="I123" t="str">
            <v>OP pharmacy revenues</v>
          </cell>
          <cell r="J123" t="str">
            <v>Other operating revenues</v>
          </cell>
          <cell r="R123" t="str">
            <v>201137070</v>
          </cell>
          <cell r="S123" t="str">
            <v>Patti Doyle</v>
          </cell>
        </row>
        <row r="124">
          <cell r="A124" t="str">
            <v>42060</v>
          </cell>
          <cell r="B124" t="str">
            <v>Tumor registry</v>
          </cell>
          <cell r="C124" t="str">
            <v>S Skura</v>
          </cell>
          <cell r="D124" t="str">
            <v>Cancer</v>
          </cell>
          <cell r="E124" t="str">
            <v>Other</v>
          </cell>
          <cell r="F124" t="str">
            <v>COO</v>
          </cell>
          <cell r="H124" t="str">
            <v>611100</v>
          </cell>
          <cell r="I124" t="str">
            <v>Photcopying revenues</v>
          </cell>
          <cell r="J124" t="str">
            <v>Other operating revenues</v>
          </cell>
          <cell r="R124" t="str">
            <v>201138010</v>
          </cell>
          <cell r="S124" t="str">
            <v>Donna Richards</v>
          </cell>
        </row>
        <row r="125">
          <cell r="A125" t="str">
            <v>43020</v>
          </cell>
          <cell r="B125" t="str">
            <v>Nuclear medicine</v>
          </cell>
          <cell r="C125" t="str">
            <v>R Guarino</v>
          </cell>
          <cell r="D125" t="str">
            <v>Radiology</v>
          </cell>
          <cell r="E125" t="str">
            <v>Other</v>
          </cell>
          <cell r="F125" t="str">
            <v>COO</v>
          </cell>
          <cell r="H125" t="str">
            <v>611200</v>
          </cell>
          <cell r="I125" t="str">
            <v>Physician part A</v>
          </cell>
          <cell r="J125" t="str">
            <v>Other operating revenues</v>
          </cell>
          <cell r="R125" t="str">
            <v>201138030</v>
          </cell>
          <cell r="S125" t="str">
            <v>Bill Hamilton</v>
          </cell>
        </row>
        <row r="126">
          <cell r="A126" t="str">
            <v>43030</v>
          </cell>
          <cell r="B126" t="str">
            <v>Nuclear med radiopharmaceut</v>
          </cell>
          <cell r="C126" t="str">
            <v>R Guarino</v>
          </cell>
          <cell r="D126" t="str">
            <v>Radiology</v>
          </cell>
          <cell r="E126" t="str">
            <v>Other</v>
          </cell>
          <cell r="F126" t="str">
            <v>COO</v>
          </cell>
          <cell r="H126" t="str">
            <v>611210</v>
          </cell>
          <cell r="I126" t="str">
            <v>Physician part T</v>
          </cell>
          <cell r="J126" t="str">
            <v>Other operating revenues</v>
          </cell>
          <cell r="R126" t="str">
            <v>201138040</v>
          </cell>
          <cell r="S126" t="str">
            <v>Donna Richards</v>
          </cell>
        </row>
        <row r="127">
          <cell r="A127" t="str">
            <v>44020</v>
          </cell>
          <cell r="B127" t="str">
            <v>Respiratory therapy</v>
          </cell>
          <cell r="C127" t="str">
            <v>S Skura</v>
          </cell>
          <cell r="D127" t="str">
            <v>Airway diseases</v>
          </cell>
          <cell r="E127" t="str">
            <v>Other</v>
          </cell>
          <cell r="F127" t="str">
            <v>COO</v>
          </cell>
          <cell r="H127" t="str">
            <v>611300</v>
          </cell>
          <cell r="I127" t="str">
            <v>Rebates and refunds</v>
          </cell>
          <cell r="J127" t="str">
            <v>Other operating revenues</v>
          </cell>
          <cell r="R127" t="str">
            <v>201138050</v>
          </cell>
          <cell r="S127" t="str">
            <v>Donna Richards</v>
          </cell>
        </row>
        <row r="128">
          <cell r="A128" t="str">
            <v>44030</v>
          </cell>
          <cell r="B128" t="str">
            <v>Pulmonary function testing</v>
          </cell>
          <cell r="C128" t="str">
            <v>S Skura</v>
          </cell>
          <cell r="D128" t="str">
            <v>Airway diseases</v>
          </cell>
          <cell r="E128" t="str">
            <v>Other</v>
          </cell>
          <cell r="F128" t="str">
            <v>COO</v>
          </cell>
          <cell r="H128" t="str">
            <v>611400</v>
          </cell>
          <cell r="I128" t="str">
            <v>Sale medical records abstracts</v>
          </cell>
          <cell r="J128" t="str">
            <v>Other operating revenues</v>
          </cell>
          <cell r="R128" t="str">
            <v>201138060</v>
          </cell>
          <cell r="S128" t="str">
            <v>Bill Hamilton</v>
          </cell>
        </row>
        <row r="129">
          <cell r="A129" t="str">
            <v>45020</v>
          </cell>
          <cell r="B129" t="str">
            <v>Electromyography</v>
          </cell>
          <cell r="C129" t="str">
            <v>S Skura</v>
          </cell>
          <cell r="D129" t="str">
            <v>Neurosciences</v>
          </cell>
          <cell r="E129" t="str">
            <v>Other</v>
          </cell>
          <cell r="F129" t="str">
            <v>COO</v>
          </cell>
          <cell r="H129" t="str">
            <v>611500</v>
          </cell>
          <cell r="I129" t="str">
            <v>Senior fitness program</v>
          </cell>
          <cell r="J129" t="str">
            <v>Other operating revenues</v>
          </cell>
          <cell r="R129" t="str">
            <v>201138080</v>
          </cell>
          <cell r="S129" t="str">
            <v>Donna Richards</v>
          </cell>
        </row>
        <row r="130">
          <cell r="A130" t="str">
            <v>45030</v>
          </cell>
          <cell r="B130" t="str">
            <v>Electroencephalography</v>
          </cell>
          <cell r="C130" t="str">
            <v>S Skura</v>
          </cell>
          <cell r="D130" t="str">
            <v>Neurosciences</v>
          </cell>
          <cell r="E130" t="str">
            <v>Other</v>
          </cell>
          <cell r="F130" t="str">
            <v>COO</v>
          </cell>
          <cell r="H130" t="str">
            <v>611600</v>
          </cell>
          <cell r="I130" t="str">
            <v>Telephone revenues</v>
          </cell>
          <cell r="J130" t="str">
            <v>Other operating revenues</v>
          </cell>
          <cell r="R130" t="str">
            <v>201138090</v>
          </cell>
          <cell r="S130" t="str">
            <v>Bill Hamilton</v>
          </cell>
        </row>
        <row r="131">
          <cell r="A131" t="str">
            <v>45040</v>
          </cell>
          <cell r="B131" t="str">
            <v>Sleep lab</v>
          </cell>
          <cell r="C131" t="str">
            <v>S Skura</v>
          </cell>
          <cell r="D131" t="str">
            <v>Neurosciences</v>
          </cell>
          <cell r="E131" t="str">
            <v>Other</v>
          </cell>
          <cell r="F131" t="str">
            <v>COO</v>
          </cell>
          <cell r="H131" t="str">
            <v>611700</v>
          </cell>
          <cell r="I131" t="str">
            <v>Television revenues</v>
          </cell>
          <cell r="J131" t="str">
            <v>Other operating revenues</v>
          </cell>
          <cell r="R131" t="str">
            <v>201138120</v>
          </cell>
          <cell r="S131" t="str">
            <v>Bill Hamilton</v>
          </cell>
        </row>
        <row r="132">
          <cell r="A132" t="str">
            <v>46020</v>
          </cell>
          <cell r="B132" t="str">
            <v>Physical therapy</v>
          </cell>
          <cell r="C132" t="str">
            <v>R Guarino</v>
          </cell>
          <cell r="D132" t="str">
            <v>Musculoskeletal</v>
          </cell>
          <cell r="E132" t="str">
            <v>Other</v>
          </cell>
          <cell r="F132" t="str">
            <v>COO</v>
          </cell>
          <cell r="H132" t="str">
            <v>611800</v>
          </cell>
          <cell r="I132" t="str">
            <v>Vending machine revenues</v>
          </cell>
          <cell r="J132" t="str">
            <v>Other operating revenues</v>
          </cell>
          <cell r="R132" t="str">
            <v>201138130</v>
          </cell>
          <cell r="S132" t="str">
            <v>Donna Richards</v>
          </cell>
        </row>
        <row r="133">
          <cell r="A133" t="str">
            <v>46030</v>
          </cell>
          <cell r="B133" t="str">
            <v>Occupational therapy</v>
          </cell>
          <cell r="C133" t="str">
            <v>R Guarino</v>
          </cell>
          <cell r="D133" t="str">
            <v>Musculoskeletal</v>
          </cell>
          <cell r="E133" t="str">
            <v>Other</v>
          </cell>
          <cell r="F133" t="str">
            <v>COO</v>
          </cell>
          <cell r="H133" t="str">
            <v>611900</v>
          </cell>
          <cell r="I133" t="str">
            <v>Capitalized labor</v>
          </cell>
          <cell r="J133" t="str">
            <v>Other operating revenues</v>
          </cell>
          <cell r="R133" t="str">
            <v>201138140</v>
          </cell>
          <cell r="S133" t="str">
            <v>Donna Richards</v>
          </cell>
        </row>
        <row r="134">
          <cell r="A134" t="str">
            <v>46040</v>
          </cell>
          <cell r="B134" t="str">
            <v>Speech therapy</v>
          </cell>
          <cell r="C134" t="str">
            <v>S Demers</v>
          </cell>
          <cell r="D134" t="str">
            <v>Airway diseases</v>
          </cell>
          <cell r="E134" t="str">
            <v>Other</v>
          </cell>
          <cell r="F134" t="str">
            <v>COO</v>
          </cell>
          <cell r="H134" t="str">
            <v>612000</v>
          </cell>
          <cell r="I134" t="str">
            <v>Life line revenues</v>
          </cell>
          <cell r="J134" t="str">
            <v>Other operating revenues</v>
          </cell>
          <cell r="R134" t="str">
            <v>201138150</v>
          </cell>
          <cell r="S134" t="str">
            <v>Donna Richards</v>
          </cell>
        </row>
        <row r="135">
          <cell r="A135" t="str">
            <v>46050</v>
          </cell>
          <cell r="B135" t="str">
            <v>Audiology</v>
          </cell>
          <cell r="C135" t="str">
            <v>S Demers</v>
          </cell>
          <cell r="D135" t="str">
            <v>Airway diseases</v>
          </cell>
          <cell r="E135" t="str">
            <v>Other</v>
          </cell>
          <cell r="F135" t="str">
            <v>COO</v>
          </cell>
          <cell r="H135" t="str">
            <v>612100</v>
          </cell>
          <cell r="I135" t="str">
            <v>Orthotics</v>
          </cell>
          <cell r="J135" t="str">
            <v>Other operating revenues</v>
          </cell>
          <cell r="R135" t="str">
            <v>201138160</v>
          </cell>
          <cell r="S135" t="str">
            <v>Donna Richards</v>
          </cell>
        </row>
        <row r="136">
          <cell r="A136" t="str">
            <v>46060</v>
          </cell>
          <cell r="B136" t="str">
            <v>Enterostomal therapy</v>
          </cell>
          <cell r="C136" t="str">
            <v>S Skura</v>
          </cell>
          <cell r="D136" t="str">
            <v>Primary care</v>
          </cell>
          <cell r="E136" t="str">
            <v>Other</v>
          </cell>
          <cell r="F136" t="str">
            <v>COO</v>
          </cell>
          <cell r="H136" t="str">
            <v>612200</v>
          </cell>
          <cell r="I136" t="str">
            <v>Contact lens</v>
          </cell>
          <cell r="J136" t="str">
            <v>Other operating revenues</v>
          </cell>
          <cell r="R136" t="str">
            <v>201138170</v>
          </cell>
          <cell r="S136" t="str">
            <v>Donna Richards</v>
          </cell>
        </row>
        <row r="137">
          <cell r="A137" t="str">
            <v>46070</v>
          </cell>
          <cell r="B137" t="str">
            <v>Nutritional therapy</v>
          </cell>
          <cell r="C137" t="str">
            <v>J Doran</v>
          </cell>
          <cell r="D137" t="str">
            <v>Facilities and operations</v>
          </cell>
          <cell r="E137" t="str">
            <v>Other</v>
          </cell>
          <cell r="F137" t="str">
            <v>COO</v>
          </cell>
          <cell r="H137" t="str">
            <v>612300</v>
          </cell>
          <cell r="I137" t="str">
            <v>Biomedical</v>
          </cell>
          <cell r="J137" t="str">
            <v>Other operating revenues</v>
          </cell>
          <cell r="R137" t="str">
            <v>201138180</v>
          </cell>
          <cell r="S137" t="str">
            <v>Donna Richards</v>
          </cell>
        </row>
        <row r="138">
          <cell r="A138" t="str">
            <v>46080</v>
          </cell>
          <cell r="B138" t="str">
            <v>Continence center</v>
          </cell>
          <cell r="C138" t="str">
            <v>S Demers</v>
          </cell>
          <cell r="D138" t="str">
            <v>Transplant services</v>
          </cell>
          <cell r="E138" t="str">
            <v>Other</v>
          </cell>
          <cell r="F138" t="str">
            <v>COO</v>
          </cell>
          <cell r="H138" t="str">
            <v>612400</v>
          </cell>
          <cell r="I138" t="str">
            <v>Pharmacy samples program</v>
          </cell>
          <cell r="J138" t="str">
            <v>Other operating revenues</v>
          </cell>
          <cell r="R138" t="str">
            <v>201138200</v>
          </cell>
          <cell r="S138" t="str">
            <v>Donna Richards</v>
          </cell>
        </row>
        <row r="139">
          <cell r="A139" t="str">
            <v>46090</v>
          </cell>
          <cell r="B139" t="str">
            <v>Occupational health</v>
          </cell>
          <cell r="C139" t="str">
            <v>S Skura</v>
          </cell>
          <cell r="D139" t="str">
            <v>Occupational medicine</v>
          </cell>
          <cell r="E139" t="str">
            <v>Other</v>
          </cell>
          <cell r="F139" t="str">
            <v>COO</v>
          </cell>
          <cell r="H139" t="str">
            <v>612500</v>
          </cell>
          <cell r="I139" t="str">
            <v>Gastric bypass program fee</v>
          </cell>
          <cell r="J139" t="str">
            <v>Other operating revenues</v>
          </cell>
          <cell r="R139" t="str">
            <v>201138220</v>
          </cell>
          <cell r="S139" t="str">
            <v>Bill Hamilton</v>
          </cell>
        </row>
        <row r="140">
          <cell r="A140" t="str">
            <v>46100</v>
          </cell>
          <cell r="B140" t="str">
            <v>Life line</v>
          </cell>
          <cell r="C140" t="str">
            <v>J Doran</v>
          </cell>
          <cell r="D140" t="str">
            <v>Care management</v>
          </cell>
          <cell r="E140" t="str">
            <v>Other</v>
          </cell>
          <cell r="F140" t="str">
            <v>COO</v>
          </cell>
          <cell r="H140" t="str">
            <v>612600</v>
          </cell>
          <cell r="I140" t="str">
            <v>Bridges to excellence program</v>
          </cell>
          <cell r="J140" t="str">
            <v>Other operating revenues</v>
          </cell>
          <cell r="R140" t="str">
            <v>201138230</v>
          </cell>
          <cell r="S140" t="str">
            <v>Bill Hamilton</v>
          </cell>
        </row>
        <row r="141">
          <cell r="A141" t="str">
            <v>46110</v>
          </cell>
          <cell r="B141" t="str">
            <v>Hearing aid dispensary</v>
          </cell>
          <cell r="C141" t="str">
            <v>S Demers</v>
          </cell>
          <cell r="D141" t="str">
            <v>Airway diseases</v>
          </cell>
          <cell r="E141" t="str">
            <v>Other</v>
          </cell>
          <cell r="F141" t="str">
            <v>COO</v>
          </cell>
          <cell r="H141" t="str">
            <v>612700</v>
          </cell>
          <cell r="I141" t="str">
            <v>Quality payments</v>
          </cell>
          <cell r="J141" t="str">
            <v>Other operating revenues</v>
          </cell>
          <cell r="R141" t="str">
            <v>201139020</v>
          </cell>
          <cell r="S141" t="str">
            <v>Diane Cronin</v>
          </cell>
        </row>
        <row r="142">
          <cell r="A142" t="str">
            <v>47020</v>
          </cell>
          <cell r="B142" t="str">
            <v>Lithotripsy</v>
          </cell>
          <cell r="C142" t="str">
            <v>S Demers</v>
          </cell>
          <cell r="D142" t="str">
            <v>Transplant services</v>
          </cell>
          <cell r="E142" t="str">
            <v>Other</v>
          </cell>
          <cell r="F142" t="str">
            <v>COO</v>
          </cell>
          <cell r="H142" t="str">
            <v>612800</v>
          </cell>
          <cell r="I142" t="str">
            <v>Weight reduction program</v>
          </cell>
          <cell r="J142" t="str">
            <v>Other operating revenues</v>
          </cell>
          <cell r="R142" t="str">
            <v>201139030</v>
          </cell>
          <cell r="S142" t="str">
            <v>Jeanne MacDonald</v>
          </cell>
        </row>
        <row r="143">
          <cell r="A143" t="str">
            <v>47030</v>
          </cell>
          <cell r="B143" t="str">
            <v>Kidney acquisition</v>
          </cell>
          <cell r="C143" t="str">
            <v>S Demers</v>
          </cell>
          <cell r="D143" t="str">
            <v>Transplant services</v>
          </cell>
          <cell r="E143" t="str">
            <v>Other</v>
          </cell>
          <cell r="F143" t="str">
            <v>COO</v>
          </cell>
          <cell r="H143" t="str">
            <v>612900</v>
          </cell>
          <cell r="I143" t="str">
            <v>Parking garage revenue</v>
          </cell>
          <cell r="J143" t="str">
            <v>Other operating revenues</v>
          </cell>
          <cell r="R143" t="str">
            <v>201139040</v>
          </cell>
          <cell r="S143" t="str">
            <v>Jeanne MacDonald</v>
          </cell>
        </row>
        <row r="144">
          <cell r="A144" t="str">
            <v>47040</v>
          </cell>
          <cell r="B144" t="str">
            <v>Hemodialysis</v>
          </cell>
          <cell r="C144" t="str">
            <v>S Skura</v>
          </cell>
          <cell r="D144" t="str">
            <v>Women's &amp; men's health</v>
          </cell>
          <cell r="E144" t="str">
            <v>Other</v>
          </cell>
          <cell r="F144" t="str">
            <v>COO</v>
          </cell>
          <cell r="H144" t="str">
            <v>613000</v>
          </cell>
          <cell r="I144" t="str">
            <v>Parking transponder revenue</v>
          </cell>
          <cell r="J144" t="str">
            <v>Other operating revenues</v>
          </cell>
          <cell r="R144" t="str">
            <v>201139050</v>
          </cell>
          <cell r="S144" t="str">
            <v>Jeanne MacDonald</v>
          </cell>
        </row>
        <row r="145">
          <cell r="A145" t="str">
            <v>47050</v>
          </cell>
          <cell r="B145" t="str">
            <v>Capd</v>
          </cell>
          <cell r="C145" t="str">
            <v>S Skura</v>
          </cell>
          <cell r="D145" t="str">
            <v>Women's &amp; men's health</v>
          </cell>
          <cell r="E145" t="str">
            <v>Other</v>
          </cell>
          <cell r="F145" t="str">
            <v>COO</v>
          </cell>
          <cell r="H145" t="str">
            <v>620100</v>
          </cell>
          <cell r="I145" t="str">
            <v>Rental income</v>
          </cell>
          <cell r="J145" t="str">
            <v>Other operating revenues</v>
          </cell>
          <cell r="R145" t="str">
            <v>201139060</v>
          </cell>
          <cell r="S145" t="str">
            <v>Diane Cronin</v>
          </cell>
        </row>
        <row r="146">
          <cell r="A146" t="str">
            <v>48010</v>
          </cell>
          <cell r="B146" t="str">
            <v>Liver acquistion</v>
          </cell>
          <cell r="C146" t="str">
            <v>S Demers</v>
          </cell>
          <cell r="D146" t="str">
            <v>Transplant services</v>
          </cell>
          <cell r="E146" t="str">
            <v>Other</v>
          </cell>
          <cell r="F146" t="str">
            <v>COO</v>
          </cell>
          <cell r="H146" t="str">
            <v>620210</v>
          </cell>
          <cell r="I146" t="str">
            <v>Rental atlanticare accelerator</v>
          </cell>
          <cell r="J146" t="str">
            <v>Other operating revenues</v>
          </cell>
          <cell r="R146" t="str">
            <v>201139070</v>
          </cell>
          <cell r="S146" t="str">
            <v>Patti Doyle</v>
          </cell>
        </row>
        <row r="147">
          <cell r="A147" t="str">
            <v>48020</v>
          </cell>
          <cell r="B147" t="str">
            <v>Pancreas acquistion</v>
          </cell>
          <cell r="C147" t="str">
            <v>S Demers</v>
          </cell>
          <cell r="D147" t="str">
            <v>Transplant services</v>
          </cell>
          <cell r="E147" t="str">
            <v>Other</v>
          </cell>
          <cell r="F147" t="str">
            <v>COO</v>
          </cell>
          <cell r="H147" t="str">
            <v>620220</v>
          </cell>
          <cell r="I147" t="str">
            <v>Rental atlanticare equipment</v>
          </cell>
          <cell r="J147" t="str">
            <v>Other operating revenues</v>
          </cell>
          <cell r="R147" t="str">
            <v>201139080</v>
          </cell>
          <cell r="S147" t="str">
            <v>Diane Cronin</v>
          </cell>
        </row>
        <row r="148">
          <cell r="A148" t="str">
            <v>51010</v>
          </cell>
          <cell r="B148" t="str">
            <v>Trauma services</v>
          </cell>
          <cell r="C148" t="str">
            <v>R Bias</v>
          </cell>
          <cell r="D148" t="str">
            <v>Emergency &amp; trauma</v>
          </cell>
          <cell r="E148" t="str">
            <v>Other</v>
          </cell>
          <cell r="F148" t="str">
            <v>COO</v>
          </cell>
          <cell r="H148" t="str">
            <v>620230</v>
          </cell>
          <cell r="I148" t="str">
            <v>Rental atlanticare space</v>
          </cell>
          <cell r="J148" t="str">
            <v>Other operating revenues</v>
          </cell>
          <cell r="R148" t="str">
            <v>201139090</v>
          </cell>
          <cell r="S148" t="str">
            <v>Ann Pianka</v>
          </cell>
        </row>
        <row r="149">
          <cell r="A149" t="str">
            <v>51020</v>
          </cell>
          <cell r="B149" t="str">
            <v>Emergency room</v>
          </cell>
          <cell r="C149" t="str">
            <v>R Bias</v>
          </cell>
          <cell r="D149" t="str">
            <v>Emergency &amp; trauma</v>
          </cell>
          <cell r="E149" t="str">
            <v>Other</v>
          </cell>
          <cell r="F149" t="str">
            <v>COO</v>
          </cell>
          <cell r="H149" t="str">
            <v>620300</v>
          </cell>
          <cell r="I149" t="str">
            <v>Rental BDI pediatrics space</v>
          </cell>
          <cell r="J149" t="str">
            <v>Other operating revenues</v>
          </cell>
          <cell r="R149" t="str">
            <v>201141010</v>
          </cell>
          <cell r="S149" t="str">
            <v>Patti Doyle</v>
          </cell>
        </row>
        <row r="150">
          <cell r="A150" t="str">
            <v>51030</v>
          </cell>
          <cell r="B150" t="str">
            <v>Minor emergency room</v>
          </cell>
          <cell r="C150" t="str">
            <v>R Bias</v>
          </cell>
          <cell r="D150" t="str">
            <v>Emergency &amp; trauma</v>
          </cell>
          <cell r="E150" t="str">
            <v>Other</v>
          </cell>
          <cell r="F150" t="str">
            <v>COO</v>
          </cell>
          <cell r="H150" t="str">
            <v>620400</v>
          </cell>
          <cell r="I150" t="str">
            <v>Rental children's space</v>
          </cell>
          <cell r="J150" t="str">
            <v>Other operating revenues</v>
          </cell>
          <cell r="R150" t="str">
            <v>201141020</v>
          </cell>
          <cell r="S150" t="str">
            <v>Patti Doyle</v>
          </cell>
        </row>
        <row r="151">
          <cell r="A151" t="str">
            <v>51040</v>
          </cell>
          <cell r="B151" t="str">
            <v>Ambulance service</v>
          </cell>
          <cell r="C151" t="str">
            <v>R Bias</v>
          </cell>
          <cell r="D151" t="str">
            <v>Emergency &amp; trauma</v>
          </cell>
          <cell r="E151" t="str">
            <v>Other</v>
          </cell>
          <cell r="F151" t="str">
            <v>COO</v>
          </cell>
          <cell r="H151" t="str">
            <v>620500</v>
          </cell>
          <cell r="I151" t="str">
            <v>Rental joslin space</v>
          </cell>
          <cell r="J151" t="str">
            <v>Other operating revenues</v>
          </cell>
          <cell r="R151" t="str">
            <v>201141030</v>
          </cell>
          <cell r="S151" t="str">
            <v>Patti Doyle</v>
          </cell>
        </row>
        <row r="152">
          <cell r="A152" t="str">
            <v>52020</v>
          </cell>
          <cell r="B152" t="str">
            <v>General internal medicine</v>
          </cell>
          <cell r="C152" t="str">
            <v>S Skura</v>
          </cell>
          <cell r="D152" t="str">
            <v>Primary care</v>
          </cell>
          <cell r="E152" t="str">
            <v>Primary Care</v>
          </cell>
          <cell r="F152" t="str">
            <v>COO</v>
          </cell>
          <cell r="H152" t="str">
            <v>620600</v>
          </cell>
          <cell r="I152" t="str">
            <v>Rental world clinic</v>
          </cell>
          <cell r="J152" t="str">
            <v>Other operating revenues</v>
          </cell>
          <cell r="R152" t="str">
            <v>201141031</v>
          </cell>
          <cell r="S152" t="str">
            <v>Patti Doyle</v>
          </cell>
        </row>
        <row r="153">
          <cell r="A153" t="str">
            <v>52021</v>
          </cell>
          <cell r="B153" t="str">
            <v>GIM site 1</v>
          </cell>
          <cell r="C153" t="str">
            <v>S Skura</v>
          </cell>
          <cell r="D153" t="str">
            <v>Primary care</v>
          </cell>
          <cell r="E153" t="str">
            <v>Primary Care</v>
          </cell>
          <cell r="F153" t="str">
            <v>COO</v>
          </cell>
          <cell r="H153" t="str">
            <v>650100</v>
          </cell>
          <cell r="I153" t="str">
            <v>Residency</v>
          </cell>
          <cell r="J153" t="str">
            <v>Other operating revenues</v>
          </cell>
          <cell r="R153" t="str">
            <v>201141040</v>
          </cell>
          <cell r="S153" t="str">
            <v>Patti Doyle</v>
          </cell>
        </row>
        <row r="154">
          <cell r="A154" t="str">
            <v>52022</v>
          </cell>
          <cell r="B154" t="str">
            <v>GIM site 2</v>
          </cell>
          <cell r="C154" t="str">
            <v>S Skura</v>
          </cell>
          <cell r="D154" t="str">
            <v>Primary care</v>
          </cell>
          <cell r="E154" t="str">
            <v>Primary Care</v>
          </cell>
          <cell r="F154" t="str">
            <v>COO</v>
          </cell>
          <cell r="H154" t="str">
            <v>650200</v>
          </cell>
          <cell r="I154" t="str">
            <v>Sale of services</v>
          </cell>
          <cell r="J154" t="str">
            <v>Other operating revenues</v>
          </cell>
          <cell r="R154" t="str">
            <v>201141041</v>
          </cell>
          <cell r="S154" t="str">
            <v>Patti Doyle</v>
          </cell>
        </row>
        <row r="155">
          <cell r="A155" t="str">
            <v>52023</v>
          </cell>
          <cell r="B155" t="str">
            <v>GIM site 3</v>
          </cell>
          <cell r="C155" t="str">
            <v>S Skura</v>
          </cell>
          <cell r="D155" t="str">
            <v>Primary care</v>
          </cell>
          <cell r="E155" t="str">
            <v>Primary Care</v>
          </cell>
          <cell r="F155" t="str">
            <v>COO</v>
          </cell>
          <cell r="H155" t="str">
            <v>650210</v>
          </cell>
          <cell r="I155" t="str">
            <v>Sale of service-northeast health</v>
          </cell>
          <cell r="J155" t="str">
            <v>Other operating revenues</v>
          </cell>
          <cell r="R155" t="str">
            <v>201141042</v>
          </cell>
          <cell r="S155" t="str">
            <v>Patti Doyle</v>
          </cell>
        </row>
        <row r="156">
          <cell r="A156" t="str">
            <v>52024</v>
          </cell>
          <cell r="B156" t="str">
            <v>GIM site 4</v>
          </cell>
          <cell r="C156" t="str">
            <v>S Skura</v>
          </cell>
          <cell r="D156" t="str">
            <v>Primary care</v>
          </cell>
          <cell r="E156" t="str">
            <v>Primary Care</v>
          </cell>
          <cell r="F156" t="str">
            <v>COO</v>
          </cell>
          <cell r="H156" t="str">
            <v>650300</v>
          </cell>
          <cell r="I156" t="str">
            <v>Management fees</v>
          </cell>
          <cell r="J156" t="str">
            <v>Other operating revenues</v>
          </cell>
          <cell r="R156" t="str">
            <v>201141043</v>
          </cell>
          <cell r="S156" t="str">
            <v>Patti Doyle</v>
          </cell>
        </row>
        <row r="157">
          <cell r="A157" t="str">
            <v>52025</v>
          </cell>
          <cell r="B157" t="str">
            <v>Pre-admission testing</v>
          </cell>
          <cell r="C157" t="str">
            <v>K Perryman</v>
          </cell>
          <cell r="D157" t="str">
            <v>Nursing</v>
          </cell>
          <cell r="E157" t="str">
            <v>Other</v>
          </cell>
          <cell r="F157" t="str">
            <v>COO</v>
          </cell>
          <cell r="H157" t="str">
            <v>650400</v>
          </cell>
          <cell r="I157" t="str">
            <v>HPHC ASO management fees</v>
          </cell>
          <cell r="J157" t="str">
            <v>Other operating revenues</v>
          </cell>
          <cell r="R157" t="str">
            <v>201141050</v>
          </cell>
          <cell r="S157" t="str">
            <v>Patti Doyle</v>
          </cell>
        </row>
        <row r="158">
          <cell r="A158" t="str">
            <v>52030</v>
          </cell>
          <cell r="B158" t="str">
            <v>Hospital medicine</v>
          </cell>
          <cell r="C158" t="str">
            <v>S Skura</v>
          </cell>
          <cell r="D158" t="str">
            <v>Primary care</v>
          </cell>
          <cell r="E158" t="str">
            <v>Internal Medicine</v>
          </cell>
          <cell r="F158" t="str">
            <v>COO</v>
          </cell>
          <cell r="H158" t="str">
            <v>650500</v>
          </cell>
          <cell r="I158" t="str">
            <v>Bermuda - OSMB</v>
          </cell>
          <cell r="J158" t="str">
            <v>Other operating revenues</v>
          </cell>
          <cell r="R158" t="str">
            <v>201141060</v>
          </cell>
          <cell r="S158" t="str">
            <v>Patti Doyle</v>
          </cell>
        </row>
        <row r="159">
          <cell r="A159" t="str">
            <v>52040</v>
          </cell>
          <cell r="B159" t="str">
            <v>Geriatrics</v>
          </cell>
          <cell r="C159" t="str">
            <v>S Skura</v>
          </cell>
          <cell r="D159" t="str">
            <v>Primary care</v>
          </cell>
          <cell r="E159" t="str">
            <v>Internal Medicine</v>
          </cell>
          <cell r="F159" t="str">
            <v>COO</v>
          </cell>
          <cell r="H159" t="str">
            <v>660100</v>
          </cell>
          <cell r="I159" t="str">
            <v>Medical services autopsy</v>
          </cell>
          <cell r="J159" t="str">
            <v>Other operating revenues</v>
          </cell>
          <cell r="R159" t="str">
            <v>201141070</v>
          </cell>
          <cell r="S159" t="str">
            <v>Patti Doyle</v>
          </cell>
        </row>
        <row r="160">
          <cell r="A160" t="str">
            <v>52050</v>
          </cell>
          <cell r="B160" t="str">
            <v>Medical weight loss center</v>
          </cell>
          <cell r="C160" t="str">
            <v>S Skura</v>
          </cell>
          <cell r="D160" t="str">
            <v>Primary care</v>
          </cell>
          <cell r="E160" t="str">
            <v>Internal Medicine</v>
          </cell>
          <cell r="F160" t="str">
            <v>COO</v>
          </cell>
          <cell r="H160" t="str">
            <v>660200</v>
          </cell>
          <cell r="I160" t="str">
            <v>Medical services bermuda</v>
          </cell>
          <cell r="J160" t="str">
            <v>Other operating revenues</v>
          </cell>
          <cell r="R160" t="str">
            <v>201141080</v>
          </cell>
          <cell r="S160" t="str">
            <v>Patti Doyle</v>
          </cell>
        </row>
        <row r="161">
          <cell r="A161" t="str">
            <v>52060</v>
          </cell>
          <cell r="B161" t="str">
            <v>Palliative care</v>
          </cell>
          <cell r="C161" t="str">
            <v>S Skura</v>
          </cell>
          <cell r="D161" t="str">
            <v>Primary care</v>
          </cell>
          <cell r="E161" t="str">
            <v>Internal Medicine</v>
          </cell>
          <cell r="F161" t="str">
            <v>COO</v>
          </cell>
          <cell r="H161" t="str">
            <v>660300</v>
          </cell>
          <cell r="I161" t="str">
            <v>Medical services cardio west</v>
          </cell>
          <cell r="J161" t="str">
            <v>Other operating revenues</v>
          </cell>
          <cell r="R161" t="str">
            <v>201142030</v>
          </cell>
          <cell r="S161" t="str">
            <v>Angela Tambini</v>
          </cell>
        </row>
        <row r="162">
          <cell r="A162" t="str">
            <v>52420</v>
          </cell>
          <cell r="B162" t="str">
            <v>Family practice</v>
          </cell>
          <cell r="C162" t="str">
            <v>S Skura</v>
          </cell>
          <cell r="D162" t="str">
            <v>Primary care</v>
          </cell>
          <cell r="E162" t="str">
            <v>Primary Care</v>
          </cell>
          <cell r="F162" t="str">
            <v>COO</v>
          </cell>
          <cell r="H162" t="str">
            <v>660400</v>
          </cell>
          <cell r="I162" t="str">
            <v>Medical services children's</v>
          </cell>
          <cell r="J162" t="str">
            <v>Other operating revenues</v>
          </cell>
          <cell r="R162" t="str">
            <v>201142040</v>
          </cell>
          <cell r="S162" t="str">
            <v>Colleen Silva</v>
          </cell>
        </row>
        <row r="163">
          <cell r="A163" t="str">
            <v>52421</v>
          </cell>
          <cell r="B163" t="str">
            <v>Family practice site 1</v>
          </cell>
          <cell r="C163" t="str">
            <v>S Skura</v>
          </cell>
          <cell r="D163" t="str">
            <v>Primary care</v>
          </cell>
          <cell r="E163" t="str">
            <v>Primary Care</v>
          </cell>
          <cell r="F163" t="str">
            <v>COO</v>
          </cell>
          <cell r="H163" t="str">
            <v>660500</v>
          </cell>
          <cell r="I163" t="str">
            <v>Medical services continence</v>
          </cell>
          <cell r="J163" t="str">
            <v>Other operating revenues</v>
          </cell>
          <cell r="R163" t="str">
            <v>201142050</v>
          </cell>
          <cell r="S163" t="str">
            <v>Patti Doyle</v>
          </cell>
        </row>
        <row r="164">
          <cell r="A164" t="str">
            <v>52422</v>
          </cell>
          <cell r="B164" t="str">
            <v>Family practice site 2</v>
          </cell>
          <cell r="C164" t="str">
            <v>S Skura</v>
          </cell>
          <cell r="D164" t="str">
            <v>Primary care</v>
          </cell>
          <cell r="E164" t="str">
            <v>Primary Care</v>
          </cell>
          <cell r="F164" t="str">
            <v>COO</v>
          </cell>
          <cell r="H164" t="str">
            <v>660600</v>
          </cell>
          <cell r="I164" t="str">
            <v>Medical services fallon clinic</v>
          </cell>
          <cell r="J164" t="str">
            <v>Other operating revenues</v>
          </cell>
          <cell r="R164" t="str">
            <v>201142060</v>
          </cell>
          <cell r="S164" t="str">
            <v>Gail Reynolds</v>
          </cell>
        </row>
        <row r="165">
          <cell r="A165" t="str">
            <v>52423</v>
          </cell>
          <cell r="B165" t="str">
            <v>Family practice site 3</v>
          </cell>
          <cell r="C165" t="str">
            <v>S Skura</v>
          </cell>
          <cell r="D165" t="str">
            <v>Primary care</v>
          </cell>
          <cell r="E165" t="str">
            <v>Primary Care</v>
          </cell>
          <cell r="F165" t="str">
            <v>COO</v>
          </cell>
          <cell r="H165" t="str">
            <v>660700</v>
          </cell>
          <cell r="I165" t="str">
            <v>Medical services GE</v>
          </cell>
          <cell r="J165" t="str">
            <v>Other operating revenues</v>
          </cell>
          <cell r="R165" t="str">
            <v>201143020</v>
          </cell>
          <cell r="S165" t="str">
            <v>Patti Doyle</v>
          </cell>
        </row>
        <row r="166">
          <cell r="A166" t="str">
            <v>52424</v>
          </cell>
          <cell r="B166" t="str">
            <v>Family practice site 4</v>
          </cell>
          <cell r="C166" t="str">
            <v>S Skura</v>
          </cell>
          <cell r="D166" t="str">
            <v>Primary care</v>
          </cell>
          <cell r="E166" t="str">
            <v>Primary Care</v>
          </cell>
          <cell r="F166" t="str">
            <v>COO</v>
          </cell>
          <cell r="H166" t="str">
            <v>660800</v>
          </cell>
          <cell r="I166" t="str">
            <v>Medical services harvard</v>
          </cell>
          <cell r="J166" t="str">
            <v>Other operating revenues</v>
          </cell>
          <cell r="R166" t="str">
            <v>201143030</v>
          </cell>
          <cell r="S166" t="str">
            <v>Patti Doyle</v>
          </cell>
        </row>
        <row r="167">
          <cell r="A167" t="str">
            <v>52520</v>
          </cell>
          <cell r="B167" t="str">
            <v>Pediatrics</v>
          </cell>
          <cell r="C167" t="str">
            <v>S Skura</v>
          </cell>
          <cell r="D167" t="str">
            <v>Primary care</v>
          </cell>
          <cell r="E167" t="str">
            <v>Other</v>
          </cell>
          <cell r="F167" t="str">
            <v>COO</v>
          </cell>
          <cell r="H167" t="str">
            <v>660900</v>
          </cell>
          <cell r="I167" t="str">
            <v>Medical services Nova Scotia</v>
          </cell>
          <cell r="J167" t="str">
            <v>Other operating revenues</v>
          </cell>
          <cell r="R167" t="str">
            <v>201144020</v>
          </cell>
          <cell r="S167" t="str">
            <v>Ed Boroda</v>
          </cell>
        </row>
        <row r="168">
          <cell r="A168" t="str">
            <v>52521</v>
          </cell>
          <cell r="B168" t="str">
            <v>Pediatrics site 1</v>
          </cell>
          <cell r="C168" t="str">
            <v>S Skura</v>
          </cell>
          <cell r="D168" t="str">
            <v>Primary care</v>
          </cell>
          <cell r="E168" t="str">
            <v>Other</v>
          </cell>
          <cell r="F168" t="str">
            <v>COO</v>
          </cell>
          <cell r="H168" t="str">
            <v>661000</v>
          </cell>
          <cell r="I168" t="str">
            <v>Medical services pulmonary PT</v>
          </cell>
          <cell r="J168" t="str">
            <v>Other operating revenues</v>
          </cell>
          <cell r="R168" t="str">
            <v>201144030</v>
          </cell>
          <cell r="S168" t="str">
            <v>Ed Boroda</v>
          </cell>
        </row>
        <row r="169">
          <cell r="A169" t="str">
            <v>52522</v>
          </cell>
          <cell r="B169" t="str">
            <v>Pediatrics site 2</v>
          </cell>
          <cell r="C169" t="str">
            <v>S Skura</v>
          </cell>
          <cell r="D169" t="str">
            <v>Primary care</v>
          </cell>
          <cell r="E169" t="str">
            <v>Other</v>
          </cell>
          <cell r="F169" t="str">
            <v>COO</v>
          </cell>
          <cell r="H169" t="str">
            <v>661100</v>
          </cell>
          <cell r="I169" t="str">
            <v>Medical services pentucket</v>
          </cell>
          <cell r="J169" t="str">
            <v>Other operating revenues</v>
          </cell>
          <cell r="R169" t="str">
            <v>201145020</v>
          </cell>
          <cell r="S169" t="str">
            <v>Susan Dignan</v>
          </cell>
        </row>
        <row r="170">
          <cell r="A170" t="str">
            <v>52523</v>
          </cell>
          <cell r="B170" t="str">
            <v>Pediatrics site 3</v>
          </cell>
          <cell r="C170" t="str">
            <v>S Skura</v>
          </cell>
          <cell r="D170" t="str">
            <v>Primary care</v>
          </cell>
          <cell r="E170" t="str">
            <v>Other</v>
          </cell>
          <cell r="F170" t="str">
            <v>COO</v>
          </cell>
          <cell r="H170" t="str">
            <v>661200</v>
          </cell>
          <cell r="I170" t="str">
            <v>Medical services physicians</v>
          </cell>
          <cell r="J170" t="str">
            <v>Other operating revenues</v>
          </cell>
          <cell r="R170" t="str">
            <v>201145030</v>
          </cell>
          <cell r="S170" t="str">
            <v>Susan Dignan</v>
          </cell>
        </row>
        <row r="171">
          <cell r="A171" t="str">
            <v>52524</v>
          </cell>
          <cell r="B171" t="str">
            <v>Pediatrics site 4</v>
          </cell>
          <cell r="C171" t="str">
            <v>S Skura</v>
          </cell>
          <cell r="D171" t="str">
            <v>Primary care</v>
          </cell>
          <cell r="E171" t="str">
            <v>Other</v>
          </cell>
          <cell r="F171" t="str">
            <v>COO</v>
          </cell>
          <cell r="H171" t="str">
            <v>661300</v>
          </cell>
          <cell r="I171" t="str">
            <v>Medical services SNHRMC</v>
          </cell>
          <cell r="J171" t="str">
            <v>Other operating revenues</v>
          </cell>
          <cell r="R171" t="str">
            <v>201145040</v>
          </cell>
          <cell r="S171" t="str">
            <v>Susan Dignan</v>
          </cell>
        </row>
        <row r="172">
          <cell r="A172" t="str">
            <v>52990</v>
          </cell>
          <cell r="B172" t="str">
            <v>Lahey/Harvard partnership</v>
          </cell>
          <cell r="C172" t="str">
            <v>Eliminations</v>
          </cell>
          <cell r="D172" t="str">
            <v>Eliminations</v>
          </cell>
          <cell r="E172" t="str">
            <v>Other</v>
          </cell>
          <cell r="F172" t="str">
            <v>CORP</v>
          </cell>
          <cell r="H172" t="str">
            <v>661400</v>
          </cell>
          <cell r="I172" t="str">
            <v>Medical services symmes</v>
          </cell>
          <cell r="J172" t="str">
            <v>Other operating revenues</v>
          </cell>
          <cell r="R172" t="str">
            <v>201146020</v>
          </cell>
          <cell r="S172" t="str">
            <v>Sharon Cohen</v>
          </cell>
        </row>
        <row r="173">
          <cell r="A173" t="str">
            <v>53020</v>
          </cell>
          <cell r="B173" t="str">
            <v>Allergy</v>
          </cell>
          <cell r="C173" t="str">
            <v>S Skura</v>
          </cell>
          <cell r="D173" t="str">
            <v>Airway diseases</v>
          </cell>
          <cell r="E173" t="str">
            <v>Internal Medicine</v>
          </cell>
          <cell r="F173" t="str">
            <v>COO</v>
          </cell>
          <cell r="H173" t="str">
            <v>661500</v>
          </cell>
          <cell r="I173" t="str">
            <v>Medical services TACC</v>
          </cell>
          <cell r="J173" t="str">
            <v>Other operating revenues</v>
          </cell>
          <cell r="R173" t="str">
            <v>201146030</v>
          </cell>
          <cell r="S173" t="str">
            <v>Sharon Cohen</v>
          </cell>
        </row>
        <row r="174">
          <cell r="A174" t="str">
            <v>53030</v>
          </cell>
          <cell r="B174" t="str">
            <v>Cardiology</v>
          </cell>
          <cell r="C174" t="str">
            <v>S Skura</v>
          </cell>
          <cell r="D174" t="str">
            <v>Cardiovascular</v>
          </cell>
          <cell r="E174" t="str">
            <v>Internal Medicine</v>
          </cell>
          <cell r="F174" t="str">
            <v>COO</v>
          </cell>
          <cell r="H174" t="str">
            <v>661600</v>
          </cell>
          <cell r="I174" t="str">
            <v>Medical services vencor</v>
          </cell>
          <cell r="J174" t="str">
            <v>Other operating revenues</v>
          </cell>
          <cell r="R174" t="str">
            <v>201146040</v>
          </cell>
          <cell r="S174" t="str">
            <v>Eva Michalakis</v>
          </cell>
        </row>
        <row r="175">
          <cell r="A175" t="str">
            <v>53040</v>
          </cell>
          <cell r="B175" t="str">
            <v>Dermatology</v>
          </cell>
          <cell r="C175" t="str">
            <v>S Skura</v>
          </cell>
          <cell r="D175" t="str">
            <v>Women's &amp; men's health</v>
          </cell>
          <cell r="E175" t="str">
            <v>Internal Medicine</v>
          </cell>
          <cell r="F175" t="str">
            <v>COO</v>
          </cell>
          <cell r="H175" t="str">
            <v>661700</v>
          </cell>
          <cell r="I175" t="str">
            <v>Medical services wing memorial</v>
          </cell>
          <cell r="J175" t="str">
            <v>Other operating revenues</v>
          </cell>
          <cell r="R175" t="str">
            <v>201146050</v>
          </cell>
          <cell r="S175" t="str">
            <v>Sheila Cunniff</v>
          </cell>
        </row>
        <row r="176">
          <cell r="A176" t="str">
            <v>53050</v>
          </cell>
          <cell r="B176" t="str">
            <v>Diabetes</v>
          </cell>
          <cell r="C176" t="str">
            <v>S Skura</v>
          </cell>
          <cell r="D176" t="str">
            <v>Women's &amp; men's health</v>
          </cell>
          <cell r="E176" t="str">
            <v>Other</v>
          </cell>
          <cell r="F176" t="str">
            <v>COO</v>
          </cell>
          <cell r="H176" t="str">
            <v>661800</v>
          </cell>
          <cell r="I176" t="str">
            <v>Medical services woburn MRI</v>
          </cell>
          <cell r="J176" t="str">
            <v>Other operating revenues</v>
          </cell>
          <cell r="R176" t="str">
            <v>201146070</v>
          </cell>
          <cell r="S176" t="str">
            <v>Linda Clay</v>
          </cell>
        </row>
        <row r="177">
          <cell r="A177" t="str">
            <v>53060</v>
          </cell>
          <cell r="B177" t="str">
            <v>Endocrinology</v>
          </cell>
          <cell r="C177" t="str">
            <v>S Skura</v>
          </cell>
          <cell r="D177" t="str">
            <v>Women's &amp; men's health</v>
          </cell>
          <cell r="E177" t="str">
            <v>Internal Medicine</v>
          </cell>
          <cell r="F177" t="str">
            <v>COO</v>
          </cell>
          <cell r="H177" t="str">
            <v>661900</v>
          </cell>
          <cell r="I177" t="str">
            <v>Medical services non physician</v>
          </cell>
          <cell r="J177" t="str">
            <v>Other operating revenues</v>
          </cell>
          <cell r="R177" t="str">
            <v>201146080</v>
          </cell>
          <cell r="S177" t="str">
            <v>Deanna Walsh</v>
          </cell>
        </row>
        <row r="178">
          <cell r="A178" t="str">
            <v>53061</v>
          </cell>
          <cell r="B178" t="str">
            <v>Endocrinology site 1</v>
          </cell>
          <cell r="C178" t="str">
            <v>S Skura</v>
          </cell>
          <cell r="D178" t="str">
            <v>Women's &amp; men's health</v>
          </cell>
          <cell r="E178" t="str">
            <v>Other</v>
          </cell>
          <cell r="F178" t="str">
            <v>COO</v>
          </cell>
          <cell r="H178" t="str">
            <v>662000</v>
          </cell>
          <cell r="I178" t="str">
            <v>Medical services world clinic</v>
          </cell>
          <cell r="J178" t="str">
            <v>Other operating revenues</v>
          </cell>
          <cell r="R178" t="str">
            <v>201146110</v>
          </cell>
          <cell r="S178" t="str">
            <v>Sheila Cunniff</v>
          </cell>
        </row>
        <row r="179">
          <cell r="A179" t="str">
            <v>53062</v>
          </cell>
          <cell r="B179" t="str">
            <v>Endocrinology site 2</v>
          </cell>
          <cell r="C179" t="str">
            <v>S Skura</v>
          </cell>
          <cell r="D179" t="str">
            <v>Women's &amp; men's health</v>
          </cell>
          <cell r="E179" t="str">
            <v>Other</v>
          </cell>
          <cell r="F179" t="str">
            <v>COO</v>
          </cell>
          <cell r="H179" t="str">
            <v>662100</v>
          </cell>
          <cell r="I179" t="str">
            <v>Medical services landmark oncl</v>
          </cell>
          <cell r="J179" t="str">
            <v>Other operating revenues</v>
          </cell>
          <cell r="R179" t="str">
            <v>201147020</v>
          </cell>
          <cell r="S179" t="str">
            <v>Deanna Walsh</v>
          </cell>
        </row>
        <row r="180">
          <cell r="A180" t="str">
            <v>53070</v>
          </cell>
          <cell r="B180" t="str">
            <v>Flu clinic</v>
          </cell>
          <cell r="C180" t="str">
            <v>S Skura</v>
          </cell>
          <cell r="D180" t="str">
            <v>Primary care</v>
          </cell>
          <cell r="E180" t="str">
            <v>Other</v>
          </cell>
          <cell r="F180" t="str">
            <v>COO</v>
          </cell>
          <cell r="H180" t="str">
            <v>662200</v>
          </cell>
          <cell r="I180" t="str">
            <v>Medical services hepat organ p</v>
          </cell>
          <cell r="J180" t="str">
            <v>Other operating revenues</v>
          </cell>
          <cell r="R180" t="str">
            <v>201147030</v>
          </cell>
          <cell r="S180" t="str">
            <v>Rob Shea</v>
          </cell>
        </row>
        <row r="181">
          <cell r="A181" t="str">
            <v>53080</v>
          </cell>
          <cell r="B181" t="str">
            <v>Gastroenterology</v>
          </cell>
          <cell r="C181" t="str">
            <v>S Skura</v>
          </cell>
          <cell r="D181" t="str">
            <v>Digestive services</v>
          </cell>
          <cell r="E181" t="str">
            <v>Internal Medicine</v>
          </cell>
          <cell r="F181" t="str">
            <v>COO</v>
          </cell>
          <cell r="H181" t="str">
            <v>662300</v>
          </cell>
          <cell r="I181" t="str">
            <v>Medical services DCI</v>
          </cell>
          <cell r="J181" t="str">
            <v>Other operating revenues</v>
          </cell>
          <cell r="R181" t="str">
            <v>201147040</v>
          </cell>
          <cell r="S181" t="str">
            <v>Emily Senarian</v>
          </cell>
        </row>
        <row r="182">
          <cell r="A182" t="str">
            <v>53090</v>
          </cell>
          <cell r="B182" t="str">
            <v>Hematology and oncology</v>
          </cell>
          <cell r="C182" t="str">
            <v>S Skura</v>
          </cell>
          <cell r="D182" t="str">
            <v>Cancer</v>
          </cell>
          <cell r="E182" t="str">
            <v>Internal Medicine</v>
          </cell>
          <cell r="F182" t="str">
            <v>COO</v>
          </cell>
          <cell r="H182" t="str">
            <v>662400</v>
          </cell>
          <cell r="I182" t="str">
            <v>Medical services davita</v>
          </cell>
          <cell r="J182" t="str">
            <v>Other operating revenues</v>
          </cell>
          <cell r="R182" t="str">
            <v>201148010</v>
          </cell>
          <cell r="S182" t="str">
            <v>Rob Shea</v>
          </cell>
        </row>
        <row r="183">
          <cell r="A183" t="str">
            <v>53100</v>
          </cell>
          <cell r="B183" t="str">
            <v>Infectious disease</v>
          </cell>
          <cell r="C183" t="str">
            <v>S Skura</v>
          </cell>
          <cell r="D183" t="str">
            <v>Airway diseases</v>
          </cell>
          <cell r="E183" t="str">
            <v>Internal Medicine</v>
          </cell>
          <cell r="F183" t="str">
            <v>COO</v>
          </cell>
          <cell r="H183" t="str">
            <v>662500</v>
          </cell>
          <cell r="I183" t="str">
            <v>Medical services shields MRI</v>
          </cell>
          <cell r="J183" t="str">
            <v>Other operating revenues</v>
          </cell>
          <cell r="R183" t="str">
            <v>201148020</v>
          </cell>
          <cell r="S183" t="str">
            <v>Rob Shea</v>
          </cell>
        </row>
        <row r="184">
          <cell r="A184" t="str">
            <v>53110</v>
          </cell>
          <cell r="B184" t="str">
            <v>Nephrology</v>
          </cell>
          <cell r="C184" t="str">
            <v>S Skura</v>
          </cell>
          <cell r="D184" t="str">
            <v>Women's &amp; men's health</v>
          </cell>
          <cell r="E184" t="str">
            <v>Internal Medicine</v>
          </cell>
          <cell r="F184" t="str">
            <v>COO</v>
          </cell>
          <cell r="H184" t="str">
            <v>662700</v>
          </cell>
          <cell r="I184" t="str">
            <v>Medical services parkland</v>
          </cell>
          <cell r="J184" t="str">
            <v>Other operating revenues</v>
          </cell>
          <cell r="R184" t="str">
            <v>201151010</v>
          </cell>
          <cell r="S184" t="str">
            <v>Sandi Mackey</v>
          </cell>
        </row>
        <row r="185">
          <cell r="A185" t="str">
            <v>53120</v>
          </cell>
          <cell r="B185" t="str">
            <v>Neurology</v>
          </cell>
          <cell r="C185" t="str">
            <v>S Skura</v>
          </cell>
          <cell r="D185" t="str">
            <v>Neurosciences</v>
          </cell>
          <cell r="E185" t="str">
            <v>Internal Medicine</v>
          </cell>
          <cell r="F185" t="str">
            <v>COO</v>
          </cell>
          <cell r="H185" t="str">
            <v>662800</v>
          </cell>
          <cell r="I185" t="str">
            <v>Medical services saudi arabia</v>
          </cell>
          <cell r="J185" t="str">
            <v>Other operating revenues</v>
          </cell>
          <cell r="R185" t="str">
            <v>201151020</v>
          </cell>
          <cell r="S185" t="str">
            <v>Ann Killilea</v>
          </cell>
        </row>
        <row r="186">
          <cell r="A186" t="str">
            <v>53130</v>
          </cell>
          <cell r="B186" t="str">
            <v>Oncology</v>
          </cell>
          <cell r="C186" t="str">
            <v>S Skura</v>
          </cell>
          <cell r="D186" t="str">
            <v>Cancer</v>
          </cell>
          <cell r="E186" t="str">
            <v>Internal Medicine</v>
          </cell>
          <cell r="F186" t="str">
            <v>COO</v>
          </cell>
          <cell r="H186" t="str">
            <v>662600</v>
          </cell>
          <cell r="I186" t="str">
            <v>Medical services Umass</v>
          </cell>
          <cell r="J186" t="str">
            <v>Other operating revenues</v>
          </cell>
          <cell r="R186" t="str">
            <v>201151040</v>
          </cell>
          <cell r="S186" t="str">
            <v>Jeffrey Doran</v>
          </cell>
        </row>
        <row r="187">
          <cell r="A187" t="str">
            <v>53150</v>
          </cell>
          <cell r="B187" t="str">
            <v>Psychiatry</v>
          </cell>
          <cell r="C187" t="str">
            <v>S Skura</v>
          </cell>
          <cell r="D187" t="str">
            <v>Primary care</v>
          </cell>
          <cell r="E187" t="str">
            <v>Internal Medicine</v>
          </cell>
          <cell r="F187" t="str">
            <v>COO</v>
          </cell>
          <cell r="H187" t="str">
            <v>670100</v>
          </cell>
          <cell r="I187" t="str">
            <v>IPA management fee hmo blue</v>
          </cell>
          <cell r="J187" t="str">
            <v>Other operating revenues</v>
          </cell>
          <cell r="R187" t="str">
            <v>201152020</v>
          </cell>
          <cell r="S187" t="str">
            <v>Karen Hartford</v>
          </cell>
        </row>
        <row r="188">
          <cell r="A188" t="str">
            <v>53160</v>
          </cell>
          <cell r="B188" t="str">
            <v>Pulmonary and critical care</v>
          </cell>
          <cell r="C188" t="str">
            <v>S Skura</v>
          </cell>
          <cell r="D188" t="str">
            <v>Airway diseases</v>
          </cell>
          <cell r="E188" t="str">
            <v>Internal Medicine</v>
          </cell>
          <cell r="F188" t="str">
            <v>COO</v>
          </cell>
          <cell r="H188" t="str">
            <v>670200</v>
          </cell>
          <cell r="I188" t="str">
            <v>IPA management fee pilgrim</v>
          </cell>
          <cell r="J188" t="str">
            <v>Other operating revenues</v>
          </cell>
          <cell r="R188" t="str">
            <v>201152025</v>
          </cell>
          <cell r="S188" t="str">
            <v>Mary Sutton</v>
          </cell>
        </row>
        <row r="189">
          <cell r="A189" t="str">
            <v>53170</v>
          </cell>
          <cell r="B189" t="str">
            <v>Rheumatology</v>
          </cell>
          <cell r="C189" t="str">
            <v>S Skura</v>
          </cell>
          <cell r="D189" t="str">
            <v>Musculoskeletal</v>
          </cell>
          <cell r="E189" t="str">
            <v>Internal Medicine</v>
          </cell>
          <cell r="F189" t="str">
            <v>COO</v>
          </cell>
          <cell r="H189" t="str">
            <v>670300</v>
          </cell>
          <cell r="I189" t="str">
            <v>IPA management fee tufts</v>
          </cell>
          <cell r="J189" t="str">
            <v>Other operating revenues</v>
          </cell>
          <cell r="R189" t="str">
            <v>201152030</v>
          </cell>
          <cell r="S189" t="str">
            <v>Emily Senarian</v>
          </cell>
        </row>
        <row r="190">
          <cell r="A190" t="str">
            <v>53180</v>
          </cell>
          <cell r="B190" t="str">
            <v>Executive health</v>
          </cell>
          <cell r="C190" t="str">
            <v>P Pike</v>
          </cell>
          <cell r="D190" t="str">
            <v>Executive health</v>
          </cell>
          <cell r="E190" t="str">
            <v>Internal Medicine</v>
          </cell>
          <cell r="F190" t="str">
            <v>CSO</v>
          </cell>
          <cell r="H190" t="str">
            <v>670310</v>
          </cell>
          <cell r="I190" t="str">
            <v>Tufts pcp management fee</v>
          </cell>
          <cell r="J190" t="str">
            <v>Other operating revenues</v>
          </cell>
          <cell r="R190" t="str">
            <v>201152040</v>
          </cell>
          <cell r="S190" t="str">
            <v>Karen Hartford</v>
          </cell>
        </row>
        <row r="191">
          <cell r="A191" t="str">
            <v>54020</v>
          </cell>
          <cell r="B191" t="str">
            <v>Cardiothoracic surgery</v>
          </cell>
          <cell r="C191" t="str">
            <v>S Demers</v>
          </cell>
          <cell r="D191" t="str">
            <v>Cardiovascular</v>
          </cell>
          <cell r="E191" t="str">
            <v>Surgery</v>
          </cell>
          <cell r="F191" t="str">
            <v>COO</v>
          </cell>
          <cell r="H191" t="str">
            <v>670320</v>
          </cell>
          <cell r="I191" t="str">
            <v>HMO blue pcpip</v>
          </cell>
          <cell r="J191" t="str">
            <v>Other operating revenues</v>
          </cell>
          <cell r="R191" t="str">
            <v>201152050</v>
          </cell>
          <cell r="S191" t="str">
            <v>Elizabeth Gray</v>
          </cell>
        </row>
        <row r="192">
          <cell r="A192" t="str">
            <v>54030</v>
          </cell>
          <cell r="B192" t="str">
            <v>Colon and rectal surgery</v>
          </cell>
          <cell r="C192" t="str">
            <v>S Demers</v>
          </cell>
          <cell r="D192" t="str">
            <v>Digestive services</v>
          </cell>
          <cell r="E192" t="str">
            <v>Surgery</v>
          </cell>
          <cell r="F192" t="str">
            <v>COO</v>
          </cell>
          <cell r="H192" t="str">
            <v>670330</v>
          </cell>
          <cell r="I192" t="str">
            <v>HPHC quality incentive</v>
          </cell>
          <cell r="J192" t="str">
            <v>Other operating revenues</v>
          </cell>
          <cell r="R192" t="str">
            <v>201152060</v>
          </cell>
          <cell r="S192" t="str">
            <v>Karen Hartford</v>
          </cell>
        </row>
        <row r="193">
          <cell r="A193" t="str">
            <v>54040</v>
          </cell>
          <cell r="B193" t="str">
            <v>General surgery</v>
          </cell>
          <cell r="C193" t="str">
            <v>S Demers</v>
          </cell>
          <cell r="D193" t="str">
            <v>Digestive services</v>
          </cell>
          <cell r="E193" t="str">
            <v>Surgery</v>
          </cell>
          <cell r="F193" t="str">
            <v>COO</v>
          </cell>
          <cell r="H193" t="str">
            <v>672100</v>
          </cell>
          <cell r="I193" t="str">
            <v>Medical director fee GE</v>
          </cell>
          <cell r="J193" t="str">
            <v>Other operating revenues</v>
          </cell>
          <cell r="R193" t="str">
            <v>201153020</v>
          </cell>
          <cell r="S193" t="str">
            <v>Sheila Cunniff</v>
          </cell>
        </row>
        <row r="194">
          <cell r="A194" t="str">
            <v>54050</v>
          </cell>
          <cell r="B194" t="str">
            <v>Gynecology</v>
          </cell>
          <cell r="C194" t="str">
            <v>S Demers</v>
          </cell>
          <cell r="D194" t="str">
            <v>Women's &amp; men's health</v>
          </cell>
          <cell r="E194" t="str">
            <v>Surgery</v>
          </cell>
          <cell r="F194" t="str">
            <v>COO</v>
          </cell>
          <cell r="H194" t="str">
            <v>672200</v>
          </cell>
          <cell r="I194" t="str">
            <v>Medical director fee harvard</v>
          </cell>
          <cell r="J194" t="str">
            <v>Other operating revenues</v>
          </cell>
          <cell r="R194" t="str">
            <v>201153030</v>
          </cell>
          <cell r="S194" t="str">
            <v>Rob Shea</v>
          </cell>
        </row>
        <row r="195">
          <cell r="A195" t="str">
            <v>54060</v>
          </cell>
          <cell r="B195" t="str">
            <v>Neurosurgery</v>
          </cell>
          <cell r="C195" t="str">
            <v>S Demers</v>
          </cell>
          <cell r="D195" t="str">
            <v>Neurosciences</v>
          </cell>
          <cell r="E195" t="str">
            <v>Surgery</v>
          </cell>
          <cell r="F195" t="str">
            <v>COO</v>
          </cell>
          <cell r="H195" t="str">
            <v>672300</v>
          </cell>
          <cell r="I195" t="str">
            <v>Medical director fee pilgrim</v>
          </cell>
          <cell r="J195" t="str">
            <v>Other operating revenues</v>
          </cell>
          <cell r="R195" t="str">
            <v>201153040</v>
          </cell>
          <cell r="S195" t="str">
            <v>Colleen Silva</v>
          </cell>
        </row>
        <row r="196">
          <cell r="A196" t="str">
            <v>54070</v>
          </cell>
          <cell r="B196" t="str">
            <v>Ophthalmology</v>
          </cell>
          <cell r="C196" t="str">
            <v>S Demers</v>
          </cell>
          <cell r="D196" t="str">
            <v>Ophthalmology</v>
          </cell>
          <cell r="E196" t="str">
            <v>Surgery</v>
          </cell>
          <cell r="F196" t="str">
            <v>COO</v>
          </cell>
          <cell r="H196" t="str">
            <v>674100</v>
          </cell>
          <cell r="I196" t="str">
            <v>MH coordinator harvard</v>
          </cell>
          <cell r="J196" t="str">
            <v>Other operating revenues</v>
          </cell>
          <cell r="R196" t="str">
            <v>201153060</v>
          </cell>
          <cell r="S196" t="str">
            <v>Emily Senarian</v>
          </cell>
        </row>
        <row r="197">
          <cell r="A197" t="str">
            <v>54080</v>
          </cell>
          <cell r="B197" t="str">
            <v>Oral surgery</v>
          </cell>
          <cell r="C197" t="str">
            <v>S Demers</v>
          </cell>
          <cell r="D197" t="str">
            <v>Women's &amp; men's health</v>
          </cell>
          <cell r="E197" t="str">
            <v>Other</v>
          </cell>
          <cell r="F197" t="str">
            <v>COO</v>
          </cell>
          <cell r="H197" t="str">
            <v>674200</v>
          </cell>
          <cell r="I197" t="str">
            <v>MSD director fee</v>
          </cell>
          <cell r="J197" t="str">
            <v>Other operating revenues</v>
          </cell>
          <cell r="R197" t="str">
            <v>201153070</v>
          </cell>
          <cell r="S197" t="str">
            <v>Karen Hartford</v>
          </cell>
        </row>
        <row r="198">
          <cell r="A198" t="str">
            <v>54090</v>
          </cell>
          <cell r="B198" t="str">
            <v>Orthopaedic surgery</v>
          </cell>
          <cell r="C198" t="str">
            <v>S Demers</v>
          </cell>
          <cell r="D198" t="str">
            <v>Musculoskeletal</v>
          </cell>
          <cell r="E198" t="str">
            <v>Surgery</v>
          </cell>
          <cell r="F198" t="str">
            <v>COO</v>
          </cell>
          <cell r="H198" t="str">
            <v>674300</v>
          </cell>
          <cell r="I198" t="str">
            <v>Managed care infrastructure fees</v>
          </cell>
          <cell r="J198" t="str">
            <v>Other operating revenues</v>
          </cell>
          <cell r="R198" t="str">
            <v>201153080</v>
          </cell>
          <cell r="S198" t="str">
            <v>Karen Berrigan</v>
          </cell>
        </row>
        <row r="199">
          <cell r="A199" t="str">
            <v>54100</v>
          </cell>
          <cell r="B199" t="str">
            <v>Otolaryngology</v>
          </cell>
          <cell r="C199" t="str">
            <v>S Demers</v>
          </cell>
          <cell r="D199" t="str">
            <v>Airway diseases</v>
          </cell>
          <cell r="E199" t="str">
            <v>Surgery</v>
          </cell>
          <cell r="F199" t="str">
            <v>COO</v>
          </cell>
          <cell r="H199" t="str">
            <v>674310</v>
          </cell>
          <cell r="I199" t="str">
            <v>Tufts infrastructure</v>
          </cell>
          <cell r="J199" t="str">
            <v>Other operating revenues</v>
          </cell>
          <cell r="R199" t="str">
            <v>201153090</v>
          </cell>
          <cell r="S199" t="str">
            <v>Brenda Hill</v>
          </cell>
        </row>
        <row r="200">
          <cell r="A200" t="str">
            <v>54110</v>
          </cell>
          <cell r="B200" t="str">
            <v>Plastic surgery</v>
          </cell>
          <cell r="C200" t="str">
            <v>S Demers</v>
          </cell>
          <cell r="D200" t="str">
            <v>Women's &amp; men's health</v>
          </cell>
          <cell r="E200" t="str">
            <v>Surgery</v>
          </cell>
          <cell r="F200" t="str">
            <v>COO</v>
          </cell>
          <cell r="H200" t="str">
            <v>674320</v>
          </cell>
          <cell r="I200" t="str">
            <v>HMO blue pcpip</v>
          </cell>
          <cell r="J200" t="str">
            <v>Other operating revenues</v>
          </cell>
          <cell r="R200" t="str">
            <v>201153100</v>
          </cell>
          <cell r="S200" t="str">
            <v>Colleen Silva</v>
          </cell>
        </row>
        <row r="201">
          <cell r="A201" t="str">
            <v>54120</v>
          </cell>
          <cell r="B201" t="str">
            <v>Podiatry</v>
          </cell>
          <cell r="C201" t="str">
            <v>S Demers</v>
          </cell>
          <cell r="D201" t="str">
            <v>Musculoskeletal</v>
          </cell>
          <cell r="E201" t="str">
            <v>Other</v>
          </cell>
          <cell r="F201" t="str">
            <v>COO</v>
          </cell>
          <cell r="H201" t="str">
            <v>674330</v>
          </cell>
          <cell r="I201" t="str">
            <v>HPHC quality incentive</v>
          </cell>
          <cell r="J201" t="str">
            <v>Other operating revenues</v>
          </cell>
          <cell r="R201" t="str">
            <v>201153110</v>
          </cell>
          <cell r="S201" t="str">
            <v>Emily Senarian</v>
          </cell>
        </row>
        <row r="202">
          <cell r="A202" t="str">
            <v>54130</v>
          </cell>
          <cell r="B202" t="str">
            <v>Urology</v>
          </cell>
          <cell r="C202" t="str">
            <v>S Demers</v>
          </cell>
          <cell r="D202" t="str">
            <v>Transplant services</v>
          </cell>
          <cell r="E202" t="str">
            <v>Surgery</v>
          </cell>
          <cell r="F202" t="str">
            <v>COO</v>
          </cell>
          <cell r="H202" t="str">
            <v>674340</v>
          </cell>
          <cell r="I202" t="str">
            <v>NHP pay for performance</v>
          </cell>
          <cell r="J202" t="str">
            <v>Other operating revenues</v>
          </cell>
          <cell r="R202" t="str">
            <v>201153120</v>
          </cell>
          <cell r="S202" t="str">
            <v>Susan Dignan</v>
          </cell>
        </row>
        <row r="203">
          <cell r="A203" t="str">
            <v>54140</v>
          </cell>
          <cell r="B203" t="str">
            <v>Vascular surgery</v>
          </cell>
          <cell r="C203" t="str">
            <v>S Demers</v>
          </cell>
          <cell r="D203" t="str">
            <v>Cardiovascular</v>
          </cell>
          <cell r="E203" t="str">
            <v>Surgery</v>
          </cell>
          <cell r="F203" t="str">
            <v>COO</v>
          </cell>
          <cell r="H203" t="str">
            <v>680100</v>
          </cell>
          <cell r="I203" t="str">
            <v>Transfer from restricted funds</v>
          </cell>
          <cell r="J203" t="str">
            <v>Other operating revenues</v>
          </cell>
          <cell r="R203" t="str">
            <v>201153150</v>
          </cell>
          <cell r="S203" t="str">
            <v>Bob Tefft</v>
          </cell>
        </row>
        <row r="204">
          <cell r="A204" t="str">
            <v>54150</v>
          </cell>
          <cell r="B204" t="str">
            <v>Transplantation</v>
          </cell>
          <cell r="C204" t="str">
            <v>S Demers</v>
          </cell>
          <cell r="D204" t="str">
            <v>Transplant services</v>
          </cell>
          <cell r="E204" t="str">
            <v>Surgery</v>
          </cell>
          <cell r="F204" t="str">
            <v>COO</v>
          </cell>
          <cell r="H204" t="str">
            <v>690100</v>
          </cell>
          <cell r="I204" t="str">
            <v>Management fees &amp; recoveries</v>
          </cell>
          <cell r="J204" t="str">
            <v>Other operating revenues</v>
          </cell>
          <cell r="R204" t="str">
            <v>201153160</v>
          </cell>
          <cell r="S204" t="str">
            <v>Sheila Cunniff</v>
          </cell>
        </row>
        <row r="205">
          <cell r="A205" t="str">
            <v>55020</v>
          </cell>
          <cell r="B205" t="str">
            <v>Anesthesiology</v>
          </cell>
          <cell r="C205" t="str">
            <v>R Guarino</v>
          </cell>
          <cell r="D205" t="str">
            <v>Anesthesia</v>
          </cell>
          <cell r="E205" t="str">
            <v>Hospital Based Physicians</v>
          </cell>
          <cell r="F205" t="str">
            <v>COO</v>
          </cell>
          <cell r="H205" t="str">
            <v>691000</v>
          </cell>
          <cell r="I205" t="str">
            <v>Medicare PQRI</v>
          </cell>
          <cell r="J205" t="str">
            <v>Other operating revenues</v>
          </cell>
          <cell r="R205" t="str">
            <v>201153170</v>
          </cell>
          <cell r="S205" t="str">
            <v>Emily Senarian</v>
          </cell>
        </row>
        <row r="206">
          <cell r="A206" t="str">
            <v>55030</v>
          </cell>
          <cell r="B206" t="str">
            <v>Emergency services</v>
          </cell>
          <cell r="C206" t="str">
            <v>R Bias</v>
          </cell>
          <cell r="D206" t="str">
            <v>Emergency &amp; trauma</v>
          </cell>
          <cell r="E206" t="str">
            <v>Surgery</v>
          </cell>
          <cell r="F206" t="str">
            <v>COO</v>
          </cell>
          <cell r="H206" t="str">
            <v>691010</v>
          </cell>
          <cell r="I206" t="str">
            <v>Medicare PCIP</v>
          </cell>
          <cell r="J206" t="str">
            <v>Other operating revenues</v>
          </cell>
          <cell r="R206" t="str">
            <v>201153180</v>
          </cell>
          <cell r="S206" t="str">
            <v>Elizabeth Gray</v>
          </cell>
        </row>
        <row r="207">
          <cell r="A207" t="str">
            <v>55040</v>
          </cell>
          <cell r="B207" t="str">
            <v>Interventional neuro-radiology</v>
          </cell>
          <cell r="C207" t="str">
            <v>R Guarino</v>
          </cell>
          <cell r="D207" t="str">
            <v>Radiology</v>
          </cell>
          <cell r="E207" t="str">
            <v>Other</v>
          </cell>
          <cell r="F207" t="str">
            <v>COO</v>
          </cell>
          <cell r="H207" t="str">
            <v>691100</v>
          </cell>
          <cell r="I207" t="str">
            <v>Medicaid P4P</v>
          </cell>
          <cell r="J207" t="str">
            <v>Other operating revenues</v>
          </cell>
          <cell r="R207" t="str">
            <v>201154020</v>
          </cell>
          <cell r="S207" t="str">
            <v>Mark Scheyer</v>
          </cell>
        </row>
        <row r="208">
          <cell r="A208" t="str">
            <v>55050</v>
          </cell>
          <cell r="B208" t="str">
            <v>Laboratory</v>
          </cell>
          <cell r="C208" t="str">
            <v>R Guarino</v>
          </cell>
          <cell r="D208" t="str">
            <v>Laboratory</v>
          </cell>
          <cell r="E208" t="str">
            <v>Hospital Based Physicians</v>
          </cell>
          <cell r="F208" t="str">
            <v>COO</v>
          </cell>
          <cell r="H208" t="str">
            <v>699900</v>
          </cell>
          <cell r="I208" t="str">
            <v>Other operating revenues</v>
          </cell>
          <cell r="J208" t="str">
            <v>Other operating revenues</v>
          </cell>
          <cell r="R208" t="str">
            <v>201154030</v>
          </cell>
          <cell r="S208" t="str">
            <v>Bernadette Gregoricus</v>
          </cell>
        </row>
        <row r="209">
          <cell r="A209" t="str">
            <v>55060</v>
          </cell>
          <cell r="B209" t="str">
            <v>Pathology</v>
          </cell>
          <cell r="C209" t="str">
            <v>R Guarino</v>
          </cell>
          <cell r="D209" t="str">
            <v>Pathology</v>
          </cell>
          <cell r="E209" t="str">
            <v>Hospital Based Physicians</v>
          </cell>
          <cell r="F209" t="str">
            <v>COO</v>
          </cell>
          <cell r="H209" t="str">
            <v>710100</v>
          </cell>
          <cell r="I209" t="str">
            <v>Management and supervision</v>
          </cell>
          <cell r="J209" t="str">
            <v>Salaries &amp; wages, non-md</v>
          </cell>
          <cell r="R209" t="str">
            <v>201154040</v>
          </cell>
          <cell r="S209" t="str">
            <v>Bernadette Gregoricus</v>
          </cell>
        </row>
        <row r="210">
          <cell r="A210" t="str">
            <v>55070</v>
          </cell>
          <cell r="B210" t="str">
            <v>Radiation oncology</v>
          </cell>
          <cell r="C210" t="str">
            <v>R Guarino</v>
          </cell>
          <cell r="D210" t="str">
            <v>Cancer</v>
          </cell>
          <cell r="E210" t="str">
            <v>Hospital Based Physicians</v>
          </cell>
          <cell r="F210" t="str">
            <v>COO</v>
          </cell>
          <cell r="H210" t="str">
            <v>710200</v>
          </cell>
          <cell r="I210" t="str">
            <v>Technician and specialist</v>
          </cell>
          <cell r="J210" t="str">
            <v>Salaries &amp; wages, non-md</v>
          </cell>
          <cell r="R210" t="str">
            <v>201154050</v>
          </cell>
          <cell r="S210" t="str">
            <v>Mark Scheyer</v>
          </cell>
        </row>
        <row r="211">
          <cell r="A211" t="str">
            <v>55080</v>
          </cell>
          <cell r="B211" t="str">
            <v>Radiology</v>
          </cell>
          <cell r="C211" t="str">
            <v>R Guarino</v>
          </cell>
          <cell r="D211" t="str">
            <v>Radiology</v>
          </cell>
          <cell r="E211" t="str">
            <v>Hospital Based Physicians</v>
          </cell>
          <cell r="F211" t="str">
            <v>COO</v>
          </cell>
          <cell r="H211" t="str">
            <v>710300</v>
          </cell>
          <cell r="I211" t="str">
            <v>Registered nurses</v>
          </cell>
          <cell r="J211" t="str">
            <v>Salaries &amp; wages, non-md</v>
          </cell>
          <cell r="R211" t="str">
            <v>201154060</v>
          </cell>
          <cell r="S211" t="str">
            <v>Susan Dignan</v>
          </cell>
        </row>
        <row r="212">
          <cell r="A212" t="str">
            <v>55090</v>
          </cell>
          <cell r="B212" t="str">
            <v>Surgical critical care</v>
          </cell>
          <cell r="C212" t="str">
            <v>R Guarino</v>
          </cell>
          <cell r="D212" t="str">
            <v>Surgical services</v>
          </cell>
          <cell r="E212" t="str">
            <v>Hospital Based Physicians</v>
          </cell>
          <cell r="F212" t="str">
            <v>COO</v>
          </cell>
          <cell r="H212" t="str">
            <v>710400</v>
          </cell>
          <cell r="I212" t="str">
            <v>Licensed practical nurses</v>
          </cell>
          <cell r="J212" t="str">
            <v>Salaries &amp; wages, non-md</v>
          </cell>
          <cell r="R212" t="str">
            <v>201154070</v>
          </cell>
          <cell r="S212" t="str">
            <v>Dave Morison</v>
          </cell>
        </row>
        <row r="213">
          <cell r="A213" t="str">
            <v>55100</v>
          </cell>
          <cell r="B213" t="str">
            <v>Pain center</v>
          </cell>
          <cell r="C213" t="str">
            <v>R Guarino</v>
          </cell>
          <cell r="D213" t="str">
            <v>Anesthesia</v>
          </cell>
          <cell r="E213" t="str">
            <v>Hospital Based Physicians</v>
          </cell>
          <cell r="F213" t="str">
            <v>COO</v>
          </cell>
          <cell r="H213" t="str">
            <v>710500</v>
          </cell>
          <cell r="I213" t="str">
            <v>Aides orderlies and attendants</v>
          </cell>
          <cell r="J213" t="str">
            <v>Salaries &amp; wages, non-md</v>
          </cell>
          <cell r="R213" t="str">
            <v>201154090</v>
          </cell>
          <cell r="S213" t="str">
            <v>Linnea Briand</v>
          </cell>
        </row>
        <row r="214">
          <cell r="A214" t="str">
            <v>55110</v>
          </cell>
          <cell r="B214" t="str">
            <v>Radiology veterans admin</v>
          </cell>
          <cell r="C214" t="str">
            <v>R Guarino</v>
          </cell>
          <cell r="D214" t="str">
            <v>Radiology</v>
          </cell>
          <cell r="E214" t="str">
            <v>Other</v>
          </cell>
          <cell r="F214" t="str">
            <v>COO</v>
          </cell>
          <cell r="H214" t="str">
            <v>710600</v>
          </cell>
          <cell r="I214" t="str">
            <v>Interns residents and fellows</v>
          </cell>
          <cell r="J214" t="str">
            <v>Salaries &amp; wages, non-md</v>
          </cell>
          <cell r="R214" t="str">
            <v>201154100</v>
          </cell>
          <cell r="S214" t="str">
            <v>Sheila Cunniff</v>
          </cell>
        </row>
        <row r="215">
          <cell r="A215" t="str">
            <v>56020</v>
          </cell>
          <cell r="B215" t="str">
            <v>Physician support</v>
          </cell>
          <cell r="C215" t="str">
            <v>R Cameron</v>
          </cell>
          <cell r="D215" t="str">
            <v>Support services</v>
          </cell>
          <cell r="E215" t="str">
            <v>Other</v>
          </cell>
          <cell r="F215" t="str">
            <v>CFO</v>
          </cell>
          <cell r="H215" t="str">
            <v>710700</v>
          </cell>
          <cell r="I215" t="str">
            <v>Medical practitioners</v>
          </cell>
          <cell r="J215" t="str">
            <v>Salaries &amp; wages, non-md</v>
          </cell>
          <cell r="R215" t="str">
            <v>201154110</v>
          </cell>
          <cell r="S215" t="str">
            <v>Mark Scheyer</v>
          </cell>
        </row>
        <row r="216">
          <cell r="A216" t="str">
            <v>56030</v>
          </cell>
          <cell r="B216" t="str">
            <v>Ambulatory pool</v>
          </cell>
          <cell r="C216" t="str">
            <v>S Skura</v>
          </cell>
          <cell r="D216" t="str">
            <v>Primary care</v>
          </cell>
          <cell r="E216" t="str">
            <v>Other</v>
          </cell>
          <cell r="F216" t="str">
            <v>COO</v>
          </cell>
          <cell r="H216" t="str">
            <v>710800</v>
          </cell>
          <cell r="I216" t="str">
            <v>Environment and food service</v>
          </cell>
          <cell r="J216" t="str">
            <v>Salaries &amp; wages, non-md</v>
          </cell>
          <cell r="R216" t="str">
            <v>201154120</v>
          </cell>
          <cell r="S216" t="str">
            <v>Linnea Briand</v>
          </cell>
        </row>
        <row r="217">
          <cell r="A217" t="str">
            <v>56040</v>
          </cell>
          <cell r="B217" t="str">
            <v>Nursing home services</v>
          </cell>
          <cell r="C217" t="str">
            <v>S Skura</v>
          </cell>
          <cell r="D217" t="str">
            <v>Primary care</v>
          </cell>
          <cell r="E217" t="str">
            <v>Other</v>
          </cell>
          <cell r="F217" t="str">
            <v>COO</v>
          </cell>
          <cell r="H217" t="str">
            <v>710900</v>
          </cell>
          <cell r="I217" t="str">
            <v>Clerical and other admin</v>
          </cell>
          <cell r="J217" t="str">
            <v>Salaries &amp; wages, non-md</v>
          </cell>
          <cell r="R217" t="str">
            <v>201154130</v>
          </cell>
          <cell r="S217" t="str">
            <v>Deanna Walsh</v>
          </cell>
        </row>
        <row r="218">
          <cell r="A218" t="str">
            <v>56090</v>
          </cell>
          <cell r="B218" t="str">
            <v>International health</v>
          </cell>
          <cell r="C218" t="str">
            <v>P Pike</v>
          </cell>
          <cell r="D218" t="str">
            <v>International health</v>
          </cell>
          <cell r="E218" t="str">
            <v>Internal Medicine</v>
          </cell>
          <cell r="F218" t="str">
            <v>CSO</v>
          </cell>
          <cell r="H218" t="str">
            <v>710980</v>
          </cell>
          <cell r="I218" t="str">
            <v>Vacancy</v>
          </cell>
          <cell r="J218" t="str">
            <v>Salaries &amp; wages, non-md</v>
          </cell>
          <cell r="R218" t="str">
            <v>201154140</v>
          </cell>
          <cell r="S218" t="str">
            <v>Mark Scheyer</v>
          </cell>
        </row>
        <row r="219">
          <cell r="A219" t="str">
            <v>58010</v>
          </cell>
          <cell r="B219" t="str">
            <v>Billable social services</v>
          </cell>
          <cell r="C219" t="str">
            <v>J Doran</v>
          </cell>
          <cell r="D219" t="str">
            <v>Care management</v>
          </cell>
          <cell r="E219" t="str">
            <v>Other</v>
          </cell>
          <cell r="F219" t="str">
            <v>COO</v>
          </cell>
          <cell r="H219" t="str">
            <v>710990</v>
          </cell>
          <cell r="I219" t="str">
            <v>Time off accrual</v>
          </cell>
          <cell r="J219" t="str">
            <v>Salaries &amp; wages, non-md</v>
          </cell>
          <cell r="R219" t="str">
            <v>201154150</v>
          </cell>
          <cell r="S219" t="str">
            <v>Linnea Briand</v>
          </cell>
        </row>
        <row r="220">
          <cell r="A220" t="str">
            <v>58110</v>
          </cell>
          <cell r="B220" t="str">
            <v>Clinical decision unit</v>
          </cell>
          <cell r="C220" t="str">
            <v>R Bias</v>
          </cell>
          <cell r="D220" t="str">
            <v>Emergency &amp; trauma</v>
          </cell>
          <cell r="E220" t="str">
            <v>Other</v>
          </cell>
          <cell r="F220" t="str">
            <v>COO</v>
          </cell>
          <cell r="H220" t="str">
            <v>720100</v>
          </cell>
          <cell r="I220" t="str">
            <v>Physicians</v>
          </cell>
          <cell r="J220" t="str">
            <v>Salaries &amp; wages, md</v>
          </cell>
          <cell r="R220" t="str">
            <v>201155020</v>
          </cell>
          <cell r="S220" t="str">
            <v>Deborah Giliberto</v>
          </cell>
        </row>
        <row r="221">
          <cell r="A221" t="str">
            <v>61010</v>
          </cell>
          <cell r="B221" t="str">
            <v>Food service</v>
          </cell>
          <cell r="C221" t="str">
            <v>J Doran</v>
          </cell>
          <cell r="D221" t="str">
            <v>Facilities and operations</v>
          </cell>
          <cell r="E221" t="str">
            <v>Other</v>
          </cell>
          <cell r="F221" t="str">
            <v>COO</v>
          </cell>
          <cell r="H221" t="str">
            <v>720990</v>
          </cell>
          <cell r="I221" t="str">
            <v>Time off accrual - physicians</v>
          </cell>
          <cell r="J221" t="str">
            <v>Salaries &amp; wages, md</v>
          </cell>
          <cell r="R221" t="str">
            <v>201155090</v>
          </cell>
          <cell r="S221" t="str">
            <v>Deborah Giliberto</v>
          </cell>
        </row>
        <row r="222">
          <cell r="A222" t="str">
            <v>61020</v>
          </cell>
          <cell r="B222" t="str">
            <v>Cafeteria</v>
          </cell>
          <cell r="C222" t="str">
            <v>J Doran</v>
          </cell>
          <cell r="D222" t="str">
            <v>Facilities and operations</v>
          </cell>
          <cell r="E222" t="str">
            <v>Other</v>
          </cell>
          <cell r="F222" t="str">
            <v>COO</v>
          </cell>
          <cell r="H222" t="str">
            <v>730110</v>
          </cell>
          <cell r="I222" t="str">
            <v>Dental insurance</v>
          </cell>
          <cell r="J222" t="str">
            <v>Employee benefits</v>
          </cell>
          <cell r="R222" t="str">
            <v>201155100</v>
          </cell>
          <cell r="S222" t="str">
            <v>Deborah Giliberto</v>
          </cell>
        </row>
        <row r="223">
          <cell r="A223" t="str">
            <v>61030</v>
          </cell>
          <cell r="B223" t="str">
            <v>Cafeteria café</v>
          </cell>
          <cell r="C223" t="str">
            <v>J Doran</v>
          </cell>
          <cell r="D223" t="str">
            <v>Facilities and operations</v>
          </cell>
          <cell r="E223" t="str">
            <v>Other</v>
          </cell>
          <cell r="F223" t="str">
            <v>COO</v>
          </cell>
          <cell r="H223" t="str">
            <v>730121</v>
          </cell>
          <cell r="I223" t="str">
            <v>Health cobra</v>
          </cell>
          <cell r="J223" t="str">
            <v>Employee benefits</v>
          </cell>
          <cell r="R223" t="str">
            <v>201156020</v>
          </cell>
          <cell r="S223" t="str">
            <v>Lori Jayne</v>
          </cell>
        </row>
        <row r="224">
          <cell r="A224" t="str">
            <v>61040</v>
          </cell>
          <cell r="B224" t="str">
            <v>Dietary satellite services</v>
          </cell>
          <cell r="C224" t="str">
            <v>J Doran</v>
          </cell>
          <cell r="D224" t="str">
            <v>Facilities and operations</v>
          </cell>
          <cell r="E224" t="str">
            <v>Other</v>
          </cell>
          <cell r="F224" t="str">
            <v>COO</v>
          </cell>
          <cell r="H224" t="str">
            <v>730122</v>
          </cell>
          <cell r="I224" t="str">
            <v>Health healthflex blue</v>
          </cell>
          <cell r="J224" t="str">
            <v>Employee benefits</v>
          </cell>
          <cell r="R224" t="str">
            <v>201156030</v>
          </cell>
          <cell r="S224" t="str">
            <v>Karen Hartford</v>
          </cell>
        </row>
        <row r="225">
          <cell r="A225" t="str">
            <v>62010</v>
          </cell>
          <cell r="B225" t="str">
            <v>Facilities services</v>
          </cell>
          <cell r="C225" t="str">
            <v>J Doran</v>
          </cell>
          <cell r="D225" t="str">
            <v>Facilities and operations</v>
          </cell>
          <cell r="E225" t="str">
            <v>Other</v>
          </cell>
          <cell r="F225" t="str">
            <v>COO</v>
          </cell>
          <cell r="H225" t="str">
            <v>730123</v>
          </cell>
          <cell r="I225" t="str">
            <v>Health hmo blue</v>
          </cell>
          <cell r="J225" t="str">
            <v>Employee benefits</v>
          </cell>
          <cell r="R225" t="str">
            <v>201156090</v>
          </cell>
          <cell r="S225" t="str">
            <v>Elizabeth Gray</v>
          </cell>
        </row>
        <row r="226">
          <cell r="A226" t="str">
            <v>62020</v>
          </cell>
          <cell r="B226" t="str">
            <v>Plant operations 41 mall road</v>
          </cell>
          <cell r="C226" t="str">
            <v>J Doran</v>
          </cell>
          <cell r="D226" t="str">
            <v>Facilities and operations</v>
          </cell>
          <cell r="E226" t="str">
            <v>Other</v>
          </cell>
          <cell r="F226" t="str">
            <v>COO</v>
          </cell>
          <cell r="H226" t="str">
            <v>730124</v>
          </cell>
          <cell r="I226" t="str">
            <v>Health harvard pilgrim</v>
          </cell>
          <cell r="J226" t="str">
            <v>Employee benefits</v>
          </cell>
          <cell r="R226" t="str">
            <v>201158010</v>
          </cell>
          <cell r="S226" t="str">
            <v>Vicki Bailey</v>
          </cell>
        </row>
        <row r="227">
          <cell r="A227" t="str">
            <v>62030</v>
          </cell>
          <cell r="B227" t="str">
            <v>Plant operations 31 mall road</v>
          </cell>
          <cell r="C227" t="str">
            <v>J Doran</v>
          </cell>
          <cell r="D227" t="str">
            <v>Facilities and operations</v>
          </cell>
          <cell r="E227" t="str">
            <v>Other</v>
          </cell>
          <cell r="F227" t="str">
            <v>COO</v>
          </cell>
          <cell r="H227" t="str">
            <v>730125</v>
          </cell>
          <cell r="I227" t="str">
            <v>Vision plan</v>
          </cell>
          <cell r="J227" t="str">
            <v>Employee benefits</v>
          </cell>
          <cell r="R227" t="str">
            <v>201158110</v>
          </cell>
          <cell r="S227" t="str">
            <v>Ann Killilea</v>
          </cell>
        </row>
        <row r="228">
          <cell r="A228" t="str">
            <v>62040</v>
          </cell>
          <cell r="B228" t="str">
            <v>Plant operations 60 mall road</v>
          </cell>
          <cell r="C228" t="str">
            <v>J Doran</v>
          </cell>
          <cell r="D228" t="str">
            <v>Facilities and operations</v>
          </cell>
          <cell r="E228" t="str">
            <v>Other</v>
          </cell>
          <cell r="F228" t="str">
            <v>COO</v>
          </cell>
          <cell r="H228" t="str">
            <v>730126</v>
          </cell>
          <cell r="I228" t="str">
            <v>Health medex</v>
          </cell>
          <cell r="J228" t="str">
            <v>Employee benefits</v>
          </cell>
          <cell r="R228" t="str">
            <v>201161010</v>
          </cell>
          <cell r="S228" t="str">
            <v>Linda Clay</v>
          </cell>
        </row>
        <row r="229">
          <cell r="A229" t="str">
            <v>62050</v>
          </cell>
          <cell r="B229" t="str">
            <v>Plant operations 1 kimble road</v>
          </cell>
          <cell r="C229" t="str">
            <v>J Doran</v>
          </cell>
          <cell r="D229" t="str">
            <v>Facilities and operations</v>
          </cell>
          <cell r="E229" t="str">
            <v>Other</v>
          </cell>
          <cell r="F229" t="str">
            <v>COO</v>
          </cell>
          <cell r="H229" t="str">
            <v>730127</v>
          </cell>
          <cell r="I229" t="str">
            <v>Health pilgrim advantage</v>
          </cell>
          <cell r="J229" t="str">
            <v>Employee benefits</v>
          </cell>
          <cell r="R229" t="str">
            <v>201161020</v>
          </cell>
          <cell r="S229" t="str">
            <v>Linda Clay</v>
          </cell>
        </row>
        <row r="230">
          <cell r="A230" t="str">
            <v>62060</v>
          </cell>
          <cell r="B230" t="str">
            <v>Plant operations 63 south ave</v>
          </cell>
          <cell r="C230" t="str">
            <v>J Doran</v>
          </cell>
          <cell r="D230" t="str">
            <v>Facilities and operations</v>
          </cell>
          <cell r="E230" t="str">
            <v>Other</v>
          </cell>
          <cell r="F230" t="str">
            <v>COO</v>
          </cell>
          <cell r="H230" t="str">
            <v>730128</v>
          </cell>
          <cell r="I230" t="str">
            <v>Health tufts health plan</v>
          </cell>
          <cell r="J230" t="str">
            <v>Employee benefits</v>
          </cell>
          <cell r="R230" t="str">
            <v>201161030</v>
          </cell>
          <cell r="S230" t="str">
            <v>Linda Clay</v>
          </cell>
        </row>
        <row r="231">
          <cell r="A231" t="str">
            <v>62070</v>
          </cell>
          <cell r="B231" t="str">
            <v>Plant operations 1 essex drive</v>
          </cell>
          <cell r="C231" t="str">
            <v>J Doran</v>
          </cell>
          <cell r="D231" t="str">
            <v>Facilities and operations</v>
          </cell>
          <cell r="E231" t="str">
            <v>Other</v>
          </cell>
          <cell r="F231" t="str">
            <v>COO</v>
          </cell>
          <cell r="H231" t="str">
            <v>730129</v>
          </cell>
          <cell r="I231" t="str">
            <v>Health &amp; wellness programs</v>
          </cell>
          <cell r="J231" t="str">
            <v>Employee benefits</v>
          </cell>
          <cell r="R231" t="str">
            <v>201161040</v>
          </cell>
          <cell r="S231" t="str">
            <v>Linda Clay</v>
          </cell>
        </row>
        <row r="232">
          <cell r="A232" t="str">
            <v>62080</v>
          </cell>
          <cell r="B232" t="str">
            <v>Plant operations 29 mall road</v>
          </cell>
          <cell r="C232" t="str">
            <v>J Doran</v>
          </cell>
          <cell r="D232" t="str">
            <v>Facilities and operations</v>
          </cell>
          <cell r="E232" t="str">
            <v>Other</v>
          </cell>
          <cell r="F232" t="str">
            <v>COO</v>
          </cell>
          <cell r="H232" t="str">
            <v>730140</v>
          </cell>
          <cell r="I232" t="str">
            <v>Health insurance - unemployed</v>
          </cell>
          <cell r="J232" t="str">
            <v>Employee benefits</v>
          </cell>
          <cell r="R232" t="str">
            <v>201162010</v>
          </cell>
          <cell r="S232" t="str">
            <v>Larry Cardarelli</v>
          </cell>
        </row>
        <row r="233">
          <cell r="A233" t="str">
            <v>62210</v>
          </cell>
          <cell r="B233" t="str">
            <v>Grounds</v>
          </cell>
          <cell r="C233" t="str">
            <v>J Doran</v>
          </cell>
          <cell r="D233" t="str">
            <v>Facilities and operations</v>
          </cell>
          <cell r="E233" t="str">
            <v>Other</v>
          </cell>
          <cell r="F233" t="str">
            <v>COO</v>
          </cell>
          <cell r="H233" t="str">
            <v>730150</v>
          </cell>
          <cell r="I233" t="str">
            <v>Disability insurance</v>
          </cell>
          <cell r="J233" t="str">
            <v>Employee benefits</v>
          </cell>
          <cell r="R233" t="str">
            <v>201162020</v>
          </cell>
          <cell r="S233" t="str">
            <v>Larry Cardarelli</v>
          </cell>
        </row>
        <row r="234">
          <cell r="A234" t="str">
            <v>62220</v>
          </cell>
          <cell r="B234" t="str">
            <v>Security</v>
          </cell>
          <cell r="C234" t="str">
            <v>J Doran</v>
          </cell>
          <cell r="D234" t="str">
            <v>Facilities and operations</v>
          </cell>
          <cell r="E234" t="str">
            <v>Other</v>
          </cell>
          <cell r="F234" t="str">
            <v>COO</v>
          </cell>
          <cell r="H234" t="str">
            <v>730160</v>
          </cell>
          <cell r="I234" t="str">
            <v>Unemployment insurance</v>
          </cell>
          <cell r="J234" t="str">
            <v>Employee benefits</v>
          </cell>
          <cell r="R234" t="str">
            <v>201162030</v>
          </cell>
          <cell r="S234" t="str">
            <v>Larry Cardarelli</v>
          </cell>
        </row>
        <row r="235">
          <cell r="A235" t="str">
            <v>62230</v>
          </cell>
          <cell r="B235" t="str">
            <v>Transportation</v>
          </cell>
          <cell r="C235" t="str">
            <v>J Doran</v>
          </cell>
          <cell r="D235" t="str">
            <v>Facilities and operations</v>
          </cell>
          <cell r="E235" t="str">
            <v>Other</v>
          </cell>
          <cell r="F235" t="str">
            <v>COO</v>
          </cell>
          <cell r="H235" t="str">
            <v>730170</v>
          </cell>
          <cell r="I235" t="str">
            <v>Workers compensation</v>
          </cell>
          <cell r="J235" t="str">
            <v>Employee benefits</v>
          </cell>
          <cell r="R235" t="str">
            <v>201162040</v>
          </cell>
          <cell r="S235" t="str">
            <v>Larry Cardarelli</v>
          </cell>
        </row>
        <row r="236">
          <cell r="A236" t="str">
            <v>62240</v>
          </cell>
          <cell r="B236" t="str">
            <v>Valet parking</v>
          </cell>
          <cell r="C236" t="str">
            <v>J Doran</v>
          </cell>
          <cell r="D236" t="str">
            <v>Facilities and operations</v>
          </cell>
          <cell r="E236" t="str">
            <v>Other</v>
          </cell>
          <cell r="F236" t="str">
            <v>COO</v>
          </cell>
          <cell r="H236" t="str">
            <v>730200</v>
          </cell>
          <cell r="I236" t="str">
            <v>Pension DB</v>
          </cell>
          <cell r="J236" t="str">
            <v>Employee benefits</v>
          </cell>
          <cell r="R236" t="str">
            <v>201162050</v>
          </cell>
          <cell r="S236" t="str">
            <v>Larry Cardarelli</v>
          </cell>
        </row>
        <row r="237">
          <cell r="A237" t="str">
            <v>62250</v>
          </cell>
          <cell r="B237" t="str">
            <v>Parking garage</v>
          </cell>
          <cell r="C237" t="str">
            <v>J Doran</v>
          </cell>
          <cell r="D237" t="str">
            <v>Facilities and operations</v>
          </cell>
          <cell r="E237" t="str">
            <v>Other</v>
          </cell>
          <cell r="F237" t="str">
            <v>COO</v>
          </cell>
          <cell r="H237" t="str">
            <v>730210</v>
          </cell>
          <cell r="I237" t="str">
            <v>Pension DC</v>
          </cell>
          <cell r="J237" t="str">
            <v>Employee benefits</v>
          </cell>
          <cell r="R237" t="str">
            <v>201162060</v>
          </cell>
          <cell r="S237" t="str">
            <v>Larry Cardarelli</v>
          </cell>
        </row>
        <row r="238">
          <cell r="A238" t="str">
            <v>63020</v>
          </cell>
          <cell r="B238" t="str">
            <v>Plant maintenance</v>
          </cell>
          <cell r="C238" t="str">
            <v>J Doran</v>
          </cell>
          <cell r="D238" t="str">
            <v>Facilities and operations</v>
          </cell>
          <cell r="E238" t="str">
            <v>Other</v>
          </cell>
          <cell r="F238" t="str">
            <v>COO</v>
          </cell>
          <cell r="H238" t="str">
            <v>730300</v>
          </cell>
          <cell r="I238" t="str">
            <v>Social security</v>
          </cell>
          <cell r="J238" t="str">
            <v>Employee benefits</v>
          </cell>
          <cell r="R238" t="str">
            <v>201162080</v>
          </cell>
          <cell r="S238" t="str">
            <v>Larry Cardarelli</v>
          </cell>
        </row>
        <row r="239">
          <cell r="A239" t="str">
            <v>63030</v>
          </cell>
          <cell r="B239" t="str">
            <v>Biomedical engineering</v>
          </cell>
          <cell r="C239" t="str">
            <v>J Doran</v>
          </cell>
          <cell r="D239" t="str">
            <v>Facilities and operations</v>
          </cell>
          <cell r="E239" t="str">
            <v>Other</v>
          </cell>
          <cell r="F239" t="str">
            <v>COO</v>
          </cell>
          <cell r="H239" t="str">
            <v>730301</v>
          </cell>
          <cell r="I239" t="str">
            <v>Social security - monthly</v>
          </cell>
          <cell r="J239" t="str">
            <v>Employee benefits</v>
          </cell>
          <cell r="R239" t="str">
            <v>201162210</v>
          </cell>
          <cell r="S239" t="str">
            <v>Larry Cardarelli</v>
          </cell>
        </row>
        <row r="240">
          <cell r="A240" t="str">
            <v>64010</v>
          </cell>
          <cell r="B240" t="str">
            <v>Environmental services</v>
          </cell>
          <cell r="C240" t="str">
            <v>J Doran</v>
          </cell>
          <cell r="D240" t="str">
            <v>Facilities and operations</v>
          </cell>
          <cell r="E240" t="str">
            <v>Other</v>
          </cell>
          <cell r="F240" t="str">
            <v>COO</v>
          </cell>
          <cell r="H240" t="str">
            <v>730302</v>
          </cell>
          <cell r="I240" t="str">
            <v>Social security adj</v>
          </cell>
          <cell r="J240" t="str">
            <v>Employee benefits</v>
          </cell>
          <cell r="R240" t="str">
            <v>201162220</v>
          </cell>
          <cell r="S240" t="str">
            <v>Ed Bortone</v>
          </cell>
        </row>
        <row r="241">
          <cell r="A241" t="str">
            <v>64020</v>
          </cell>
          <cell r="B241" t="str">
            <v>Laundry</v>
          </cell>
          <cell r="C241" t="str">
            <v>J Doran</v>
          </cell>
          <cell r="D241" t="str">
            <v>Facilities and operations</v>
          </cell>
          <cell r="E241" t="str">
            <v>Other</v>
          </cell>
          <cell r="F241" t="str">
            <v>COO</v>
          </cell>
          <cell r="H241" t="str">
            <v>730400</v>
          </cell>
          <cell r="I241" t="str">
            <v>Tuition reimbursement</v>
          </cell>
          <cell r="J241" t="str">
            <v>Employee benefits</v>
          </cell>
          <cell r="R241" t="str">
            <v>201162240</v>
          </cell>
          <cell r="S241" t="str">
            <v>Ed Bortone</v>
          </cell>
        </row>
        <row r="242">
          <cell r="A242" t="str">
            <v>65010</v>
          </cell>
          <cell r="B242" t="str">
            <v>Purchasing services</v>
          </cell>
          <cell r="C242" t="str">
            <v>J Doran</v>
          </cell>
          <cell r="D242" t="str">
            <v>Facilities and operations</v>
          </cell>
          <cell r="E242" t="str">
            <v>Other</v>
          </cell>
          <cell r="F242" t="str">
            <v>COO</v>
          </cell>
          <cell r="H242" t="str">
            <v>730450</v>
          </cell>
          <cell r="I242" t="str">
            <v>Loan forgiveness program</v>
          </cell>
          <cell r="J242" t="str">
            <v>Employee benefits</v>
          </cell>
          <cell r="R242" t="str">
            <v>201162250</v>
          </cell>
          <cell r="S242" t="str">
            <v>Ed Bortone</v>
          </cell>
        </row>
        <row r="243">
          <cell r="A243" t="str">
            <v>65020</v>
          </cell>
          <cell r="B243" t="str">
            <v>Messenger and escort</v>
          </cell>
          <cell r="C243" t="str">
            <v>J Doran</v>
          </cell>
          <cell r="D243" t="str">
            <v>Facilities and operations</v>
          </cell>
          <cell r="E243" t="str">
            <v>Other</v>
          </cell>
          <cell r="F243" t="str">
            <v>COO</v>
          </cell>
          <cell r="H243" t="str">
            <v>730500</v>
          </cell>
          <cell r="I243" t="str">
            <v>Life insurance</v>
          </cell>
          <cell r="J243" t="str">
            <v>Employee benefits</v>
          </cell>
          <cell r="R243" t="str">
            <v>201163020</v>
          </cell>
          <cell r="S243" t="str">
            <v>Larry Cardarelli</v>
          </cell>
        </row>
        <row r="244">
          <cell r="A244" t="str">
            <v>65030</v>
          </cell>
          <cell r="B244" t="str">
            <v>Printing and duplicating</v>
          </cell>
          <cell r="C244" t="str">
            <v>J Doran</v>
          </cell>
          <cell r="D244" t="str">
            <v>Facilities and operations</v>
          </cell>
          <cell r="E244" t="str">
            <v>Other</v>
          </cell>
          <cell r="F244" t="str">
            <v>COO</v>
          </cell>
          <cell r="H244" t="str">
            <v>730600</v>
          </cell>
          <cell r="I244" t="str">
            <v>Supplemental retiremnt benefit</v>
          </cell>
          <cell r="J244" t="str">
            <v>Employee benefits</v>
          </cell>
          <cell r="R244" t="str">
            <v>201163030</v>
          </cell>
          <cell r="S244" t="str">
            <v>Larry Cardarelli</v>
          </cell>
        </row>
        <row r="245">
          <cell r="A245" t="str">
            <v>65040</v>
          </cell>
          <cell r="B245" t="str">
            <v>Receiving and warehouse</v>
          </cell>
          <cell r="C245" t="str">
            <v>J Doran</v>
          </cell>
          <cell r="D245" t="str">
            <v>Facilities and operations</v>
          </cell>
          <cell r="E245" t="str">
            <v>Other</v>
          </cell>
          <cell r="F245" t="str">
            <v>COO</v>
          </cell>
          <cell r="H245" t="str">
            <v>730700</v>
          </cell>
          <cell r="I245" t="str">
            <v>Special benefit programs</v>
          </cell>
          <cell r="J245" t="str">
            <v>Employee benefits</v>
          </cell>
          <cell r="R245" t="str">
            <v>201164010</v>
          </cell>
          <cell r="S245" t="str">
            <v>John Rota</v>
          </cell>
        </row>
        <row r="246">
          <cell r="A246" t="str">
            <v>65050</v>
          </cell>
          <cell r="B246" t="str">
            <v>Supply chain</v>
          </cell>
          <cell r="C246" t="str">
            <v>J Doran</v>
          </cell>
          <cell r="D246" t="str">
            <v>Facilities and operations</v>
          </cell>
          <cell r="E246" t="str">
            <v>Other</v>
          </cell>
          <cell r="F246" t="str">
            <v>COO</v>
          </cell>
          <cell r="H246" t="str">
            <v>739900</v>
          </cell>
          <cell r="I246" t="str">
            <v>Nonpayroll benefits</v>
          </cell>
          <cell r="J246" t="str">
            <v>Employee benefits</v>
          </cell>
          <cell r="R246" t="str">
            <v>201164020</v>
          </cell>
          <cell r="S246" t="str">
            <v>John Rota</v>
          </cell>
        </row>
        <row r="247">
          <cell r="A247" t="str">
            <v>65060</v>
          </cell>
          <cell r="B247" t="str">
            <v>Materials distribution</v>
          </cell>
          <cell r="C247" t="str">
            <v>J Doran</v>
          </cell>
          <cell r="D247" t="str">
            <v>Facilities and operations</v>
          </cell>
          <cell r="E247" t="str">
            <v>Other</v>
          </cell>
          <cell r="F247" t="str">
            <v>COO</v>
          </cell>
          <cell r="H247" t="str">
            <v>739910</v>
          </cell>
          <cell r="I247" t="str">
            <v>Lahey summer camp</v>
          </cell>
          <cell r="J247" t="str">
            <v>Employee benefits</v>
          </cell>
          <cell r="R247" t="str">
            <v>201165010</v>
          </cell>
          <cell r="S247" t="str">
            <v>Janet Moore</v>
          </cell>
        </row>
        <row r="248">
          <cell r="A248" t="str">
            <v>71010</v>
          </cell>
          <cell r="B248" t="str">
            <v>Nursing services</v>
          </cell>
          <cell r="C248" t="str">
            <v>K Perryman</v>
          </cell>
          <cell r="D248" t="str">
            <v>Nursing</v>
          </cell>
          <cell r="E248" t="str">
            <v>Other</v>
          </cell>
          <cell r="F248" t="str">
            <v>COO</v>
          </cell>
          <cell r="H248" t="str">
            <v>739990</v>
          </cell>
          <cell r="I248" t="str">
            <v>Flex benefit withholdings</v>
          </cell>
          <cell r="J248" t="str">
            <v>Employee benefits</v>
          </cell>
          <cell r="R248" t="str">
            <v>201165020</v>
          </cell>
          <cell r="S248" t="str">
            <v>Ed Bortone</v>
          </cell>
        </row>
        <row r="249">
          <cell r="A249" t="str">
            <v>71020</v>
          </cell>
          <cell r="B249" t="str">
            <v>Nursing infection control</v>
          </cell>
          <cell r="C249" t="str">
            <v>C Crowley-Ganser</v>
          </cell>
          <cell r="D249" t="str">
            <v>Quality</v>
          </cell>
          <cell r="E249" t="str">
            <v>Other</v>
          </cell>
          <cell r="F249" t="str">
            <v>COO</v>
          </cell>
          <cell r="H249" t="str">
            <v>741010</v>
          </cell>
          <cell r="I249" t="str">
            <v>Malpractice corporate</v>
          </cell>
          <cell r="J249" t="str">
            <v>Medical malpractice</v>
          </cell>
          <cell r="R249" t="str">
            <v>201165030</v>
          </cell>
          <cell r="S249" t="str">
            <v>Janet Moore</v>
          </cell>
        </row>
        <row r="250">
          <cell r="A250" t="str">
            <v>71030</v>
          </cell>
          <cell r="B250" t="str">
            <v>Center for clin/prof developmt</v>
          </cell>
          <cell r="C250" t="str">
            <v>K Perryman</v>
          </cell>
          <cell r="D250" t="str">
            <v>Nursing</v>
          </cell>
          <cell r="E250" t="str">
            <v>Other</v>
          </cell>
          <cell r="F250" t="str">
            <v>COO</v>
          </cell>
          <cell r="H250" t="str">
            <v>741020</v>
          </cell>
          <cell r="I250" t="str">
            <v>Malpractice hospital</v>
          </cell>
          <cell r="J250" t="str">
            <v>Medical malpractice</v>
          </cell>
          <cell r="R250" t="str">
            <v>201165040</v>
          </cell>
          <cell r="S250" t="str">
            <v>Ed Bortone</v>
          </cell>
        </row>
        <row r="251">
          <cell r="A251" t="str">
            <v>71040</v>
          </cell>
          <cell r="B251" t="str">
            <v>Nursing float pool</v>
          </cell>
          <cell r="C251" t="str">
            <v>K Perryman</v>
          </cell>
          <cell r="D251" t="str">
            <v>Nursing</v>
          </cell>
          <cell r="E251" t="str">
            <v>Other</v>
          </cell>
          <cell r="F251" t="str">
            <v>COO</v>
          </cell>
          <cell r="H251" t="str">
            <v>741030</v>
          </cell>
          <cell r="I251" t="str">
            <v>Malpractice regular</v>
          </cell>
          <cell r="J251" t="str">
            <v>Medical malpractice</v>
          </cell>
          <cell r="R251" t="str">
            <v>201165050</v>
          </cell>
          <cell r="S251" t="str">
            <v>Janet Moore</v>
          </cell>
        </row>
        <row r="252">
          <cell r="A252" t="str">
            <v>71050</v>
          </cell>
          <cell r="B252" t="str">
            <v>Nursing research magnet</v>
          </cell>
          <cell r="C252" t="str">
            <v>K Perryman</v>
          </cell>
          <cell r="D252" t="str">
            <v>Nursing</v>
          </cell>
          <cell r="E252" t="str">
            <v>Other</v>
          </cell>
          <cell r="F252" t="str">
            <v>COO</v>
          </cell>
          <cell r="H252" t="str">
            <v>741040</v>
          </cell>
          <cell r="I252" t="str">
            <v>Malpractice umbrella</v>
          </cell>
          <cell r="J252" t="str">
            <v>Medical malpractice</v>
          </cell>
          <cell r="R252" t="str">
            <v>201165060</v>
          </cell>
          <cell r="S252" t="str">
            <v>Ed Bortone</v>
          </cell>
        </row>
        <row r="253">
          <cell r="A253" t="str">
            <v>71060</v>
          </cell>
          <cell r="B253" t="str">
            <v>Nursing support services</v>
          </cell>
          <cell r="C253" t="str">
            <v>K Perryman</v>
          </cell>
          <cell r="D253" t="str">
            <v>Nursing</v>
          </cell>
          <cell r="E253" t="str">
            <v>Other</v>
          </cell>
          <cell r="F253" t="str">
            <v>COO</v>
          </cell>
          <cell r="H253" t="str">
            <v>742010</v>
          </cell>
          <cell r="I253" t="str">
            <v>Audit fees</v>
          </cell>
          <cell r="J253" t="str">
            <v>Supplies and services</v>
          </cell>
          <cell r="R253" t="str">
            <v>201171010</v>
          </cell>
          <cell r="S253" t="str">
            <v>Kimberly Perryman</v>
          </cell>
        </row>
        <row r="254">
          <cell r="A254" t="str">
            <v>72010</v>
          </cell>
          <cell r="B254" t="str">
            <v>Medical staff office</v>
          </cell>
          <cell r="C254" t="str">
            <v>C Crowley-Ganser</v>
          </cell>
          <cell r="D254" t="str">
            <v>Quality</v>
          </cell>
          <cell r="E254" t="str">
            <v>Other</v>
          </cell>
          <cell r="F254" t="str">
            <v>COO</v>
          </cell>
          <cell r="H254" t="str">
            <v>742020</v>
          </cell>
          <cell r="I254" t="str">
            <v>Consulting fees</v>
          </cell>
          <cell r="J254" t="str">
            <v>Supplies and services</v>
          </cell>
          <cell r="R254" t="str">
            <v>201171030</v>
          </cell>
          <cell r="S254" t="str">
            <v>Gayle Gravlin</v>
          </cell>
        </row>
        <row r="255">
          <cell r="A255" t="str">
            <v>72020</v>
          </cell>
          <cell r="B255" t="str">
            <v>Medical education</v>
          </cell>
          <cell r="C255" t="str">
            <v>J Doran</v>
          </cell>
          <cell r="D255" t="str">
            <v>Medical education</v>
          </cell>
          <cell r="E255" t="str">
            <v>Other</v>
          </cell>
          <cell r="F255" t="str">
            <v>COO</v>
          </cell>
          <cell r="H255" t="str">
            <v>742030</v>
          </cell>
          <cell r="I255" t="str">
            <v>Legal fees</v>
          </cell>
          <cell r="J255" t="str">
            <v>Supplies and services</v>
          </cell>
          <cell r="R255" t="str">
            <v>201171040</v>
          </cell>
          <cell r="S255" t="str">
            <v>Ann Killilea</v>
          </cell>
        </row>
        <row r="256">
          <cell r="A256" t="str">
            <v>72030</v>
          </cell>
          <cell r="B256" t="str">
            <v>Case management</v>
          </cell>
          <cell r="C256" t="str">
            <v>J Doran</v>
          </cell>
          <cell r="D256" t="str">
            <v>Care management</v>
          </cell>
          <cell r="E256" t="str">
            <v>Other</v>
          </cell>
          <cell r="F256" t="str">
            <v>COO</v>
          </cell>
          <cell r="H256" t="str">
            <v>742040</v>
          </cell>
          <cell r="I256" t="str">
            <v>Management fees</v>
          </cell>
          <cell r="J256" t="str">
            <v>Supplies and services</v>
          </cell>
          <cell r="R256" t="str">
            <v>201171050</v>
          </cell>
          <cell r="S256" t="str">
            <v>Gayle Gravlin</v>
          </cell>
        </row>
        <row r="257">
          <cell r="A257" t="str">
            <v>72040</v>
          </cell>
          <cell r="B257" t="str">
            <v>Risk management patient safety</v>
          </cell>
          <cell r="C257" t="str">
            <v>C Crowley-Ganser</v>
          </cell>
          <cell r="D257" t="str">
            <v>Quality</v>
          </cell>
          <cell r="E257" t="str">
            <v>Other</v>
          </cell>
          <cell r="F257" t="str">
            <v>COO</v>
          </cell>
          <cell r="H257" t="str">
            <v>742050</v>
          </cell>
          <cell r="I257" t="str">
            <v>Physician fees</v>
          </cell>
          <cell r="J257" t="str">
            <v>Supplies and services</v>
          </cell>
          <cell r="R257" t="str">
            <v>201171060</v>
          </cell>
          <cell r="S257" t="str">
            <v>Lauren Mosher</v>
          </cell>
        </row>
        <row r="258">
          <cell r="A258" t="str">
            <v>72050</v>
          </cell>
          <cell r="B258" t="str">
            <v>Customer relationship mgmt</v>
          </cell>
          <cell r="C258" t="str">
            <v>C Crowley-Ganser</v>
          </cell>
          <cell r="D258" t="str">
            <v>Quality</v>
          </cell>
          <cell r="E258" t="str">
            <v>Other</v>
          </cell>
          <cell r="F258" t="str">
            <v>COO</v>
          </cell>
          <cell r="H258" t="str">
            <v>742060</v>
          </cell>
          <cell r="I258" t="str">
            <v>Physician part A and T</v>
          </cell>
          <cell r="J258" t="str">
            <v>Supplies and services</v>
          </cell>
          <cell r="R258" t="str">
            <v>201172010</v>
          </cell>
          <cell r="S258" t="str">
            <v>Kathleen Scheibel</v>
          </cell>
        </row>
        <row r="259">
          <cell r="A259" t="str">
            <v>72060</v>
          </cell>
          <cell r="B259" t="str">
            <v>Alumni office</v>
          </cell>
          <cell r="C259" t="str">
            <v>D Bellin</v>
          </cell>
          <cell r="D259" t="str">
            <v>Philanthropy</v>
          </cell>
          <cell r="E259" t="str">
            <v>Other</v>
          </cell>
          <cell r="F259" t="str">
            <v>CEO</v>
          </cell>
          <cell r="H259" t="str">
            <v>742070</v>
          </cell>
          <cell r="I259" t="str">
            <v>Therapist fees</v>
          </cell>
          <cell r="J259" t="str">
            <v>Supplies and services</v>
          </cell>
          <cell r="R259" t="str">
            <v>201172020</v>
          </cell>
          <cell r="S259" t="str">
            <v>Donna Ales</v>
          </cell>
        </row>
        <row r="260">
          <cell r="A260" t="str">
            <v>72070</v>
          </cell>
          <cell r="B260" t="str">
            <v>Simulation</v>
          </cell>
          <cell r="C260" t="str">
            <v>J Doran</v>
          </cell>
          <cell r="D260" t="str">
            <v>Medical education</v>
          </cell>
          <cell r="E260" t="str">
            <v>Other</v>
          </cell>
          <cell r="F260" t="str">
            <v>COO</v>
          </cell>
          <cell r="H260" t="str">
            <v>744010</v>
          </cell>
          <cell r="I260" t="str">
            <v>Anesthetic materials</v>
          </cell>
          <cell r="J260" t="str">
            <v>Supplies and services</v>
          </cell>
          <cell r="R260" t="str">
            <v>201172030</v>
          </cell>
          <cell r="S260" t="str">
            <v>Vicki Bailey</v>
          </cell>
        </row>
        <row r="261">
          <cell r="A261" t="str">
            <v>72080</v>
          </cell>
          <cell r="B261" t="str">
            <v>Medical photography</v>
          </cell>
          <cell r="C261" t="str">
            <v>J Doran</v>
          </cell>
          <cell r="D261" t="str">
            <v>Facilities and operations</v>
          </cell>
          <cell r="E261" t="str">
            <v>Other</v>
          </cell>
          <cell r="F261" t="str">
            <v>COO</v>
          </cell>
          <cell r="H261" t="str">
            <v>744020</v>
          </cell>
          <cell r="I261" t="str">
            <v>Animal purchase</v>
          </cell>
          <cell r="J261" t="str">
            <v>Supplies and services</v>
          </cell>
          <cell r="R261" t="str">
            <v>201172040</v>
          </cell>
          <cell r="S261" t="str">
            <v>Rosemary Kinser</v>
          </cell>
        </row>
        <row r="262">
          <cell r="A262" t="str">
            <v>72090</v>
          </cell>
          <cell r="B262" t="str">
            <v>Quality improvement &amp; innovation</v>
          </cell>
          <cell r="C262" t="str">
            <v>C Crowley-Ganser</v>
          </cell>
          <cell r="D262" t="str">
            <v>Quality</v>
          </cell>
          <cell r="E262" t="str">
            <v>Other</v>
          </cell>
          <cell r="F262" t="str">
            <v>COO</v>
          </cell>
          <cell r="H262" t="str">
            <v>744030</v>
          </cell>
          <cell r="I262" t="str">
            <v>Blood</v>
          </cell>
          <cell r="J262" t="str">
            <v>Supplies and services</v>
          </cell>
          <cell r="R262" t="str">
            <v>201172050</v>
          </cell>
          <cell r="S262" t="str">
            <v>Constance Crowley Ganser</v>
          </cell>
        </row>
        <row r="263">
          <cell r="A263" t="str">
            <v>72100</v>
          </cell>
          <cell r="B263" t="str">
            <v>Quality and safety</v>
          </cell>
          <cell r="C263" t="str">
            <v>C Crowley-Ganser</v>
          </cell>
          <cell r="D263" t="str">
            <v>Quality</v>
          </cell>
          <cell r="E263" t="str">
            <v>Other</v>
          </cell>
          <cell r="F263" t="str">
            <v>COO</v>
          </cell>
          <cell r="H263" t="str">
            <v>744040</v>
          </cell>
          <cell r="I263" t="str">
            <v>Chemicals and reagents</v>
          </cell>
          <cell r="J263" t="str">
            <v>Supplies and services</v>
          </cell>
          <cell r="R263" t="str">
            <v>201172070</v>
          </cell>
          <cell r="S263" t="str">
            <v>Darlene Bourgeois</v>
          </cell>
        </row>
        <row r="264">
          <cell r="A264" t="str">
            <v>72110</v>
          </cell>
          <cell r="B264" t="str">
            <v>Performance measurement</v>
          </cell>
          <cell r="C264" t="str">
            <v>C Crowley-Ganser</v>
          </cell>
          <cell r="D264" t="str">
            <v>Quality</v>
          </cell>
          <cell r="E264" t="str">
            <v>Other</v>
          </cell>
          <cell r="F264" t="str">
            <v>COO</v>
          </cell>
          <cell r="H264" t="str">
            <v>744050</v>
          </cell>
          <cell r="I264" t="str">
            <v>Intravenous solutions</v>
          </cell>
          <cell r="J264" t="str">
            <v>Supplies and services</v>
          </cell>
          <cell r="R264" t="str">
            <v>201172080</v>
          </cell>
          <cell r="S264" t="str">
            <v>Rick Chevalier</v>
          </cell>
        </row>
        <row r="265">
          <cell r="A265" t="str">
            <v>73020</v>
          </cell>
          <cell r="B265" t="str">
            <v>Medical records</v>
          </cell>
          <cell r="C265" t="str">
            <v>R Cameron</v>
          </cell>
          <cell r="D265" t="str">
            <v>Support services</v>
          </cell>
          <cell r="E265" t="str">
            <v>Other</v>
          </cell>
          <cell r="F265" t="str">
            <v>CFO</v>
          </cell>
          <cell r="H265" t="str">
            <v>744060</v>
          </cell>
          <cell r="I265" t="str">
            <v>Laboratory supplies</v>
          </cell>
          <cell r="J265" t="str">
            <v>Supplies and services</v>
          </cell>
          <cell r="R265" t="str">
            <v>201172090</v>
          </cell>
          <cell r="S265" t="str">
            <v>Rosemarie DeLacy</v>
          </cell>
        </row>
        <row r="266">
          <cell r="A266" t="str">
            <v>73030</v>
          </cell>
          <cell r="B266" t="str">
            <v>Appointment locating</v>
          </cell>
          <cell r="C266" t="str">
            <v>R Cameron</v>
          </cell>
          <cell r="D266" t="str">
            <v>Support services</v>
          </cell>
          <cell r="E266" t="str">
            <v>Other</v>
          </cell>
          <cell r="F266" t="str">
            <v>CFO</v>
          </cell>
          <cell r="H266" t="str">
            <v>744100</v>
          </cell>
          <cell r="I266" t="str">
            <v>Med surg supplies charge</v>
          </cell>
          <cell r="J266" t="str">
            <v>Supplies and services</v>
          </cell>
          <cell r="R266" t="str">
            <v>201172100</v>
          </cell>
          <cell r="S266" t="str">
            <v>Constance Crowley Ganser</v>
          </cell>
        </row>
        <row r="267">
          <cell r="A267" t="str">
            <v>73040</v>
          </cell>
          <cell r="B267" t="str">
            <v>Inpatient analysis</v>
          </cell>
          <cell r="C267" t="str">
            <v>R Cameron</v>
          </cell>
          <cell r="D267" t="str">
            <v>Support services</v>
          </cell>
          <cell r="E267" t="str">
            <v>Other</v>
          </cell>
          <cell r="F267" t="str">
            <v>CFO</v>
          </cell>
          <cell r="H267" t="str">
            <v>744150</v>
          </cell>
          <cell r="I267" t="str">
            <v>Med surg supplies non charge</v>
          </cell>
          <cell r="J267" t="str">
            <v>Supplies and services</v>
          </cell>
          <cell r="R267" t="str">
            <v>201172110</v>
          </cell>
          <cell r="S267" t="str">
            <v>Barbara Savage</v>
          </cell>
        </row>
        <row r="268">
          <cell r="A268" t="str">
            <v>73050</v>
          </cell>
          <cell r="B268" t="str">
            <v>Data completion</v>
          </cell>
          <cell r="C268" t="str">
            <v>R Cameron</v>
          </cell>
          <cell r="D268" t="str">
            <v>Support services</v>
          </cell>
          <cell r="E268" t="str">
            <v>Other</v>
          </cell>
          <cell r="F268" t="str">
            <v>CFO</v>
          </cell>
          <cell r="H268" t="str">
            <v>744210</v>
          </cell>
          <cell r="I268" t="str">
            <v>Oxygen and other gases</v>
          </cell>
          <cell r="J268" t="str">
            <v>Supplies and services</v>
          </cell>
          <cell r="R268" t="str">
            <v>201173020</v>
          </cell>
          <cell r="S268" t="str">
            <v>Lori Jayne</v>
          </cell>
        </row>
        <row r="269">
          <cell r="A269" t="str">
            <v>73060</v>
          </cell>
          <cell r="B269" t="str">
            <v>Patient files</v>
          </cell>
          <cell r="C269" t="str">
            <v>R Cameron</v>
          </cell>
          <cell r="D269" t="str">
            <v>Support services</v>
          </cell>
          <cell r="E269" t="str">
            <v>Other</v>
          </cell>
          <cell r="F269" t="str">
            <v>CFO</v>
          </cell>
          <cell r="H269" t="str">
            <v>744220</v>
          </cell>
          <cell r="I269" t="str">
            <v>Pharmaceuticals</v>
          </cell>
          <cell r="J269" t="str">
            <v>Supplies and services</v>
          </cell>
          <cell r="R269" t="str">
            <v>201173040</v>
          </cell>
          <cell r="S269" t="str">
            <v>Lori Jayne</v>
          </cell>
        </row>
        <row r="270">
          <cell r="A270" t="str">
            <v>73070</v>
          </cell>
          <cell r="B270" t="str">
            <v>Transcription</v>
          </cell>
          <cell r="C270" t="str">
            <v>R Cameron</v>
          </cell>
          <cell r="D270" t="str">
            <v>Support services</v>
          </cell>
          <cell r="E270" t="str">
            <v>Other</v>
          </cell>
          <cell r="F270" t="str">
            <v>CFO</v>
          </cell>
          <cell r="H270" t="str">
            <v>744250</v>
          </cell>
          <cell r="I270" t="str">
            <v>Prosthesis</v>
          </cell>
          <cell r="J270" t="str">
            <v>Supplies and services</v>
          </cell>
          <cell r="R270" t="str">
            <v>201173050</v>
          </cell>
          <cell r="S270" t="str">
            <v>Lori Jayne</v>
          </cell>
        </row>
        <row r="271">
          <cell r="A271" t="str">
            <v>73080</v>
          </cell>
          <cell r="B271" t="str">
            <v>Correspondence</v>
          </cell>
          <cell r="C271" t="str">
            <v>R Cameron</v>
          </cell>
          <cell r="D271" t="str">
            <v>Support services</v>
          </cell>
          <cell r="E271" t="str">
            <v>Other</v>
          </cell>
          <cell r="F271" t="str">
            <v>CFO</v>
          </cell>
          <cell r="H271" t="str">
            <v>744251</v>
          </cell>
          <cell r="I271" t="str">
            <v>Prosthesis heart valves</v>
          </cell>
          <cell r="J271" t="str">
            <v>Supplies and services</v>
          </cell>
          <cell r="R271" t="str">
            <v>201173060</v>
          </cell>
          <cell r="S271" t="str">
            <v>Lori Jayne</v>
          </cell>
        </row>
        <row r="272">
          <cell r="A272" t="str">
            <v>73090</v>
          </cell>
          <cell r="B272" t="str">
            <v>Diagnosis and abstracting</v>
          </cell>
          <cell r="C272" t="str">
            <v>R Cameron</v>
          </cell>
          <cell r="D272" t="str">
            <v>Support services</v>
          </cell>
          <cell r="E272" t="str">
            <v>Other</v>
          </cell>
          <cell r="F272" t="str">
            <v>CFO</v>
          </cell>
          <cell r="H272" t="str">
            <v>744252</v>
          </cell>
          <cell r="I272" t="str">
            <v>Prosthesis joint implants</v>
          </cell>
          <cell r="J272" t="str">
            <v>Supplies and services</v>
          </cell>
          <cell r="R272" t="str">
            <v>201173070</v>
          </cell>
          <cell r="S272" t="str">
            <v>Lori Jayne</v>
          </cell>
        </row>
        <row r="273">
          <cell r="A273" t="str">
            <v>73100</v>
          </cell>
          <cell r="B273" t="str">
            <v>Medical information</v>
          </cell>
          <cell r="C273" t="str">
            <v>J Doran</v>
          </cell>
          <cell r="D273" t="str">
            <v>Support services</v>
          </cell>
          <cell r="E273" t="str">
            <v>Other</v>
          </cell>
          <cell r="F273" t="str">
            <v>COO</v>
          </cell>
          <cell r="H273" t="str">
            <v>744253</v>
          </cell>
          <cell r="I273" t="str">
            <v>Prosthesis bone implants</v>
          </cell>
          <cell r="J273" t="str">
            <v>Supplies and services</v>
          </cell>
          <cell r="R273" t="str">
            <v>201173080</v>
          </cell>
          <cell r="S273" t="str">
            <v>Lori Jayne</v>
          </cell>
        </row>
        <row r="274">
          <cell r="A274" t="str">
            <v>73110</v>
          </cell>
          <cell r="B274" t="str">
            <v>Medical library</v>
          </cell>
          <cell r="C274" t="str">
            <v>J Doran</v>
          </cell>
          <cell r="D274" t="str">
            <v>Medical education</v>
          </cell>
          <cell r="E274" t="str">
            <v>Other</v>
          </cell>
          <cell r="F274" t="str">
            <v>COO</v>
          </cell>
          <cell r="H274" t="str">
            <v>744254</v>
          </cell>
          <cell r="I274" t="str">
            <v>Prosthesis pacemakers</v>
          </cell>
          <cell r="J274" t="str">
            <v>Supplies and services</v>
          </cell>
          <cell r="R274" t="str">
            <v>201173090</v>
          </cell>
          <cell r="S274" t="str">
            <v>Lori Jayne</v>
          </cell>
        </row>
        <row r="275">
          <cell r="A275" t="str">
            <v>73120</v>
          </cell>
          <cell r="B275" t="str">
            <v>HIM scanning</v>
          </cell>
          <cell r="C275" t="str">
            <v>R Cameron</v>
          </cell>
          <cell r="D275" t="str">
            <v>Support services</v>
          </cell>
          <cell r="E275" t="str">
            <v>Other</v>
          </cell>
          <cell r="F275" t="str">
            <v>CFO</v>
          </cell>
          <cell r="H275" t="str">
            <v>744255</v>
          </cell>
          <cell r="I275" t="str">
            <v>Prosthesis stents</v>
          </cell>
          <cell r="J275" t="str">
            <v>Supplies and services</v>
          </cell>
          <cell r="R275" t="str">
            <v>201173110</v>
          </cell>
          <cell r="S275" t="str">
            <v>Carol Spencer</v>
          </cell>
        </row>
        <row r="276">
          <cell r="A276" t="str">
            <v>74020</v>
          </cell>
          <cell r="B276" t="str">
            <v>Patient accounts clinic</v>
          </cell>
          <cell r="C276" t="str">
            <v>R Cameron</v>
          </cell>
          <cell r="D276" t="str">
            <v>Financial billing</v>
          </cell>
          <cell r="E276" t="str">
            <v>Other</v>
          </cell>
          <cell r="F276" t="str">
            <v>CFO</v>
          </cell>
          <cell r="H276" t="str">
            <v>744256</v>
          </cell>
          <cell r="I276" t="str">
            <v>Intraocular lense</v>
          </cell>
          <cell r="J276" t="str">
            <v>Supplies and services</v>
          </cell>
          <cell r="R276" t="str">
            <v>201173120</v>
          </cell>
          <cell r="S276" t="str">
            <v>Lori Jayne</v>
          </cell>
        </row>
        <row r="277">
          <cell r="A277" t="str">
            <v>74030</v>
          </cell>
          <cell r="B277" t="str">
            <v>Patient accounts hospital</v>
          </cell>
          <cell r="C277" t="str">
            <v>R Cameron</v>
          </cell>
          <cell r="D277" t="str">
            <v>Financial billing</v>
          </cell>
          <cell r="E277" t="str">
            <v>Other</v>
          </cell>
          <cell r="F277" t="str">
            <v>CFO</v>
          </cell>
          <cell r="H277" t="str">
            <v>744260</v>
          </cell>
          <cell r="I277" t="str">
            <v>Implantables - other</v>
          </cell>
          <cell r="J277" t="str">
            <v>Supplies and services</v>
          </cell>
          <cell r="R277" t="str">
            <v>201174050</v>
          </cell>
          <cell r="S277" t="str">
            <v>Cindy Moran</v>
          </cell>
        </row>
        <row r="278">
          <cell r="A278" t="str">
            <v>74040</v>
          </cell>
          <cell r="B278" t="str">
            <v>PFS referral management</v>
          </cell>
          <cell r="C278" t="str">
            <v>R Cameron</v>
          </cell>
          <cell r="D278" t="str">
            <v>Financial billing</v>
          </cell>
          <cell r="E278" t="str">
            <v>Other</v>
          </cell>
          <cell r="F278" t="str">
            <v>CFO</v>
          </cell>
          <cell r="H278" t="str">
            <v>744310</v>
          </cell>
          <cell r="I278" t="str">
            <v>Radioactive materials</v>
          </cell>
          <cell r="J278" t="str">
            <v>Supplies and services</v>
          </cell>
          <cell r="R278" t="str">
            <v>201174080</v>
          </cell>
          <cell r="S278" t="str">
            <v>Debra Venditti</v>
          </cell>
        </row>
        <row r="279">
          <cell r="A279" t="str">
            <v>74050</v>
          </cell>
          <cell r="B279" t="str">
            <v>Coding services</v>
          </cell>
          <cell r="C279" t="str">
            <v>R Cameron</v>
          </cell>
          <cell r="D279" t="str">
            <v>Support services</v>
          </cell>
          <cell r="E279" t="str">
            <v>Other</v>
          </cell>
          <cell r="F279" t="str">
            <v>CFO</v>
          </cell>
          <cell r="H279" t="str">
            <v>744320</v>
          </cell>
          <cell r="I279" t="str">
            <v>Radiology contrast</v>
          </cell>
          <cell r="J279" t="str">
            <v>Supplies and services</v>
          </cell>
          <cell r="R279" t="str">
            <v>201174090</v>
          </cell>
          <cell r="S279" t="str">
            <v>Libby Siegel</v>
          </cell>
        </row>
        <row r="280">
          <cell r="A280" t="str">
            <v>74060</v>
          </cell>
          <cell r="B280" t="str">
            <v>Credit and collection</v>
          </cell>
          <cell r="C280" t="str">
            <v>R Cameron</v>
          </cell>
          <cell r="D280" t="str">
            <v>Financial billing</v>
          </cell>
          <cell r="E280" t="str">
            <v>Other</v>
          </cell>
          <cell r="F280" t="str">
            <v>CFO</v>
          </cell>
          <cell r="H280" t="str">
            <v>744330</v>
          </cell>
          <cell r="I280" t="str">
            <v>Radiology film</v>
          </cell>
          <cell r="J280" t="str">
            <v>Supplies and services</v>
          </cell>
          <cell r="R280" t="str">
            <v>201174130</v>
          </cell>
          <cell r="S280" t="str">
            <v>Michael Macht-Greenberg</v>
          </cell>
        </row>
        <row r="281">
          <cell r="A281" t="str">
            <v>74070</v>
          </cell>
          <cell r="B281" t="str">
            <v>PFS administration</v>
          </cell>
          <cell r="C281" t="str">
            <v>R Cameron</v>
          </cell>
          <cell r="D281" t="str">
            <v>Financial billing</v>
          </cell>
          <cell r="E281" t="str">
            <v>Other</v>
          </cell>
          <cell r="F281" t="str">
            <v>CFO</v>
          </cell>
          <cell r="H281" t="str">
            <v>744340</v>
          </cell>
          <cell r="I281" t="str">
            <v>Specialty beds</v>
          </cell>
          <cell r="J281" t="str">
            <v>Supplies and services</v>
          </cell>
          <cell r="R281" t="str">
            <v>201186050</v>
          </cell>
          <cell r="S281" t="str">
            <v>Joan Robbio</v>
          </cell>
        </row>
        <row r="282">
          <cell r="A282" t="str">
            <v>74080</v>
          </cell>
          <cell r="B282" t="str">
            <v>Admitting</v>
          </cell>
          <cell r="C282" t="str">
            <v>J Doran</v>
          </cell>
          <cell r="D282" t="str">
            <v>Support services</v>
          </cell>
          <cell r="E282" t="str">
            <v>Other</v>
          </cell>
          <cell r="F282" t="str">
            <v>COO</v>
          </cell>
          <cell r="H282" t="str">
            <v>744400</v>
          </cell>
          <cell r="I282" t="str">
            <v>Sutures and staple devices</v>
          </cell>
          <cell r="J282" t="str">
            <v>Supplies and services</v>
          </cell>
          <cell r="R282" t="str">
            <v>201186100</v>
          </cell>
          <cell r="S282" t="str">
            <v>Mary Iodice</v>
          </cell>
        </row>
        <row r="283">
          <cell r="A283" t="str">
            <v>74090</v>
          </cell>
          <cell r="B283" t="str">
            <v>Appointment scheduling</v>
          </cell>
          <cell r="C283" t="str">
            <v>M Macht-Greenberg</v>
          </cell>
          <cell r="D283" t="str">
            <v>Support services</v>
          </cell>
          <cell r="E283" t="str">
            <v>Other</v>
          </cell>
          <cell r="F283" t="str">
            <v>COO</v>
          </cell>
          <cell r="H283" t="str">
            <v>744450</v>
          </cell>
          <cell r="I283" t="str">
            <v>Endoscopic supplies</v>
          </cell>
          <cell r="J283" t="str">
            <v>Supplies and services</v>
          </cell>
          <cell r="R283" t="str">
            <v>201186120</v>
          </cell>
          <cell r="S283" t="str">
            <v>Janet Moore</v>
          </cell>
        </row>
        <row r="284">
          <cell r="A284" t="str">
            <v>74100</v>
          </cell>
          <cell r="B284" t="str">
            <v>Reception</v>
          </cell>
          <cell r="C284" t="str">
            <v>R Cameron</v>
          </cell>
          <cell r="D284" t="str">
            <v>Financial billing</v>
          </cell>
          <cell r="E284" t="str">
            <v>Other</v>
          </cell>
          <cell r="F284" t="str">
            <v>CFO</v>
          </cell>
          <cell r="H284" t="str">
            <v>744999</v>
          </cell>
          <cell r="I284" t="str">
            <v>Medical supplies accrual</v>
          </cell>
          <cell r="J284" t="str">
            <v>Supplies and services</v>
          </cell>
          <cell r="R284" t="str">
            <v>201186130</v>
          </cell>
          <cell r="S284" t="str">
            <v>Dave Morison</v>
          </cell>
        </row>
        <row r="285">
          <cell r="A285" t="str">
            <v>74110</v>
          </cell>
          <cell r="B285" t="str">
            <v>Registration</v>
          </cell>
          <cell r="C285" t="str">
            <v>J Doran</v>
          </cell>
          <cell r="D285" t="str">
            <v>Support services</v>
          </cell>
          <cell r="E285" t="str">
            <v>Other</v>
          </cell>
          <cell r="F285" t="str">
            <v>COO</v>
          </cell>
          <cell r="H285" t="str">
            <v>745010</v>
          </cell>
          <cell r="I285" t="str">
            <v>Cleaning supplies</v>
          </cell>
          <cell r="J285" t="str">
            <v>Supplies and services</v>
          </cell>
          <cell r="R285" t="str">
            <v>201187010</v>
          </cell>
          <cell r="S285" t="str">
            <v>Don Snell</v>
          </cell>
        </row>
        <row r="286">
          <cell r="A286" t="str">
            <v>74120</v>
          </cell>
          <cell r="B286" t="str">
            <v>Central charge function</v>
          </cell>
          <cell r="C286" t="str">
            <v>R Cameron</v>
          </cell>
          <cell r="D286" t="str">
            <v>Financial billing</v>
          </cell>
          <cell r="E286" t="str">
            <v>Other</v>
          </cell>
          <cell r="F286" t="str">
            <v>CFO</v>
          </cell>
          <cell r="H286" t="str">
            <v>745020</v>
          </cell>
          <cell r="I286" t="str">
            <v>Electrical supplies</v>
          </cell>
          <cell r="J286" t="str">
            <v>Supplies and services</v>
          </cell>
          <cell r="R286" t="str">
            <v>20118812019980118</v>
          </cell>
          <cell r="S286" t="str">
            <v>Donna Ales</v>
          </cell>
        </row>
        <row r="287">
          <cell r="A287" t="str">
            <v>74130</v>
          </cell>
          <cell r="B287" t="str">
            <v>Access center</v>
          </cell>
          <cell r="C287" t="str">
            <v>M Macht-Greenberg</v>
          </cell>
          <cell r="D287" t="str">
            <v>Support services</v>
          </cell>
          <cell r="E287" t="str">
            <v>Other</v>
          </cell>
          <cell r="F287" t="str">
            <v>COO</v>
          </cell>
          <cell r="H287" t="str">
            <v>745030</v>
          </cell>
          <cell r="I287" t="str">
            <v>Employee apparel</v>
          </cell>
          <cell r="J287" t="str">
            <v>Supplies and services</v>
          </cell>
          <cell r="R287" t="str">
            <v>201189010</v>
          </cell>
          <cell r="S287" t="str">
            <v>Peter Lloyd</v>
          </cell>
        </row>
        <row r="288">
          <cell r="A288" t="str">
            <v>81010</v>
          </cell>
          <cell r="B288" t="str">
            <v>Information services</v>
          </cell>
          <cell r="C288" t="str">
            <v>B Metz</v>
          </cell>
          <cell r="D288" t="str">
            <v>Information services</v>
          </cell>
          <cell r="E288" t="str">
            <v>Other</v>
          </cell>
          <cell r="F288" t="str">
            <v>COO</v>
          </cell>
          <cell r="H288" t="str">
            <v>745040</v>
          </cell>
          <cell r="I288" t="str">
            <v>Food meat fish and poultry</v>
          </cell>
          <cell r="J288" t="str">
            <v>Supplies and services</v>
          </cell>
          <cell r="R288" t="str">
            <v>201189020</v>
          </cell>
          <cell r="S288" t="str">
            <v>Peter Lloyd</v>
          </cell>
        </row>
        <row r="289">
          <cell r="A289" t="str">
            <v>81020</v>
          </cell>
          <cell r="B289" t="str">
            <v>Admin systems</v>
          </cell>
          <cell r="C289" t="str">
            <v>B Metz</v>
          </cell>
          <cell r="D289" t="str">
            <v>Information services</v>
          </cell>
          <cell r="E289" t="str">
            <v>Other</v>
          </cell>
          <cell r="F289" t="str">
            <v>COO</v>
          </cell>
          <cell r="H289" t="str">
            <v>745050</v>
          </cell>
          <cell r="I289" t="str">
            <v>Food other</v>
          </cell>
          <cell r="J289" t="str">
            <v>Supplies and services</v>
          </cell>
          <cell r="R289" t="str">
            <v>201189030</v>
          </cell>
          <cell r="S289" t="str">
            <v>Peter Lloyd</v>
          </cell>
        </row>
        <row r="290">
          <cell r="A290" t="str">
            <v>81030</v>
          </cell>
          <cell r="B290" t="str">
            <v>Ancilary systems</v>
          </cell>
          <cell r="C290" t="str">
            <v>B Metz</v>
          </cell>
          <cell r="D290" t="str">
            <v>Information services</v>
          </cell>
          <cell r="E290" t="str">
            <v>Other</v>
          </cell>
          <cell r="F290" t="str">
            <v>COO</v>
          </cell>
          <cell r="H290" t="str">
            <v>745060</v>
          </cell>
          <cell r="I290" t="str">
            <v>Gas and oil</v>
          </cell>
          <cell r="J290" t="str">
            <v>Supplies and services</v>
          </cell>
          <cell r="R290" t="str">
            <v>201189040</v>
          </cell>
          <cell r="S290" t="str">
            <v>Peter Lloyd</v>
          </cell>
        </row>
        <row r="291">
          <cell r="A291" t="str">
            <v>81040</v>
          </cell>
          <cell r="B291" t="str">
            <v>Clinical systems</v>
          </cell>
          <cell r="C291" t="str">
            <v>B Metz</v>
          </cell>
          <cell r="D291" t="str">
            <v>Information services</v>
          </cell>
          <cell r="E291" t="str">
            <v>Other</v>
          </cell>
          <cell r="F291" t="str">
            <v>COO</v>
          </cell>
          <cell r="H291" t="str">
            <v>745070</v>
          </cell>
          <cell r="I291" t="str">
            <v>Instruments and minor medical</v>
          </cell>
          <cell r="J291" t="str">
            <v>Supplies and services</v>
          </cell>
          <cell r="R291" t="str">
            <v>201189610</v>
          </cell>
          <cell r="S291" t="str">
            <v>Peter Lloyd</v>
          </cell>
        </row>
        <row r="292">
          <cell r="A292" t="str">
            <v>81050</v>
          </cell>
          <cell r="B292" t="str">
            <v>Patient systems</v>
          </cell>
          <cell r="C292" t="str">
            <v>B Metz</v>
          </cell>
          <cell r="D292" t="str">
            <v>Information services</v>
          </cell>
          <cell r="E292" t="str">
            <v>Other</v>
          </cell>
          <cell r="F292" t="str">
            <v>COO</v>
          </cell>
          <cell r="H292" t="str">
            <v>745080</v>
          </cell>
          <cell r="I292" t="str">
            <v>Linen and bedding</v>
          </cell>
          <cell r="J292" t="str">
            <v>Supplies and services</v>
          </cell>
          <cell r="R292" t="str">
            <v>201189620</v>
          </cell>
          <cell r="S292" t="str">
            <v>Peter Lloyd</v>
          </cell>
        </row>
        <row r="293">
          <cell r="A293" t="str">
            <v>81060</v>
          </cell>
          <cell r="B293" t="str">
            <v>Web development</v>
          </cell>
          <cell r="C293" t="str">
            <v>B Metz</v>
          </cell>
          <cell r="D293" t="str">
            <v>Information services</v>
          </cell>
          <cell r="E293" t="str">
            <v>Other</v>
          </cell>
          <cell r="F293" t="str">
            <v>COO</v>
          </cell>
          <cell r="H293" t="str">
            <v>745090</v>
          </cell>
          <cell r="I293" t="str">
            <v>Maintenance supplies</v>
          </cell>
          <cell r="J293" t="str">
            <v>Supplies and services</v>
          </cell>
          <cell r="R293" t="str">
            <v>201189630</v>
          </cell>
          <cell r="S293" t="str">
            <v>Peter Lloyd</v>
          </cell>
        </row>
        <row r="294">
          <cell r="A294" t="str">
            <v>81070</v>
          </cell>
          <cell r="B294" t="str">
            <v>Application development</v>
          </cell>
          <cell r="C294" t="str">
            <v>B Metz</v>
          </cell>
          <cell r="D294" t="str">
            <v>Information services</v>
          </cell>
          <cell r="E294" t="str">
            <v>Other</v>
          </cell>
          <cell r="F294" t="str">
            <v>COO</v>
          </cell>
          <cell r="H294" t="str">
            <v>745110</v>
          </cell>
          <cell r="I294" t="str">
            <v>Minor equipment</v>
          </cell>
          <cell r="J294" t="str">
            <v>Supplies and services</v>
          </cell>
          <cell r="R294" t="str">
            <v>201189640</v>
          </cell>
          <cell r="S294" t="str">
            <v>Peter Lloyd</v>
          </cell>
        </row>
        <row r="295">
          <cell r="A295" t="str">
            <v>81080</v>
          </cell>
          <cell r="B295" t="str">
            <v>IS capital operating expenses</v>
          </cell>
          <cell r="C295" t="str">
            <v>B Metz</v>
          </cell>
          <cell r="D295" t="str">
            <v>Information services</v>
          </cell>
          <cell r="E295" t="str">
            <v>Other</v>
          </cell>
          <cell r="F295" t="str">
            <v>COO</v>
          </cell>
          <cell r="H295" t="str">
            <v>745120</v>
          </cell>
          <cell r="I295" t="str">
            <v>Office supplies</v>
          </cell>
          <cell r="J295" t="str">
            <v>Supplies and services</v>
          </cell>
          <cell r="R295" t="str">
            <v>201189710</v>
          </cell>
          <cell r="S295" t="str">
            <v>Peter Lloyd</v>
          </cell>
        </row>
        <row r="296">
          <cell r="A296" t="str">
            <v>81090</v>
          </cell>
          <cell r="B296" t="str">
            <v>Year 2000</v>
          </cell>
          <cell r="C296" t="str">
            <v>B Metz</v>
          </cell>
          <cell r="D296" t="str">
            <v>Information services</v>
          </cell>
          <cell r="E296" t="str">
            <v>Other</v>
          </cell>
          <cell r="F296" t="str">
            <v>COO</v>
          </cell>
          <cell r="H296" t="str">
            <v>745130</v>
          </cell>
          <cell r="I296" t="str">
            <v>Paper</v>
          </cell>
          <cell r="J296" t="str">
            <v>Supplies and services</v>
          </cell>
          <cell r="R296" t="str">
            <v>201189810</v>
          </cell>
          <cell r="S296" t="str">
            <v>Peter Lloyd</v>
          </cell>
        </row>
        <row r="297">
          <cell r="A297" t="str">
            <v>81110</v>
          </cell>
          <cell r="B297" t="str">
            <v>Computer operations</v>
          </cell>
          <cell r="C297" t="str">
            <v>J Benoit</v>
          </cell>
          <cell r="D297" t="str">
            <v>Information services</v>
          </cell>
          <cell r="E297" t="str">
            <v>Other</v>
          </cell>
          <cell r="F297" t="str">
            <v>COO</v>
          </cell>
          <cell r="H297" t="str">
            <v>745140</v>
          </cell>
          <cell r="I297" t="str">
            <v>Tableware and kitchen utensils</v>
          </cell>
          <cell r="J297" t="str">
            <v>Supplies and services</v>
          </cell>
          <cell r="R297" t="str">
            <v>201211120</v>
          </cell>
          <cell r="S297" t="str">
            <v>Karen Hayward</v>
          </cell>
        </row>
        <row r="298">
          <cell r="A298" t="str">
            <v>81120</v>
          </cell>
          <cell r="B298" t="str">
            <v>Computer support</v>
          </cell>
          <cell r="C298" t="str">
            <v>J Benoit</v>
          </cell>
          <cell r="D298" t="str">
            <v>Information services</v>
          </cell>
          <cell r="E298" t="str">
            <v>Other</v>
          </cell>
          <cell r="F298" t="str">
            <v>COO</v>
          </cell>
          <cell r="H298" t="str">
            <v>746010</v>
          </cell>
          <cell r="I298" t="str">
            <v>Disposal service</v>
          </cell>
          <cell r="J298" t="str">
            <v>Supplies and services</v>
          </cell>
          <cell r="R298" t="str">
            <v>201231020</v>
          </cell>
          <cell r="S298" t="str">
            <v>Patrice Baril</v>
          </cell>
        </row>
        <row r="299">
          <cell r="A299" t="str">
            <v>81130</v>
          </cell>
          <cell r="B299" t="str">
            <v>Technology planning &amp; support</v>
          </cell>
          <cell r="C299" t="str">
            <v>J Benoit</v>
          </cell>
          <cell r="D299" t="str">
            <v>Information services</v>
          </cell>
          <cell r="E299" t="str">
            <v>Other</v>
          </cell>
          <cell r="F299" t="str">
            <v>COO</v>
          </cell>
          <cell r="H299" t="str">
            <v>746020</v>
          </cell>
          <cell r="I299" t="str">
            <v>Electricity</v>
          </cell>
          <cell r="J299" t="str">
            <v>Supplies and services</v>
          </cell>
          <cell r="R299" t="str">
            <v>201231050</v>
          </cell>
          <cell r="S299" t="str">
            <v>Patrice Baril</v>
          </cell>
        </row>
        <row r="300">
          <cell r="A300" t="str">
            <v>81140</v>
          </cell>
          <cell r="B300" t="str">
            <v>Users support</v>
          </cell>
          <cell r="C300" t="str">
            <v>J Benoit</v>
          </cell>
          <cell r="D300" t="str">
            <v>Information services</v>
          </cell>
          <cell r="E300" t="str">
            <v>Other</v>
          </cell>
          <cell r="F300" t="str">
            <v>COO</v>
          </cell>
          <cell r="H300" t="str">
            <v>746030</v>
          </cell>
          <cell r="I300" t="str">
            <v>Fuel gas</v>
          </cell>
          <cell r="J300" t="str">
            <v>Supplies and services</v>
          </cell>
          <cell r="R300" t="str">
            <v>201231060</v>
          </cell>
          <cell r="S300" t="str">
            <v>Patrice Baril</v>
          </cell>
        </row>
        <row r="301">
          <cell r="A301" t="str">
            <v>81150</v>
          </cell>
          <cell r="B301" t="str">
            <v>Data administration</v>
          </cell>
          <cell r="C301" t="str">
            <v>J Benoit</v>
          </cell>
          <cell r="D301" t="str">
            <v>Information services</v>
          </cell>
          <cell r="E301" t="str">
            <v>Other</v>
          </cell>
          <cell r="F301" t="str">
            <v>COO</v>
          </cell>
          <cell r="H301" t="str">
            <v>746040</v>
          </cell>
          <cell r="I301" t="str">
            <v>Fuel oil middle distillate</v>
          </cell>
          <cell r="J301" t="str">
            <v>Supplies and services</v>
          </cell>
          <cell r="R301" t="str">
            <v>201232070</v>
          </cell>
          <cell r="S301" t="str">
            <v>Jacqueline Broms</v>
          </cell>
        </row>
        <row r="302">
          <cell r="A302" t="str">
            <v>81160</v>
          </cell>
          <cell r="B302" t="str">
            <v>Network services</v>
          </cell>
          <cell r="C302" t="str">
            <v>J Benoit</v>
          </cell>
          <cell r="D302" t="str">
            <v>Information services</v>
          </cell>
          <cell r="E302" t="str">
            <v>Other</v>
          </cell>
          <cell r="F302" t="str">
            <v>COO</v>
          </cell>
          <cell r="H302" t="str">
            <v>746050</v>
          </cell>
          <cell r="I302" t="str">
            <v>Fuel oil residual</v>
          </cell>
          <cell r="J302" t="str">
            <v>Supplies and services</v>
          </cell>
          <cell r="R302" t="str">
            <v>201232100</v>
          </cell>
          <cell r="S302" t="str">
            <v>Patricia Goodwin</v>
          </cell>
        </row>
        <row r="303">
          <cell r="A303" t="str">
            <v>81170</v>
          </cell>
          <cell r="B303" t="str">
            <v>Telecommunications</v>
          </cell>
          <cell r="C303" t="str">
            <v>J Benoit</v>
          </cell>
          <cell r="D303" t="str">
            <v>Information services</v>
          </cell>
          <cell r="E303" t="str">
            <v>Other</v>
          </cell>
          <cell r="F303" t="str">
            <v>COO</v>
          </cell>
          <cell r="H303" t="str">
            <v>746060</v>
          </cell>
          <cell r="I303" t="str">
            <v>Network communications</v>
          </cell>
          <cell r="J303" t="str">
            <v>Supplies and services</v>
          </cell>
          <cell r="R303" t="str">
            <v>201234020</v>
          </cell>
          <cell r="S303" t="str">
            <v>Patrice Baril</v>
          </cell>
        </row>
        <row r="304">
          <cell r="A304" t="str">
            <v>81180</v>
          </cell>
          <cell r="B304" t="str">
            <v>Enterprise content management</v>
          </cell>
          <cell r="C304" t="str">
            <v>B Metz</v>
          </cell>
          <cell r="D304" t="str">
            <v>Information services</v>
          </cell>
          <cell r="E304" t="str">
            <v>Other</v>
          </cell>
          <cell r="F304" t="str">
            <v>COO</v>
          </cell>
          <cell r="H304" t="str">
            <v>746070</v>
          </cell>
          <cell r="I304" t="str">
            <v>Telephone</v>
          </cell>
          <cell r="J304" t="str">
            <v>Supplies and services</v>
          </cell>
          <cell r="R304" t="str">
            <v>201234030</v>
          </cell>
          <cell r="S304" t="str">
            <v>Patricia Goodwin</v>
          </cell>
        </row>
        <row r="305">
          <cell r="A305" t="str">
            <v>81190</v>
          </cell>
          <cell r="B305" t="str">
            <v>Clinical informatics</v>
          </cell>
          <cell r="C305" t="str">
            <v>R Laramie</v>
          </cell>
          <cell r="D305" t="str">
            <v>Information services</v>
          </cell>
          <cell r="E305" t="str">
            <v>Other</v>
          </cell>
          <cell r="F305" t="str">
            <v>COO</v>
          </cell>
          <cell r="H305" t="str">
            <v>746080</v>
          </cell>
          <cell r="I305" t="str">
            <v>Water and sewer</v>
          </cell>
          <cell r="J305" t="str">
            <v>Supplies and services</v>
          </cell>
          <cell r="R305" t="str">
            <v>201236010</v>
          </cell>
          <cell r="S305" t="str">
            <v>Patrice Baril</v>
          </cell>
        </row>
        <row r="306">
          <cell r="A306" t="str">
            <v>81200</v>
          </cell>
          <cell r="B306" t="str">
            <v>Enterprise imaging</v>
          </cell>
          <cell r="C306" t="str">
            <v>B Metz</v>
          </cell>
          <cell r="D306" t="str">
            <v>Information services</v>
          </cell>
          <cell r="E306" t="str">
            <v>Other</v>
          </cell>
          <cell r="F306" t="str">
            <v>COO</v>
          </cell>
          <cell r="H306" t="str">
            <v>747010</v>
          </cell>
          <cell r="I306" t="str">
            <v>Collection services</v>
          </cell>
          <cell r="J306" t="str">
            <v>Supplies and services</v>
          </cell>
          <cell r="R306" t="str">
            <v>201236020</v>
          </cell>
          <cell r="S306" t="str">
            <v>Karen Hayward</v>
          </cell>
        </row>
        <row r="307">
          <cell r="A307" t="str">
            <v>81210</v>
          </cell>
          <cell r="B307" t="str">
            <v>Hosp emr development</v>
          </cell>
          <cell r="C307" t="str">
            <v>B Metz</v>
          </cell>
          <cell r="D307" t="str">
            <v>Information services</v>
          </cell>
          <cell r="E307" t="str">
            <v>Other</v>
          </cell>
          <cell r="F307" t="str">
            <v>COO</v>
          </cell>
          <cell r="H307" t="str">
            <v>747020</v>
          </cell>
          <cell r="I307" t="str">
            <v>Contract cleaning</v>
          </cell>
          <cell r="J307" t="str">
            <v>Supplies and services</v>
          </cell>
          <cell r="R307" t="str">
            <v>201236021</v>
          </cell>
          <cell r="S307" t="str">
            <v>Karen Hayward</v>
          </cell>
        </row>
        <row r="308">
          <cell r="A308" t="str">
            <v>81240</v>
          </cell>
          <cell r="B308" t="str">
            <v>Meditech HIS info systems</v>
          </cell>
          <cell r="C308" t="str">
            <v>B Metz</v>
          </cell>
          <cell r="D308" t="str">
            <v>Information services</v>
          </cell>
          <cell r="E308" t="str">
            <v>Other</v>
          </cell>
          <cell r="F308" t="str">
            <v>COO</v>
          </cell>
          <cell r="H308" t="str">
            <v>747030</v>
          </cell>
          <cell r="I308" t="str">
            <v>Contract labor</v>
          </cell>
          <cell r="J308" t="str">
            <v>Supplies and services</v>
          </cell>
          <cell r="R308" t="str">
            <v>201236060</v>
          </cell>
          <cell r="S308" t="str">
            <v>Karen Hayward</v>
          </cell>
        </row>
        <row r="309">
          <cell r="A309" t="str">
            <v>81250</v>
          </cell>
          <cell r="B309" t="str">
            <v>IDX Remediation</v>
          </cell>
          <cell r="C309" t="str">
            <v>B Metz</v>
          </cell>
          <cell r="D309" t="str">
            <v>Information services</v>
          </cell>
          <cell r="E309" t="str">
            <v>Other</v>
          </cell>
          <cell r="F309" t="str">
            <v>COO</v>
          </cell>
          <cell r="H309" t="str">
            <v>747040</v>
          </cell>
          <cell r="I309" t="str">
            <v>Data processing</v>
          </cell>
          <cell r="J309" t="str">
            <v>Supplies and services</v>
          </cell>
          <cell r="R309" t="str">
            <v>201236080</v>
          </cell>
          <cell r="S309" t="str">
            <v>Sharon Cohen</v>
          </cell>
        </row>
        <row r="310">
          <cell r="A310" t="str">
            <v>81260</v>
          </cell>
          <cell r="B310" t="str">
            <v>IT project management office</v>
          </cell>
          <cell r="C310" t="str">
            <v>D Reis</v>
          </cell>
          <cell r="D310" t="str">
            <v>Information services</v>
          </cell>
          <cell r="E310" t="str">
            <v>Other</v>
          </cell>
          <cell r="F310" t="str">
            <v>COO</v>
          </cell>
          <cell r="H310" t="str">
            <v>747050</v>
          </cell>
          <cell r="I310" t="str">
            <v>Housekeeping</v>
          </cell>
          <cell r="J310" t="str">
            <v>Supplies and services</v>
          </cell>
          <cell r="R310" t="str">
            <v>201236090</v>
          </cell>
          <cell r="S310" t="str">
            <v>Patrice Baril</v>
          </cell>
        </row>
        <row r="311">
          <cell r="A311" t="str">
            <v>81270</v>
          </cell>
          <cell r="B311" t="str">
            <v>IT governance</v>
          </cell>
          <cell r="C311" t="str">
            <v>D Reis</v>
          </cell>
          <cell r="D311" t="str">
            <v>Information services</v>
          </cell>
          <cell r="E311" t="str">
            <v>Other</v>
          </cell>
          <cell r="F311" t="str">
            <v>COO</v>
          </cell>
          <cell r="H311" t="str">
            <v>747060</v>
          </cell>
          <cell r="I311" t="str">
            <v>Laboratory quality control</v>
          </cell>
          <cell r="J311" t="str">
            <v>Supplies and services</v>
          </cell>
          <cell r="R311" t="str">
            <v>201236091</v>
          </cell>
          <cell r="S311" t="str">
            <v>Patrice Baril</v>
          </cell>
        </row>
        <row r="312">
          <cell r="A312" t="str">
            <v>81280</v>
          </cell>
          <cell r="B312" t="str">
            <v>IT security</v>
          </cell>
          <cell r="C312" t="str">
            <v>D Reis</v>
          </cell>
          <cell r="D312" t="str">
            <v>Information services</v>
          </cell>
          <cell r="E312" t="str">
            <v>Other</v>
          </cell>
          <cell r="F312" t="str">
            <v>COO</v>
          </cell>
          <cell r="H312" t="str">
            <v>747070</v>
          </cell>
          <cell r="I312" t="str">
            <v>Laboratory services</v>
          </cell>
          <cell r="J312" t="str">
            <v>Supplies and services</v>
          </cell>
          <cell r="R312" t="str">
            <v>201236110</v>
          </cell>
          <cell r="S312" t="str">
            <v>Patrice Baril</v>
          </cell>
        </row>
        <row r="313">
          <cell r="A313" t="str">
            <v>81400</v>
          </cell>
          <cell r="B313" t="str">
            <v>EHR administration</v>
          </cell>
          <cell r="C313" t="str">
            <v>R Laramie</v>
          </cell>
          <cell r="D313" t="str">
            <v>Information services</v>
          </cell>
          <cell r="E313" t="str">
            <v>Other</v>
          </cell>
          <cell r="F313" t="str">
            <v>COO</v>
          </cell>
          <cell r="H313" t="str">
            <v>747080</v>
          </cell>
          <cell r="I313" t="str">
            <v>Laundry and linen</v>
          </cell>
          <cell r="J313" t="str">
            <v>Supplies and services</v>
          </cell>
          <cell r="R313" t="str">
            <v>201236111</v>
          </cell>
          <cell r="S313" t="str">
            <v>Patrice Baril</v>
          </cell>
        </row>
        <row r="314">
          <cell r="A314" t="str">
            <v>81410</v>
          </cell>
          <cell r="B314" t="str">
            <v>EHR ambulatory</v>
          </cell>
          <cell r="C314" t="str">
            <v>R Laramie</v>
          </cell>
          <cell r="D314" t="str">
            <v>Information services</v>
          </cell>
          <cell r="E314" t="str">
            <v>Other</v>
          </cell>
          <cell r="F314" t="str">
            <v>COO</v>
          </cell>
          <cell r="H314" t="str">
            <v>747090</v>
          </cell>
          <cell r="I314" t="str">
            <v>Mailing service</v>
          </cell>
          <cell r="J314" t="str">
            <v>Supplies and services</v>
          </cell>
          <cell r="R314" t="str">
            <v>201236120</v>
          </cell>
          <cell r="S314" t="str">
            <v>Patricia Goodwin</v>
          </cell>
        </row>
        <row r="315">
          <cell r="A315" t="str">
            <v>81420</v>
          </cell>
          <cell r="B315" t="str">
            <v>EHR acute</v>
          </cell>
          <cell r="C315" t="str">
            <v>R Laramie</v>
          </cell>
          <cell r="D315" t="str">
            <v>Information services</v>
          </cell>
          <cell r="E315" t="str">
            <v>Other</v>
          </cell>
          <cell r="F315" t="str">
            <v>COO</v>
          </cell>
          <cell r="H315" t="str">
            <v>747110</v>
          </cell>
          <cell r="I315" t="str">
            <v>Maintenance contracts</v>
          </cell>
          <cell r="J315" t="str">
            <v>Supplies and services</v>
          </cell>
          <cell r="R315" t="str">
            <v>201236140</v>
          </cell>
          <cell r="S315" t="str">
            <v>Linnea Briand</v>
          </cell>
        </row>
        <row r="316">
          <cell r="A316" t="str">
            <v>81430</v>
          </cell>
          <cell r="B316" t="str">
            <v>EHR training</v>
          </cell>
          <cell r="C316" t="str">
            <v>R Laramie</v>
          </cell>
          <cell r="D316" t="str">
            <v>Information services</v>
          </cell>
          <cell r="E316" t="str">
            <v>Other</v>
          </cell>
          <cell r="F316" t="str">
            <v>COO</v>
          </cell>
          <cell r="H316" t="str">
            <v>747111</v>
          </cell>
          <cell r="I316" t="str">
            <v>Maintenance contracts biomed</v>
          </cell>
          <cell r="J316" t="str">
            <v>Supplies and services</v>
          </cell>
          <cell r="R316" t="str">
            <v>201237020</v>
          </cell>
          <cell r="S316" t="str">
            <v>Larry Terenzi</v>
          </cell>
        </row>
        <row r="317">
          <cell r="A317" t="str">
            <v>81440</v>
          </cell>
          <cell r="B317" t="str">
            <v>EHR support</v>
          </cell>
          <cell r="C317" t="str">
            <v>J Benoit</v>
          </cell>
          <cell r="D317" t="str">
            <v>Information services</v>
          </cell>
          <cell r="E317" t="str">
            <v>Other</v>
          </cell>
          <cell r="F317" t="str">
            <v>COO</v>
          </cell>
          <cell r="H317" t="str">
            <v>747112</v>
          </cell>
          <cell r="I317" t="str">
            <v>Maintenance contracts hardware</v>
          </cell>
          <cell r="J317" t="str">
            <v>Supplies and services</v>
          </cell>
          <cell r="R317" t="str">
            <v>201237030</v>
          </cell>
          <cell r="S317" t="str">
            <v>Larry Terenzi</v>
          </cell>
        </row>
        <row r="318">
          <cell r="A318" t="str">
            <v>81500</v>
          </cell>
          <cell r="B318" t="str">
            <v>Epic</v>
          </cell>
          <cell r="C318" t="str">
            <v>D Reis</v>
          </cell>
          <cell r="D318" t="str">
            <v>Information services</v>
          </cell>
          <cell r="E318" t="str">
            <v>Other</v>
          </cell>
          <cell r="F318" t="str">
            <v>COO</v>
          </cell>
          <cell r="H318" t="str">
            <v>747113</v>
          </cell>
          <cell r="I318" t="str">
            <v>Maintenance contracts software</v>
          </cell>
          <cell r="J318" t="str">
            <v>Supplies and services</v>
          </cell>
          <cell r="R318" t="str">
            <v>201237050</v>
          </cell>
          <cell r="S318" t="str">
            <v>Nancy Von Borzestowski</v>
          </cell>
        </row>
        <row r="319">
          <cell r="A319" t="str">
            <v>82010</v>
          </cell>
          <cell r="B319" t="str">
            <v>Strategic services admin</v>
          </cell>
          <cell r="C319" t="str">
            <v>T O'Connor</v>
          </cell>
          <cell r="D319" t="str">
            <v>Strategic planning</v>
          </cell>
          <cell r="E319" t="str">
            <v>Other</v>
          </cell>
          <cell r="F319" t="str">
            <v>CFO</v>
          </cell>
          <cell r="H319" t="str">
            <v>747114</v>
          </cell>
          <cell r="I319" t="str">
            <v>Maintenance grounds</v>
          </cell>
          <cell r="J319" t="str">
            <v>Supplies and services</v>
          </cell>
          <cell r="R319" t="str">
            <v>201237060</v>
          </cell>
          <cell r="S319" t="str">
            <v>Patti Doyle</v>
          </cell>
        </row>
        <row r="320">
          <cell r="A320" t="str">
            <v>82020</v>
          </cell>
          <cell r="B320" t="str">
            <v>Business development</v>
          </cell>
          <cell r="C320" t="str">
            <v>P Pike</v>
          </cell>
          <cell r="D320" t="str">
            <v>Business development</v>
          </cell>
          <cell r="E320" t="str">
            <v>Other</v>
          </cell>
          <cell r="F320" t="str">
            <v>CSO</v>
          </cell>
          <cell r="H320" t="str">
            <v>747120</v>
          </cell>
          <cell r="I320" t="str">
            <v>Maintenance repairs</v>
          </cell>
          <cell r="J320" t="str">
            <v>Supplies and services</v>
          </cell>
          <cell r="R320" t="str">
            <v>201238010</v>
          </cell>
          <cell r="S320" t="str">
            <v>Brenda Zielinksi</v>
          </cell>
        </row>
        <row r="321">
          <cell r="A321" t="str">
            <v>82030</v>
          </cell>
          <cell r="B321" t="str">
            <v>Managed care psychiatry</v>
          </cell>
          <cell r="C321" t="str">
            <v>S Skura</v>
          </cell>
          <cell r="D321" t="str">
            <v>Primary care</v>
          </cell>
          <cell r="E321" t="str">
            <v>Other</v>
          </cell>
          <cell r="F321" t="str">
            <v>COO</v>
          </cell>
          <cell r="H321" t="str">
            <v>747130</v>
          </cell>
          <cell r="I321" t="str">
            <v>Marketing advertising fees</v>
          </cell>
          <cell r="J321" t="str">
            <v>Supplies and services</v>
          </cell>
          <cell r="R321" t="str">
            <v>201239040</v>
          </cell>
          <cell r="S321" t="str">
            <v>Dyan Dal Pozzo</v>
          </cell>
        </row>
        <row r="322">
          <cell r="A322" t="str">
            <v>82040</v>
          </cell>
          <cell r="B322" t="str">
            <v>Risk management patient safety</v>
          </cell>
          <cell r="C322" t="str">
            <v>C Crowley-Ganser</v>
          </cell>
          <cell r="D322" t="str">
            <v>Strategic planning</v>
          </cell>
          <cell r="E322" t="str">
            <v>Other</v>
          </cell>
          <cell r="F322" t="str">
            <v>COO</v>
          </cell>
          <cell r="H322" t="str">
            <v>747140</v>
          </cell>
          <cell r="I322" t="str">
            <v>Meal services</v>
          </cell>
          <cell r="J322" t="str">
            <v>Supplies and services</v>
          </cell>
          <cell r="R322" t="str">
            <v>201239050</v>
          </cell>
          <cell r="S322" t="str">
            <v>Dyan Dal Pozzo</v>
          </cell>
        </row>
        <row r="323">
          <cell r="A323" t="str">
            <v>82050</v>
          </cell>
          <cell r="B323" t="str">
            <v>RefMD support services</v>
          </cell>
          <cell r="C323" t="str">
            <v>L Neveling</v>
          </cell>
          <cell r="D323" t="str">
            <v>Marketing and public affairs</v>
          </cell>
          <cell r="E323" t="str">
            <v>Other</v>
          </cell>
          <cell r="F323" t="str">
            <v>COO</v>
          </cell>
          <cell r="H323" t="str">
            <v>747150</v>
          </cell>
          <cell r="I323" t="str">
            <v>Medical services</v>
          </cell>
          <cell r="J323" t="str">
            <v>Supplies and services</v>
          </cell>
          <cell r="R323" t="str">
            <v>201239070</v>
          </cell>
          <cell r="S323" t="str">
            <v>Patricia Grady</v>
          </cell>
        </row>
        <row r="324">
          <cell r="A324" t="str">
            <v>82060</v>
          </cell>
          <cell r="B324" t="str">
            <v>Planning and development</v>
          </cell>
          <cell r="C324" t="str">
            <v>J Holden</v>
          </cell>
          <cell r="D324" t="str">
            <v>Strategic planning</v>
          </cell>
          <cell r="E324" t="str">
            <v>Other</v>
          </cell>
          <cell r="F324" t="str">
            <v>CFO</v>
          </cell>
          <cell r="H324" t="str">
            <v>747160</v>
          </cell>
          <cell r="I324" t="str">
            <v>Microfilming and photography</v>
          </cell>
          <cell r="J324" t="str">
            <v>Supplies and services</v>
          </cell>
          <cell r="R324" t="str">
            <v>201239090</v>
          </cell>
          <cell r="S324" t="str">
            <v>Ann Pianka</v>
          </cell>
        </row>
        <row r="325">
          <cell r="A325" t="str">
            <v>85010</v>
          </cell>
          <cell r="B325" t="str">
            <v>Finance</v>
          </cell>
          <cell r="C325" t="str">
            <v>T O'Connor</v>
          </cell>
          <cell r="D325" t="str">
            <v>Corporate finance</v>
          </cell>
          <cell r="E325" t="str">
            <v>Other</v>
          </cell>
          <cell r="F325" t="str">
            <v>CFO</v>
          </cell>
          <cell r="H325" t="str">
            <v>747170</v>
          </cell>
          <cell r="I325" t="str">
            <v>Purchased services</v>
          </cell>
          <cell r="J325" t="str">
            <v>Supplies and services</v>
          </cell>
          <cell r="R325" t="str">
            <v>201241030</v>
          </cell>
          <cell r="S325" t="str">
            <v>Nancy Von Borzestowski</v>
          </cell>
        </row>
        <row r="326">
          <cell r="A326" t="str">
            <v>85020</v>
          </cell>
          <cell r="B326" t="str">
            <v>Accounts payable</v>
          </cell>
          <cell r="C326" t="str">
            <v>P Lloyd</v>
          </cell>
          <cell r="D326" t="str">
            <v>Corporate accounting</v>
          </cell>
          <cell r="E326" t="str">
            <v>Other</v>
          </cell>
          <cell r="F326" t="str">
            <v>CFO</v>
          </cell>
          <cell r="H326" t="str">
            <v>747180</v>
          </cell>
          <cell r="I326" t="str">
            <v>Recruitment</v>
          </cell>
          <cell r="J326" t="str">
            <v>Supplies and services</v>
          </cell>
          <cell r="R326" t="str">
            <v>201241040</v>
          </cell>
          <cell r="S326" t="str">
            <v>Nancy Von Borzestowski</v>
          </cell>
        </row>
        <row r="327">
          <cell r="A327" t="str">
            <v>85030</v>
          </cell>
          <cell r="B327" t="str">
            <v>Budget</v>
          </cell>
          <cell r="C327" t="str">
            <v>J Holden</v>
          </cell>
          <cell r="D327" t="str">
            <v>Financial services</v>
          </cell>
          <cell r="E327" t="str">
            <v>Other</v>
          </cell>
          <cell r="F327" t="str">
            <v>CFO</v>
          </cell>
          <cell r="H327" t="str">
            <v>747181</v>
          </cell>
          <cell r="I327" t="str">
            <v>Recruitment advertising fees</v>
          </cell>
          <cell r="J327" t="str">
            <v>Supplies and services</v>
          </cell>
          <cell r="R327" t="str">
            <v>201241043</v>
          </cell>
          <cell r="S327" t="str">
            <v>Nancy Von Borzestowski</v>
          </cell>
        </row>
        <row r="328">
          <cell r="A328" t="str">
            <v>85040</v>
          </cell>
          <cell r="B328" t="str">
            <v>Decision support</v>
          </cell>
          <cell r="C328" t="str">
            <v>J Holden</v>
          </cell>
          <cell r="D328" t="str">
            <v>Financial services</v>
          </cell>
          <cell r="E328" t="str">
            <v>Other</v>
          </cell>
          <cell r="F328" t="str">
            <v>CFO</v>
          </cell>
          <cell r="H328" t="str">
            <v>747182</v>
          </cell>
          <cell r="I328" t="str">
            <v>Recruitment agency fees</v>
          </cell>
          <cell r="J328" t="str">
            <v>Supplies and services</v>
          </cell>
          <cell r="R328" t="str">
            <v>201241060</v>
          </cell>
          <cell r="S328" t="str">
            <v>Patti Doyle</v>
          </cell>
        </row>
        <row r="329">
          <cell r="A329" t="str">
            <v>85050</v>
          </cell>
          <cell r="B329" t="str">
            <v>Finance managed care</v>
          </cell>
          <cell r="C329" t="str">
            <v>M Gill</v>
          </cell>
          <cell r="D329" t="str">
            <v>Revenue finance</v>
          </cell>
          <cell r="E329" t="str">
            <v>Other</v>
          </cell>
          <cell r="F329" t="str">
            <v>CFO</v>
          </cell>
          <cell r="H329" t="str">
            <v>747190</v>
          </cell>
          <cell r="I329" t="str">
            <v>Security</v>
          </cell>
          <cell r="J329" t="str">
            <v>Supplies and services</v>
          </cell>
          <cell r="R329" t="str">
            <v>201241070</v>
          </cell>
          <cell r="S329" t="str">
            <v>Nancy Von Borzestowski</v>
          </cell>
        </row>
        <row r="330">
          <cell r="A330" t="str">
            <v>85060</v>
          </cell>
          <cell r="B330" t="str">
            <v>Financial planning</v>
          </cell>
          <cell r="C330" t="str">
            <v>J Holden</v>
          </cell>
          <cell r="D330" t="str">
            <v>Financial services</v>
          </cell>
          <cell r="E330" t="str">
            <v>Other</v>
          </cell>
          <cell r="F330" t="str">
            <v>CFO</v>
          </cell>
          <cell r="H330" t="str">
            <v>747210</v>
          </cell>
          <cell r="I330" t="str">
            <v>Transcription services</v>
          </cell>
          <cell r="J330" t="str">
            <v>Supplies and services</v>
          </cell>
          <cell r="R330" t="str">
            <v>201242030</v>
          </cell>
          <cell r="S330" t="str">
            <v>Marie Kelleher</v>
          </cell>
        </row>
        <row r="331">
          <cell r="A331" t="str">
            <v>85070</v>
          </cell>
          <cell r="B331" t="str">
            <v>Internal audit</v>
          </cell>
          <cell r="C331" t="str">
            <v>T O'Connor</v>
          </cell>
          <cell r="D331" t="str">
            <v>Corporate finance</v>
          </cell>
          <cell r="E331" t="str">
            <v>Other</v>
          </cell>
          <cell r="F331" t="str">
            <v>CFO</v>
          </cell>
          <cell r="H331" t="str">
            <v>747220</v>
          </cell>
          <cell r="I331" t="str">
            <v>Interpreter services</v>
          </cell>
          <cell r="J331" t="str">
            <v>Supplies and services</v>
          </cell>
          <cell r="R331" t="str">
            <v>201242040</v>
          </cell>
          <cell r="S331" t="str">
            <v>Patricia Grady</v>
          </cell>
        </row>
        <row r="332">
          <cell r="A332" t="str">
            <v>85080</v>
          </cell>
          <cell r="B332" t="str">
            <v>Payment systems</v>
          </cell>
          <cell r="C332" t="str">
            <v>M Gill</v>
          </cell>
          <cell r="D332" t="str">
            <v>Revenue finance</v>
          </cell>
          <cell r="E332" t="str">
            <v>Other</v>
          </cell>
          <cell r="F332" t="str">
            <v>CFO</v>
          </cell>
          <cell r="H332" t="str">
            <v>749010</v>
          </cell>
          <cell r="I332" t="str">
            <v>Books and subscriptions</v>
          </cell>
          <cell r="J332" t="str">
            <v>Supplies and services</v>
          </cell>
          <cell r="R332" t="str">
            <v>201243020</v>
          </cell>
          <cell r="S332" t="str">
            <v>Nancy Von Borzestowski</v>
          </cell>
        </row>
        <row r="333">
          <cell r="A333" t="str">
            <v>85090</v>
          </cell>
          <cell r="B333" t="str">
            <v>General accounting</v>
          </cell>
          <cell r="C333" t="str">
            <v>P Lloyd</v>
          </cell>
          <cell r="D333" t="str">
            <v>Corporate accounting</v>
          </cell>
          <cell r="E333" t="str">
            <v>Other</v>
          </cell>
          <cell r="F333" t="str">
            <v>CFO</v>
          </cell>
          <cell r="H333" t="str">
            <v>749020</v>
          </cell>
          <cell r="I333" t="str">
            <v>Dues</v>
          </cell>
          <cell r="J333" t="str">
            <v>Supplies and services</v>
          </cell>
          <cell r="R333" t="str">
            <v>201243030</v>
          </cell>
          <cell r="S333" t="str">
            <v>Nancy Von Borzestowski</v>
          </cell>
        </row>
        <row r="334">
          <cell r="A334" t="str">
            <v>85100</v>
          </cell>
          <cell r="B334" t="str">
            <v>Payroll</v>
          </cell>
          <cell r="C334" t="str">
            <v>P Lloyd</v>
          </cell>
          <cell r="D334" t="str">
            <v>Corporate accounting</v>
          </cell>
          <cell r="E334" t="str">
            <v>Other</v>
          </cell>
          <cell r="F334" t="str">
            <v>CFO</v>
          </cell>
          <cell r="H334" t="str">
            <v>749030</v>
          </cell>
          <cell r="I334" t="str">
            <v>Insurance other</v>
          </cell>
          <cell r="J334" t="str">
            <v>Supplies and services</v>
          </cell>
          <cell r="R334" t="str">
            <v>201244020</v>
          </cell>
          <cell r="S334" t="str">
            <v>Tom Siepka</v>
          </cell>
        </row>
        <row r="335">
          <cell r="A335" t="str">
            <v>85110</v>
          </cell>
          <cell r="B335" t="str">
            <v>Revenue Finance</v>
          </cell>
          <cell r="C335" t="str">
            <v>M Gill</v>
          </cell>
          <cell r="D335" t="str">
            <v>Revenue finance</v>
          </cell>
          <cell r="E335" t="str">
            <v>Other</v>
          </cell>
          <cell r="F335" t="str">
            <v>CFO</v>
          </cell>
          <cell r="H335" t="str">
            <v>749040</v>
          </cell>
          <cell r="I335" t="str">
            <v>Leases</v>
          </cell>
          <cell r="J335" t="str">
            <v>Supplies and services</v>
          </cell>
          <cell r="R335" t="str">
            <v>201244030</v>
          </cell>
          <cell r="S335" t="str">
            <v>Tom Siepka</v>
          </cell>
        </row>
        <row r="336">
          <cell r="A336" t="str">
            <v>85120</v>
          </cell>
          <cell r="B336" t="str">
            <v>Contracting</v>
          </cell>
          <cell r="C336" t="str">
            <v>A Danis</v>
          </cell>
          <cell r="D336" t="str">
            <v>Corporate contracting</v>
          </cell>
          <cell r="E336" t="str">
            <v>Other</v>
          </cell>
          <cell r="F336" t="str">
            <v>CFO</v>
          </cell>
          <cell r="H336" t="str">
            <v>749041</v>
          </cell>
          <cell r="I336" t="str">
            <v>Leases building</v>
          </cell>
          <cell r="J336" t="str">
            <v>Supplies and services</v>
          </cell>
          <cell r="R336" t="str">
            <v>201245020</v>
          </cell>
          <cell r="S336" t="str">
            <v>Patricia Goodwin</v>
          </cell>
        </row>
        <row r="337">
          <cell r="A337" t="str">
            <v>86010</v>
          </cell>
          <cell r="B337" t="str">
            <v>Administrative services</v>
          </cell>
          <cell r="C337" t="str">
            <v>D Snell</v>
          </cell>
          <cell r="D337" t="str">
            <v>Operations services</v>
          </cell>
          <cell r="E337" t="str">
            <v>Other</v>
          </cell>
          <cell r="F337" t="str">
            <v>COO</v>
          </cell>
          <cell r="H337" t="str">
            <v>749042</v>
          </cell>
          <cell r="I337" t="str">
            <v>Leases equipment</v>
          </cell>
          <cell r="J337" t="str">
            <v>Supplies and services</v>
          </cell>
          <cell r="R337" t="str">
            <v>201245030</v>
          </cell>
          <cell r="S337" t="str">
            <v>Patricia Goodwin</v>
          </cell>
        </row>
        <row r="338">
          <cell r="A338" t="str">
            <v>86020</v>
          </cell>
          <cell r="B338" t="str">
            <v>Legal services</v>
          </cell>
          <cell r="C338" t="str">
            <v>D Spackman</v>
          </cell>
          <cell r="D338" t="str">
            <v>Legal services</v>
          </cell>
          <cell r="E338" t="str">
            <v>Other</v>
          </cell>
          <cell r="F338" t="str">
            <v>CLC</v>
          </cell>
          <cell r="H338" t="str">
            <v>749043</v>
          </cell>
          <cell r="I338" t="str">
            <v>Leases land</v>
          </cell>
          <cell r="J338" t="str">
            <v>Supplies and services</v>
          </cell>
          <cell r="R338" t="str">
            <v>201245040</v>
          </cell>
          <cell r="S338" t="str">
            <v>Patricia Goodwin</v>
          </cell>
        </row>
        <row r="339">
          <cell r="A339" t="str">
            <v>86030</v>
          </cell>
          <cell r="B339" t="str">
            <v>Internal audit &amp; corp compl</v>
          </cell>
          <cell r="C339" t="str">
            <v>T O'Connor</v>
          </cell>
          <cell r="D339" t="str">
            <v>Corporate finance</v>
          </cell>
          <cell r="E339" t="str">
            <v>Other</v>
          </cell>
          <cell r="F339" t="str">
            <v>CFO</v>
          </cell>
          <cell r="H339" t="str">
            <v>749044</v>
          </cell>
          <cell r="I339" t="str">
            <v>Leases parking</v>
          </cell>
          <cell r="J339" t="str">
            <v>Supplies and services</v>
          </cell>
          <cell r="R339" t="str">
            <v>201246020</v>
          </cell>
          <cell r="S339" t="str">
            <v>Sharon Cohen</v>
          </cell>
        </row>
        <row r="340">
          <cell r="A340" t="str">
            <v>86040</v>
          </cell>
          <cell r="B340" t="str">
            <v>Employee education</v>
          </cell>
          <cell r="C340" t="str">
            <v>J Robbio</v>
          </cell>
          <cell r="D340" t="str">
            <v>Human resources</v>
          </cell>
          <cell r="E340" t="str">
            <v>Other</v>
          </cell>
          <cell r="F340" t="str">
            <v>COO</v>
          </cell>
          <cell r="H340" t="str">
            <v>749050</v>
          </cell>
          <cell r="I340" t="str">
            <v>Licenses</v>
          </cell>
          <cell r="J340" t="str">
            <v>Supplies and services</v>
          </cell>
          <cell r="R340" t="str">
            <v>201246030</v>
          </cell>
          <cell r="S340" t="str">
            <v>Sharon Cohen</v>
          </cell>
        </row>
        <row r="341">
          <cell r="A341" t="str">
            <v>86050</v>
          </cell>
          <cell r="B341" t="str">
            <v>Employee health</v>
          </cell>
          <cell r="C341" t="str">
            <v>J Robbio</v>
          </cell>
          <cell r="D341" t="str">
            <v>Human resources</v>
          </cell>
          <cell r="E341" t="str">
            <v>Other</v>
          </cell>
          <cell r="F341" t="str">
            <v>COO</v>
          </cell>
          <cell r="H341" t="str">
            <v>749060</v>
          </cell>
          <cell r="I341" t="str">
            <v>Moving and freight</v>
          </cell>
          <cell r="J341" t="str">
            <v>Supplies and services</v>
          </cell>
          <cell r="R341" t="str">
            <v>201246040</v>
          </cell>
          <cell r="S341" t="str">
            <v>Eva Michalakis</v>
          </cell>
        </row>
        <row r="342">
          <cell r="A342" t="str">
            <v>86060</v>
          </cell>
          <cell r="B342" t="str">
            <v>Human resources</v>
          </cell>
          <cell r="C342" t="str">
            <v>J Robbio</v>
          </cell>
          <cell r="D342" t="str">
            <v>Human resources</v>
          </cell>
          <cell r="E342" t="str">
            <v>Other</v>
          </cell>
          <cell r="F342" t="str">
            <v>COO</v>
          </cell>
          <cell r="H342" t="str">
            <v>749061</v>
          </cell>
          <cell r="I342" t="str">
            <v>Freight clearing</v>
          </cell>
          <cell r="J342" t="str">
            <v>Supplies and services</v>
          </cell>
          <cell r="R342" t="str">
            <v>201246050</v>
          </cell>
          <cell r="S342" t="str">
            <v>Sheila Cunniff</v>
          </cell>
        </row>
        <row r="343">
          <cell r="A343" t="str">
            <v>86070</v>
          </cell>
          <cell r="B343" t="str">
            <v>Communications &amp; marketing</v>
          </cell>
          <cell r="C343" t="str">
            <v>L Neveling</v>
          </cell>
          <cell r="D343" t="str">
            <v>Marketing and public affairs</v>
          </cell>
          <cell r="E343" t="str">
            <v>Other</v>
          </cell>
          <cell r="F343" t="str">
            <v>COO</v>
          </cell>
          <cell r="H343" t="str">
            <v>749070</v>
          </cell>
          <cell r="I343" t="str">
            <v>Noncapital equipment</v>
          </cell>
          <cell r="J343" t="str">
            <v>Supplies and services</v>
          </cell>
          <cell r="R343" t="str">
            <v>201246070</v>
          </cell>
          <cell r="S343" t="str">
            <v>Dyan Dal Pozzo</v>
          </cell>
        </row>
        <row r="344">
          <cell r="A344" t="str">
            <v>86080</v>
          </cell>
          <cell r="B344" t="str">
            <v>Philanthropy</v>
          </cell>
          <cell r="C344" t="str">
            <v>D Bellin</v>
          </cell>
          <cell r="D344" t="str">
            <v>Philanthropy</v>
          </cell>
          <cell r="E344" t="str">
            <v>Other</v>
          </cell>
          <cell r="F344" t="str">
            <v>CAO</v>
          </cell>
          <cell r="H344" t="str">
            <v>749080</v>
          </cell>
          <cell r="I344" t="str">
            <v>Postage</v>
          </cell>
          <cell r="J344" t="str">
            <v>Supplies and services</v>
          </cell>
          <cell r="R344" t="str">
            <v>201246080</v>
          </cell>
          <cell r="S344" t="str">
            <v>Dyan Dal Pozzo</v>
          </cell>
        </row>
        <row r="345">
          <cell r="A345" t="str">
            <v>86090</v>
          </cell>
          <cell r="B345" t="str">
            <v>Claims management</v>
          </cell>
          <cell r="C345" t="str">
            <v>T O'Connor</v>
          </cell>
          <cell r="D345" t="str">
            <v>Corporate finance</v>
          </cell>
          <cell r="E345" t="str">
            <v>Other</v>
          </cell>
          <cell r="F345" t="str">
            <v>CFO</v>
          </cell>
          <cell r="H345" t="str">
            <v>749090</v>
          </cell>
          <cell r="I345" t="str">
            <v>Printing and duplicating</v>
          </cell>
          <cell r="J345" t="str">
            <v>Supplies and services</v>
          </cell>
          <cell r="R345" t="str">
            <v>201246110</v>
          </cell>
          <cell r="S345" t="str">
            <v>Sheila Cunniff</v>
          </cell>
        </row>
        <row r="346">
          <cell r="A346" t="str">
            <v>86100</v>
          </cell>
          <cell r="B346" t="str">
            <v>Volunteers</v>
          </cell>
          <cell r="C346" t="str">
            <v>J Doran</v>
          </cell>
          <cell r="D346" t="str">
            <v>Facilities and operations</v>
          </cell>
          <cell r="E346" t="str">
            <v>Other</v>
          </cell>
          <cell r="F346" t="str">
            <v>COO</v>
          </cell>
          <cell r="H346" t="str">
            <v>749110</v>
          </cell>
          <cell r="I346" t="str">
            <v>Rentals</v>
          </cell>
          <cell r="J346" t="str">
            <v>Supplies and services</v>
          </cell>
          <cell r="R346" t="str">
            <v>201251020</v>
          </cell>
          <cell r="S346" t="str">
            <v>Karen Hayward</v>
          </cell>
        </row>
        <row r="347">
          <cell r="A347" t="str">
            <v>86110</v>
          </cell>
          <cell r="B347" t="str">
            <v>Social services</v>
          </cell>
          <cell r="C347" t="str">
            <v>J Doran</v>
          </cell>
          <cell r="D347" t="str">
            <v>Care management</v>
          </cell>
          <cell r="E347" t="str">
            <v>Other</v>
          </cell>
          <cell r="F347" t="str">
            <v>COO</v>
          </cell>
          <cell r="H347" t="str">
            <v>749111</v>
          </cell>
          <cell r="I347" t="str">
            <v>Rentals building</v>
          </cell>
          <cell r="J347" t="str">
            <v>Supplies and services</v>
          </cell>
          <cell r="R347" t="str">
            <v>201252020</v>
          </cell>
          <cell r="S347" t="str">
            <v>Dyan Dal Pozzo</v>
          </cell>
        </row>
        <row r="348">
          <cell r="A348" t="str">
            <v>86120</v>
          </cell>
          <cell r="B348" t="str">
            <v>Gift shop</v>
          </cell>
          <cell r="C348" t="str">
            <v>J Doran</v>
          </cell>
          <cell r="D348" t="str">
            <v>Facilities and operations</v>
          </cell>
          <cell r="E348" t="str">
            <v>Other</v>
          </cell>
          <cell r="F348" t="str">
            <v>COO</v>
          </cell>
          <cell r="H348" t="str">
            <v>749112</v>
          </cell>
          <cell r="I348" t="str">
            <v>Rentals equipment</v>
          </cell>
          <cell r="J348" t="str">
            <v>Supplies and services</v>
          </cell>
          <cell r="R348" t="str">
            <v>201252050</v>
          </cell>
          <cell r="S348" t="str">
            <v>Dyan Dal Pozzo</v>
          </cell>
        </row>
        <row r="349">
          <cell r="A349" t="str">
            <v>86130</v>
          </cell>
          <cell r="B349" t="str">
            <v>Optical shop</v>
          </cell>
          <cell r="C349" t="str">
            <v>S Demers</v>
          </cell>
          <cell r="D349" t="str">
            <v>Ophthalmology</v>
          </cell>
          <cell r="E349" t="str">
            <v>Other</v>
          </cell>
          <cell r="F349" t="str">
            <v>COO</v>
          </cell>
          <cell r="H349" t="str">
            <v>749113</v>
          </cell>
          <cell r="I349" t="str">
            <v>Rentals land</v>
          </cell>
          <cell r="J349" t="str">
            <v>Supplies and services</v>
          </cell>
          <cell r="R349" t="str">
            <v>201253020</v>
          </cell>
          <cell r="S349" t="str">
            <v>Dyan Dal Pozzo</v>
          </cell>
        </row>
        <row r="350">
          <cell r="A350" t="str">
            <v>86140</v>
          </cell>
          <cell r="B350" t="str">
            <v>Workers comp reemployment</v>
          </cell>
          <cell r="C350" t="str">
            <v>J Robbio</v>
          </cell>
          <cell r="D350" t="str">
            <v>Human resources</v>
          </cell>
          <cell r="E350" t="str">
            <v>Other</v>
          </cell>
          <cell r="F350" t="str">
            <v>COO</v>
          </cell>
          <cell r="H350" t="str">
            <v>749114</v>
          </cell>
          <cell r="I350" t="str">
            <v>Rentals parking</v>
          </cell>
          <cell r="J350" t="str">
            <v>Supplies and services</v>
          </cell>
          <cell r="R350" t="str">
            <v>201253030</v>
          </cell>
          <cell r="S350" t="str">
            <v>Dyan Dal Pozzo</v>
          </cell>
        </row>
        <row r="351">
          <cell r="A351" t="str">
            <v>86150</v>
          </cell>
          <cell r="B351" t="str">
            <v>MD leadership development prog</v>
          </cell>
          <cell r="C351" t="str">
            <v>J Robbio</v>
          </cell>
          <cell r="D351" t="str">
            <v>Human resources</v>
          </cell>
          <cell r="E351" t="str">
            <v>Other</v>
          </cell>
          <cell r="F351" t="str">
            <v>COO</v>
          </cell>
          <cell r="H351" t="str">
            <v>749120</v>
          </cell>
          <cell r="I351" t="str">
            <v>Research</v>
          </cell>
          <cell r="J351" t="str">
            <v>Supplies and services</v>
          </cell>
          <cell r="R351" t="str">
            <v>201253040</v>
          </cell>
          <cell r="S351" t="str">
            <v>Dyan Dal Pozzo</v>
          </cell>
        </row>
        <row r="352">
          <cell r="A352" t="str">
            <v>86160</v>
          </cell>
          <cell r="B352" t="str">
            <v>Reduction in force</v>
          </cell>
          <cell r="C352" t="str">
            <v>J Robbio</v>
          </cell>
          <cell r="D352" t="str">
            <v>Human resources</v>
          </cell>
          <cell r="E352" t="str">
            <v>Other</v>
          </cell>
          <cell r="F352" t="str">
            <v>COO</v>
          </cell>
          <cell r="H352" t="str">
            <v>749121</v>
          </cell>
          <cell r="I352" t="str">
            <v>Research experimental</v>
          </cell>
          <cell r="J352" t="str">
            <v>Supplies and services</v>
          </cell>
          <cell r="R352" t="str">
            <v>201253060</v>
          </cell>
          <cell r="S352" t="str">
            <v>Dyan Dal Pozzo</v>
          </cell>
        </row>
        <row r="353">
          <cell r="A353" t="str">
            <v>86170</v>
          </cell>
          <cell r="B353" t="str">
            <v>Government relations</v>
          </cell>
          <cell r="C353" t="str">
            <v>D Spackman</v>
          </cell>
          <cell r="D353" t="str">
            <v>Legal services</v>
          </cell>
          <cell r="E353" t="str">
            <v>Other</v>
          </cell>
          <cell r="F353" t="str">
            <v>CLC</v>
          </cell>
          <cell r="H353" t="str">
            <v>749122</v>
          </cell>
          <cell r="I353" t="str">
            <v>Research patient care</v>
          </cell>
          <cell r="J353" t="str">
            <v>Supplies and services</v>
          </cell>
          <cell r="R353" t="str">
            <v>201253070</v>
          </cell>
          <cell r="S353" t="str">
            <v>Dyan Dal Pozzo</v>
          </cell>
        </row>
        <row r="354">
          <cell r="A354" t="str">
            <v>86180</v>
          </cell>
          <cell r="B354" t="str">
            <v>Tobacco treatment</v>
          </cell>
          <cell r="C354" t="str">
            <v>J Robbio</v>
          </cell>
          <cell r="D354" t="str">
            <v>Human resources</v>
          </cell>
          <cell r="E354" t="str">
            <v>Other</v>
          </cell>
          <cell r="F354" t="str">
            <v>COO</v>
          </cell>
          <cell r="H354" t="str">
            <v>749130</v>
          </cell>
          <cell r="I354" t="str">
            <v>Taxes</v>
          </cell>
          <cell r="J354" t="str">
            <v>Supplies and services</v>
          </cell>
          <cell r="R354" t="str">
            <v>201253080</v>
          </cell>
          <cell r="S354" t="str">
            <v>Dyan Dal Pozzo</v>
          </cell>
        </row>
        <row r="355">
          <cell r="A355" t="str">
            <v>87010</v>
          </cell>
          <cell r="B355" t="str">
            <v>Operations services</v>
          </cell>
          <cell r="C355" t="str">
            <v>D Snell</v>
          </cell>
          <cell r="D355" t="str">
            <v>Operations services</v>
          </cell>
          <cell r="E355" t="str">
            <v>Administration</v>
          </cell>
          <cell r="F355" t="str">
            <v>COO</v>
          </cell>
          <cell r="H355" t="str">
            <v>749131</v>
          </cell>
          <cell r="I355" t="str">
            <v>Taxes income</v>
          </cell>
          <cell r="J355" t="str">
            <v>Supplies and services</v>
          </cell>
          <cell r="R355" t="str">
            <v>201253090</v>
          </cell>
          <cell r="S355" t="str">
            <v>Jacqueline Broms</v>
          </cell>
        </row>
        <row r="356">
          <cell r="A356" t="str">
            <v>87020</v>
          </cell>
          <cell r="B356" t="str">
            <v>Executive support</v>
          </cell>
          <cell r="C356" t="str">
            <v>D Snell</v>
          </cell>
          <cell r="D356" t="str">
            <v>Operations services</v>
          </cell>
          <cell r="E356" t="str">
            <v>Other</v>
          </cell>
          <cell r="F356" t="str">
            <v>COO</v>
          </cell>
          <cell r="H356" t="str">
            <v>749132</v>
          </cell>
          <cell r="I356" t="str">
            <v>Taxes other</v>
          </cell>
          <cell r="J356" t="str">
            <v>Supplies and services</v>
          </cell>
          <cell r="R356" t="str">
            <v>201253100</v>
          </cell>
          <cell r="S356" t="str">
            <v>Dyan Dal Pozzo</v>
          </cell>
        </row>
        <row r="357">
          <cell r="A357" t="str">
            <v>87030</v>
          </cell>
          <cell r="B357" t="str">
            <v>Reserve for future use</v>
          </cell>
          <cell r="C357" t="str">
            <v>D Snell</v>
          </cell>
          <cell r="D357" t="str">
            <v>Operations services</v>
          </cell>
          <cell r="E357" t="str">
            <v>Other</v>
          </cell>
          <cell r="F357" t="str">
            <v>COO</v>
          </cell>
          <cell r="H357" t="str">
            <v>749133</v>
          </cell>
          <cell r="I357" t="str">
            <v>Taxes property</v>
          </cell>
          <cell r="J357" t="str">
            <v>Supplies and services</v>
          </cell>
          <cell r="R357" t="str">
            <v>201253110</v>
          </cell>
          <cell r="S357" t="str">
            <v>Dyan Dal Pozzo</v>
          </cell>
        </row>
        <row r="358">
          <cell r="A358" t="str">
            <v>87100</v>
          </cell>
          <cell r="B358" t="str">
            <v>Office of the CEO</v>
          </cell>
          <cell r="C358" t="str">
            <v>H Grant</v>
          </cell>
          <cell r="D358" t="str">
            <v>Executive office</v>
          </cell>
          <cell r="E358" t="str">
            <v>Other</v>
          </cell>
          <cell r="F358" t="str">
            <v>CEO</v>
          </cell>
          <cell r="H358" t="str">
            <v>749134</v>
          </cell>
          <cell r="I358" t="str">
            <v>Sales Tax</v>
          </cell>
          <cell r="J358" t="str">
            <v>Supplies and services</v>
          </cell>
          <cell r="R358" t="str">
            <v>201253120</v>
          </cell>
          <cell r="S358" t="str">
            <v>Patricia Goodwin</v>
          </cell>
        </row>
        <row r="359">
          <cell r="A359" t="str">
            <v>87200</v>
          </cell>
          <cell r="B359" t="str">
            <v>Office of the CAO</v>
          </cell>
          <cell r="C359" t="str">
            <v>D Snell</v>
          </cell>
          <cell r="D359" t="str">
            <v>Operations services</v>
          </cell>
          <cell r="E359" t="str">
            <v>Other</v>
          </cell>
          <cell r="F359" t="str">
            <v>COO</v>
          </cell>
          <cell r="H359" t="str">
            <v>749140</v>
          </cell>
          <cell r="I359" t="str">
            <v>Travel training</v>
          </cell>
          <cell r="J359" t="str">
            <v>Supplies and services</v>
          </cell>
          <cell r="R359" t="str">
            <v>201253150</v>
          </cell>
          <cell r="S359" t="str">
            <v>Karen Hayward</v>
          </cell>
        </row>
        <row r="360">
          <cell r="A360" t="str">
            <v>88010</v>
          </cell>
          <cell r="B360" t="str">
            <v>Research services</v>
          </cell>
          <cell r="C360" t="str">
            <v>R Nesto</v>
          </cell>
          <cell r="D360" t="str">
            <v>Research</v>
          </cell>
          <cell r="E360" t="str">
            <v>Other</v>
          </cell>
          <cell r="F360" t="str">
            <v>CMO</v>
          </cell>
          <cell r="H360" t="str">
            <v>749141</v>
          </cell>
          <cell r="I360" t="str">
            <v>Travel training administrative</v>
          </cell>
          <cell r="J360" t="str">
            <v>Supplies and services</v>
          </cell>
          <cell r="R360" t="str">
            <v>201253160</v>
          </cell>
          <cell r="S360" t="str">
            <v>Dyan Dal Pozzo</v>
          </cell>
        </row>
        <row r="361">
          <cell r="A361" t="str">
            <v>88020</v>
          </cell>
          <cell r="B361" t="str">
            <v>Research drug studies</v>
          </cell>
          <cell r="C361" t="str">
            <v>R Nesto</v>
          </cell>
          <cell r="D361" t="str">
            <v>Research</v>
          </cell>
          <cell r="E361" t="str">
            <v>Other</v>
          </cell>
          <cell r="F361" t="str">
            <v>CMO</v>
          </cell>
          <cell r="H361" t="str">
            <v>749142</v>
          </cell>
          <cell r="I361" t="str">
            <v>Travel training educational</v>
          </cell>
          <cell r="J361" t="str">
            <v>Supplies and services</v>
          </cell>
          <cell r="R361" t="str">
            <v>201253170</v>
          </cell>
          <cell r="S361" t="str">
            <v>Dyan Dal Pozzo</v>
          </cell>
        </row>
        <row r="362">
          <cell r="A362" t="str">
            <v>88030</v>
          </cell>
          <cell r="B362" t="str">
            <v>Research grants</v>
          </cell>
          <cell r="C362" t="str">
            <v>R Nesto</v>
          </cell>
          <cell r="D362" t="str">
            <v>Research</v>
          </cell>
          <cell r="E362" t="str">
            <v>Other</v>
          </cell>
          <cell r="F362" t="str">
            <v>CMO</v>
          </cell>
          <cell r="H362" t="str">
            <v>749143</v>
          </cell>
          <cell r="I362" t="str">
            <v>Travel training participatory</v>
          </cell>
          <cell r="J362" t="str">
            <v>Supplies and services</v>
          </cell>
          <cell r="R362" t="str">
            <v>201254030</v>
          </cell>
          <cell r="S362" t="str">
            <v>Dyan Dal Pozzo</v>
          </cell>
        </row>
        <row r="363">
          <cell r="A363" t="str">
            <v>88120</v>
          </cell>
          <cell r="B363" t="str">
            <v>Education funds</v>
          </cell>
          <cell r="C363" t="str">
            <v>R Nesto</v>
          </cell>
          <cell r="D363" t="str">
            <v>Research</v>
          </cell>
          <cell r="E363" t="str">
            <v>Other</v>
          </cell>
          <cell r="F363" t="str">
            <v>CMO</v>
          </cell>
          <cell r="H363" t="str">
            <v>749150</v>
          </cell>
          <cell r="I363" t="str">
            <v>Service recovery program</v>
          </cell>
          <cell r="J363" t="str">
            <v>Supplies and services</v>
          </cell>
          <cell r="R363" t="str">
            <v>201254040</v>
          </cell>
          <cell r="S363" t="str">
            <v>Dyan Dal Pozzo</v>
          </cell>
        </row>
        <row r="364">
          <cell r="A364" t="str">
            <v>88220</v>
          </cell>
          <cell r="B364" t="str">
            <v>Unrestricted funds</v>
          </cell>
          <cell r="C364" t="str">
            <v>R Nesto</v>
          </cell>
          <cell r="D364" t="str">
            <v>Research</v>
          </cell>
          <cell r="E364" t="str">
            <v>Other</v>
          </cell>
          <cell r="F364" t="str">
            <v>CMO</v>
          </cell>
          <cell r="H364" t="str">
            <v>749960</v>
          </cell>
          <cell r="I364" t="str">
            <v>Accountable care org - aco</v>
          </cell>
          <cell r="J364" t="str">
            <v>Supplies and services</v>
          </cell>
          <cell r="R364" t="str">
            <v>201254050</v>
          </cell>
          <cell r="S364" t="str">
            <v>Dyan Dal Pozzo</v>
          </cell>
        </row>
        <row r="365">
          <cell r="A365" t="str">
            <v>88320</v>
          </cell>
          <cell r="B365" t="str">
            <v>Department funds</v>
          </cell>
          <cell r="C365" t="str">
            <v>R Nesto</v>
          </cell>
          <cell r="D365" t="str">
            <v>Research</v>
          </cell>
          <cell r="E365" t="str">
            <v>Other</v>
          </cell>
          <cell r="F365" t="str">
            <v>CMO</v>
          </cell>
          <cell r="H365" t="str">
            <v>749970</v>
          </cell>
          <cell r="I365" t="str">
            <v>Performance network - mso</v>
          </cell>
          <cell r="J365" t="str">
            <v>Supplies and services</v>
          </cell>
          <cell r="R365" t="str">
            <v>201254060</v>
          </cell>
          <cell r="S365" t="str">
            <v>Patricia Goodwin</v>
          </cell>
        </row>
        <row r="366">
          <cell r="A366" t="str">
            <v>88420</v>
          </cell>
          <cell r="B366" t="str">
            <v>Specific purpose funds</v>
          </cell>
          <cell r="C366" t="str">
            <v>R Nesto</v>
          </cell>
          <cell r="D366" t="str">
            <v>Research</v>
          </cell>
          <cell r="E366" t="str">
            <v>Other</v>
          </cell>
          <cell r="F366" t="str">
            <v>CMO</v>
          </cell>
          <cell r="H366" t="str">
            <v>749980</v>
          </cell>
          <cell r="I366" t="str">
            <v>Medical staff fund</v>
          </cell>
          <cell r="J366" t="str">
            <v>Supplies and services</v>
          </cell>
          <cell r="R366" t="str">
            <v>201254070</v>
          </cell>
          <cell r="S366" t="str">
            <v>Dave Morison</v>
          </cell>
        </row>
        <row r="367">
          <cell r="A367" t="str">
            <v>89010</v>
          </cell>
          <cell r="B367" t="str">
            <v>Corporate services</v>
          </cell>
          <cell r="C367" t="str">
            <v>Corporate</v>
          </cell>
          <cell r="D367" t="str">
            <v>Corporate services</v>
          </cell>
          <cell r="E367" t="str">
            <v>Other</v>
          </cell>
          <cell r="F367" t="str">
            <v>CORP</v>
          </cell>
          <cell r="H367" t="str">
            <v>749990</v>
          </cell>
          <cell r="I367" t="str">
            <v>Other expenses</v>
          </cell>
          <cell r="J367" t="str">
            <v>Supplies and services</v>
          </cell>
          <cell r="R367" t="str">
            <v>201254090</v>
          </cell>
          <cell r="S367" t="str">
            <v>Patricia Goodwin</v>
          </cell>
        </row>
        <row r="368">
          <cell r="A368" t="str">
            <v>89020</v>
          </cell>
          <cell r="B368" t="str">
            <v>Employee benefits</v>
          </cell>
          <cell r="C368" t="str">
            <v>Corporate</v>
          </cell>
          <cell r="D368" t="str">
            <v>Corporate services</v>
          </cell>
          <cell r="E368" t="str">
            <v>Other</v>
          </cell>
          <cell r="F368" t="str">
            <v>CORP</v>
          </cell>
          <cell r="H368" t="str">
            <v>749999</v>
          </cell>
          <cell r="I368" t="str">
            <v>General supply &amp; serv accrual</v>
          </cell>
          <cell r="J368" t="str">
            <v>Supplies and services</v>
          </cell>
          <cell r="R368" t="str">
            <v>201254100</v>
          </cell>
          <cell r="S368" t="str">
            <v>Dyan Dal Pozzo</v>
          </cell>
        </row>
        <row r="369">
          <cell r="A369" t="str">
            <v>89030</v>
          </cell>
          <cell r="B369" t="str">
            <v>Capital expenses</v>
          </cell>
          <cell r="C369" t="str">
            <v>Corporate</v>
          </cell>
          <cell r="D369" t="str">
            <v>Corporate services</v>
          </cell>
          <cell r="E369" t="str">
            <v>Other</v>
          </cell>
          <cell r="F369" t="str">
            <v>CORP</v>
          </cell>
          <cell r="H369" t="str">
            <v>750100</v>
          </cell>
          <cell r="I369" t="str">
            <v>Depreciation software</v>
          </cell>
          <cell r="J369" t="str">
            <v>Depreciation</v>
          </cell>
          <cell r="R369" t="str">
            <v>201254110</v>
          </cell>
          <cell r="S369" t="str">
            <v>Dyan Dal Pozzo</v>
          </cell>
        </row>
        <row r="370">
          <cell r="A370" t="str">
            <v>89040</v>
          </cell>
          <cell r="B370" t="str">
            <v>Uncompensated care</v>
          </cell>
          <cell r="C370" t="str">
            <v>Corporate</v>
          </cell>
          <cell r="D370" t="str">
            <v>Corporate services</v>
          </cell>
          <cell r="E370" t="str">
            <v>Other</v>
          </cell>
          <cell r="F370" t="str">
            <v>CORP</v>
          </cell>
          <cell r="H370" t="str">
            <v>750200</v>
          </cell>
          <cell r="I370" t="str">
            <v>Depreciation buildings</v>
          </cell>
          <cell r="J370" t="str">
            <v>Depreciation</v>
          </cell>
          <cell r="R370" t="str">
            <v>201254130</v>
          </cell>
          <cell r="S370" t="str">
            <v>Dyan Dal Pozzo</v>
          </cell>
        </row>
        <row r="371">
          <cell r="A371" t="str">
            <v>89610</v>
          </cell>
          <cell r="B371" t="str">
            <v>Contractual allowances</v>
          </cell>
          <cell r="C371" t="str">
            <v>Corporate</v>
          </cell>
          <cell r="D371" t="str">
            <v>Corporate services</v>
          </cell>
          <cell r="E371" t="str">
            <v>Other</v>
          </cell>
          <cell r="F371" t="str">
            <v>CORP</v>
          </cell>
          <cell r="H371" t="str">
            <v>750300</v>
          </cell>
          <cell r="I371" t="str">
            <v>Depreciation equipment fixed</v>
          </cell>
          <cell r="J371" t="str">
            <v>Depreciation</v>
          </cell>
          <cell r="R371" t="str">
            <v>201254140</v>
          </cell>
          <cell r="S371" t="str">
            <v>Dyan Dal Pozzo</v>
          </cell>
        </row>
        <row r="372">
          <cell r="A372" t="str">
            <v>89620</v>
          </cell>
          <cell r="B372" t="str">
            <v>Contractual reserves</v>
          </cell>
          <cell r="C372" t="str">
            <v>Corporate</v>
          </cell>
          <cell r="D372" t="str">
            <v>Corporate services</v>
          </cell>
          <cell r="E372" t="str">
            <v>Other</v>
          </cell>
          <cell r="F372" t="str">
            <v>CORP</v>
          </cell>
          <cell r="H372" t="str">
            <v>750400</v>
          </cell>
          <cell r="I372" t="str">
            <v>Depreciation equipment movable</v>
          </cell>
          <cell r="J372" t="str">
            <v>Depreciation</v>
          </cell>
          <cell r="R372" t="str">
            <v>201255030</v>
          </cell>
          <cell r="S372" t="str">
            <v>Karen Hayward</v>
          </cell>
        </row>
        <row r="373">
          <cell r="A373" t="str">
            <v>89630</v>
          </cell>
          <cell r="B373" t="str">
            <v>Contractual cy settlements</v>
          </cell>
          <cell r="C373" t="str">
            <v>Corporate</v>
          </cell>
          <cell r="D373" t="str">
            <v>Corporate services</v>
          </cell>
          <cell r="E373" t="str">
            <v>Other</v>
          </cell>
          <cell r="F373" t="str">
            <v>CORP</v>
          </cell>
          <cell r="H373" t="str">
            <v>750500</v>
          </cell>
          <cell r="I373" t="str">
            <v>Depreciation land improvements</v>
          </cell>
          <cell r="J373" t="str">
            <v>Depreciation</v>
          </cell>
          <cell r="R373" t="str">
            <v>201255100</v>
          </cell>
          <cell r="S373" t="str">
            <v>Patricia Goodwin</v>
          </cell>
        </row>
        <row r="374">
          <cell r="A374" t="str">
            <v>89640</v>
          </cell>
          <cell r="B374" t="str">
            <v>Contractual py settlements</v>
          </cell>
          <cell r="C374" t="str">
            <v>Corporate</v>
          </cell>
          <cell r="D374" t="str">
            <v>Corporate services</v>
          </cell>
          <cell r="E374" t="str">
            <v>Other</v>
          </cell>
          <cell r="F374" t="str">
            <v>CORP</v>
          </cell>
          <cell r="H374" t="str">
            <v>750600</v>
          </cell>
          <cell r="I374" t="str">
            <v>Depreciation leasehold improve</v>
          </cell>
          <cell r="J374" t="str">
            <v>Depreciation</v>
          </cell>
          <cell r="R374" t="str">
            <v>201256030</v>
          </cell>
          <cell r="S374" t="str">
            <v>Dyan Dal Pozzo</v>
          </cell>
        </row>
        <row r="375">
          <cell r="A375" t="str">
            <v>89710</v>
          </cell>
          <cell r="B375" t="str">
            <v>Adjustments</v>
          </cell>
          <cell r="C375" t="str">
            <v>Corporate</v>
          </cell>
          <cell r="D375" t="str">
            <v>Corporate services</v>
          </cell>
          <cell r="E375" t="str">
            <v>Other</v>
          </cell>
          <cell r="F375" t="str">
            <v>CORP</v>
          </cell>
          <cell r="H375" t="str">
            <v>750700</v>
          </cell>
          <cell r="I375" t="str">
            <v>Depreciation Fin47 arc</v>
          </cell>
          <cell r="J375" t="str">
            <v>Depreciation</v>
          </cell>
          <cell r="R375" t="str">
            <v>201258010</v>
          </cell>
          <cell r="S375" t="str">
            <v>Vicki Bailey</v>
          </cell>
        </row>
        <row r="376">
          <cell r="A376" t="str">
            <v>89810</v>
          </cell>
          <cell r="B376" t="str">
            <v>Free care</v>
          </cell>
          <cell r="C376" t="str">
            <v>Corporate</v>
          </cell>
          <cell r="D376" t="str">
            <v>Corporate services</v>
          </cell>
          <cell r="E376" t="str">
            <v>Other</v>
          </cell>
          <cell r="F376" t="str">
            <v>CORP</v>
          </cell>
          <cell r="H376" t="str">
            <v>750900</v>
          </cell>
          <cell r="I376" t="str">
            <v>Depreciation budget adjustment</v>
          </cell>
          <cell r="J376" t="str">
            <v>Depreciation</v>
          </cell>
          <cell r="R376" t="str">
            <v>201261010</v>
          </cell>
          <cell r="S376" t="str">
            <v>Paul Deviller</v>
          </cell>
        </row>
        <row r="377">
          <cell r="H377" t="str">
            <v>750990</v>
          </cell>
          <cell r="I377" t="str">
            <v>Asset impairment expense</v>
          </cell>
          <cell r="J377" t="str">
            <v>Depreciation</v>
          </cell>
          <cell r="R377" t="str">
            <v>201261020</v>
          </cell>
          <cell r="S377" t="str">
            <v>Paul Deviller</v>
          </cell>
        </row>
        <row r="378">
          <cell r="A378" t="str">
            <v>55998</v>
          </cell>
          <cell r="B378" t="str">
            <v>Statistic adjustments</v>
          </cell>
          <cell r="C378" t="str">
            <v>Corporate</v>
          </cell>
          <cell r="D378" t="str">
            <v>Corporate services</v>
          </cell>
          <cell r="E378" t="str">
            <v>Other</v>
          </cell>
          <cell r="F378" t="str">
            <v>CORP</v>
          </cell>
          <cell r="H378" t="str">
            <v>751100</v>
          </cell>
          <cell r="I378" t="str">
            <v>Asset impairment</v>
          </cell>
          <cell r="J378" t="str">
            <v>Asset impairment</v>
          </cell>
          <cell r="R378" t="str">
            <v>201262220</v>
          </cell>
          <cell r="S378" t="str">
            <v>Paul Deviller</v>
          </cell>
        </row>
        <row r="379">
          <cell r="H379" t="str">
            <v>760100</v>
          </cell>
          <cell r="I379" t="str">
            <v>Interest acquisitions</v>
          </cell>
          <cell r="J379" t="str">
            <v>Interest</v>
          </cell>
          <cell r="R379" t="str">
            <v>201263020</v>
          </cell>
          <cell r="S379" t="str">
            <v>Paul Deviller</v>
          </cell>
        </row>
        <row r="380">
          <cell r="H380" t="str">
            <v>760200</v>
          </cell>
          <cell r="I380" t="str">
            <v>Interest long term debt</v>
          </cell>
          <cell r="J380" t="str">
            <v>Interest</v>
          </cell>
          <cell r="R380" t="str">
            <v>201264010</v>
          </cell>
          <cell r="S380" t="str">
            <v>Paul Deviller</v>
          </cell>
        </row>
        <row r="381">
          <cell r="H381" t="str">
            <v>760300</v>
          </cell>
          <cell r="I381" t="str">
            <v>Interest short term debt</v>
          </cell>
          <cell r="J381" t="str">
            <v>Interest</v>
          </cell>
          <cell r="R381" t="str">
            <v>201265040</v>
          </cell>
          <cell r="S381" t="str">
            <v>Paul Deviller</v>
          </cell>
        </row>
        <row r="382">
          <cell r="H382" t="str">
            <v>770100</v>
          </cell>
          <cell r="I382" t="str">
            <v>Provision for bad debts</v>
          </cell>
          <cell r="J382" t="str">
            <v>Provision for bad debts</v>
          </cell>
          <cell r="R382" t="str">
            <v>201265050</v>
          </cell>
          <cell r="S382" t="str">
            <v>Tom Siepka</v>
          </cell>
        </row>
        <row r="383">
          <cell r="H383" t="str">
            <v>780100</v>
          </cell>
          <cell r="I383" t="str">
            <v>Uncompensated care pool</v>
          </cell>
          <cell r="J383" t="str">
            <v>Uncompensated care pool</v>
          </cell>
          <cell r="R383" t="str">
            <v>201271040</v>
          </cell>
          <cell r="S383" t="str">
            <v>Karen Hayward</v>
          </cell>
        </row>
        <row r="384">
          <cell r="H384" t="str">
            <v>790100</v>
          </cell>
          <cell r="I384" t="str">
            <v>Administrative and general</v>
          </cell>
          <cell r="J384" t="str">
            <v>Overhead allocation</v>
          </cell>
          <cell r="R384" t="str">
            <v>201272030</v>
          </cell>
          <cell r="S384" t="str">
            <v>Vicki Bailey</v>
          </cell>
        </row>
        <row r="385">
          <cell r="H385" t="str">
            <v>790200</v>
          </cell>
          <cell r="I385" t="str">
            <v>Billing and collection</v>
          </cell>
          <cell r="J385" t="str">
            <v>Overhead allocation</v>
          </cell>
          <cell r="R385" t="str">
            <v>201273020</v>
          </cell>
          <cell r="S385" t="str">
            <v>Karen O'Brien</v>
          </cell>
        </row>
        <row r="386">
          <cell r="H386" t="str">
            <v>790300</v>
          </cell>
          <cell r="I386" t="str">
            <v>Employee benefits</v>
          </cell>
          <cell r="J386" t="str">
            <v>Overhead allocation</v>
          </cell>
          <cell r="R386" t="str">
            <v>201273120</v>
          </cell>
          <cell r="S386" t="str">
            <v>Lori Jayne</v>
          </cell>
        </row>
        <row r="387">
          <cell r="H387" t="str">
            <v>790400</v>
          </cell>
          <cell r="I387" t="str">
            <v>Medical records</v>
          </cell>
          <cell r="J387" t="str">
            <v>Overhead allocation</v>
          </cell>
          <cell r="R387" t="str">
            <v>201274080</v>
          </cell>
          <cell r="S387" t="str">
            <v>Tom Siepka</v>
          </cell>
        </row>
        <row r="388">
          <cell r="H388" t="str">
            <v>790500</v>
          </cell>
          <cell r="I388" t="str">
            <v>Provision for bad debts</v>
          </cell>
          <cell r="J388" t="str">
            <v>Overhead allocation</v>
          </cell>
          <cell r="R388" t="str">
            <v>201274090</v>
          </cell>
          <cell r="S388" t="str">
            <v>Susan DiLorenzo</v>
          </cell>
        </row>
        <row r="389">
          <cell r="H389" t="str">
            <v>790600</v>
          </cell>
          <cell r="I389" t="str">
            <v>Scheduling and registration</v>
          </cell>
          <cell r="J389" t="str">
            <v>Overhead allocation</v>
          </cell>
          <cell r="R389" t="str">
            <v>201286050</v>
          </cell>
          <cell r="S389" t="str">
            <v>Tom Siepka</v>
          </cell>
        </row>
        <row r="390">
          <cell r="H390" t="str">
            <v>790700</v>
          </cell>
          <cell r="I390" t="str">
            <v>Space and occupancy</v>
          </cell>
          <cell r="J390" t="str">
            <v>Overhead allocation</v>
          </cell>
          <cell r="R390" t="str">
            <v>201286060</v>
          </cell>
          <cell r="S390" t="str">
            <v>Joan Robbio</v>
          </cell>
        </row>
        <row r="391">
          <cell r="H391" t="str">
            <v>790800</v>
          </cell>
          <cell r="I391" t="str">
            <v>Uncompensated care pool</v>
          </cell>
          <cell r="J391" t="str">
            <v>Overhead allocation</v>
          </cell>
          <cell r="R391" t="str">
            <v>201286100</v>
          </cell>
          <cell r="S391" t="str">
            <v>Patricia Grady</v>
          </cell>
        </row>
        <row r="392">
          <cell r="H392" t="str">
            <v>810100</v>
          </cell>
          <cell r="I392" t="str">
            <v>Unrestricted contributions</v>
          </cell>
          <cell r="J392" t="str">
            <v>Unrestricted contributions</v>
          </cell>
          <cell r="R392" t="str">
            <v>201286130</v>
          </cell>
          <cell r="S392" t="str">
            <v>Dave Morison</v>
          </cell>
        </row>
        <row r="393">
          <cell r="H393" t="str">
            <v>810200</v>
          </cell>
          <cell r="I393" t="str">
            <v>Unrestricted contributions BD</v>
          </cell>
          <cell r="J393" t="str">
            <v>Unrestricted contributions</v>
          </cell>
          <cell r="R393" t="str">
            <v>201287010</v>
          </cell>
          <cell r="S393" t="str">
            <v>Robert Schneider</v>
          </cell>
        </row>
        <row r="394">
          <cell r="H394" t="str">
            <v>810300</v>
          </cell>
          <cell r="I394" t="str">
            <v>Net assets released from time restrictions</v>
          </cell>
          <cell r="J394" t="str">
            <v>Unrestricted contributions</v>
          </cell>
          <cell r="R394" t="str">
            <v>201289010</v>
          </cell>
          <cell r="S394" t="str">
            <v>Peter Lloyd</v>
          </cell>
        </row>
        <row r="395">
          <cell r="H395" t="str">
            <v>810900</v>
          </cell>
          <cell r="I395" t="str">
            <v>Philanthropy expenses</v>
          </cell>
          <cell r="J395" t="str">
            <v>Unrestricted contributions</v>
          </cell>
          <cell r="R395" t="str">
            <v>201289020</v>
          </cell>
          <cell r="S395" t="str">
            <v>Sharon DiSalvo</v>
          </cell>
        </row>
        <row r="396">
          <cell r="H396" t="str">
            <v>820100</v>
          </cell>
          <cell r="I396" t="str">
            <v>Income on unrestricted funds</v>
          </cell>
          <cell r="J396" t="str">
            <v>Investment income</v>
          </cell>
          <cell r="R396" t="str">
            <v>201289030</v>
          </cell>
          <cell r="S396" t="str">
            <v>Peter Lloyd</v>
          </cell>
        </row>
        <row r="397">
          <cell r="H397" t="str">
            <v>820200</v>
          </cell>
          <cell r="I397" t="str">
            <v>Income on unrestricted BD</v>
          </cell>
          <cell r="J397" t="str">
            <v>Investment income</v>
          </cell>
          <cell r="R397" t="str">
            <v>201289040</v>
          </cell>
          <cell r="S397" t="str">
            <v>Peter Lloyd</v>
          </cell>
        </row>
        <row r="398">
          <cell r="H398" t="str">
            <v>820300</v>
          </cell>
          <cell r="I398" t="str">
            <v>Income on limited use funds</v>
          </cell>
          <cell r="J398" t="str">
            <v>Investment income</v>
          </cell>
          <cell r="R398" t="str">
            <v>201289610</v>
          </cell>
          <cell r="S398" t="str">
            <v>Peter Lloyd</v>
          </cell>
        </row>
        <row r="399">
          <cell r="H399" t="str">
            <v>820400</v>
          </cell>
          <cell r="I399" t="str">
            <v>Capital gains and dividends</v>
          </cell>
          <cell r="J399" t="str">
            <v>Investment income</v>
          </cell>
          <cell r="R399" t="str">
            <v>201289620</v>
          </cell>
          <cell r="S399" t="str">
            <v>Peter Lloyd</v>
          </cell>
        </row>
        <row r="400">
          <cell r="H400" t="str">
            <v>820500</v>
          </cell>
          <cell r="I400" t="str">
            <v>Gain (loss) on investments</v>
          </cell>
          <cell r="J400" t="str">
            <v>Investment income</v>
          </cell>
          <cell r="R400" t="str">
            <v>201289630</v>
          </cell>
          <cell r="S400" t="str">
            <v>Peter Lloyd</v>
          </cell>
        </row>
        <row r="401">
          <cell r="H401" t="str">
            <v>820510</v>
          </cell>
          <cell r="I401" t="str">
            <v>Unrealized gain/(loss)</v>
          </cell>
          <cell r="J401" t="str">
            <v>Investment income</v>
          </cell>
          <cell r="R401" t="str">
            <v>201289640</v>
          </cell>
          <cell r="S401" t="str">
            <v>Peter Lloyd</v>
          </cell>
        </row>
        <row r="402">
          <cell r="H402" t="str">
            <v>820520</v>
          </cell>
          <cell r="I402" t="str">
            <v>Realized loss from impairment</v>
          </cell>
          <cell r="J402" t="str">
            <v>Investment income</v>
          </cell>
          <cell r="R402" t="str">
            <v>201289710</v>
          </cell>
          <cell r="S402" t="str">
            <v>Peter Lloyd</v>
          </cell>
        </row>
        <row r="403">
          <cell r="H403" t="str">
            <v>820600</v>
          </cell>
          <cell r="I403" t="str">
            <v>Gain on unrestricted funds</v>
          </cell>
          <cell r="J403" t="str">
            <v>Investment income</v>
          </cell>
          <cell r="R403" t="str">
            <v>201289810</v>
          </cell>
          <cell r="S403" t="str">
            <v>Peter Lloyd</v>
          </cell>
        </row>
        <row r="404">
          <cell r="H404" t="str">
            <v>820700</v>
          </cell>
          <cell r="I404" t="str">
            <v>Gain on unrestricted BD</v>
          </cell>
          <cell r="J404" t="str">
            <v>Investment income</v>
          </cell>
          <cell r="R404" t="str">
            <v>201436020</v>
          </cell>
          <cell r="S404" t="str">
            <v>Patti Doyle</v>
          </cell>
        </row>
        <row r="405">
          <cell r="H405" t="str">
            <v>820800</v>
          </cell>
          <cell r="I405" t="str">
            <v>Gain on limited use funds</v>
          </cell>
          <cell r="J405" t="str">
            <v>Investment income</v>
          </cell>
          <cell r="R405" t="str">
            <v>201437060</v>
          </cell>
          <cell r="S405" t="str">
            <v>Patti Doyle</v>
          </cell>
        </row>
        <row r="406">
          <cell r="H406" t="str">
            <v>820900</v>
          </cell>
          <cell r="I406" t="str">
            <v>Custodian expenses</v>
          </cell>
          <cell r="J406" t="str">
            <v>Investment income</v>
          </cell>
          <cell r="R406" t="str">
            <v>201441060</v>
          </cell>
          <cell r="S406" t="str">
            <v>Patti Doyle</v>
          </cell>
        </row>
        <row r="407">
          <cell r="H407" t="str">
            <v>825100</v>
          </cell>
          <cell r="I407" t="str">
            <v>Royalty income</v>
          </cell>
          <cell r="J407" t="str">
            <v>Investment income</v>
          </cell>
          <cell r="R407" t="str">
            <v>201489030</v>
          </cell>
          <cell r="S407" t="str">
            <v>Peter Lloyd</v>
          </cell>
        </row>
        <row r="408">
          <cell r="H408" t="str">
            <v>830100</v>
          </cell>
          <cell r="I408" t="str">
            <v>Gain (loss) on unrestrict fund</v>
          </cell>
          <cell r="J408" t="str">
            <v>Unrealized gains</v>
          </cell>
          <cell r="R408" t="str">
            <v>201489040</v>
          </cell>
          <cell r="S408" t="str">
            <v>Peter Lloyd</v>
          </cell>
        </row>
        <row r="409">
          <cell r="H409" t="str">
            <v>830200</v>
          </cell>
          <cell r="I409" t="str">
            <v>Gain (loss) on unrestricted BD</v>
          </cell>
          <cell r="J409" t="str">
            <v>Unrealized gains</v>
          </cell>
          <cell r="R409" t="str">
            <v>201489610</v>
          </cell>
          <cell r="S409" t="str">
            <v>Peter Lloyd</v>
          </cell>
        </row>
        <row r="410">
          <cell r="H410" t="str">
            <v>830300</v>
          </cell>
          <cell r="I410" t="str">
            <v>Gain (loss) on limited use funds</v>
          </cell>
          <cell r="J410" t="str">
            <v>Unrealized gains</v>
          </cell>
          <cell r="R410" t="str">
            <v>201489620</v>
          </cell>
          <cell r="S410" t="str">
            <v>Peter Lloyd</v>
          </cell>
        </row>
        <row r="411">
          <cell r="H411" t="str">
            <v>830400</v>
          </cell>
          <cell r="I411" t="str">
            <v>Change in value split interest agreements</v>
          </cell>
          <cell r="J411" t="str">
            <v>Change in value SIA</v>
          </cell>
          <cell r="R411" t="str">
            <v>201489710</v>
          </cell>
          <cell r="S411" t="str">
            <v>Peter Lloyd</v>
          </cell>
        </row>
        <row r="412">
          <cell r="H412" t="str">
            <v>830500</v>
          </cell>
          <cell r="I412" t="str">
            <v>Transfer to revise classification</v>
          </cell>
          <cell r="J412" t="str">
            <v>Change in value SIA</v>
          </cell>
          <cell r="R412" t="str">
            <v>201489810</v>
          </cell>
          <cell r="S412" t="str">
            <v>Peter Lloyd</v>
          </cell>
        </row>
        <row r="413">
          <cell r="H413" t="str">
            <v>830600</v>
          </cell>
          <cell r="I413" t="str">
            <v>Redesignation of gifts</v>
          </cell>
          <cell r="J413" t="str">
            <v>Change in value SIA</v>
          </cell>
          <cell r="R413" t="str">
            <v>301146050</v>
          </cell>
          <cell r="S413" t="str">
            <v>Sheila Cunniff</v>
          </cell>
        </row>
        <row r="414">
          <cell r="H414" t="str">
            <v>840200</v>
          </cell>
          <cell r="I414" t="str">
            <v>Disposal buildings</v>
          </cell>
          <cell r="J414" t="str">
            <v>Disposal of plant assets</v>
          </cell>
          <cell r="R414" t="str">
            <v>301152020</v>
          </cell>
          <cell r="S414" t="str">
            <v>Karen Hartford</v>
          </cell>
        </row>
        <row r="415">
          <cell r="H415" t="str">
            <v>840300</v>
          </cell>
          <cell r="I415" t="str">
            <v>Disposal equipment fixed</v>
          </cell>
          <cell r="J415" t="str">
            <v>Disposal of plant assets</v>
          </cell>
          <cell r="R415" t="str">
            <v>301152030</v>
          </cell>
          <cell r="S415" t="str">
            <v>Emily Senarian</v>
          </cell>
        </row>
        <row r="416">
          <cell r="H416" t="str">
            <v>840400</v>
          </cell>
          <cell r="I416" t="str">
            <v>Disposal equipment movable</v>
          </cell>
          <cell r="J416" t="str">
            <v>Disposal of plant assets</v>
          </cell>
          <cell r="R416" t="str">
            <v>301152040</v>
          </cell>
          <cell r="S416" t="str">
            <v>Karen Hartford</v>
          </cell>
        </row>
        <row r="417">
          <cell r="H417" t="str">
            <v>840500</v>
          </cell>
          <cell r="I417" t="str">
            <v>Disposal land improvements</v>
          </cell>
          <cell r="J417" t="str">
            <v>Disposal of plant assets</v>
          </cell>
          <cell r="R417" t="str">
            <v>301152050</v>
          </cell>
          <cell r="S417" t="str">
            <v>Elizabeth Gray</v>
          </cell>
        </row>
        <row r="418">
          <cell r="H418" t="str">
            <v>840600</v>
          </cell>
          <cell r="I418" t="str">
            <v>Disposal leasehold improvement</v>
          </cell>
          <cell r="J418" t="str">
            <v>Disposal of plant assets</v>
          </cell>
          <cell r="R418" t="str">
            <v>301152060</v>
          </cell>
          <cell r="S418" t="str">
            <v>Karen Hartford</v>
          </cell>
        </row>
        <row r="419">
          <cell r="H419" t="str">
            <v>860100</v>
          </cell>
          <cell r="I419" t="str">
            <v>Gain (loss) harvard practices</v>
          </cell>
          <cell r="J419" t="str">
            <v>Gain (loss) on partnerships</v>
          </cell>
          <cell r="R419" t="str">
            <v>301153020</v>
          </cell>
          <cell r="S419" t="str">
            <v>Sheila Cunniff</v>
          </cell>
        </row>
        <row r="420">
          <cell r="H420" t="str">
            <v>860200</v>
          </cell>
          <cell r="I420" t="str">
            <v>Gain (loss) symmes operations</v>
          </cell>
          <cell r="J420" t="str">
            <v>Gain (loss) on partnerships</v>
          </cell>
          <cell r="R420" t="str">
            <v>301153030</v>
          </cell>
          <cell r="S420" t="str">
            <v>Rob Shea</v>
          </cell>
        </row>
        <row r="421">
          <cell r="H421" t="str">
            <v>860300</v>
          </cell>
          <cell r="I421" t="str">
            <v>Gain (loss) symmes RE</v>
          </cell>
          <cell r="J421" t="str">
            <v>Gain (loss) on partnerships</v>
          </cell>
          <cell r="R421" t="str">
            <v>301153040</v>
          </cell>
          <cell r="S421" t="str">
            <v>Colleen Silva</v>
          </cell>
        </row>
        <row r="422">
          <cell r="H422" t="str">
            <v>860400</v>
          </cell>
          <cell r="I422" t="str">
            <v>Gain (loss) home health</v>
          </cell>
          <cell r="J422" t="str">
            <v>Gain (loss) on partnerships</v>
          </cell>
          <cell r="R422" t="str">
            <v>301153060</v>
          </cell>
          <cell r="S422" t="str">
            <v>Emily Senarian</v>
          </cell>
        </row>
        <row r="423">
          <cell r="H423" t="str">
            <v>860500</v>
          </cell>
          <cell r="I423" t="str">
            <v>Gain (loss) radiation oncology</v>
          </cell>
          <cell r="J423" t="str">
            <v>Gain (loss) on partnerships</v>
          </cell>
          <cell r="R423" t="str">
            <v>301153080</v>
          </cell>
          <cell r="S423" t="str">
            <v>Karen Berrigan</v>
          </cell>
        </row>
        <row r="424">
          <cell r="H424" t="str">
            <v>860600</v>
          </cell>
          <cell r="I424" t="str">
            <v>Gain (loss) fellsway devel</v>
          </cell>
          <cell r="J424" t="str">
            <v>Gain (loss) on partnerships</v>
          </cell>
          <cell r="R424" t="str">
            <v>301153090</v>
          </cell>
          <cell r="S424" t="str">
            <v>Brenda Hill</v>
          </cell>
        </row>
        <row r="425">
          <cell r="H425" t="str">
            <v>860700</v>
          </cell>
          <cell r="I425" t="str">
            <v>Gain (loss) sheilds mri</v>
          </cell>
          <cell r="J425" t="str">
            <v>Gain (loss) on partnerships</v>
          </cell>
          <cell r="R425" t="str">
            <v>301153100</v>
          </cell>
          <cell r="S425" t="str">
            <v>Colleen Silva</v>
          </cell>
        </row>
        <row r="426">
          <cell r="H426" t="str">
            <v>860800</v>
          </cell>
          <cell r="I426" t="str">
            <v>Gain (loss) nepc</v>
          </cell>
          <cell r="J426" t="str">
            <v>Gain (loss) on partnerships</v>
          </cell>
          <cell r="R426" t="str">
            <v>301153110</v>
          </cell>
          <cell r="S426" t="str">
            <v>Emily Senarian</v>
          </cell>
        </row>
        <row r="427">
          <cell r="H427" t="str">
            <v>860900</v>
          </cell>
          <cell r="I427" t="str">
            <v>Transfer to deposit liability</v>
          </cell>
          <cell r="J427" t="str">
            <v>Gain (loss) on partnerships</v>
          </cell>
          <cell r="R427" t="str">
            <v>301153120</v>
          </cell>
          <cell r="S427" t="str">
            <v>Susan Dignan</v>
          </cell>
        </row>
        <row r="428">
          <cell r="H428" t="str">
            <v>870100</v>
          </cell>
          <cell r="I428" t="str">
            <v>Year 2000 remediation</v>
          </cell>
          <cell r="J428" t="str">
            <v>Extraordinary gains</v>
          </cell>
          <cell r="R428" t="str">
            <v>301153150</v>
          </cell>
          <cell r="S428" t="str">
            <v>Bob Tefft</v>
          </cell>
        </row>
        <row r="429">
          <cell r="H429" t="str">
            <v>870200</v>
          </cell>
          <cell r="I429" t="str">
            <v>IDX remediation</v>
          </cell>
          <cell r="J429" t="str">
            <v>Extraordinary gains</v>
          </cell>
          <cell r="R429" t="str">
            <v>301153160</v>
          </cell>
          <cell r="S429" t="str">
            <v>Sheila Cunniff</v>
          </cell>
        </row>
        <row r="430">
          <cell r="H430" t="str">
            <v>870300</v>
          </cell>
          <cell r="I430" t="str">
            <v>Gain (loss) sale extraord items</v>
          </cell>
          <cell r="J430" t="str">
            <v>Extraordinary gains</v>
          </cell>
          <cell r="R430" t="str">
            <v>301153170</v>
          </cell>
          <cell r="S430" t="str">
            <v>Emily Senarian</v>
          </cell>
        </row>
        <row r="431">
          <cell r="H431" t="str">
            <v>870400</v>
          </cell>
          <cell r="I431" t="str">
            <v>Pension OCI</v>
          </cell>
          <cell r="J431" t="str">
            <v>Extraordinary gains</v>
          </cell>
          <cell r="R431" t="str">
            <v>301153180</v>
          </cell>
          <cell r="S431" t="str">
            <v>Elizabeth Gray</v>
          </cell>
        </row>
        <row r="432">
          <cell r="H432" t="str">
            <v>870500</v>
          </cell>
          <cell r="I432" t="str">
            <v>StatusOne option proceeds</v>
          </cell>
          <cell r="J432" t="str">
            <v>Extraordinary gains</v>
          </cell>
          <cell r="R432" t="str">
            <v>301154020</v>
          </cell>
          <cell r="S432" t="str">
            <v>Mark Scheyer</v>
          </cell>
        </row>
        <row r="433">
          <cell r="H433" t="str">
            <v>870600</v>
          </cell>
          <cell r="I433" t="str">
            <v xml:space="preserve">Loss on defeasement-series B </v>
          </cell>
          <cell r="J433" t="str">
            <v>Extraordinary gains</v>
          </cell>
          <cell r="R433" t="str">
            <v>301154030</v>
          </cell>
          <cell r="S433" t="str">
            <v>Bernadette Gregoricus</v>
          </cell>
        </row>
        <row r="434">
          <cell r="H434" t="str">
            <v>870700</v>
          </cell>
          <cell r="I434" t="str">
            <v>Cum change in acctg principle</v>
          </cell>
          <cell r="J434" t="str">
            <v>Extraordinary gains</v>
          </cell>
          <cell r="R434" t="str">
            <v>301154040</v>
          </cell>
          <cell r="S434" t="str">
            <v>Bernadette Gregoricus</v>
          </cell>
        </row>
        <row r="435">
          <cell r="H435" t="str">
            <v>870800</v>
          </cell>
          <cell r="I435" t="str">
            <v>Prior year adjustments</v>
          </cell>
          <cell r="J435" t="str">
            <v>Extraordinary gains</v>
          </cell>
          <cell r="R435" t="str">
            <v>301154050</v>
          </cell>
          <cell r="S435" t="str">
            <v>Mark Scheyer</v>
          </cell>
        </row>
        <row r="436">
          <cell r="H436" t="str">
            <v>870900</v>
          </cell>
          <cell r="I436" t="str">
            <v>Prior year reserves</v>
          </cell>
          <cell r="J436" t="str">
            <v>Extraordinary gains</v>
          </cell>
          <cell r="R436" t="str">
            <v>301154060</v>
          </cell>
          <cell r="S436" t="str">
            <v>Susan Dignan</v>
          </cell>
        </row>
        <row r="437">
          <cell r="H437" t="str">
            <v>880041</v>
          </cell>
          <cell r="I437" t="str">
            <v>PY harvard risk</v>
          </cell>
          <cell r="J437" t="str">
            <v>Prior year adjustments</v>
          </cell>
          <cell r="R437" t="str">
            <v>301154070</v>
          </cell>
          <cell r="S437" t="str">
            <v>Dave Morison</v>
          </cell>
        </row>
        <row r="438">
          <cell r="H438" t="str">
            <v>880042</v>
          </cell>
          <cell r="I438" t="str">
            <v>PY hmo blue risk</v>
          </cell>
          <cell r="J438" t="str">
            <v>Prior year adjustments</v>
          </cell>
          <cell r="R438" t="str">
            <v>301154090</v>
          </cell>
          <cell r="S438" t="str">
            <v>Linnea Briand</v>
          </cell>
        </row>
        <row r="439">
          <cell r="H439" t="str">
            <v>880043</v>
          </cell>
          <cell r="I439" t="str">
            <v>PY tufts risk</v>
          </cell>
          <cell r="J439" t="str">
            <v>Prior year adjustments</v>
          </cell>
          <cell r="R439" t="str">
            <v>301154100</v>
          </cell>
          <cell r="S439" t="str">
            <v>Sheila Cunniff</v>
          </cell>
        </row>
        <row r="440">
          <cell r="H440" t="str">
            <v>880049</v>
          </cell>
          <cell r="I440" t="str">
            <v>PY other hmo risk</v>
          </cell>
          <cell r="J440" t="str">
            <v>Prior year adjustments</v>
          </cell>
          <cell r="R440" t="str">
            <v>301154110</v>
          </cell>
          <cell r="S440" t="str">
            <v>Mark Scheyer</v>
          </cell>
        </row>
        <row r="441">
          <cell r="H441" t="str">
            <v>880051</v>
          </cell>
          <cell r="I441" t="str">
            <v>PY medicare</v>
          </cell>
          <cell r="J441" t="str">
            <v>Prior year adjustments</v>
          </cell>
          <cell r="R441" t="str">
            <v>301154130</v>
          </cell>
          <cell r="S441" t="str">
            <v>Deanna Walsh</v>
          </cell>
        </row>
        <row r="442">
          <cell r="H442" t="str">
            <v>880062</v>
          </cell>
          <cell r="I442" t="str">
            <v>PY bluecare 65 risk</v>
          </cell>
          <cell r="J442" t="str">
            <v>Prior year adjustments</v>
          </cell>
          <cell r="R442" t="str">
            <v>301154140</v>
          </cell>
          <cell r="S442" t="str">
            <v>Mark Scheyer</v>
          </cell>
        </row>
        <row r="443">
          <cell r="H443" t="str">
            <v>880063</v>
          </cell>
          <cell r="I443" t="str">
            <v>PY first seniority risk</v>
          </cell>
          <cell r="J443" t="str">
            <v>Prior year adjustments</v>
          </cell>
          <cell r="R443" t="str">
            <v>301154150</v>
          </cell>
          <cell r="S443" t="str">
            <v>Linnea Briand</v>
          </cell>
        </row>
        <row r="444">
          <cell r="H444" t="str">
            <v>880064</v>
          </cell>
          <cell r="I444" t="str">
            <v>PY primecare 65 risk</v>
          </cell>
          <cell r="J444" t="str">
            <v>Prior year adjustments</v>
          </cell>
          <cell r="R444" t="str">
            <v>301155020</v>
          </cell>
          <cell r="S444" t="str">
            <v>Deborah Giliberto</v>
          </cell>
        </row>
        <row r="445">
          <cell r="H445" t="str">
            <v>880065</v>
          </cell>
          <cell r="I445" t="str">
            <v>PY secure horizons risk</v>
          </cell>
          <cell r="J445" t="str">
            <v>Prior year adjustments</v>
          </cell>
          <cell r="R445" t="str">
            <v>301155030</v>
          </cell>
          <cell r="S445" t="str">
            <v>Malcolm Creighton,MD</v>
          </cell>
        </row>
        <row r="446">
          <cell r="H446" t="str">
            <v>880069</v>
          </cell>
          <cell r="I446" t="str">
            <v>PY other hmo 65 risk</v>
          </cell>
          <cell r="J446" t="str">
            <v>Prior year adjustments</v>
          </cell>
          <cell r="R446" t="str">
            <v>301155040</v>
          </cell>
          <cell r="S446" t="str">
            <v>Patti Doyle</v>
          </cell>
        </row>
        <row r="447">
          <cell r="H447" t="str">
            <v>880100</v>
          </cell>
          <cell r="I447" t="str">
            <v>PY uncompensated care pool</v>
          </cell>
          <cell r="J447" t="str">
            <v>Assets released from restrict</v>
          </cell>
          <cell r="R447" t="str">
            <v>301155050</v>
          </cell>
          <cell r="S447" t="str">
            <v>Donna Richards</v>
          </cell>
        </row>
        <row r="448">
          <cell r="H448" t="str">
            <v>890100</v>
          </cell>
          <cell r="I448" t="str">
            <v>Assets released restrictions</v>
          </cell>
          <cell r="J448" t="str">
            <v>Assets released from restrict</v>
          </cell>
          <cell r="R448" t="str">
            <v>301155060</v>
          </cell>
          <cell r="S448" t="str">
            <v>Bill Hamilton</v>
          </cell>
        </row>
        <row r="449">
          <cell r="R449" t="str">
            <v>301155070</v>
          </cell>
          <cell r="S449" t="str">
            <v>Angela Tambini</v>
          </cell>
        </row>
        <row r="450">
          <cell r="H450" t="str">
            <v>Non MD FTEs</v>
          </cell>
          <cell r="I450" t="str">
            <v>Non Physician FTEs</v>
          </cell>
          <cell r="J450" t="str">
            <v>Non Physician FTEs</v>
          </cell>
          <cell r="R450" t="str">
            <v>301155080</v>
          </cell>
          <cell r="S450" t="str">
            <v>Patti Doyle</v>
          </cell>
        </row>
        <row r="451">
          <cell r="H451" t="str">
            <v>MD FTEs</v>
          </cell>
          <cell r="I451" t="str">
            <v>Physician FTEs</v>
          </cell>
          <cell r="J451" t="str">
            <v>Physician FTEs</v>
          </cell>
          <cell r="R451" t="str">
            <v>301155090</v>
          </cell>
          <cell r="S451" t="str">
            <v>Deborah Giliberto</v>
          </cell>
        </row>
        <row r="452">
          <cell r="H452" t="str">
            <v>S11030</v>
          </cell>
          <cell r="I452" t="str">
            <v>Discharges Inpatient (Clinic Service)</v>
          </cell>
          <cell r="J452" t="str">
            <v>Discharges Inpatient</v>
          </cell>
          <cell r="R452" t="str">
            <v>301155100</v>
          </cell>
          <cell r="S452" t="str">
            <v>Deborah Giliberto</v>
          </cell>
        </row>
        <row r="453">
          <cell r="H453" t="str">
            <v>S34030</v>
          </cell>
          <cell r="I453" t="str">
            <v>Discharges Observation (Clinic Service)</v>
          </cell>
          <cell r="J453" t="str">
            <v>Discharges Observation</v>
          </cell>
          <cell r="R453" t="str">
            <v>301156090</v>
          </cell>
          <cell r="S453" t="str">
            <v>Elizabeth Gray</v>
          </cell>
        </row>
        <row r="454">
          <cell r="H454" t="str">
            <v>S31500</v>
          </cell>
          <cell r="I454" t="str">
            <v>Scheduling encounters (Clinic Service)</v>
          </cell>
          <cell r="J454" t="str">
            <v>Scheduling encounters</v>
          </cell>
          <cell r="R454" t="str">
            <v>301187010</v>
          </cell>
          <cell r="S454" t="str">
            <v>Richard Nesto</v>
          </cell>
        </row>
        <row r="455">
          <cell r="H455" t="str">
            <v>S11210</v>
          </cell>
          <cell r="I455" t="str">
            <v>Surgical cases Inpatient (Clinic Service)</v>
          </cell>
          <cell r="J455" t="str">
            <v>Surgical cases Inpatient</v>
          </cell>
          <cell r="R455" t="str">
            <v>30118801019980013</v>
          </cell>
          <cell r="S455" t="str">
            <v>Toni Holway</v>
          </cell>
        </row>
        <row r="456">
          <cell r="H456" t="str">
            <v>S32210</v>
          </cell>
          <cell r="I456" t="str">
            <v>Surgical cases Outpatient (Clinic Service)</v>
          </cell>
          <cell r="J456" t="str">
            <v>Surgical cases Outpatient</v>
          </cell>
          <cell r="R456" t="str">
            <v>30118801019980200</v>
          </cell>
          <cell r="S456" t="str">
            <v>Toni Holway</v>
          </cell>
        </row>
        <row r="457">
          <cell r="H457" t="str">
            <v>R99011</v>
          </cell>
          <cell r="I457" t="str">
            <v>Total WRVU</v>
          </cell>
          <cell r="J457" t="str">
            <v>Total WRVU</v>
          </cell>
          <cell r="R457" t="str">
            <v>30118801019980201</v>
          </cell>
          <cell r="S457" t="str">
            <v>Toni Holway</v>
          </cell>
        </row>
        <row r="458">
          <cell r="R458" t="str">
            <v>30118801019980202</v>
          </cell>
          <cell r="S458" t="str">
            <v>Toni Holway</v>
          </cell>
        </row>
        <row r="459">
          <cell r="H459" t="str">
            <v>Non Physician FTE - 710100</v>
          </cell>
          <cell r="I459" t="str">
            <v>Management and supervision FTE</v>
          </cell>
          <cell r="J459" t="str">
            <v>Non Physician FTEs</v>
          </cell>
          <cell r="R459" t="str">
            <v>30118801019983544</v>
          </cell>
          <cell r="S459" t="str">
            <v>Toni Holway</v>
          </cell>
        </row>
        <row r="460">
          <cell r="H460" t="str">
            <v>Non Physician FTE - 710200</v>
          </cell>
          <cell r="I460" t="str">
            <v>Technician and specialist FTE</v>
          </cell>
          <cell r="J460" t="str">
            <v>Non Physician FTEs</v>
          </cell>
          <cell r="R460" t="str">
            <v>30118801019983547</v>
          </cell>
          <cell r="S460" t="str">
            <v>Toni Holway</v>
          </cell>
        </row>
        <row r="461">
          <cell r="H461" t="str">
            <v>Non Physician FTE - 710300</v>
          </cell>
          <cell r="I461" t="str">
            <v>Registered nurses FTE</v>
          </cell>
          <cell r="J461" t="str">
            <v>Non Physician FTEs</v>
          </cell>
          <cell r="R461" t="str">
            <v>30118801020003507</v>
          </cell>
          <cell r="S461" t="str">
            <v>Toni Holway</v>
          </cell>
        </row>
        <row r="462">
          <cell r="H462" t="str">
            <v>Non Physician FTE - 710400</v>
          </cell>
          <cell r="I462" t="str">
            <v>Licensed practical nurses FTE</v>
          </cell>
          <cell r="J462" t="str">
            <v>Non Physician FTEs</v>
          </cell>
          <cell r="R462" t="str">
            <v>30118802019983010</v>
          </cell>
          <cell r="S462" t="str">
            <v>John Libertino</v>
          </cell>
        </row>
        <row r="463">
          <cell r="H463" t="str">
            <v>Non Physician FTE - 710500</v>
          </cell>
          <cell r="I463" t="str">
            <v>Aides, orderlies &amp; attendents FTE</v>
          </cell>
          <cell r="J463" t="str">
            <v>Non Physician FTEs</v>
          </cell>
          <cell r="R463" t="str">
            <v>30118802019983019</v>
          </cell>
          <cell r="S463" t="str">
            <v>Todd Shuster</v>
          </cell>
        </row>
        <row r="464">
          <cell r="H464" t="str">
            <v>Non Physician FTE - 710600</v>
          </cell>
          <cell r="I464" t="str">
            <v>Interns, residents &amp; fellows FTE</v>
          </cell>
          <cell r="J464" t="str">
            <v>Non Physician FTEs</v>
          </cell>
          <cell r="R464" t="str">
            <v>30118802019983041</v>
          </cell>
          <cell r="S464" t="str">
            <v>Richard Nesto</v>
          </cell>
        </row>
        <row r="465">
          <cell r="H465" t="str">
            <v>Non Physician FTE - 710700</v>
          </cell>
          <cell r="I465" t="str">
            <v>Medical practitioners FTE</v>
          </cell>
          <cell r="J465" t="str">
            <v>Non Physician FTEs</v>
          </cell>
          <cell r="R465" t="str">
            <v>30118802019983042</v>
          </cell>
          <cell r="S465" t="str">
            <v>John Libertino</v>
          </cell>
        </row>
        <row r="466">
          <cell r="H466" t="str">
            <v>Non Physician FTE - 710800</v>
          </cell>
          <cell r="I466" t="str">
            <v>Environmental &amp; food services FTE</v>
          </cell>
          <cell r="J466" t="str">
            <v>Non Physician FTEs</v>
          </cell>
          <cell r="R466" t="str">
            <v>30118802019983045</v>
          </cell>
          <cell r="S466" t="str">
            <v>Sheila Cunniff</v>
          </cell>
        </row>
        <row r="467">
          <cell r="H467" t="str">
            <v>Non Physician FTE - 710900</v>
          </cell>
          <cell r="I467" t="str">
            <v>Clerical &amp; other admin FTE</v>
          </cell>
          <cell r="J467" t="str">
            <v>Non Physician FTEs</v>
          </cell>
          <cell r="R467" t="str">
            <v>30118802019983048</v>
          </cell>
          <cell r="S467" t="str">
            <v>John Libertino</v>
          </cell>
        </row>
        <row r="468">
          <cell r="H468" t="str">
            <v>Non Physician FTE - 710980</v>
          </cell>
          <cell r="I468" t="str">
            <v>Vacancy Factor FTE</v>
          </cell>
          <cell r="J468" t="str">
            <v>Non Physician FTEs</v>
          </cell>
          <cell r="R468" t="str">
            <v>30118802019983059</v>
          </cell>
          <cell r="S468" t="str">
            <v>Jeffrey Weinzweig</v>
          </cell>
        </row>
        <row r="469">
          <cell r="H469" t="str">
            <v>Physician FTEs</v>
          </cell>
          <cell r="I469" t="str">
            <v>Physician FTEs</v>
          </cell>
          <cell r="J469" t="str">
            <v>Physician FTEs</v>
          </cell>
          <cell r="R469" t="str">
            <v>30118802019983063</v>
          </cell>
          <cell r="S469" t="str">
            <v>John Libertino</v>
          </cell>
        </row>
        <row r="470">
          <cell r="R470" t="str">
            <v>30118802019983067</v>
          </cell>
          <cell r="S470" t="str">
            <v>Jeffrey Doran</v>
          </cell>
        </row>
        <row r="471">
          <cell r="R471" t="str">
            <v>30118802019983068</v>
          </cell>
          <cell r="S471" t="str">
            <v>Gary Cushing</v>
          </cell>
        </row>
        <row r="472">
          <cell r="R472" t="str">
            <v>30118802019983070</v>
          </cell>
          <cell r="S472" t="str">
            <v>Peter Dempsey MD</v>
          </cell>
        </row>
        <row r="473">
          <cell r="R473" t="str">
            <v>30118802019983071</v>
          </cell>
          <cell r="S473" t="str">
            <v>Sidney Alexander</v>
          </cell>
        </row>
        <row r="474">
          <cell r="R474" t="str">
            <v>30118802019983072</v>
          </cell>
          <cell r="S474" t="str">
            <v>Jeffrey Doran</v>
          </cell>
        </row>
        <row r="475">
          <cell r="R475" t="str">
            <v>30118802019983073</v>
          </cell>
          <cell r="S475" t="str">
            <v>John Coller</v>
          </cell>
        </row>
        <row r="476">
          <cell r="R476" t="str">
            <v>30118802019983075</v>
          </cell>
          <cell r="S476" t="str">
            <v>Jeffrey Doran</v>
          </cell>
        </row>
        <row r="477">
          <cell r="R477" t="str">
            <v>30118802019983076</v>
          </cell>
          <cell r="S477" t="str">
            <v>Winnie Ooi</v>
          </cell>
        </row>
        <row r="478">
          <cell r="R478" t="str">
            <v>30118802019983077</v>
          </cell>
          <cell r="S478" t="str">
            <v>John Libertino</v>
          </cell>
        </row>
        <row r="479">
          <cell r="R479" t="str">
            <v>30118802019983078</v>
          </cell>
          <cell r="S479" t="str">
            <v>Peter Dempsey MD</v>
          </cell>
        </row>
        <row r="480">
          <cell r="R480" t="str">
            <v>30118802019983079</v>
          </cell>
          <cell r="S480" t="str">
            <v>Paul Gross</v>
          </cell>
        </row>
        <row r="481">
          <cell r="R481" t="str">
            <v>30118802019983080</v>
          </cell>
          <cell r="S481" t="str">
            <v>Peter Dempsey MD</v>
          </cell>
        </row>
        <row r="482">
          <cell r="R482" t="str">
            <v>30118802019983081</v>
          </cell>
          <cell r="S482" t="str">
            <v>Desmond Birkett</v>
          </cell>
        </row>
        <row r="483">
          <cell r="R483" t="str">
            <v>30118802019983082</v>
          </cell>
          <cell r="S483" t="str">
            <v>Todd Shuster</v>
          </cell>
        </row>
        <row r="484">
          <cell r="R484" t="str">
            <v>30118802019983083</v>
          </cell>
          <cell r="S484" t="str">
            <v>Sidney Alexander</v>
          </cell>
        </row>
        <row r="485">
          <cell r="R485" t="str">
            <v>30118802019983090</v>
          </cell>
          <cell r="S485" t="str">
            <v>Todd Shuster</v>
          </cell>
        </row>
        <row r="486">
          <cell r="R486" t="str">
            <v>30118802019983095</v>
          </cell>
          <cell r="S486" t="str">
            <v>Sidney Alexander</v>
          </cell>
        </row>
        <row r="487">
          <cell r="R487" t="str">
            <v>30118802019983098</v>
          </cell>
          <cell r="S487" t="str">
            <v>Andrew Warner</v>
          </cell>
        </row>
        <row r="488">
          <cell r="R488" t="str">
            <v>30118802019983547</v>
          </cell>
          <cell r="S488" t="str">
            <v>Jeffrey Doran</v>
          </cell>
        </row>
        <row r="489">
          <cell r="R489" t="str">
            <v>30118802019993007</v>
          </cell>
          <cell r="S489" t="str">
            <v>Todd Shuster</v>
          </cell>
        </row>
        <row r="490">
          <cell r="R490" t="str">
            <v>30118802019993009</v>
          </cell>
          <cell r="S490" t="str">
            <v>Andrew Warner</v>
          </cell>
        </row>
        <row r="491">
          <cell r="R491" t="str">
            <v>30118802019993010</v>
          </cell>
          <cell r="S491" t="str">
            <v>David Steinberg</v>
          </cell>
        </row>
        <row r="492">
          <cell r="R492" t="str">
            <v>30118802019993023</v>
          </cell>
          <cell r="S492" t="str">
            <v>Jeffrey Doran</v>
          </cell>
        </row>
        <row r="493">
          <cell r="R493" t="str">
            <v>30118802019993035</v>
          </cell>
          <cell r="S493" t="str">
            <v>Toni Holway</v>
          </cell>
        </row>
        <row r="494">
          <cell r="R494" t="str">
            <v>30118802019993036</v>
          </cell>
          <cell r="S494" t="str">
            <v>Jeffrey Arle</v>
          </cell>
        </row>
        <row r="495">
          <cell r="R495" t="str">
            <v>30118802019993042</v>
          </cell>
          <cell r="S495" t="str">
            <v>Desmond Birkett</v>
          </cell>
        </row>
        <row r="496">
          <cell r="R496" t="str">
            <v>30118802019993043</v>
          </cell>
          <cell r="S496" t="str">
            <v>Todd Shuster</v>
          </cell>
        </row>
        <row r="497">
          <cell r="R497" t="str">
            <v>30118802019993044</v>
          </cell>
          <cell r="S497" t="str">
            <v>Raffaele Bruno</v>
          </cell>
        </row>
        <row r="498">
          <cell r="R498" t="str">
            <v>30118802020003000</v>
          </cell>
          <cell r="S498" t="str">
            <v>David Martin</v>
          </cell>
        </row>
        <row r="499">
          <cell r="R499" t="str">
            <v>30118802020003006</v>
          </cell>
          <cell r="S499" t="str">
            <v>Jeffrey Weinzweig</v>
          </cell>
        </row>
        <row r="500">
          <cell r="R500" t="str">
            <v>30118802020003010</v>
          </cell>
          <cell r="S500" t="str">
            <v>Christine Kovacs</v>
          </cell>
        </row>
        <row r="501">
          <cell r="R501" t="str">
            <v>30118802020003021</v>
          </cell>
          <cell r="S501" t="str">
            <v>Andrew Warner</v>
          </cell>
        </row>
        <row r="502">
          <cell r="R502" t="str">
            <v>30118802020003026</v>
          </cell>
          <cell r="S502" t="str">
            <v>Christopher Ying</v>
          </cell>
        </row>
        <row r="503">
          <cell r="R503" t="str">
            <v>30118802020003027</v>
          </cell>
          <cell r="S503" t="str">
            <v>David Freeman</v>
          </cell>
        </row>
        <row r="504">
          <cell r="R504" t="str">
            <v>30118802020003033</v>
          </cell>
          <cell r="S504" t="str">
            <v>Andrew Warner</v>
          </cell>
        </row>
        <row r="505">
          <cell r="R505" t="str">
            <v>30118802020003034</v>
          </cell>
          <cell r="S505" t="str">
            <v>Sarkis Soukiasian</v>
          </cell>
        </row>
        <row r="506">
          <cell r="R506" t="str">
            <v>30118802020003038</v>
          </cell>
          <cell r="S506" t="str">
            <v>Stephen Karp</v>
          </cell>
        </row>
        <row r="507">
          <cell r="R507" t="str">
            <v>30118802020003042</v>
          </cell>
          <cell r="S507" t="str">
            <v>Fredric Gordon</v>
          </cell>
        </row>
        <row r="508">
          <cell r="R508" t="str">
            <v>30118802020003046</v>
          </cell>
          <cell r="S508" t="str">
            <v>Gerry Orfanos</v>
          </cell>
        </row>
        <row r="509">
          <cell r="R509" t="str">
            <v>30118802020003059</v>
          </cell>
          <cell r="S509" t="str">
            <v>Pauline Pike</v>
          </cell>
        </row>
        <row r="510">
          <cell r="R510" t="str">
            <v>30118802020003063</v>
          </cell>
          <cell r="S510" t="str">
            <v>John O'Donnell</v>
          </cell>
        </row>
        <row r="511">
          <cell r="R511" t="str">
            <v>30118802020003066</v>
          </cell>
          <cell r="S511" t="str">
            <v>Peter Marcello</v>
          </cell>
        </row>
        <row r="512">
          <cell r="R512" t="str">
            <v>30118802020013002</v>
          </cell>
          <cell r="S512" t="str">
            <v>Gary Cushing</v>
          </cell>
        </row>
        <row r="513">
          <cell r="R513" t="str">
            <v>30118802020013013</v>
          </cell>
          <cell r="S513" t="str">
            <v>Todd Shuster</v>
          </cell>
        </row>
        <row r="514">
          <cell r="R514" t="str">
            <v>30118802020013014</v>
          </cell>
          <cell r="S514" t="str">
            <v>Toni Holway</v>
          </cell>
        </row>
        <row r="515">
          <cell r="R515" t="str">
            <v>30118802020013016</v>
          </cell>
          <cell r="S515" t="str">
            <v>David Schoetz</v>
          </cell>
        </row>
        <row r="516">
          <cell r="R516" t="str">
            <v>30118802020013027</v>
          </cell>
          <cell r="S516" t="str">
            <v>Toni Holway</v>
          </cell>
        </row>
        <row r="517">
          <cell r="R517" t="str">
            <v>30118802020013029</v>
          </cell>
          <cell r="S517" t="str">
            <v>George Jacoby</v>
          </cell>
        </row>
        <row r="518">
          <cell r="R518" t="str">
            <v>30118802020013031</v>
          </cell>
          <cell r="S518" t="str">
            <v>John Libertino</v>
          </cell>
        </row>
        <row r="519">
          <cell r="R519" t="str">
            <v>30118802020013033</v>
          </cell>
          <cell r="S519" t="str">
            <v>Claudia Chaves</v>
          </cell>
        </row>
        <row r="520">
          <cell r="R520" t="str">
            <v>30118802020013036</v>
          </cell>
          <cell r="S520" t="str">
            <v>Roy John</v>
          </cell>
        </row>
        <row r="521">
          <cell r="R521" t="str">
            <v>30118802020013037</v>
          </cell>
          <cell r="S521" t="str">
            <v>Roy John</v>
          </cell>
        </row>
        <row r="522">
          <cell r="R522" t="str">
            <v>30118802020013041</v>
          </cell>
          <cell r="S522" t="str">
            <v>Richard Nesto</v>
          </cell>
        </row>
        <row r="523">
          <cell r="R523" t="str">
            <v>30118802020023003</v>
          </cell>
          <cell r="S523" t="str">
            <v>Toni Holway</v>
          </cell>
        </row>
        <row r="524">
          <cell r="R524" t="str">
            <v>30118802020023011</v>
          </cell>
          <cell r="S524" t="str">
            <v>James Russell</v>
          </cell>
        </row>
        <row r="525">
          <cell r="R525" t="str">
            <v>30118802020023015</v>
          </cell>
          <cell r="S525" t="str">
            <v>John Coller</v>
          </cell>
        </row>
        <row r="526">
          <cell r="R526" t="str">
            <v>30118802020023016</v>
          </cell>
          <cell r="S526" t="str">
            <v>Peter Marcello</v>
          </cell>
        </row>
        <row r="527">
          <cell r="R527" t="str">
            <v>30118802020023019</v>
          </cell>
          <cell r="S527" t="str">
            <v>Kinan Hreib</v>
          </cell>
        </row>
        <row r="528">
          <cell r="R528" t="str">
            <v>30118802020023021</v>
          </cell>
          <cell r="S528" t="str">
            <v>Richard Nesto</v>
          </cell>
        </row>
        <row r="529">
          <cell r="R529" t="str">
            <v>30118802020023023</v>
          </cell>
          <cell r="S529" t="str">
            <v>Richard Nesto</v>
          </cell>
        </row>
        <row r="530">
          <cell r="R530" t="str">
            <v>30118802020023026</v>
          </cell>
          <cell r="S530" t="str">
            <v>David Martin</v>
          </cell>
        </row>
        <row r="531">
          <cell r="R531" t="str">
            <v>30118802020023029</v>
          </cell>
          <cell r="S531" t="str">
            <v>Susan MacDonald</v>
          </cell>
        </row>
        <row r="532">
          <cell r="R532" t="str">
            <v>30118802020023032</v>
          </cell>
          <cell r="S532" t="str">
            <v>Todd Shuster</v>
          </cell>
        </row>
        <row r="533">
          <cell r="R533" t="str">
            <v>30118802020023033</v>
          </cell>
          <cell r="S533" t="str">
            <v>Andrew Warner</v>
          </cell>
        </row>
        <row r="534">
          <cell r="R534" t="str">
            <v>30118802020023035</v>
          </cell>
          <cell r="S534" t="str">
            <v>David Venesy</v>
          </cell>
        </row>
        <row r="535">
          <cell r="R535" t="str">
            <v>30118802020023036</v>
          </cell>
          <cell r="S535" t="str">
            <v>Paul Gross</v>
          </cell>
        </row>
        <row r="536">
          <cell r="R536" t="str">
            <v>30118802020023037</v>
          </cell>
          <cell r="S536" t="str">
            <v>Patricia Roberts</v>
          </cell>
        </row>
        <row r="537">
          <cell r="R537" t="str">
            <v>30118802020023038</v>
          </cell>
          <cell r="S537" t="str">
            <v>Raffaele Bruno</v>
          </cell>
        </row>
        <row r="538">
          <cell r="R538" t="str">
            <v>30118802020023040</v>
          </cell>
          <cell r="S538" t="str">
            <v>Mary Beth Hodge</v>
          </cell>
        </row>
        <row r="539">
          <cell r="R539" t="str">
            <v>30118802020023041</v>
          </cell>
          <cell r="S539" t="str">
            <v>Jeffrey Marx</v>
          </cell>
        </row>
        <row r="540">
          <cell r="R540" t="str">
            <v>30118802020023042</v>
          </cell>
          <cell r="S540" t="str">
            <v>Richard Iorio</v>
          </cell>
        </row>
        <row r="541">
          <cell r="R541" t="str">
            <v>30118802020023043</v>
          </cell>
          <cell r="S541" t="str">
            <v>Jerry Blaine</v>
          </cell>
        </row>
        <row r="542">
          <cell r="R542" t="str">
            <v>30118802020023047</v>
          </cell>
          <cell r="S542" t="str">
            <v>Rashmikant Shah</v>
          </cell>
        </row>
        <row r="543">
          <cell r="R543" t="str">
            <v>30118802020023052</v>
          </cell>
          <cell r="S543" t="str">
            <v>Roy John</v>
          </cell>
        </row>
        <row r="544">
          <cell r="R544" t="str">
            <v>30118802020033000</v>
          </cell>
          <cell r="S544" t="str">
            <v>Roy John</v>
          </cell>
        </row>
        <row r="545">
          <cell r="R545" t="str">
            <v>30118802020033001</v>
          </cell>
          <cell r="S545" t="str">
            <v>Andrew Villanueva</v>
          </cell>
        </row>
        <row r="546">
          <cell r="R546" t="str">
            <v>30118802020033002</v>
          </cell>
          <cell r="S546" t="str">
            <v>Toni Holway</v>
          </cell>
        </row>
        <row r="547">
          <cell r="R547" t="str">
            <v>30118802020033003</v>
          </cell>
          <cell r="S547" t="str">
            <v>Shiyoung Roh</v>
          </cell>
        </row>
        <row r="548">
          <cell r="R548" t="str">
            <v>30118802020033004</v>
          </cell>
          <cell r="S548" t="str">
            <v>Mary Ann Simpson</v>
          </cell>
        </row>
        <row r="549">
          <cell r="R549" t="str">
            <v>30118802020033005</v>
          </cell>
          <cell r="S549" t="str">
            <v>Toni Holway</v>
          </cell>
        </row>
        <row r="550">
          <cell r="R550" t="str">
            <v>30118802020033007</v>
          </cell>
          <cell r="S550" t="str">
            <v>Richard Nesto</v>
          </cell>
        </row>
        <row r="551">
          <cell r="R551" t="str">
            <v>30118802020033008</v>
          </cell>
          <cell r="S551" t="str">
            <v>David Martin</v>
          </cell>
        </row>
        <row r="552">
          <cell r="R552" t="str">
            <v>30118802020033009</v>
          </cell>
          <cell r="S552" t="str">
            <v>Mary Ann Simpson</v>
          </cell>
        </row>
        <row r="553">
          <cell r="R553" t="str">
            <v>30118802020033010</v>
          </cell>
          <cell r="S553" t="str">
            <v>Kinan Hreib</v>
          </cell>
        </row>
        <row r="554">
          <cell r="R554" t="str">
            <v>30118802020033011</v>
          </cell>
          <cell r="S554" t="str">
            <v>Sarkis Soukiasian</v>
          </cell>
        </row>
        <row r="555">
          <cell r="R555" t="str">
            <v>30118802020033012</v>
          </cell>
          <cell r="S555" t="str">
            <v>David Freeman</v>
          </cell>
        </row>
        <row r="556">
          <cell r="R556" t="str">
            <v>30118802020033013</v>
          </cell>
          <cell r="S556" t="str">
            <v>Stephen Fabry</v>
          </cell>
        </row>
        <row r="557">
          <cell r="R557" t="str">
            <v>30118802020033015</v>
          </cell>
          <cell r="S557" t="str">
            <v>David Venesy</v>
          </cell>
        </row>
        <row r="558">
          <cell r="R558" t="str">
            <v>30118802020033016</v>
          </cell>
          <cell r="S558" t="str">
            <v>Toni Holway</v>
          </cell>
        </row>
        <row r="559">
          <cell r="R559" t="str">
            <v>30118802020033018</v>
          </cell>
          <cell r="S559" t="str">
            <v>Claudia Chaves</v>
          </cell>
        </row>
        <row r="560">
          <cell r="R560" t="str">
            <v>30118802020033019</v>
          </cell>
          <cell r="S560" t="str">
            <v>Donald Craven</v>
          </cell>
        </row>
        <row r="561">
          <cell r="R561" t="str">
            <v>30118802020033020</v>
          </cell>
          <cell r="S561" t="str">
            <v>In Sup Choi</v>
          </cell>
        </row>
        <row r="562">
          <cell r="R562" t="str">
            <v>30118802020033021</v>
          </cell>
          <cell r="S562" t="str">
            <v>Roy John</v>
          </cell>
        </row>
        <row r="563">
          <cell r="R563" t="str">
            <v>30118802020033022</v>
          </cell>
          <cell r="S563" t="str">
            <v>Richard Nesto</v>
          </cell>
        </row>
        <row r="564">
          <cell r="R564" t="str">
            <v>30118802020033024</v>
          </cell>
          <cell r="S564" t="str">
            <v>Prather Palmer</v>
          </cell>
        </row>
        <row r="565">
          <cell r="R565" t="str">
            <v>30118802020033025</v>
          </cell>
          <cell r="S565" t="str">
            <v>Richard Nesto</v>
          </cell>
        </row>
        <row r="566">
          <cell r="R566" t="str">
            <v>30118802020033027</v>
          </cell>
          <cell r="S566" t="str">
            <v>Todd Shuster</v>
          </cell>
        </row>
        <row r="567">
          <cell r="R567" t="str">
            <v>30118802020033028</v>
          </cell>
          <cell r="S567" t="str">
            <v>Roy John</v>
          </cell>
        </row>
        <row r="568">
          <cell r="R568" t="str">
            <v>30118802020033029</v>
          </cell>
          <cell r="S568" t="str">
            <v>Todd Shuster</v>
          </cell>
        </row>
        <row r="569">
          <cell r="R569" t="str">
            <v>30118802020033030</v>
          </cell>
          <cell r="S569" t="str">
            <v>Arthur Rabinowitz</v>
          </cell>
        </row>
        <row r="570">
          <cell r="R570" t="str">
            <v>30118802020033031</v>
          </cell>
          <cell r="S570" t="str">
            <v>Sidney Alexander</v>
          </cell>
        </row>
        <row r="571">
          <cell r="R571" t="str">
            <v>30118802020033032</v>
          </cell>
          <cell r="S571" t="str">
            <v>Sidney Alexander</v>
          </cell>
        </row>
        <row r="572">
          <cell r="R572" t="str">
            <v>30118802020033033</v>
          </cell>
          <cell r="S572" t="str">
            <v>Roy John</v>
          </cell>
        </row>
        <row r="573">
          <cell r="R573" t="str">
            <v>30118802020033034</v>
          </cell>
          <cell r="S573" t="str">
            <v>David Martin</v>
          </cell>
        </row>
        <row r="574">
          <cell r="R574" t="str">
            <v>30118802020033035</v>
          </cell>
          <cell r="S574" t="str">
            <v>Jorge Obando</v>
          </cell>
        </row>
        <row r="575">
          <cell r="R575" t="str">
            <v>30118802020033036</v>
          </cell>
          <cell r="S575" t="str">
            <v>Kinan Hreib</v>
          </cell>
        </row>
        <row r="576">
          <cell r="R576" t="str">
            <v>30118802020033037</v>
          </cell>
          <cell r="S576" t="str">
            <v>Richard Nesto</v>
          </cell>
        </row>
        <row r="577">
          <cell r="R577" t="str">
            <v>30118802020033038</v>
          </cell>
          <cell r="S577" t="str">
            <v>Subu Magge</v>
          </cell>
        </row>
        <row r="578">
          <cell r="R578" t="str">
            <v>30118802020033039</v>
          </cell>
          <cell r="S578" t="str">
            <v>Andre Guay</v>
          </cell>
        </row>
        <row r="579">
          <cell r="R579" t="str">
            <v>30118802020033040</v>
          </cell>
          <cell r="S579" t="str">
            <v>Jeffrey Marx</v>
          </cell>
        </row>
        <row r="580">
          <cell r="R580" t="str">
            <v>30118802020033041</v>
          </cell>
          <cell r="S580" t="str">
            <v>Richard Nesto</v>
          </cell>
        </row>
        <row r="581">
          <cell r="R581" t="str">
            <v>30118802020033042</v>
          </cell>
          <cell r="S581" t="str">
            <v>Lawrence Rusin</v>
          </cell>
        </row>
        <row r="582">
          <cell r="R582" t="str">
            <v>30118802020033044</v>
          </cell>
          <cell r="S582" t="str">
            <v>Mary Ann Simpson</v>
          </cell>
        </row>
        <row r="583">
          <cell r="R583" t="str">
            <v>30118802020033045</v>
          </cell>
          <cell r="S583" t="str">
            <v>Jose Gutrecht</v>
          </cell>
        </row>
        <row r="584">
          <cell r="R584" t="str">
            <v>30118802020033048</v>
          </cell>
          <cell r="S584" t="str">
            <v>Prather Palmer</v>
          </cell>
        </row>
        <row r="585">
          <cell r="R585" t="str">
            <v>30118802020033049</v>
          </cell>
          <cell r="S585" t="str">
            <v>Richard Iorio</v>
          </cell>
        </row>
        <row r="586">
          <cell r="R586" t="str">
            <v>30118802020033052</v>
          </cell>
          <cell r="S586" t="str">
            <v>MaryAnne Muriello</v>
          </cell>
        </row>
        <row r="587">
          <cell r="R587" t="str">
            <v>30118802020033053</v>
          </cell>
          <cell r="S587" t="str">
            <v>Russell Zide</v>
          </cell>
        </row>
        <row r="588">
          <cell r="R588" t="str">
            <v>30118802020033054</v>
          </cell>
          <cell r="S588" t="str">
            <v>Toni Holway</v>
          </cell>
        </row>
        <row r="589">
          <cell r="R589" t="str">
            <v>30118802020033058</v>
          </cell>
          <cell r="S589" t="str">
            <v>Beth Bouthot</v>
          </cell>
        </row>
        <row r="590">
          <cell r="R590" t="str">
            <v>30118802020043000</v>
          </cell>
          <cell r="S590" t="str">
            <v>Elizabeth Pomfret</v>
          </cell>
        </row>
        <row r="591">
          <cell r="R591" t="str">
            <v>30118802020043002</v>
          </cell>
          <cell r="S591" t="str">
            <v>Clement Grassi</v>
          </cell>
        </row>
        <row r="592">
          <cell r="R592" t="str">
            <v>30118802020043003</v>
          </cell>
          <cell r="S592" t="str">
            <v>Todd Shuster</v>
          </cell>
        </row>
        <row r="593">
          <cell r="R593" t="str">
            <v>30118802020043004</v>
          </cell>
          <cell r="S593" t="str">
            <v>Roy John</v>
          </cell>
        </row>
        <row r="594">
          <cell r="R594" t="str">
            <v>30118802020043005</v>
          </cell>
          <cell r="S594" t="str">
            <v>Peter Marcello</v>
          </cell>
        </row>
        <row r="595">
          <cell r="R595" t="str">
            <v>30118802020043007</v>
          </cell>
          <cell r="S595" t="str">
            <v>Stephen Karp</v>
          </cell>
        </row>
        <row r="596">
          <cell r="R596" t="str">
            <v>30118802020043008</v>
          </cell>
          <cell r="S596" t="str">
            <v>Jeffrey Marx</v>
          </cell>
        </row>
        <row r="597">
          <cell r="R597" t="str">
            <v>30118802020043009</v>
          </cell>
          <cell r="S597" t="str">
            <v>Joyce McCaffrey</v>
          </cell>
        </row>
        <row r="598">
          <cell r="R598" t="str">
            <v>30118802020043010</v>
          </cell>
          <cell r="S598" t="str">
            <v>In Sup Choi</v>
          </cell>
        </row>
        <row r="599">
          <cell r="R599" t="str">
            <v>30118802020043011</v>
          </cell>
          <cell r="S599" t="str">
            <v>Timothy Anderson</v>
          </cell>
        </row>
        <row r="600">
          <cell r="R600" t="str">
            <v>30118802020043012</v>
          </cell>
          <cell r="S600" t="str">
            <v>Robert Dolan</v>
          </cell>
        </row>
        <row r="601">
          <cell r="R601" t="str">
            <v>30118802020043013</v>
          </cell>
          <cell r="S601" t="str">
            <v>Valena Soto-Wright</v>
          </cell>
        </row>
        <row r="602">
          <cell r="R602" t="str">
            <v>30118802020043014</v>
          </cell>
          <cell r="S602" t="str">
            <v>Fredric Gordon</v>
          </cell>
        </row>
        <row r="603">
          <cell r="R603" t="str">
            <v>30118802020043015</v>
          </cell>
          <cell r="S603" t="str">
            <v>Jeffrey Marx</v>
          </cell>
        </row>
        <row r="604">
          <cell r="R604" t="str">
            <v>30118802020043016</v>
          </cell>
          <cell r="S604" t="str">
            <v>Sarkis Soukiasian</v>
          </cell>
        </row>
        <row r="605">
          <cell r="R605" t="str">
            <v>30118802020043018</v>
          </cell>
          <cell r="S605" t="str">
            <v>John Wolff</v>
          </cell>
        </row>
        <row r="606">
          <cell r="R606" t="str">
            <v>30118802020043019</v>
          </cell>
          <cell r="S606" t="str">
            <v>James Cassady</v>
          </cell>
        </row>
        <row r="607">
          <cell r="R607" t="str">
            <v>30118802020043020</v>
          </cell>
          <cell r="S607" t="str">
            <v>Roy John</v>
          </cell>
        </row>
        <row r="608">
          <cell r="R608" t="str">
            <v>30118802020043021</v>
          </cell>
          <cell r="S608" t="str">
            <v>Suzanne Olbricht</v>
          </cell>
        </row>
        <row r="609">
          <cell r="R609" t="str">
            <v>30118802020043022</v>
          </cell>
          <cell r="S609" t="str">
            <v>Andre Guay</v>
          </cell>
        </row>
        <row r="610">
          <cell r="R610" t="str">
            <v>30118802020043023</v>
          </cell>
          <cell r="S610" t="str">
            <v>Todd Shuster</v>
          </cell>
        </row>
        <row r="611">
          <cell r="R611" t="str">
            <v>30118802020043024</v>
          </cell>
          <cell r="S611" t="str">
            <v>Frederick Heiss</v>
          </cell>
        </row>
        <row r="612">
          <cell r="R612" t="str">
            <v>30118802020043025</v>
          </cell>
          <cell r="S612" t="str">
            <v>Robert Roth</v>
          </cell>
        </row>
        <row r="613">
          <cell r="R613" t="str">
            <v>30118802020043027</v>
          </cell>
          <cell r="S613" t="str">
            <v>Toni Holway</v>
          </cell>
        </row>
        <row r="614">
          <cell r="R614" t="str">
            <v>30118802020043028</v>
          </cell>
          <cell r="S614" t="str">
            <v>Fredric Gordon</v>
          </cell>
        </row>
        <row r="615">
          <cell r="R615" t="str">
            <v>30118802020043029</v>
          </cell>
          <cell r="S615" t="str">
            <v>Fredric Gordon</v>
          </cell>
        </row>
        <row r="616">
          <cell r="R616" t="str">
            <v>30118802020043030</v>
          </cell>
          <cell r="S616" t="str">
            <v>Fredric Gordon</v>
          </cell>
        </row>
        <row r="617">
          <cell r="R617" t="str">
            <v>30118802020043031</v>
          </cell>
          <cell r="S617" t="str">
            <v>Richard Nesto</v>
          </cell>
        </row>
        <row r="618">
          <cell r="R618" t="str">
            <v>30118802020043032</v>
          </cell>
          <cell r="S618" t="str">
            <v>Richard Nesto</v>
          </cell>
        </row>
        <row r="619">
          <cell r="R619" t="str">
            <v>30118802020043033</v>
          </cell>
          <cell r="S619" t="str">
            <v>John Libertino</v>
          </cell>
        </row>
        <row r="620">
          <cell r="R620" t="str">
            <v>30118802020043034</v>
          </cell>
          <cell r="S620" t="str">
            <v>Gregory Michaud</v>
          </cell>
        </row>
        <row r="621">
          <cell r="R621" t="str">
            <v>30118802020043035</v>
          </cell>
          <cell r="S621" t="str">
            <v>Gregory Michaud</v>
          </cell>
        </row>
        <row r="622">
          <cell r="R622" t="str">
            <v>30118802020043036</v>
          </cell>
          <cell r="S622" t="str">
            <v>James Pomposelli</v>
          </cell>
        </row>
        <row r="623">
          <cell r="R623" t="str">
            <v>30118802020043038</v>
          </cell>
          <cell r="S623" t="str">
            <v>John Libertino</v>
          </cell>
        </row>
        <row r="624">
          <cell r="R624" t="str">
            <v>30118802020043039</v>
          </cell>
          <cell r="S624" t="str">
            <v>Stephen Karp</v>
          </cell>
        </row>
        <row r="625">
          <cell r="R625" t="str">
            <v>30118802020043040</v>
          </cell>
          <cell r="S625" t="str">
            <v>David Martin</v>
          </cell>
        </row>
        <row r="626">
          <cell r="R626" t="str">
            <v>30118802020043041</v>
          </cell>
          <cell r="S626" t="str">
            <v>Todd Shuster</v>
          </cell>
        </row>
        <row r="627">
          <cell r="R627" t="str">
            <v>30118802020043042</v>
          </cell>
          <cell r="S627" t="str">
            <v>David Freeman</v>
          </cell>
        </row>
        <row r="628">
          <cell r="R628" t="str">
            <v>30118802020043044</v>
          </cell>
          <cell r="S628" t="str">
            <v>Florence Parrella</v>
          </cell>
        </row>
        <row r="629">
          <cell r="R629" t="str">
            <v>30118802020043045</v>
          </cell>
          <cell r="S629" t="str">
            <v>Peter Madras</v>
          </cell>
        </row>
        <row r="630">
          <cell r="R630" t="str">
            <v>30118802020043046</v>
          </cell>
          <cell r="S630" t="str">
            <v>David Steinberg</v>
          </cell>
        </row>
        <row r="631">
          <cell r="R631" t="str">
            <v>30118802020043047</v>
          </cell>
          <cell r="S631" t="str">
            <v>David Freeman</v>
          </cell>
        </row>
        <row r="632">
          <cell r="R632" t="str">
            <v>30118802020043048</v>
          </cell>
          <cell r="S632" t="str">
            <v>Fredric Gordon</v>
          </cell>
        </row>
        <row r="633">
          <cell r="R633" t="str">
            <v>30118802020043049</v>
          </cell>
          <cell r="S633" t="str">
            <v>Gregory Michaud</v>
          </cell>
        </row>
        <row r="634">
          <cell r="R634" t="str">
            <v>30118802020043050</v>
          </cell>
          <cell r="S634" t="str">
            <v>John Beamis</v>
          </cell>
        </row>
        <row r="635">
          <cell r="R635" t="str">
            <v>30118802020043051</v>
          </cell>
          <cell r="S635" t="str">
            <v>Jeffrey Marx</v>
          </cell>
        </row>
        <row r="636">
          <cell r="R636" t="str">
            <v>30118802020043053</v>
          </cell>
          <cell r="S636" t="str">
            <v>Roy John</v>
          </cell>
        </row>
        <row r="637">
          <cell r="R637" t="str">
            <v>30118802020043054</v>
          </cell>
          <cell r="S637" t="str">
            <v>David Venesy</v>
          </cell>
        </row>
        <row r="638">
          <cell r="R638" t="str">
            <v>30118802020043055</v>
          </cell>
          <cell r="S638" t="str">
            <v>Raffaele Bruno</v>
          </cell>
        </row>
        <row r="639">
          <cell r="R639" t="str">
            <v>30118802020043056</v>
          </cell>
          <cell r="S639" t="str">
            <v>Prather Palmer</v>
          </cell>
        </row>
        <row r="640">
          <cell r="R640" t="str">
            <v>30118802020043058</v>
          </cell>
          <cell r="S640" t="str">
            <v>John Wolff</v>
          </cell>
        </row>
        <row r="641">
          <cell r="R641" t="str">
            <v>30118802020043059</v>
          </cell>
          <cell r="S641" t="str">
            <v>Jeffrey Marx</v>
          </cell>
        </row>
        <row r="642">
          <cell r="R642" t="str">
            <v>30118802020043060</v>
          </cell>
          <cell r="S642" t="str">
            <v>Andre Guay</v>
          </cell>
        </row>
        <row r="643">
          <cell r="R643" t="str">
            <v>30118802020043061</v>
          </cell>
          <cell r="S643" t="str">
            <v>David Martin</v>
          </cell>
        </row>
        <row r="644">
          <cell r="R644" t="str">
            <v>30118802020043062</v>
          </cell>
          <cell r="S644" t="str">
            <v>George Holland</v>
          </cell>
        </row>
        <row r="645">
          <cell r="R645" t="str">
            <v>30118802020043063</v>
          </cell>
          <cell r="S645" t="str">
            <v>Roy John</v>
          </cell>
        </row>
        <row r="646">
          <cell r="R646" t="str">
            <v>30118802020043064</v>
          </cell>
          <cell r="S646" t="str">
            <v>Peter Marcello</v>
          </cell>
        </row>
        <row r="647">
          <cell r="R647" t="str">
            <v>30118802020043065</v>
          </cell>
          <cell r="S647" t="str">
            <v>John Beamis</v>
          </cell>
        </row>
        <row r="648">
          <cell r="R648" t="str">
            <v>30118802020043066</v>
          </cell>
          <cell r="S648" t="str">
            <v>Jeffrey Marx</v>
          </cell>
        </row>
        <row r="649">
          <cell r="R649" t="str">
            <v>30118802020043067</v>
          </cell>
          <cell r="S649" t="str">
            <v>Sherif Labib</v>
          </cell>
        </row>
        <row r="650">
          <cell r="R650" t="str">
            <v>30118802020053000</v>
          </cell>
          <cell r="S650" t="str">
            <v>Andrew Warner</v>
          </cell>
        </row>
        <row r="651">
          <cell r="R651" t="str">
            <v>30118802020053001</v>
          </cell>
          <cell r="S651" t="str">
            <v>Ann Camac</v>
          </cell>
        </row>
        <row r="652">
          <cell r="R652" t="str">
            <v>30118802020053002</v>
          </cell>
          <cell r="S652" t="str">
            <v>Fredric Gordon</v>
          </cell>
        </row>
        <row r="653">
          <cell r="R653" t="str">
            <v>30118802020053003</v>
          </cell>
          <cell r="S653" t="str">
            <v>Diana Apetauerova</v>
          </cell>
        </row>
        <row r="654">
          <cell r="R654" t="str">
            <v>30118802020053004</v>
          </cell>
          <cell r="S654" t="str">
            <v>John Wolff</v>
          </cell>
        </row>
        <row r="655">
          <cell r="R655" t="str">
            <v>30118802020053005</v>
          </cell>
          <cell r="S655" t="str">
            <v>Richard Nesto</v>
          </cell>
        </row>
        <row r="656">
          <cell r="R656" t="str">
            <v>30118802020053006</v>
          </cell>
          <cell r="S656" t="str">
            <v>Todd Shuster</v>
          </cell>
        </row>
        <row r="657">
          <cell r="R657" t="str">
            <v>30118802020053007</v>
          </cell>
          <cell r="S657" t="str">
            <v>Todd Shuster</v>
          </cell>
        </row>
        <row r="658">
          <cell r="R658" t="str">
            <v>30118802020053008</v>
          </cell>
          <cell r="S658" t="str">
            <v>Roy John</v>
          </cell>
        </row>
        <row r="659">
          <cell r="R659" t="str">
            <v>30118802020053010</v>
          </cell>
          <cell r="S659" t="str">
            <v>David Martin</v>
          </cell>
        </row>
        <row r="660">
          <cell r="R660" t="str">
            <v>30118802020053011</v>
          </cell>
          <cell r="S660" t="str">
            <v>Peter Marcello</v>
          </cell>
        </row>
        <row r="661">
          <cell r="R661" t="str">
            <v>30118802020053012</v>
          </cell>
          <cell r="S661" t="str">
            <v>Yuval Zabar</v>
          </cell>
        </row>
        <row r="662">
          <cell r="R662" t="str">
            <v>30118802020053013</v>
          </cell>
          <cell r="S662" t="str">
            <v>In Sup Choi</v>
          </cell>
        </row>
        <row r="663">
          <cell r="R663" t="str">
            <v>30118802020053015</v>
          </cell>
          <cell r="S663" t="str">
            <v>Thomas Piemonte</v>
          </cell>
        </row>
        <row r="664">
          <cell r="R664" t="str">
            <v>30118802020053016</v>
          </cell>
          <cell r="S664" t="str">
            <v>Robert Dolan</v>
          </cell>
        </row>
        <row r="665">
          <cell r="R665" t="str">
            <v>30118802020053017</v>
          </cell>
          <cell r="S665" t="str">
            <v>Robert Dolan</v>
          </cell>
        </row>
        <row r="666">
          <cell r="R666" t="str">
            <v>30118802020053018</v>
          </cell>
          <cell r="S666" t="str">
            <v>Harold Welch</v>
          </cell>
        </row>
        <row r="667">
          <cell r="R667" t="str">
            <v>30118802020053019</v>
          </cell>
          <cell r="S667" t="str">
            <v>Bruce Hook</v>
          </cell>
        </row>
        <row r="668">
          <cell r="R668" t="str">
            <v>30118802020053020</v>
          </cell>
          <cell r="S668" t="str">
            <v>Donough Howard</v>
          </cell>
        </row>
        <row r="669">
          <cell r="R669" t="str">
            <v>30118802020053021</v>
          </cell>
          <cell r="S669" t="str">
            <v>Michael Cohen</v>
          </cell>
        </row>
        <row r="670">
          <cell r="R670" t="str">
            <v>30118802020053022</v>
          </cell>
          <cell r="S670" t="str">
            <v>Todd Shuster</v>
          </cell>
        </row>
        <row r="671">
          <cell r="R671" t="str">
            <v>30118802020053023</v>
          </cell>
          <cell r="S671" t="str">
            <v>Thomas Piemonte</v>
          </cell>
        </row>
        <row r="672">
          <cell r="R672" t="str">
            <v>30118802020053024</v>
          </cell>
          <cell r="S672" t="str">
            <v>Nicholas Tsapatsaris</v>
          </cell>
        </row>
        <row r="673">
          <cell r="R673" t="str">
            <v>30118802020053025</v>
          </cell>
          <cell r="S673" t="str">
            <v>Lyubov Girshovich</v>
          </cell>
        </row>
        <row r="674">
          <cell r="R674" t="str">
            <v>30118802020053026</v>
          </cell>
          <cell r="S674" t="str">
            <v>Sergio Waxman</v>
          </cell>
        </row>
        <row r="675">
          <cell r="R675" t="str">
            <v>30118802020053027</v>
          </cell>
          <cell r="S675" t="str">
            <v>Robert Dolan</v>
          </cell>
        </row>
        <row r="676">
          <cell r="R676" t="str">
            <v>30118802020053028</v>
          </cell>
          <cell r="S676" t="str">
            <v>Joyce McCaffrey</v>
          </cell>
        </row>
        <row r="677">
          <cell r="R677" t="str">
            <v>30118802020053029</v>
          </cell>
          <cell r="S677" t="str">
            <v>Joyce McCaffrey</v>
          </cell>
        </row>
        <row r="678">
          <cell r="R678" t="str">
            <v>30118802020053030</v>
          </cell>
          <cell r="S678" t="str">
            <v>Jeffrey Weinzweig</v>
          </cell>
        </row>
        <row r="679">
          <cell r="R679" t="str">
            <v>30118802020053031</v>
          </cell>
          <cell r="S679" t="str">
            <v>Jeffrey Marx</v>
          </cell>
        </row>
        <row r="680">
          <cell r="R680" t="str">
            <v>30118802020053032</v>
          </cell>
          <cell r="S680" t="str">
            <v>Peter Marcello</v>
          </cell>
        </row>
        <row r="681">
          <cell r="R681" t="str">
            <v>30118802020053033</v>
          </cell>
          <cell r="S681" t="str">
            <v>Robert Dolan</v>
          </cell>
        </row>
        <row r="682">
          <cell r="R682" t="str">
            <v>30118802020053034</v>
          </cell>
          <cell r="S682" t="str">
            <v>Peter Dempsey MD</v>
          </cell>
        </row>
        <row r="683">
          <cell r="R683" t="str">
            <v>30118802020053035</v>
          </cell>
          <cell r="S683" t="str">
            <v>Roy John</v>
          </cell>
        </row>
        <row r="684">
          <cell r="R684" t="str">
            <v>30118802020053036</v>
          </cell>
          <cell r="S684" t="str">
            <v>Peter Dempsey MD</v>
          </cell>
        </row>
        <row r="685">
          <cell r="R685" t="str">
            <v>30118802020053037</v>
          </cell>
          <cell r="S685" t="str">
            <v>Jeffrey Marx</v>
          </cell>
        </row>
        <row r="686">
          <cell r="R686" t="str">
            <v>30118802020053038</v>
          </cell>
          <cell r="S686" t="str">
            <v>Neela Natarajan</v>
          </cell>
        </row>
        <row r="687">
          <cell r="R687" t="str">
            <v>30118802020053039</v>
          </cell>
          <cell r="S687" t="str">
            <v>Fredric Gordon</v>
          </cell>
        </row>
        <row r="688">
          <cell r="R688" t="str">
            <v>30118802020063000</v>
          </cell>
          <cell r="S688" t="str">
            <v>Sergio Waxman</v>
          </cell>
        </row>
        <row r="689">
          <cell r="R689" t="str">
            <v>30118802020063001</v>
          </cell>
          <cell r="S689" t="str">
            <v>Andre Guay</v>
          </cell>
        </row>
        <row r="690">
          <cell r="R690" t="str">
            <v>30118802020063002</v>
          </cell>
          <cell r="S690" t="str">
            <v>David Venesy</v>
          </cell>
        </row>
        <row r="691">
          <cell r="R691" t="str">
            <v>30118802020063003</v>
          </cell>
          <cell r="S691" t="str">
            <v>Andre Guay</v>
          </cell>
        </row>
        <row r="692">
          <cell r="R692" t="str">
            <v>30118802020063004</v>
          </cell>
          <cell r="S692" t="str">
            <v>Jeffrey Marx</v>
          </cell>
        </row>
        <row r="693">
          <cell r="R693" t="str">
            <v>30118802020063005</v>
          </cell>
          <cell r="S693" t="str">
            <v>Gyorgy Abel</v>
          </cell>
        </row>
        <row r="694">
          <cell r="R694" t="str">
            <v>30118802020063006</v>
          </cell>
          <cell r="S694" t="str">
            <v>Peter Dempsey MD</v>
          </cell>
        </row>
        <row r="695">
          <cell r="R695" t="str">
            <v>30118802020063007</v>
          </cell>
          <cell r="S695" t="str">
            <v>John Coller</v>
          </cell>
        </row>
        <row r="696">
          <cell r="R696" t="str">
            <v>30118802020063008</v>
          </cell>
          <cell r="S696" t="str">
            <v>Gyorgy Abel</v>
          </cell>
        </row>
        <row r="697">
          <cell r="R697" t="str">
            <v>30118802020063009</v>
          </cell>
          <cell r="S697" t="str">
            <v>Diana Apetauerova</v>
          </cell>
        </row>
        <row r="698">
          <cell r="R698" t="str">
            <v>30118802020063010</v>
          </cell>
          <cell r="S698" t="str">
            <v>Joel Oster</v>
          </cell>
        </row>
        <row r="699">
          <cell r="R699" t="str">
            <v>30118802020063011</v>
          </cell>
          <cell r="S699" t="str">
            <v>John Beamis</v>
          </cell>
        </row>
        <row r="700">
          <cell r="R700" t="str">
            <v>30118802020063012</v>
          </cell>
          <cell r="S700" t="str">
            <v>Fredric Gordon</v>
          </cell>
        </row>
        <row r="701">
          <cell r="R701" t="str">
            <v>30118802020063014</v>
          </cell>
          <cell r="S701" t="str">
            <v>Roy John</v>
          </cell>
        </row>
        <row r="702">
          <cell r="R702" t="str">
            <v>30118802020063015</v>
          </cell>
          <cell r="S702" t="str">
            <v>Sherif Labib</v>
          </cell>
        </row>
        <row r="703">
          <cell r="R703" t="str">
            <v>30118802020063016</v>
          </cell>
          <cell r="S703" t="str">
            <v>Nicholas Tsapatsaris</v>
          </cell>
        </row>
        <row r="704">
          <cell r="R704" t="str">
            <v>30118802020063018</v>
          </cell>
          <cell r="S704" t="str">
            <v>Joel Oster</v>
          </cell>
        </row>
        <row r="705">
          <cell r="R705" t="str">
            <v>30118802020063020</v>
          </cell>
          <cell r="S705" t="str">
            <v>Nicholas Tsapatsaris</v>
          </cell>
        </row>
        <row r="706">
          <cell r="R706" t="str">
            <v>30118802020063021</v>
          </cell>
          <cell r="S706" t="str">
            <v>Robert Dolan</v>
          </cell>
        </row>
        <row r="707">
          <cell r="R707" t="str">
            <v>30118802020063022</v>
          </cell>
          <cell r="S707" t="str">
            <v>George Holland</v>
          </cell>
        </row>
        <row r="708">
          <cell r="R708" t="str">
            <v>30118802020063023</v>
          </cell>
          <cell r="S708" t="str">
            <v>Sergio Waxman</v>
          </cell>
        </row>
        <row r="709">
          <cell r="R709" t="str">
            <v>30118802020063024</v>
          </cell>
          <cell r="S709" t="str">
            <v>Russell Zide</v>
          </cell>
        </row>
        <row r="710">
          <cell r="R710" t="str">
            <v>30118802020063025</v>
          </cell>
          <cell r="S710" t="str">
            <v>Sergio Waxman</v>
          </cell>
        </row>
        <row r="711">
          <cell r="R711" t="str">
            <v>30118802020063027</v>
          </cell>
          <cell r="S711" t="str">
            <v>John Beamis</v>
          </cell>
        </row>
        <row r="712">
          <cell r="R712" t="str">
            <v>30118802020063028</v>
          </cell>
          <cell r="S712" t="str">
            <v>Todd Shuster</v>
          </cell>
        </row>
        <row r="713">
          <cell r="R713" t="str">
            <v>30118802020063029</v>
          </cell>
          <cell r="S713" t="str">
            <v>Sarkis Soukiasian</v>
          </cell>
        </row>
        <row r="714">
          <cell r="R714" t="str">
            <v>30118802020063030</v>
          </cell>
          <cell r="S714" t="str">
            <v>Sarkis Soukiasian</v>
          </cell>
        </row>
        <row r="715">
          <cell r="R715" t="str">
            <v>30118802020063031</v>
          </cell>
          <cell r="S715" t="str">
            <v>Jeffrey Marx</v>
          </cell>
        </row>
        <row r="716">
          <cell r="R716" t="str">
            <v>30118802020063032</v>
          </cell>
          <cell r="S716" t="str">
            <v>Jeffrey Marx</v>
          </cell>
        </row>
        <row r="717">
          <cell r="R717" t="str">
            <v>30118802020063033</v>
          </cell>
          <cell r="S717" t="str">
            <v>Fredric Gordon</v>
          </cell>
        </row>
        <row r="718">
          <cell r="R718" t="str">
            <v>30118802020063034</v>
          </cell>
          <cell r="S718" t="str">
            <v>Dmitry Nepomnayshy</v>
          </cell>
        </row>
        <row r="719">
          <cell r="R719" t="str">
            <v>30118802020063035</v>
          </cell>
          <cell r="S719" t="str">
            <v>Peter Madras</v>
          </cell>
        </row>
        <row r="720">
          <cell r="R720" t="str">
            <v>30118802020063036</v>
          </cell>
          <cell r="S720" t="str">
            <v>Richard Nesto</v>
          </cell>
        </row>
        <row r="721">
          <cell r="R721" t="str">
            <v>30118802020063037</v>
          </cell>
          <cell r="S721" t="str">
            <v>Shanker Raja</v>
          </cell>
        </row>
        <row r="722">
          <cell r="R722" t="str">
            <v>30118802020063038</v>
          </cell>
          <cell r="S722" t="str">
            <v>Nicholas Tsapatsaris</v>
          </cell>
        </row>
        <row r="723">
          <cell r="R723" t="str">
            <v>30118802020063039</v>
          </cell>
          <cell r="S723" t="str">
            <v>David Gossman</v>
          </cell>
        </row>
        <row r="724">
          <cell r="R724" t="str">
            <v>30118802020063040</v>
          </cell>
          <cell r="S724" t="str">
            <v>Fredric Gordon</v>
          </cell>
        </row>
        <row r="725">
          <cell r="R725" t="str">
            <v>30118802020063041</v>
          </cell>
          <cell r="S725" t="str">
            <v>Sergio Waxman</v>
          </cell>
        </row>
        <row r="726">
          <cell r="R726" t="str">
            <v>30118802020063042</v>
          </cell>
          <cell r="S726" t="str">
            <v>Claudia Chaves</v>
          </cell>
        </row>
        <row r="727">
          <cell r="R727" t="str">
            <v>30118802020063043</v>
          </cell>
          <cell r="S727" t="str">
            <v>Sidney Alexander</v>
          </cell>
        </row>
        <row r="728">
          <cell r="R728" t="str">
            <v>30118802020063044</v>
          </cell>
          <cell r="S728" t="str">
            <v>Sergio Waxman</v>
          </cell>
        </row>
        <row r="729">
          <cell r="R729" t="str">
            <v>30118802020063045</v>
          </cell>
          <cell r="S729" t="str">
            <v>Claudia Chaves</v>
          </cell>
        </row>
        <row r="730">
          <cell r="R730" t="str">
            <v>30118802020063046</v>
          </cell>
          <cell r="S730" t="str">
            <v>Roy John</v>
          </cell>
        </row>
        <row r="731">
          <cell r="R731" t="str">
            <v>30118802020063047</v>
          </cell>
          <cell r="S731" t="str">
            <v>Richard Iorio</v>
          </cell>
        </row>
        <row r="732">
          <cell r="R732" t="str">
            <v>30118802020063048</v>
          </cell>
          <cell r="S732" t="str">
            <v>Donald Craven</v>
          </cell>
        </row>
        <row r="733">
          <cell r="R733" t="str">
            <v>30118802020063049</v>
          </cell>
          <cell r="S733" t="str">
            <v>Subu Magge</v>
          </cell>
        </row>
        <row r="734">
          <cell r="R734" t="str">
            <v>30118802020063050</v>
          </cell>
          <cell r="S734" t="str">
            <v>Sergio Waxman</v>
          </cell>
        </row>
        <row r="735">
          <cell r="R735" t="str">
            <v>30118802020063051</v>
          </cell>
          <cell r="S735" t="str">
            <v>Nicholas Tritos</v>
          </cell>
        </row>
        <row r="736">
          <cell r="R736" t="str">
            <v>30118802020063052</v>
          </cell>
          <cell r="S736" t="str">
            <v>Fredric Gordon</v>
          </cell>
        </row>
        <row r="737">
          <cell r="R737" t="str">
            <v>30118802020063053</v>
          </cell>
          <cell r="S737" t="str">
            <v>Fredric Gordon</v>
          </cell>
        </row>
        <row r="738">
          <cell r="R738" t="str">
            <v>30118802020063054</v>
          </cell>
          <cell r="S738" t="str">
            <v>David Martin</v>
          </cell>
        </row>
        <row r="739">
          <cell r="R739" t="str">
            <v>30118802020063055</v>
          </cell>
          <cell r="S739" t="str">
            <v>George Holland</v>
          </cell>
        </row>
        <row r="740">
          <cell r="R740" t="str">
            <v>30118802020063056</v>
          </cell>
          <cell r="S740" t="str">
            <v>John Beamis</v>
          </cell>
        </row>
        <row r="741">
          <cell r="R741" t="str">
            <v>30118802020063057</v>
          </cell>
          <cell r="S741" t="str">
            <v>Patricia Roberts</v>
          </cell>
        </row>
        <row r="742">
          <cell r="R742" t="str">
            <v>30118802020073000</v>
          </cell>
          <cell r="S742" t="str">
            <v>John Stoffel</v>
          </cell>
        </row>
        <row r="743">
          <cell r="R743" t="str">
            <v>30118802020073001</v>
          </cell>
          <cell r="S743" t="str">
            <v>Rebecca Yang</v>
          </cell>
        </row>
        <row r="744">
          <cell r="R744" t="str">
            <v>30118802020073002</v>
          </cell>
          <cell r="S744" t="str">
            <v>Jeffrey Marx</v>
          </cell>
        </row>
        <row r="745">
          <cell r="R745" t="str">
            <v>30118802020073003</v>
          </cell>
          <cell r="S745" t="str">
            <v>Neela Natarajan</v>
          </cell>
        </row>
        <row r="746">
          <cell r="R746" t="str">
            <v>30118802020073005</v>
          </cell>
          <cell r="S746" t="str">
            <v>Jeffrey Marx</v>
          </cell>
        </row>
        <row r="747">
          <cell r="R747" t="str">
            <v>30118802020073007</v>
          </cell>
          <cell r="S747" t="str">
            <v>Peter Marcello</v>
          </cell>
        </row>
        <row r="748">
          <cell r="R748" t="str">
            <v>30118802020073009</v>
          </cell>
          <cell r="S748" t="str">
            <v>Neela Natarajan</v>
          </cell>
        </row>
        <row r="749">
          <cell r="R749" t="str">
            <v>30118802020073010</v>
          </cell>
          <cell r="S749" t="str">
            <v>Robert Dolan</v>
          </cell>
        </row>
        <row r="750">
          <cell r="R750" t="str">
            <v>30118802020073011</v>
          </cell>
          <cell r="S750" t="str">
            <v>Arthur Rabinowitz</v>
          </cell>
        </row>
        <row r="751">
          <cell r="R751" t="str">
            <v>30118802020073014</v>
          </cell>
          <cell r="S751" t="str">
            <v>Francis Nugent</v>
          </cell>
        </row>
        <row r="752">
          <cell r="R752" t="str">
            <v>30118802020073015</v>
          </cell>
          <cell r="S752" t="str">
            <v>Gregory Michaud</v>
          </cell>
        </row>
        <row r="753">
          <cell r="R753" t="str">
            <v>30118802020073016</v>
          </cell>
          <cell r="S753" t="str">
            <v>Loren Dribinsky</v>
          </cell>
        </row>
        <row r="754">
          <cell r="R754" t="str">
            <v>30118802020073017</v>
          </cell>
          <cell r="S754" t="str">
            <v>Jeffrey Arle</v>
          </cell>
        </row>
        <row r="755">
          <cell r="R755" t="str">
            <v>30118802020073018</v>
          </cell>
          <cell r="S755" t="str">
            <v>Peter Dempsey MD</v>
          </cell>
        </row>
        <row r="756">
          <cell r="R756" t="str">
            <v>30118802020073019</v>
          </cell>
          <cell r="S756" t="str">
            <v>Keith Stuart</v>
          </cell>
        </row>
        <row r="757">
          <cell r="R757" t="str">
            <v>30118802020073020</v>
          </cell>
          <cell r="S757" t="str">
            <v>Ann Camac</v>
          </cell>
        </row>
        <row r="758">
          <cell r="R758" t="str">
            <v>30118802020073021</v>
          </cell>
          <cell r="S758" t="str">
            <v>Todd Shuster</v>
          </cell>
        </row>
        <row r="759">
          <cell r="R759" t="str">
            <v>30118802020073022</v>
          </cell>
          <cell r="S759" t="str">
            <v>Raffaele Bruno</v>
          </cell>
        </row>
        <row r="760">
          <cell r="R760" t="str">
            <v>30118802020073023</v>
          </cell>
          <cell r="S760" t="str">
            <v>Raffaele Bruno</v>
          </cell>
        </row>
        <row r="761">
          <cell r="R761" t="str">
            <v>30118802020073024</v>
          </cell>
          <cell r="S761" t="str">
            <v>John Wolff</v>
          </cell>
        </row>
        <row r="762">
          <cell r="R762" t="str">
            <v>30118802020073025</v>
          </cell>
          <cell r="S762" t="str">
            <v>Gregory Michaud</v>
          </cell>
        </row>
        <row r="763">
          <cell r="R763" t="str">
            <v>30118802020073026</v>
          </cell>
          <cell r="S763" t="str">
            <v>Gregory Michaud</v>
          </cell>
        </row>
        <row r="764">
          <cell r="R764" t="str">
            <v>30118802020073027</v>
          </cell>
          <cell r="S764" t="str">
            <v>Dmitry Nepomnayshy</v>
          </cell>
        </row>
        <row r="765">
          <cell r="R765" t="str">
            <v>30118802020073028</v>
          </cell>
          <cell r="S765" t="str">
            <v>Peter Marcello</v>
          </cell>
        </row>
        <row r="766">
          <cell r="R766" t="str">
            <v>30118802020073029</v>
          </cell>
          <cell r="S766" t="str">
            <v>Keith Stuart</v>
          </cell>
        </row>
        <row r="767">
          <cell r="R767" t="str">
            <v>30118802020073030</v>
          </cell>
          <cell r="S767" t="str">
            <v>Keith Stuart</v>
          </cell>
        </row>
        <row r="768">
          <cell r="R768" t="str">
            <v>30118802020073031</v>
          </cell>
          <cell r="S768" t="str">
            <v>John Coller</v>
          </cell>
        </row>
        <row r="769">
          <cell r="R769" t="str">
            <v>30118802020073032</v>
          </cell>
          <cell r="S769" t="str">
            <v>Joel Oster</v>
          </cell>
        </row>
        <row r="770">
          <cell r="R770" t="str">
            <v>30118802020073033</v>
          </cell>
          <cell r="S770" t="str">
            <v>Neela Natarajan</v>
          </cell>
        </row>
        <row r="771">
          <cell r="R771" t="str">
            <v>30118802020073034</v>
          </cell>
          <cell r="S771" t="str">
            <v>Gregory Blaha</v>
          </cell>
        </row>
        <row r="772">
          <cell r="R772" t="str">
            <v>30118802020073035</v>
          </cell>
          <cell r="S772" t="str">
            <v>Gregory Blaha</v>
          </cell>
        </row>
        <row r="773">
          <cell r="R773" t="str">
            <v>30118802020073036</v>
          </cell>
          <cell r="S773" t="str">
            <v>Andre Guay</v>
          </cell>
        </row>
        <row r="774">
          <cell r="R774" t="str">
            <v>30118802020073037</v>
          </cell>
          <cell r="S774" t="str">
            <v>David Venesy</v>
          </cell>
        </row>
        <row r="775">
          <cell r="R775" t="str">
            <v>30118802020073038</v>
          </cell>
          <cell r="S775" t="str">
            <v>Rodney Taylor</v>
          </cell>
        </row>
        <row r="776">
          <cell r="R776" t="str">
            <v>30118802020073039</v>
          </cell>
          <cell r="S776" t="str">
            <v>Sergio Waxman</v>
          </cell>
        </row>
        <row r="777">
          <cell r="R777" t="str">
            <v>30118802020073040</v>
          </cell>
          <cell r="S777" t="str">
            <v>John Libertino</v>
          </cell>
        </row>
        <row r="778">
          <cell r="R778" t="str">
            <v>30118802020073041</v>
          </cell>
          <cell r="S778" t="str">
            <v>Paola Rode</v>
          </cell>
        </row>
        <row r="779">
          <cell r="R779" t="str">
            <v>30118802020073042</v>
          </cell>
          <cell r="S779" t="str">
            <v>Peter Marcello</v>
          </cell>
        </row>
        <row r="780">
          <cell r="R780" t="str">
            <v>30118802020073043</v>
          </cell>
          <cell r="S780" t="str">
            <v>Nicholas Tsapatsaris</v>
          </cell>
        </row>
        <row r="781">
          <cell r="R781" t="str">
            <v>30118802020073044</v>
          </cell>
          <cell r="S781" t="str">
            <v>Patricia Morris</v>
          </cell>
        </row>
        <row r="782">
          <cell r="R782" t="str">
            <v>30118802020073045</v>
          </cell>
          <cell r="S782" t="str">
            <v>Jeffrey Marx</v>
          </cell>
        </row>
        <row r="783">
          <cell r="R783" t="str">
            <v>30118802020073046</v>
          </cell>
          <cell r="S783" t="str">
            <v>Rebecca Yang</v>
          </cell>
        </row>
        <row r="784">
          <cell r="R784" t="str">
            <v>30118802020073047</v>
          </cell>
          <cell r="S784" t="str">
            <v>Jeffrey Marx</v>
          </cell>
        </row>
        <row r="785">
          <cell r="R785" t="str">
            <v>30118802020073048</v>
          </cell>
          <cell r="S785" t="str">
            <v>Gregory Blaha</v>
          </cell>
        </row>
        <row r="786">
          <cell r="R786" t="str">
            <v>30118802020073049</v>
          </cell>
          <cell r="S786" t="str">
            <v>Todd Shuster</v>
          </cell>
        </row>
        <row r="787">
          <cell r="R787" t="str">
            <v>30118802020073050</v>
          </cell>
          <cell r="S787" t="str">
            <v>Simon Mantha</v>
          </cell>
        </row>
        <row r="788">
          <cell r="R788" t="str">
            <v>30118802020073051</v>
          </cell>
          <cell r="S788" t="str">
            <v>Simon Mantha</v>
          </cell>
        </row>
        <row r="789">
          <cell r="R789" t="str">
            <v>30118802020073052</v>
          </cell>
          <cell r="S789" t="str">
            <v>Paola Rode</v>
          </cell>
        </row>
        <row r="790">
          <cell r="R790" t="str">
            <v>30118802020073053</v>
          </cell>
          <cell r="S790" t="str">
            <v>Keith Stuart</v>
          </cell>
        </row>
        <row r="791">
          <cell r="R791" t="str">
            <v>30118802020073054</v>
          </cell>
          <cell r="S791" t="str">
            <v>Claudia Chaves</v>
          </cell>
        </row>
        <row r="792">
          <cell r="R792" t="str">
            <v>30118802020073055</v>
          </cell>
          <cell r="S792" t="str">
            <v>Ann Camac</v>
          </cell>
        </row>
        <row r="793">
          <cell r="R793" t="str">
            <v>30118802020073056</v>
          </cell>
          <cell r="S793" t="str">
            <v>Todd Shuster</v>
          </cell>
        </row>
        <row r="794">
          <cell r="R794" t="str">
            <v>30118802020073057</v>
          </cell>
          <cell r="S794" t="str">
            <v>Kimberly Christ</v>
          </cell>
        </row>
        <row r="795">
          <cell r="R795" t="str">
            <v>30118802020073058</v>
          </cell>
          <cell r="S795" t="str">
            <v>Neela Natarajan</v>
          </cell>
        </row>
        <row r="796">
          <cell r="R796" t="str">
            <v>30118802020073059</v>
          </cell>
          <cell r="S796" t="str">
            <v>Gregory Blaha</v>
          </cell>
        </row>
        <row r="797">
          <cell r="R797" t="str">
            <v>30118802020073060</v>
          </cell>
          <cell r="S797" t="str">
            <v>Keith Stuart</v>
          </cell>
        </row>
        <row r="798">
          <cell r="R798" t="str">
            <v>30118802020073061</v>
          </cell>
          <cell r="S798" t="str">
            <v>David Martin</v>
          </cell>
        </row>
        <row r="799">
          <cell r="R799" t="str">
            <v>30118802020073062</v>
          </cell>
          <cell r="S799" t="str">
            <v>Todd Shuster</v>
          </cell>
        </row>
        <row r="800">
          <cell r="R800" t="str">
            <v>30118802020073063</v>
          </cell>
          <cell r="S800" t="str">
            <v>Peter Dempsey MD</v>
          </cell>
        </row>
        <row r="801">
          <cell r="R801" t="str">
            <v>30118802020073064</v>
          </cell>
          <cell r="S801" t="str">
            <v>Elizabeth Pomfret</v>
          </cell>
        </row>
        <row r="802">
          <cell r="R802" t="str">
            <v>30118802020073065</v>
          </cell>
          <cell r="S802" t="str">
            <v>Claudia Chaves</v>
          </cell>
        </row>
        <row r="803">
          <cell r="R803" t="str">
            <v>30118802020073066</v>
          </cell>
          <cell r="S803" t="str">
            <v>Ann Camac</v>
          </cell>
        </row>
        <row r="804">
          <cell r="R804" t="str">
            <v>30118802020073067</v>
          </cell>
          <cell r="S804" t="str">
            <v>Kimberly Christ</v>
          </cell>
        </row>
        <row r="805">
          <cell r="R805" t="str">
            <v>30118802020073068</v>
          </cell>
          <cell r="S805" t="str">
            <v>Peter Madras</v>
          </cell>
        </row>
        <row r="806">
          <cell r="R806" t="str">
            <v>30118802020083001</v>
          </cell>
          <cell r="S806" t="str">
            <v>Keith Stuart</v>
          </cell>
        </row>
        <row r="807">
          <cell r="R807" t="str">
            <v>30118802020083002</v>
          </cell>
          <cell r="S807" t="str">
            <v>Winnie Ooi</v>
          </cell>
        </row>
        <row r="808">
          <cell r="R808" t="str">
            <v>30118802020083003</v>
          </cell>
          <cell r="S808" t="str">
            <v>Todd Shuster</v>
          </cell>
        </row>
        <row r="809">
          <cell r="R809" t="str">
            <v>30118802020083004</v>
          </cell>
          <cell r="S809" t="str">
            <v>Keith Stuart</v>
          </cell>
        </row>
        <row r="810">
          <cell r="R810" t="str">
            <v>30118802020083005</v>
          </cell>
          <cell r="S810" t="str">
            <v>Thomas Piemonte</v>
          </cell>
        </row>
        <row r="811">
          <cell r="R811" t="str">
            <v>30118802020083006</v>
          </cell>
          <cell r="S811" t="str">
            <v>Sergio Waxman</v>
          </cell>
        </row>
        <row r="812">
          <cell r="R812" t="str">
            <v>30118802020083007</v>
          </cell>
          <cell r="S812" t="str">
            <v>Thomas Piemonte</v>
          </cell>
        </row>
        <row r="813">
          <cell r="R813" t="str">
            <v>30118802020083008</v>
          </cell>
          <cell r="S813" t="str">
            <v>Joel Oster</v>
          </cell>
        </row>
        <row r="814">
          <cell r="R814" t="str">
            <v>30118802020083009</v>
          </cell>
          <cell r="S814" t="str">
            <v>Robert Dolan</v>
          </cell>
        </row>
        <row r="815">
          <cell r="R815" t="str">
            <v>30118802020083010</v>
          </cell>
          <cell r="S815" t="str">
            <v>Sergio Waxman</v>
          </cell>
        </row>
        <row r="816">
          <cell r="R816" t="str">
            <v>30118802020083011</v>
          </cell>
          <cell r="S816" t="str">
            <v>Keith Stuart</v>
          </cell>
        </row>
        <row r="817">
          <cell r="R817" t="str">
            <v>30118802020083012</v>
          </cell>
          <cell r="S817" t="str">
            <v>Ann Camac</v>
          </cell>
        </row>
        <row r="818">
          <cell r="R818" t="str">
            <v>30118802020083013</v>
          </cell>
          <cell r="S818" t="str">
            <v>Peter Marcello</v>
          </cell>
        </row>
        <row r="819">
          <cell r="R819" t="str">
            <v>30118802020083014</v>
          </cell>
          <cell r="S819" t="str">
            <v>Richard Nesto</v>
          </cell>
        </row>
        <row r="820">
          <cell r="R820" t="str">
            <v>30118802020083015</v>
          </cell>
          <cell r="S820" t="str">
            <v>Ali Moinzadeh</v>
          </cell>
        </row>
        <row r="821">
          <cell r="R821" t="str">
            <v>30118802020083016</v>
          </cell>
          <cell r="S821" t="str">
            <v>Sergio Waxman</v>
          </cell>
        </row>
        <row r="822">
          <cell r="R822" t="str">
            <v>30118802020083017</v>
          </cell>
          <cell r="S822" t="str">
            <v>In Sup Choi</v>
          </cell>
        </row>
        <row r="823">
          <cell r="R823" t="str">
            <v>30118802020083018</v>
          </cell>
          <cell r="S823" t="str">
            <v>Robert Dolan</v>
          </cell>
        </row>
        <row r="824">
          <cell r="R824" t="str">
            <v>30118802020083019</v>
          </cell>
          <cell r="S824" t="str">
            <v>James Russell</v>
          </cell>
        </row>
        <row r="825">
          <cell r="R825" t="str">
            <v>30118802020083020</v>
          </cell>
          <cell r="S825" t="str">
            <v>Fredric Gordon</v>
          </cell>
        </row>
        <row r="826">
          <cell r="R826" t="str">
            <v>30118802020083021</v>
          </cell>
          <cell r="S826" t="str">
            <v>Fredric Gordon</v>
          </cell>
        </row>
        <row r="827">
          <cell r="R827" t="str">
            <v>30118802020083022</v>
          </cell>
          <cell r="S827" t="str">
            <v>James Russell</v>
          </cell>
        </row>
        <row r="828">
          <cell r="R828" t="str">
            <v>30118802020083023</v>
          </cell>
          <cell r="S828" t="str">
            <v>Christopher Tretter</v>
          </cell>
        </row>
        <row r="829">
          <cell r="R829" t="str">
            <v>30118802020083024</v>
          </cell>
          <cell r="S829" t="str">
            <v>Neela Natarajan</v>
          </cell>
        </row>
        <row r="830">
          <cell r="R830" t="str">
            <v>30118802020083025</v>
          </cell>
          <cell r="S830" t="str">
            <v>Robert Dolan</v>
          </cell>
        </row>
        <row r="831">
          <cell r="R831" t="str">
            <v>30118802020083026</v>
          </cell>
          <cell r="S831" t="str">
            <v>Robert Dolan</v>
          </cell>
        </row>
        <row r="832">
          <cell r="R832" t="str">
            <v>30118802020083027</v>
          </cell>
          <cell r="S832" t="str">
            <v>Keith Stuart</v>
          </cell>
        </row>
        <row r="833">
          <cell r="R833" t="str">
            <v>30118802020083028</v>
          </cell>
          <cell r="S833" t="str">
            <v>Christopher Tretter</v>
          </cell>
        </row>
        <row r="834">
          <cell r="R834" t="str">
            <v>30118802020083029</v>
          </cell>
          <cell r="S834" t="str">
            <v>Christopher Tretter</v>
          </cell>
        </row>
        <row r="835">
          <cell r="R835" t="str">
            <v>30118802020083030</v>
          </cell>
          <cell r="S835" t="str">
            <v>Ann Camac</v>
          </cell>
        </row>
        <row r="836">
          <cell r="R836" t="str">
            <v>30118802020083031</v>
          </cell>
          <cell r="S836" t="str">
            <v>Fredric Gordon</v>
          </cell>
        </row>
        <row r="837">
          <cell r="R837" t="str">
            <v>30118802020083032</v>
          </cell>
          <cell r="S837" t="str">
            <v>Neela Natarajan</v>
          </cell>
        </row>
        <row r="838">
          <cell r="R838" t="str">
            <v>30118802020083033</v>
          </cell>
          <cell r="S838" t="str">
            <v>Yuval Zabar</v>
          </cell>
        </row>
        <row r="839">
          <cell r="R839" t="str">
            <v>30118802020083034</v>
          </cell>
          <cell r="S839" t="str">
            <v>David Martin</v>
          </cell>
        </row>
        <row r="840">
          <cell r="R840" t="str">
            <v>30118802020083035</v>
          </cell>
          <cell r="S840" t="str">
            <v>Thomas Piemonte</v>
          </cell>
        </row>
        <row r="841">
          <cell r="R841" t="str">
            <v>30118802020083036</v>
          </cell>
          <cell r="S841" t="str">
            <v>James Russell</v>
          </cell>
        </row>
        <row r="842">
          <cell r="R842" t="str">
            <v>30118802020083037</v>
          </cell>
          <cell r="S842" t="str">
            <v>George Holland</v>
          </cell>
        </row>
        <row r="843">
          <cell r="R843" t="str">
            <v>30118802020083038</v>
          </cell>
          <cell r="S843" t="str">
            <v>Sergio Waxman</v>
          </cell>
        </row>
        <row r="844">
          <cell r="R844" t="str">
            <v>30118802020083039</v>
          </cell>
          <cell r="S844" t="str">
            <v>Neil Weiner</v>
          </cell>
        </row>
        <row r="845">
          <cell r="R845" t="str">
            <v>30118802020083040</v>
          </cell>
          <cell r="S845" t="str">
            <v>Keith Stuart</v>
          </cell>
        </row>
        <row r="846">
          <cell r="R846" t="str">
            <v>30118802020083041</v>
          </cell>
          <cell r="S846" t="str">
            <v>Fredric Gordon</v>
          </cell>
        </row>
        <row r="847">
          <cell r="R847" t="str">
            <v>30118802020083042</v>
          </cell>
          <cell r="S847" t="str">
            <v>Fredric Gordon</v>
          </cell>
        </row>
        <row r="848">
          <cell r="R848" t="str">
            <v>30118802020083043</v>
          </cell>
          <cell r="S848" t="str">
            <v>Toni Holway</v>
          </cell>
        </row>
        <row r="849">
          <cell r="R849" t="str">
            <v>30118802020083044</v>
          </cell>
          <cell r="S849" t="str">
            <v>David Venesy</v>
          </cell>
        </row>
        <row r="850">
          <cell r="R850" t="str">
            <v>30118802020083045</v>
          </cell>
          <cell r="S850" t="str">
            <v>Todd Shuster</v>
          </cell>
        </row>
        <row r="851">
          <cell r="R851" t="str">
            <v>30118802020083046</v>
          </cell>
          <cell r="S851" t="str">
            <v>Jennifer Braimon</v>
          </cell>
        </row>
        <row r="852">
          <cell r="R852" t="str">
            <v>30118802020083047</v>
          </cell>
          <cell r="S852" t="str">
            <v>Sebastian Flacke</v>
          </cell>
        </row>
        <row r="853">
          <cell r="R853" t="str">
            <v>30118802020083048</v>
          </cell>
          <cell r="S853" t="str">
            <v>Sergio Waxman</v>
          </cell>
        </row>
        <row r="854">
          <cell r="R854" t="str">
            <v>30118802020083049</v>
          </cell>
          <cell r="S854" t="str">
            <v>MaryAnne Muriello</v>
          </cell>
        </row>
        <row r="855">
          <cell r="R855" t="str">
            <v>30118802020083050</v>
          </cell>
          <cell r="S855" t="str">
            <v>Robert Dolan</v>
          </cell>
        </row>
        <row r="856">
          <cell r="R856" t="str">
            <v>30118802020083051</v>
          </cell>
          <cell r="S856" t="str">
            <v>Seon Kyu Lee</v>
          </cell>
        </row>
        <row r="857">
          <cell r="R857" t="str">
            <v>30118802020083052</v>
          </cell>
          <cell r="S857" t="str">
            <v>Francis Nugent</v>
          </cell>
        </row>
        <row r="858">
          <cell r="R858" t="str">
            <v>30118802020083054</v>
          </cell>
          <cell r="S858" t="str">
            <v>Eva Michalakis</v>
          </cell>
        </row>
        <row r="859">
          <cell r="R859" t="str">
            <v>30118802020083055</v>
          </cell>
          <cell r="S859" t="str">
            <v>Sergio Waxman</v>
          </cell>
        </row>
        <row r="860">
          <cell r="R860" t="str">
            <v>30118802020083056</v>
          </cell>
          <cell r="S860" t="str">
            <v>Toni Holway</v>
          </cell>
        </row>
        <row r="861">
          <cell r="R861" t="str">
            <v>30118802020083057</v>
          </cell>
          <cell r="S861" t="str">
            <v>Joel Oster</v>
          </cell>
        </row>
        <row r="862">
          <cell r="R862" t="str">
            <v>30118802020083058</v>
          </cell>
          <cell r="S862" t="str">
            <v>Robert Dolan</v>
          </cell>
        </row>
        <row r="863">
          <cell r="R863" t="str">
            <v>30118802020083059</v>
          </cell>
          <cell r="S863" t="str">
            <v>John Libertino</v>
          </cell>
        </row>
        <row r="864">
          <cell r="R864" t="str">
            <v>30118802020083060</v>
          </cell>
          <cell r="S864" t="str">
            <v>David Martin</v>
          </cell>
        </row>
        <row r="865">
          <cell r="R865" t="str">
            <v>30118802020083061</v>
          </cell>
          <cell r="S865" t="str">
            <v>Tarun Kewalramani</v>
          </cell>
        </row>
        <row r="866">
          <cell r="R866" t="str">
            <v>30118802020083062</v>
          </cell>
          <cell r="S866" t="str">
            <v>Fredric Gordon</v>
          </cell>
        </row>
        <row r="867">
          <cell r="R867" t="str">
            <v>30118802020083063</v>
          </cell>
          <cell r="S867" t="str">
            <v>Robert Dolan</v>
          </cell>
        </row>
        <row r="868">
          <cell r="R868" t="str">
            <v>30118802020083065</v>
          </cell>
          <cell r="S868" t="str">
            <v>Claudia Chaves</v>
          </cell>
        </row>
        <row r="869">
          <cell r="R869" t="str">
            <v>30118802020083066</v>
          </cell>
          <cell r="S869" t="str">
            <v>Fredric Gordon</v>
          </cell>
        </row>
        <row r="870">
          <cell r="R870" t="str">
            <v>30118802020083067</v>
          </cell>
          <cell r="S870" t="str">
            <v>Keith Stuart</v>
          </cell>
        </row>
        <row r="871">
          <cell r="R871" t="str">
            <v>30118802020093001</v>
          </cell>
          <cell r="S871" t="str">
            <v>Joel Oster</v>
          </cell>
        </row>
        <row r="872">
          <cell r="R872" t="str">
            <v>30118802020093002</v>
          </cell>
          <cell r="S872" t="str">
            <v>John Stoffel</v>
          </cell>
        </row>
        <row r="873">
          <cell r="R873" t="str">
            <v>30118802020093003</v>
          </cell>
          <cell r="S873" t="str">
            <v>Keith Stuart</v>
          </cell>
        </row>
        <row r="874">
          <cell r="R874" t="str">
            <v>30118802020093004</v>
          </cell>
          <cell r="S874" t="str">
            <v>Keith Stuart</v>
          </cell>
        </row>
        <row r="875">
          <cell r="R875" t="str">
            <v>30118802020093005</v>
          </cell>
          <cell r="S875" t="str">
            <v>William Gaasch</v>
          </cell>
        </row>
        <row r="876">
          <cell r="R876" t="str">
            <v>30118802020093006</v>
          </cell>
          <cell r="S876" t="str">
            <v>Christopher Tretter</v>
          </cell>
        </row>
        <row r="877">
          <cell r="R877" t="str">
            <v>30118802020093007</v>
          </cell>
          <cell r="S877" t="str">
            <v>Joel Oster</v>
          </cell>
        </row>
        <row r="878">
          <cell r="R878" t="str">
            <v>30118802020093008</v>
          </cell>
          <cell r="S878" t="str">
            <v>Joel Oster</v>
          </cell>
        </row>
        <row r="879">
          <cell r="R879" t="str">
            <v>30118802020093009</v>
          </cell>
          <cell r="S879" t="str">
            <v>Sergio Waxman</v>
          </cell>
        </row>
        <row r="880">
          <cell r="R880" t="str">
            <v>30118802020093010</v>
          </cell>
          <cell r="S880" t="str">
            <v>Todd Shuster</v>
          </cell>
        </row>
        <row r="881">
          <cell r="R881" t="str">
            <v>30118802020093011</v>
          </cell>
          <cell r="S881" t="str">
            <v>Susan MacDonald</v>
          </cell>
        </row>
        <row r="882">
          <cell r="R882" t="str">
            <v>30118802020093012</v>
          </cell>
          <cell r="S882" t="str">
            <v>Stephen Karp</v>
          </cell>
        </row>
        <row r="883">
          <cell r="R883" t="str">
            <v>30118802020093013</v>
          </cell>
          <cell r="S883" t="str">
            <v>Keith Stuart</v>
          </cell>
        </row>
        <row r="884">
          <cell r="R884" t="str">
            <v>30118802020093014</v>
          </cell>
          <cell r="S884" t="str">
            <v>Gregory Blaha</v>
          </cell>
        </row>
        <row r="885">
          <cell r="R885" t="str">
            <v>30118802020093015</v>
          </cell>
          <cell r="S885" t="str">
            <v>Sherif Labib</v>
          </cell>
        </row>
        <row r="886">
          <cell r="R886" t="str">
            <v>30118802020093016</v>
          </cell>
          <cell r="S886" t="str">
            <v>Fredric Gordon</v>
          </cell>
        </row>
        <row r="887">
          <cell r="R887" t="str">
            <v>30118802020093017</v>
          </cell>
          <cell r="S887" t="str">
            <v>Amy Barto</v>
          </cell>
        </row>
        <row r="888">
          <cell r="R888" t="str">
            <v>30118802020093018</v>
          </cell>
          <cell r="S888" t="str">
            <v>Paul Cotran</v>
          </cell>
        </row>
        <row r="889">
          <cell r="R889" t="str">
            <v>30118802020093019</v>
          </cell>
          <cell r="S889" t="str">
            <v>Tarun Kewalramani</v>
          </cell>
        </row>
        <row r="890">
          <cell r="R890" t="str">
            <v>30118802020093020</v>
          </cell>
          <cell r="S890" t="str">
            <v>Sergio Waxman</v>
          </cell>
        </row>
        <row r="891">
          <cell r="R891" t="str">
            <v>30118802020093021</v>
          </cell>
          <cell r="S891" t="str">
            <v>Tarun Kewalramani</v>
          </cell>
        </row>
        <row r="892">
          <cell r="R892" t="str">
            <v>30118802020093022</v>
          </cell>
          <cell r="S892" t="str">
            <v>Thomas Piemonte</v>
          </cell>
        </row>
        <row r="893">
          <cell r="R893" t="str">
            <v>30118802020093023</v>
          </cell>
          <cell r="S893" t="str">
            <v>Francis Nugent</v>
          </cell>
        </row>
        <row r="894">
          <cell r="R894" t="str">
            <v>30118802020093024</v>
          </cell>
          <cell r="S894" t="str">
            <v>Francis Nugent</v>
          </cell>
        </row>
        <row r="895">
          <cell r="R895" t="str">
            <v>30118802020093025</v>
          </cell>
          <cell r="S895" t="str">
            <v>Robert Dolan</v>
          </cell>
        </row>
        <row r="896">
          <cell r="R896" t="str">
            <v>30118802020093026</v>
          </cell>
          <cell r="S896" t="str">
            <v>Peter Marcello</v>
          </cell>
        </row>
        <row r="897">
          <cell r="R897" t="str">
            <v>30118802020093027</v>
          </cell>
          <cell r="S897" t="str">
            <v>Neela Natarajan</v>
          </cell>
        </row>
        <row r="898">
          <cell r="R898" t="str">
            <v>30118802020093028</v>
          </cell>
          <cell r="S898" t="str">
            <v>Corrine Zarwan</v>
          </cell>
        </row>
        <row r="899">
          <cell r="R899" t="str">
            <v>30118802020093029</v>
          </cell>
          <cell r="S899" t="str">
            <v>Christopher Tretter</v>
          </cell>
        </row>
        <row r="900">
          <cell r="R900" t="str">
            <v>30118802020093030</v>
          </cell>
          <cell r="S900" t="str">
            <v>Lloyd Alderson</v>
          </cell>
        </row>
        <row r="901">
          <cell r="R901" t="str">
            <v>30118802020093031</v>
          </cell>
          <cell r="S901" t="str">
            <v>John Beamis</v>
          </cell>
        </row>
        <row r="902">
          <cell r="R902" t="str">
            <v>30118802020093032</v>
          </cell>
          <cell r="S902" t="str">
            <v>Kimberly Christ</v>
          </cell>
        </row>
        <row r="903">
          <cell r="R903" t="str">
            <v>30118802020093033</v>
          </cell>
          <cell r="S903" t="str">
            <v>Francis Nugent</v>
          </cell>
        </row>
        <row r="904">
          <cell r="R904" t="str">
            <v>30118802020093034</v>
          </cell>
          <cell r="S904" t="str">
            <v>Joshua Garren</v>
          </cell>
        </row>
        <row r="905">
          <cell r="R905" t="str">
            <v>30118802020093035</v>
          </cell>
          <cell r="S905" t="str">
            <v>Arthur Mourtzinos</v>
          </cell>
        </row>
        <row r="906">
          <cell r="R906" t="str">
            <v>30118802020093036</v>
          </cell>
          <cell r="S906" t="str">
            <v>Christopher Tretter</v>
          </cell>
        </row>
        <row r="907">
          <cell r="R907" t="str">
            <v>30118802020093037</v>
          </cell>
          <cell r="S907" t="str">
            <v>David Venesy</v>
          </cell>
        </row>
        <row r="908">
          <cell r="R908" t="str">
            <v>30118802020093038</v>
          </cell>
          <cell r="S908" t="str">
            <v>Nicholas Tsapatsaris</v>
          </cell>
        </row>
        <row r="909">
          <cell r="R909" t="str">
            <v>30118802020093039</v>
          </cell>
          <cell r="S909" t="str">
            <v>Keith Stuart</v>
          </cell>
        </row>
        <row r="910">
          <cell r="R910" t="str">
            <v>30118802020093040</v>
          </cell>
          <cell r="S910" t="str">
            <v>Fredric Gordon</v>
          </cell>
        </row>
        <row r="911">
          <cell r="R911" t="str">
            <v>30118802020093041</v>
          </cell>
          <cell r="S911" t="str">
            <v>Tarun Kewalramani</v>
          </cell>
        </row>
        <row r="912">
          <cell r="R912" t="str">
            <v>30118802020093042</v>
          </cell>
          <cell r="S912" t="str">
            <v>Bruce Hook</v>
          </cell>
        </row>
        <row r="913">
          <cell r="R913" t="str">
            <v>30118802020093043</v>
          </cell>
          <cell r="S913" t="str">
            <v>Tarun Kewalramani</v>
          </cell>
        </row>
        <row r="914">
          <cell r="R914" t="str">
            <v>30118802020093044</v>
          </cell>
          <cell r="S914" t="str">
            <v>Andrew Marcantonio</v>
          </cell>
        </row>
        <row r="915">
          <cell r="R915" t="str">
            <v>30118802020093045</v>
          </cell>
          <cell r="S915" t="str">
            <v>Tarun Kewalramani</v>
          </cell>
        </row>
        <row r="916">
          <cell r="R916" t="str">
            <v>30118802020093046</v>
          </cell>
          <cell r="S916" t="str">
            <v>Corrine Zarwan</v>
          </cell>
        </row>
        <row r="917">
          <cell r="R917" t="str">
            <v>30118802020093047</v>
          </cell>
          <cell r="S917" t="str">
            <v>Peter Madras</v>
          </cell>
        </row>
        <row r="918">
          <cell r="R918" t="str">
            <v>30118802020093048</v>
          </cell>
          <cell r="S918" t="str">
            <v>Peter Madras</v>
          </cell>
        </row>
        <row r="919">
          <cell r="R919" t="str">
            <v>30118802020093049</v>
          </cell>
          <cell r="S919" t="str">
            <v>John Libertino</v>
          </cell>
        </row>
        <row r="920">
          <cell r="R920" t="str">
            <v>30118802020093050</v>
          </cell>
          <cell r="S920" t="str">
            <v>Muqtada Chaudhry</v>
          </cell>
        </row>
        <row r="921">
          <cell r="R921" t="str">
            <v>30118802020093051</v>
          </cell>
          <cell r="S921" t="str">
            <v>Corrine Zarwan</v>
          </cell>
        </row>
        <row r="922">
          <cell r="R922" t="str">
            <v>30118802020093052</v>
          </cell>
          <cell r="S922" t="str">
            <v>Yuval Zabar</v>
          </cell>
        </row>
        <row r="923">
          <cell r="R923" t="str">
            <v>30118802020093053</v>
          </cell>
          <cell r="S923" t="str">
            <v>Carla Lamb</v>
          </cell>
        </row>
        <row r="924">
          <cell r="R924" t="str">
            <v>30118802020093054</v>
          </cell>
          <cell r="S924" t="str">
            <v>Corrine Zarwan</v>
          </cell>
        </row>
        <row r="925">
          <cell r="R925" t="str">
            <v>30118802020093055</v>
          </cell>
          <cell r="S925" t="str">
            <v>Andrew Marcantonio</v>
          </cell>
        </row>
        <row r="926">
          <cell r="R926" t="str">
            <v>30118802020093056</v>
          </cell>
          <cell r="S926" t="str">
            <v>Keith Stuart</v>
          </cell>
        </row>
        <row r="927">
          <cell r="R927" t="str">
            <v>30118802020093057</v>
          </cell>
          <cell r="S927" t="str">
            <v>Andrew Marcantonio</v>
          </cell>
        </row>
        <row r="928">
          <cell r="R928" t="str">
            <v>30118802020093058</v>
          </cell>
          <cell r="S928" t="str">
            <v>Seon Kyu Lee</v>
          </cell>
        </row>
        <row r="929">
          <cell r="R929" t="str">
            <v>30118802020093059</v>
          </cell>
          <cell r="S929" t="str">
            <v>Julie Leegwater-Kim</v>
          </cell>
        </row>
        <row r="930">
          <cell r="R930" t="str">
            <v>30118802020093060</v>
          </cell>
          <cell r="S930" t="str">
            <v>Keith Stuart</v>
          </cell>
        </row>
        <row r="931">
          <cell r="R931" t="str">
            <v>30118802020103001</v>
          </cell>
          <cell r="S931" t="str">
            <v>Thomas Piemonte</v>
          </cell>
        </row>
        <row r="932">
          <cell r="R932" t="str">
            <v>30118802020103002</v>
          </cell>
          <cell r="S932" t="str">
            <v>Jonathan Silver</v>
          </cell>
        </row>
        <row r="933">
          <cell r="R933" t="str">
            <v>30118802020103003</v>
          </cell>
          <cell r="S933" t="str">
            <v>Nancy Todd</v>
          </cell>
        </row>
        <row r="934">
          <cell r="R934" t="str">
            <v>30118802020103004</v>
          </cell>
          <cell r="S934" t="str">
            <v>Corrine Zarwan</v>
          </cell>
        </row>
        <row r="935">
          <cell r="R935" t="str">
            <v>30118802020103005</v>
          </cell>
          <cell r="S935" t="str">
            <v>Fredric Gordon</v>
          </cell>
        </row>
        <row r="936">
          <cell r="R936" t="str">
            <v>30118802020103006</v>
          </cell>
          <cell r="S936" t="str">
            <v>Christopher Tretter</v>
          </cell>
        </row>
        <row r="937">
          <cell r="R937" t="str">
            <v>30118802020103007</v>
          </cell>
          <cell r="S937" t="str">
            <v>Donald Craven</v>
          </cell>
        </row>
        <row r="938">
          <cell r="R938" t="str">
            <v>30118802020103008</v>
          </cell>
          <cell r="S938" t="str">
            <v>Francis Nugent</v>
          </cell>
        </row>
        <row r="939">
          <cell r="R939" t="str">
            <v>30118802020103009</v>
          </cell>
          <cell r="S939" t="str">
            <v>Corrine Zarwan</v>
          </cell>
        </row>
        <row r="940">
          <cell r="R940" t="str">
            <v>30118802020103010</v>
          </cell>
          <cell r="S940" t="str">
            <v>Fredric Gordon</v>
          </cell>
        </row>
        <row r="941">
          <cell r="R941" t="str">
            <v>30118802020103011</v>
          </cell>
          <cell r="S941" t="str">
            <v>Sergio Waxman</v>
          </cell>
        </row>
        <row r="942">
          <cell r="R942" t="str">
            <v>30118802020103012</v>
          </cell>
          <cell r="S942" t="str">
            <v>Simon Mantha</v>
          </cell>
        </row>
        <row r="943">
          <cell r="R943" t="str">
            <v>30118802020103013</v>
          </cell>
          <cell r="S943" t="str">
            <v>Thomas Piemonte</v>
          </cell>
        </row>
        <row r="944">
          <cell r="R944" t="str">
            <v>30118802020103014</v>
          </cell>
          <cell r="S944" t="str">
            <v>Keith Stuart</v>
          </cell>
        </row>
        <row r="945">
          <cell r="R945" t="str">
            <v>30118802020103015</v>
          </cell>
          <cell r="S945" t="str">
            <v>Elizabeth Angelakis</v>
          </cell>
        </row>
        <row r="946">
          <cell r="R946" t="str">
            <v>30118802020103016</v>
          </cell>
          <cell r="S946" t="str">
            <v>David Martin</v>
          </cell>
        </row>
        <row r="947">
          <cell r="R947" t="str">
            <v>30118802020103017</v>
          </cell>
          <cell r="S947" t="str">
            <v>David Martin</v>
          </cell>
        </row>
        <row r="948">
          <cell r="R948" t="str">
            <v>30118802020103018</v>
          </cell>
          <cell r="S948" t="str">
            <v>Fredric Gordon</v>
          </cell>
        </row>
        <row r="949">
          <cell r="R949" t="str">
            <v>30118802020103019</v>
          </cell>
          <cell r="S949" t="str">
            <v>Christoph Wald</v>
          </cell>
        </row>
        <row r="950">
          <cell r="R950" t="str">
            <v>30118802020103021</v>
          </cell>
          <cell r="S950" t="str">
            <v>Jason Gee</v>
          </cell>
        </row>
        <row r="951">
          <cell r="R951" t="str">
            <v>30118802020103022</v>
          </cell>
          <cell r="S951" t="str">
            <v>Tarun Kewalramani</v>
          </cell>
        </row>
        <row r="952">
          <cell r="R952" t="str">
            <v>30118802020103023</v>
          </cell>
          <cell r="S952" t="str">
            <v>Francis Nugent</v>
          </cell>
        </row>
        <row r="953">
          <cell r="R953" t="str">
            <v>30118802020103024</v>
          </cell>
          <cell r="S953" t="str">
            <v>Paul Hesketh</v>
          </cell>
        </row>
        <row r="954">
          <cell r="R954" t="str">
            <v>30118802020103025</v>
          </cell>
          <cell r="S954" t="str">
            <v>Francis Nugent</v>
          </cell>
        </row>
        <row r="955">
          <cell r="R955" t="str">
            <v>30118802020103026</v>
          </cell>
          <cell r="S955" t="str">
            <v>Keith Stuart</v>
          </cell>
        </row>
        <row r="956">
          <cell r="R956" t="str">
            <v>30118802020103027</v>
          </cell>
          <cell r="S956" t="str">
            <v>Paul Hesketh</v>
          </cell>
        </row>
        <row r="957">
          <cell r="R957" t="str">
            <v>30118802020103028</v>
          </cell>
          <cell r="S957" t="str">
            <v>Christopher Tretter</v>
          </cell>
        </row>
        <row r="958">
          <cell r="R958" t="str">
            <v>30118802020103029</v>
          </cell>
          <cell r="S958" t="str">
            <v>Nelson Bennett</v>
          </cell>
        </row>
        <row r="959">
          <cell r="R959" t="str">
            <v>30118802020103030</v>
          </cell>
          <cell r="S959" t="str">
            <v>Rocco Ricciardi</v>
          </cell>
        </row>
        <row r="960">
          <cell r="R960" t="str">
            <v>30118802020103031</v>
          </cell>
          <cell r="S960" t="str">
            <v>Tarun Kewalramani</v>
          </cell>
        </row>
        <row r="961">
          <cell r="R961" t="str">
            <v>30118802020103032</v>
          </cell>
          <cell r="S961" t="str">
            <v>Fredric Gordon</v>
          </cell>
        </row>
        <row r="962">
          <cell r="R962" t="str">
            <v>30118802020103033</v>
          </cell>
          <cell r="S962" t="str">
            <v>Paul Hesketh</v>
          </cell>
        </row>
        <row r="963">
          <cell r="R963" t="str">
            <v>30118802020103034</v>
          </cell>
          <cell r="S963" t="str">
            <v>Muqtada Chaudhry</v>
          </cell>
        </row>
        <row r="964">
          <cell r="R964" t="str">
            <v>30118802020103035</v>
          </cell>
          <cell r="S964" t="str">
            <v>Claudia Chaves</v>
          </cell>
        </row>
        <row r="965">
          <cell r="R965" t="str">
            <v>30118802020103036</v>
          </cell>
          <cell r="S965" t="str">
            <v>Joel Oster</v>
          </cell>
        </row>
        <row r="966">
          <cell r="R966" t="str">
            <v>30118802020103037</v>
          </cell>
          <cell r="S966" t="str">
            <v>Keith Stuart</v>
          </cell>
        </row>
        <row r="967">
          <cell r="R967" t="str">
            <v>30118802020103038</v>
          </cell>
          <cell r="S967" t="str">
            <v>Paul Hesketh</v>
          </cell>
        </row>
        <row r="968">
          <cell r="R968" t="str">
            <v>30118802020103039</v>
          </cell>
          <cell r="S968" t="str">
            <v>Corrine Zarwan</v>
          </cell>
        </row>
        <row r="969">
          <cell r="R969" t="str">
            <v>30118802020103040</v>
          </cell>
          <cell r="S969" t="str">
            <v>Gregory Blaha</v>
          </cell>
        </row>
        <row r="970">
          <cell r="R970" t="str">
            <v>30118802020103041</v>
          </cell>
          <cell r="S970" t="str">
            <v>Paul Hesketh</v>
          </cell>
        </row>
        <row r="971">
          <cell r="R971" t="str">
            <v>30118802020103042</v>
          </cell>
          <cell r="S971" t="str">
            <v>Joel Oster</v>
          </cell>
        </row>
        <row r="972">
          <cell r="R972" t="str">
            <v>30118802020103043</v>
          </cell>
          <cell r="S972" t="str">
            <v>David Venesy</v>
          </cell>
        </row>
        <row r="973">
          <cell r="R973" t="str">
            <v>30118802020103044</v>
          </cell>
          <cell r="S973" t="str">
            <v>Joel Oster</v>
          </cell>
        </row>
        <row r="974">
          <cell r="R974" t="str">
            <v>30118802020103045</v>
          </cell>
          <cell r="S974" t="str">
            <v>Jeffrey Arle</v>
          </cell>
        </row>
        <row r="975">
          <cell r="R975" t="str">
            <v>30118802020103046</v>
          </cell>
          <cell r="S975" t="str">
            <v>Corrine Zarwan</v>
          </cell>
        </row>
        <row r="976">
          <cell r="R976" t="str">
            <v>30118802020103047</v>
          </cell>
          <cell r="S976" t="str">
            <v>Carlos David</v>
          </cell>
        </row>
        <row r="977">
          <cell r="R977" t="str">
            <v>30118802020103048</v>
          </cell>
          <cell r="S977" t="str">
            <v>Corrine Zarwan</v>
          </cell>
        </row>
        <row r="978">
          <cell r="R978" t="str">
            <v>30118802020103049</v>
          </cell>
          <cell r="S978" t="str">
            <v>Tarun Kewalramani</v>
          </cell>
        </row>
        <row r="979">
          <cell r="R979" t="str">
            <v>30118802020103050</v>
          </cell>
          <cell r="S979" t="str">
            <v>John Libertino</v>
          </cell>
        </row>
        <row r="980">
          <cell r="R980" t="str">
            <v>30118802020103051</v>
          </cell>
          <cell r="S980" t="str">
            <v>Ann Dylis</v>
          </cell>
        </row>
        <row r="981">
          <cell r="R981" t="str">
            <v>30118802020103052</v>
          </cell>
          <cell r="S981" t="str">
            <v>Gregory Blaha</v>
          </cell>
        </row>
        <row r="982">
          <cell r="R982" t="str">
            <v>30118802020103053</v>
          </cell>
          <cell r="S982" t="str">
            <v>Julie Leegwater-Kim</v>
          </cell>
        </row>
        <row r="983">
          <cell r="R983" t="str">
            <v>30118802020103054</v>
          </cell>
          <cell r="S983" t="str">
            <v>Arthur Mourtzinos</v>
          </cell>
        </row>
        <row r="984">
          <cell r="R984" t="str">
            <v>30118802020103055</v>
          </cell>
          <cell r="S984" t="str">
            <v>Thomas Piemonte</v>
          </cell>
        </row>
        <row r="985">
          <cell r="R985" t="str">
            <v>30118802020103056</v>
          </cell>
          <cell r="S985" t="str">
            <v>Corrine Zarwan</v>
          </cell>
        </row>
        <row r="986">
          <cell r="R986" t="str">
            <v>30118802020103057</v>
          </cell>
          <cell r="S986" t="str">
            <v>Stephen Karp</v>
          </cell>
        </row>
        <row r="987">
          <cell r="R987" t="str">
            <v>30118802020103058</v>
          </cell>
          <cell r="S987" t="str">
            <v>Fredric Gordon</v>
          </cell>
        </row>
        <row r="988">
          <cell r="R988" t="str">
            <v>30118802020103059</v>
          </cell>
          <cell r="S988" t="str">
            <v>Sebastian Flacke</v>
          </cell>
        </row>
        <row r="989">
          <cell r="R989" t="str">
            <v>30118802020103060</v>
          </cell>
          <cell r="S989" t="str">
            <v>Subu Magge</v>
          </cell>
        </row>
        <row r="990">
          <cell r="R990" t="str">
            <v>30118802020113001</v>
          </cell>
          <cell r="S990" t="str">
            <v>James Pomposelli</v>
          </cell>
        </row>
        <row r="991">
          <cell r="R991" t="str">
            <v>30118802020113002</v>
          </cell>
          <cell r="S991" t="str">
            <v>Tarun Kewalramani</v>
          </cell>
        </row>
        <row r="992">
          <cell r="R992" t="str">
            <v>30118802020113003</v>
          </cell>
          <cell r="S992" t="str">
            <v>Dinamarie Garcia-Banigan</v>
          </cell>
        </row>
        <row r="993">
          <cell r="R993" t="str">
            <v>30118802020113004</v>
          </cell>
          <cell r="S993" t="str">
            <v>Keith Stuart</v>
          </cell>
        </row>
        <row r="994">
          <cell r="R994" t="str">
            <v>30118802020113005</v>
          </cell>
          <cell r="S994" t="str">
            <v>Bruce Hook</v>
          </cell>
        </row>
        <row r="995">
          <cell r="R995" t="str">
            <v>30118802020113006</v>
          </cell>
          <cell r="S995" t="str">
            <v>Sergio Waxman</v>
          </cell>
        </row>
        <row r="996">
          <cell r="R996" t="str">
            <v>30118802020113007</v>
          </cell>
          <cell r="S996" t="str">
            <v>Corrine Zarwan</v>
          </cell>
        </row>
        <row r="997">
          <cell r="R997" t="str">
            <v>30118802020113008</v>
          </cell>
          <cell r="S997" t="str">
            <v>Keith Stuart</v>
          </cell>
        </row>
        <row r="998">
          <cell r="R998" t="str">
            <v>30118802020113009</v>
          </cell>
          <cell r="S998" t="str">
            <v>Fredric Gordon</v>
          </cell>
        </row>
        <row r="999">
          <cell r="R999" t="str">
            <v>30118802020113010</v>
          </cell>
          <cell r="S999" t="str">
            <v>Christopher Tretter</v>
          </cell>
        </row>
        <row r="1000">
          <cell r="R1000" t="str">
            <v>30118802020113011</v>
          </cell>
          <cell r="S1000" t="str">
            <v>Monica Grafals</v>
          </cell>
        </row>
        <row r="1001">
          <cell r="R1001" t="str">
            <v>30118802020113012</v>
          </cell>
          <cell r="S1001" t="str">
            <v>Francis Nugent</v>
          </cell>
        </row>
        <row r="1002">
          <cell r="R1002" t="str">
            <v>30118802020113013</v>
          </cell>
          <cell r="S1002" t="str">
            <v>Tarun Kewalramani</v>
          </cell>
        </row>
        <row r="1003">
          <cell r="R1003" t="str">
            <v>30118802020113014</v>
          </cell>
          <cell r="S1003" t="str">
            <v>Keith Stuart</v>
          </cell>
        </row>
        <row r="1004">
          <cell r="R1004" t="str">
            <v>30118802020113015</v>
          </cell>
          <cell r="S1004" t="str">
            <v>Ann Dylis</v>
          </cell>
        </row>
        <row r="1005">
          <cell r="R1005" t="str">
            <v>30118802020113016</v>
          </cell>
          <cell r="S1005" t="str">
            <v>Elizabeth Toh</v>
          </cell>
        </row>
        <row r="1006">
          <cell r="R1006" t="str">
            <v>30118802020113017</v>
          </cell>
          <cell r="S1006" t="str">
            <v>Elizabeth Pomfret</v>
          </cell>
        </row>
        <row r="1007">
          <cell r="R1007" t="str">
            <v>30118802020113018</v>
          </cell>
          <cell r="S1007" t="str">
            <v>Jason Gee</v>
          </cell>
        </row>
        <row r="1008">
          <cell r="R1008" t="str">
            <v>30118802020113019</v>
          </cell>
          <cell r="S1008" t="str">
            <v>Sergio Waxman</v>
          </cell>
        </row>
        <row r="1009">
          <cell r="R1009" t="str">
            <v>30118802020113020</v>
          </cell>
          <cell r="S1009" t="str">
            <v>Joel Oster</v>
          </cell>
        </row>
        <row r="1010">
          <cell r="R1010" t="str">
            <v>30118802020113021</v>
          </cell>
          <cell r="S1010" t="str">
            <v>Joel Oster</v>
          </cell>
        </row>
        <row r="1011">
          <cell r="R1011" t="str">
            <v>30118802020113022</v>
          </cell>
          <cell r="S1011" t="str">
            <v>Sergio Waxman</v>
          </cell>
        </row>
        <row r="1012">
          <cell r="R1012" t="str">
            <v>30118802020113023</v>
          </cell>
          <cell r="S1012" t="str">
            <v>Joel Oster</v>
          </cell>
        </row>
        <row r="1013">
          <cell r="R1013" t="str">
            <v>30118802020113024</v>
          </cell>
          <cell r="S1013" t="str">
            <v>Bruce Hook</v>
          </cell>
        </row>
        <row r="1014">
          <cell r="R1014" t="str">
            <v>30118802020113025</v>
          </cell>
          <cell r="S1014" t="str">
            <v>Keith Stuart</v>
          </cell>
        </row>
        <row r="1015">
          <cell r="R1015" t="str">
            <v>30118802020113026</v>
          </cell>
          <cell r="S1015" t="str">
            <v>Keith Stuart</v>
          </cell>
        </row>
        <row r="1016">
          <cell r="R1016" t="str">
            <v>30118802020113027</v>
          </cell>
          <cell r="S1016" t="str">
            <v>Paul Hesketh</v>
          </cell>
        </row>
        <row r="1017">
          <cell r="R1017" t="str">
            <v>30118802020113028</v>
          </cell>
          <cell r="S1017" t="str">
            <v>Jason Gee</v>
          </cell>
        </row>
        <row r="1018">
          <cell r="R1018" t="str">
            <v>30118802020113029</v>
          </cell>
          <cell r="S1018" t="str">
            <v>David Venesy</v>
          </cell>
        </row>
        <row r="1019">
          <cell r="R1019" t="str">
            <v>30118802020113030</v>
          </cell>
          <cell r="S1019" t="str">
            <v>Tarun Kewalramani</v>
          </cell>
        </row>
        <row r="1020">
          <cell r="R1020" t="str">
            <v>30118802020113031</v>
          </cell>
          <cell r="S1020" t="str">
            <v>Simon Mantha</v>
          </cell>
        </row>
        <row r="1021">
          <cell r="R1021" t="str">
            <v>30118802020113032</v>
          </cell>
          <cell r="S1021" t="str">
            <v>Ann Camac</v>
          </cell>
        </row>
        <row r="1022">
          <cell r="R1022" t="str">
            <v>30118802020113033</v>
          </cell>
          <cell r="S1022" t="str">
            <v>Sarkis Soukiasian</v>
          </cell>
        </row>
        <row r="1023">
          <cell r="R1023" t="str">
            <v>30118802020113034</v>
          </cell>
          <cell r="S1023" t="str">
            <v>Paul Hesketh</v>
          </cell>
        </row>
        <row r="1024">
          <cell r="R1024" t="str">
            <v>30118802020113035</v>
          </cell>
          <cell r="S1024" t="str">
            <v>David Riester</v>
          </cell>
        </row>
        <row r="1025">
          <cell r="R1025" t="str">
            <v>30118802020113036</v>
          </cell>
          <cell r="S1025" t="str">
            <v>Jeffrey Marx</v>
          </cell>
        </row>
        <row r="1026">
          <cell r="R1026" t="str">
            <v>30118802020113037</v>
          </cell>
          <cell r="S1026" t="str">
            <v>Monica Grafals</v>
          </cell>
        </row>
        <row r="1027">
          <cell r="R1027" t="str">
            <v>30118802020113038</v>
          </cell>
          <cell r="S1027" t="str">
            <v>Corrine Zarwan</v>
          </cell>
        </row>
        <row r="1028">
          <cell r="R1028" t="str">
            <v>30118802020113039</v>
          </cell>
          <cell r="S1028" t="str">
            <v>Corrine Zarwan</v>
          </cell>
        </row>
        <row r="1029">
          <cell r="R1029" t="str">
            <v>30118802020113040</v>
          </cell>
          <cell r="S1029" t="str">
            <v>Christopher Pyne</v>
          </cell>
        </row>
        <row r="1030">
          <cell r="R1030" t="str">
            <v>30118802020113041</v>
          </cell>
          <cell r="S1030" t="str">
            <v>Fredric Gordon</v>
          </cell>
        </row>
        <row r="1031">
          <cell r="R1031" t="str">
            <v>30118802020113042</v>
          </cell>
          <cell r="S1031" t="str">
            <v>Carla Lamb</v>
          </cell>
        </row>
        <row r="1032">
          <cell r="R1032" t="str">
            <v>30118802020113043</v>
          </cell>
          <cell r="S1032" t="str">
            <v>Jason Gee</v>
          </cell>
        </row>
        <row r="1033">
          <cell r="R1033" t="str">
            <v>30118802020113044</v>
          </cell>
          <cell r="S1033" t="str">
            <v>Jeffrey Arle</v>
          </cell>
        </row>
        <row r="1034">
          <cell r="R1034" t="str">
            <v>30118802020113045</v>
          </cell>
          <cell r="S1034" t="str">
            <v>Ann Camac</v>
          </cell>
        </row>
        <row r="1035">
          <cell r="R1035" t="str">
            <v>30118802020113046</v>
          </cell>
          <cell r="S1035" t="str">
            <v>Neela Natarajan</v>
          </cell>
        </row>
        <row r="1036">
          <cell r="R1036" t="str">
            <v>30118802020113047</v>
          </cell>
          <cell r="S1036" t="str">
            <v>Christopher Tretter</v>
          </cell>
        </row>
        <row r="1037">
          <cell r="R1037" t="str">
            <v>30118802020113048</v>
          </cell>
          <cell r="S1037" t="str">
            <v>Paul Cotran</v>
          </cell>
        </row>
        <row r="1038">
          <cell r="R1038" t="str">
            <v>30118802020113049</v>
          </cell>
          <cell r="S1038" t="str">
            <v>Jonathan Silver</v>
          </cell>
        </row>
        <row r="1039">
          <cell r="R1039" t="str">
            <v>30118802020113050</v>
          </cell>
          <cell r="S1039" t="str">
            <v>Francis Nugent</v>
          </cell>
        </row>
        <row r="1040">
          <cell r="R1040" t="str">
            <v>30118802020113051</v>
          </cell>
          <cell r="S1040" t="str">
            <v>Andrew Marcantonio</v>
          </cell>
        </row>
        <row r="1041">
          <cell r="R1041" t="str">
            <v>30118802020123001</v>
          </cell>
          <cell r="S1041" t="str">
            <v>Sergio Waxman</v>
          </cell>
        </row>
        <row r="1042">
          <cell r="R1042" t="str">
            <v>30118802020123002</v>
          </cell>
          <cell r="S1042" t="str">
            <v>Gregory Blaha</v>
          </cell>
        </row>
        <row r="1043">
          <cell r="R1043" t="str">
            <v>30118802020123003</v>
          </cell>
          <cell r="S1043" t="str">
            <v>Corrine Zarwan</v>
          </cell>
        </row>
        <row r="1044">
          <cell r="R1044" t="str">
            <v>30118802020123004</v>
          </cell>
          <cell r="S1044" t="str">
            <v>Sherif Labib</v>
          </cell>
        </row>
        <row r="1045">
          <cell r="R1045" t="str">
            <v>30118802020123005</v>
          </cell>
          <cell r="S1045" t="str">
            <v>Arthur Mourtzinos</v>
          </cell>
        </row>
        <row r="1046">
          <cell r="R1046" t="str">
            <v>30118802020123006</v>
          </cell>
          <cell r="S1046" t="str">
            <v>Corrine Zarwan</v>
          </cell>
        </row>
        <row r="1047">
          <cell r="R1047" t="str">
            <v>30118802020123007</v>
          </cell>
          <cell r="S1047" t="str">
            <v>Jonathan Silver</v>
          </cell>
        </row>
        <row r="1048">
          <cell r="R1048" t="str">
            <v>30118802020123008</v>
          </cell>
          <cell r="S1048" t="str">
            <v>Corrine Zarwan</v>
          </cell>
        </row>
        <row r="1049">
          <cell r="R1049" t="str">
            <v>30118802020123009</v>
          </cell>
          <cell r="S1049" t="str">
            <v>Arthur Mourtzinos</v>
          </cell>
        </row>
        <row r="1050">
          <cell r="R1050" t="str">
            <v>30118802020123010</v>
          </cell>
          <cell r="S1050" t="str">
            <v>Keith Stuart</v>
          </cell>
        </row>
        <row r="1051">
          <cell r="R1051" t="str">
            <v>30118802020123011</v>
          </cell>
          <cell r="S1051" t="str">
            <v>Francis Nugent</v>
          </cell>
        </row>
        <row r="1052">
          <cell r="R1052" t="str">
            <v>30118802020123012</v>
          </cell>
          <cell r="S1052" t="str">
            <v>Corrine Zarwan</v>
          </cell>
        </row>
        <row r="1053">
          <cell r="R1053" t="str">
            <v>30118802020123013</v>
          </cell>
          <cell r="S1053" t="str">
            <v>Sarkis Soukiasian</v>
          </cell>
        </row>
        <row r="1054">
          <cell r="R1054" t="str">
            <v>30118802020123014</v>
          </cell>
          <cell r="S1054" t="str">
            <v>Andrew Marcantonio</v>
          </cell>
        </row>
        <row r="1055">
          <cell r="R1055" t="str">
            <v>30118802020123015</v>
          </cell>
          <cell r="S1055" t="str">
            <v>David Martin</v>
          </cell>
        </row>
        <row r="1056">
          <cell r="R1056" t="str">
            <v>30118802020123016</v>
          </cell>
          <cell r="S1056" t="str">
            <v>Claudia Chaves</v>
          </cell>
        </row>
        <row r="1057">
          <cell r="R1057" t="str">
            <v>30118802020123017</v>
          </cell>
          <cell r="S1057" t="str">
            <v>Ghazwan Acash</v>
          </cell>
        </row>
        <row r="1058">
          <cell r="R1058" t="str">
            <v>30118802020123018</v>
          </cell>
          <cell r="S1058" t="str">
            <v>Nelson Bennett</v>
          </cell>
        </row>
        <row r="1059">
          <cell r="R1059" t="str">
            <v>30118802020123019</v>
          </cell>
          <cell r="S1059" t="str">
            <v>Corrine Zarwan</v>
          </cell>
        </row>
        <row r="1060">
          <cell r="R1060" t="str">
            <v>30118802020123020</v>
          </cell>
          <cell r="S1060" t="str">
            <v>Thomas Piemonte</v>
          </cell>
        </row>
        <row r="1061">
          <cell r="R1061" t="str">
            <v>30118802020123021</v>
          </cell>
          <cell r="S1061" t="str">
            <v>Isabel Zacharias</v>
          </cell>
        </row>
        <row r="1062">
          <cell r="R1062" t="str">
            <v>30118802020123022</v>
          </cell>
          <cell r="S1062" t="str">
            <v>Christopher Tretter</v>
          </cell>
        </row>
        <row r="1063">
          <cell r="R1063" t="str">
            <v>30118802020123023</v>
          </cell>
          <cell r="S1063" t="str">
            <v>Peter Madras</v>
          </cell>
        </row>
        <row r="1064">
          <cell r="R1064" t="str">
            <v>30118802020123024</v>
          </cell>
          <cell r="S1064" t="str">
            <v>Corrine Zarwan</v>
          </cell>
        </row>
        <row r="1065">
          <cell r="R1065" t="str">
            <v>30118802020123025</v>
          </cell>
          <cell r="S1065" t="str">
            <v>Muqtada Chaudhry</v>
          </cell>
        </row>
        <row r="1066">
          <cell r="R1066" t="str">
            <v>30118802020123026</v>
          </cell>
          <cell r="S1066" t="str">
            <v>Francis Nugent</v>
          </cell>
        </row>
        <row r="1067">
          <cell r="R1067" t="str">
            <v>30118802020123027</v>
          </cell>
          <cell r="S1067" t="str">
            <v>Sebastian Flacke</v>
          </cell>
        </row>
        <row r="1068">
          <cell r="R1068" t="str">
            <v>30118802020123028</v>
          </cell>
          <cell r="S1068" t="str">
            <v>Corrine Zarwan</v>
          </cell>
        </row>
        <row r="1069">
          <cell r="R1069" t="str">
            <v>30118802020123029</v>
          </cell>
          <cell r="S1069" t="str">
            <v>Corrine Zarwan</v>
          </cell>
        </row>
        <row r="1070">
          <cell r="R1070" t="str">
            <v>30118802020123030</v>
          </cell>
          <cell r="S1070" t="str">
            <v>Fredric Gordon</v>
          </cell>
        </row>
        <row r="1071">
          <cell r="R1071" t="str">
            <v>30118802020123031</v>
          </cell>
          <cell r="S1071" t="str">
            <v>Corrine Zarwan</v>
          </cell>
        </row>
        <row r="1072">
          <cell r="R1072" t="str">
            <v>30118802020123032</v>
          </cell>
          <cell r="S1072" t="str">
            <v>Fredric Gordon</v>
          </cell>
        </row>
        <row r="1073">
          <cell r="R1073" t="str">
            <v>30118802020123033</v>
          </cell>
          <cell r="S1073" t="str">
            <v>Sebastian Flacke</v>
          </cell>
        </row>
        <row r="1074">
          <cell r="R1074" t="str">
            <v>30118802020123034</v>
          </cell>
          <cell r="S1074" t="str">
            <v>Fredric Gordon</v>
          </cell>
        </row>
        <row r="1075">
          <cell r="R1075" t="str">
            <v>30118802020123035</v>
          </cell>
          <cell r="S1075" t="str">
            <v>Lifei Guo</v>
          </cell>
        </row>
        <row r="1076">
          <cell r="R1076" t="str">
            <v>30118802020123036</v>
          </cell>
          <cell r="S1076" t="str">
            <v>Peter Madras</v>
          </cell>
        </row>
        <row r="1077">
          <cell r="R1077" t="str">
            <v>30118802020123037</v>
          </cell>
          <cell r="S1077" t="str">
            <v>Paul Hesketh</v>
          </cell>
        </row>
        <row r="1078">
          <cell r="R1078" t="str">
            <v>30118802020123038</v>
          </cell>
          <cell r="S1078" t="str">
            <v>Barbara Voetsch</v>
          </cell>
        </row>
        <row r="1079">
          <cell r="R1079" t="str">
            <v>30118802020123039</v>
          </cell>
          <cell r="S1079" t="str">
            <v>Tarun Kewalramani</v>
          </cell>
        </row>
        <row r="1080">
          <cell r="R1080" t="str">
            <v>30118802020123040</v>
          </cell>
          <cell r="S1080" t="str">
            <v>Keith Stuart</v>
          </cell>
        </row>
        <row r="1081">
          <cell r="R1081" t="str">
            <v>30118802020123041</v>
          </cell>
          <cell r="S1081" t="str">
            <v>Corrine Zarwan</v>
          </cell>
        </row>
        <row r="1082">
          <cell r="R1082" t="str">
            <v>30118802020123042</v>
          </cell>
          <cell r="S1082" t="str">
            <v>Kimberly Christ</v>
          </cell>
        </row>
        <row r="1083">
          <cell r="R1083" t="str">
            <v>30118802020123043</v>
          </cell>
          <cell r="S1083" t="str">
            <v>Corrine Zarwan</v>
          </cell>
        </row>
        <row r="1084">
          <cell r="R1084" t="str">
            <v>30118802020123044</v>
          </cell>
          <cell r="S1084" t="str">
            <v>Paul Hesketh</v>
          </cell>
        </row>
        <row r="1085">
          <cell r="R1085" t="str">
            <v>30118802020123045</v>
          </cell>
          <cell r="S1085" t="str">
            <v>Fredric Gordon</v>
          </cell>
        </row>
        <row r="1086">
          <cell r="R1086" t="str">
            <v>30118802020123046</v>
          </cell>
          <cell r="S1086" t="str">
            <v>Corrine Zarwan</v>
          </cell>
        </row>
        <row r="1087">
          <cell r="R1087" t="str">
            <v>30118802020123047</v>
          </cell>
          <cell r="S1087" t="str">
            <v>Elizabeth Pomfret</v>
          </cell>
        </row>
        <row r="1088">
          <cell r="R1088" t="str">
            <v>30118802020123048</v>
          </cell>
          <cell r="S1088" t="str">
            <v>Elizabeth Toh</v>
          </cell>
        </row>
        <row r="1089">
          <cell r="R1089" t="str">
            <v>30118802020123049</v>
          </cell>
          <cell r="S1089" t="str">
            <v>Timothy Liesching</v>
          </cell>
        </row>
        <row r="1090">
          <cell r="R1090" t="str">
            <v>30118802020123050</v>
          </cell>
          <cell r="S1090" t="str">
            <v>Jason Gee</v>
          </cell>
        </row>
        <row r="1091">
          <cell r="R1091" t="str">
            <v>30118802020123051</v>
          </cell>
          <cell r="S1091" t="str">
            <v>Andrew Warner</v>
          </cell>
        </row>
        <row r="1092">
          <cell r="R1092" t="str">
            <v>30118802020123052</v>
          </cell>
          <cell r="S1092" t="str">
            <v>Dmitry Nepomnayshy</v>
          </cell>
        </row>
        <row r="1093">
          <cell r="R1093" t="str">
            <v>30118802020123053</v>
          </cell>
          <cell r="S1093" t="str">
            <v>Anthony Bohnert</v>
          </cell>
        </row>
        <row r="1094">
          <cell r="R1094" t="str">
            <v>30118802020123054</v>
          </cell>
          <cell r="S1094" t="str">
            <v>Carla Lamb</v>
          </cell>
        </row>
        <row r="1095">
          <cell r="R1095" t="str">
            <v>30118802020123055</v>
          </cell>
          <cell r="S1095" t="str">
            <v>Corrine Zarwan</v>
          </cell>
        </row>
        <row r="1096">
          <cell r="R1096" t="str">
            <v>30118802020123056</v>
          </cell>
          <cell r="S1096" t="str">
            <v>Jeffrey Marx</v>
          </cell>
        </row>
        <row r="1097">
          <cell r="R1097" t="str">
            <v>30118802020123057</v>
          </cell>
          <cell r="S1097" t="str">
            <v>Corrine Zarwan</v>
          </cell>
        </row>
        <row r="1098">
          <cell r="R1098" t="str">
            <v>30118802020123058</v>
          </cell>
          <cell r="S1098" t="str">
            <v>Toni Holway</v>
          </cell>
        </row>
        <row r="1099">
          <cell r="R1099" t="str">
            <v>30118802020123059</v>
          </cell>
          <cell r="S1099" t="str">
            <v>Gregory Blaha</v>
          </cell>
        </row>
        <row r="1100">
          <cell r="R1100" t="str">
            <v>30118802020123060</v>
          </cell>
          <cell r="S1100" t="str">
            <v>Gregory Blaha</v>
          </cell>
        </row>
        <row r="1101">
          <cell r="R1101" t="str">
            <v>30118802020123061</v>
          </cell>
          <cell r="S1101" t="str">
            <v>Corrine Zarwan</v>
          </cell>
        </row>
        <row r="1102">
          <cell r="R1102" t="str">
            <v>30118802020123062</v>
          </cell>
          <cell r="S1102" t="str">
            <v>Keith Stuart</v>
          </cell>
        </row>
        <row r="1103">
          <cell r="R1103" t="str">
            <v>30118802020123063</v>
          </cell>
          <cell r="S1103" t="str">
            <v>Keith Stuart</v>
          </cell>
        </row>
        <row r="1104">
          <cell r="R1104" t="str">
            <v>30118802020123064</v>
          </cell>
          <cell r="S1104" t="str">
            <v>Toni Holway</v>
          </cell>
        </row>
        <row r="1105">
          <cell r="R1105" t="str">
            <v>30118802020123065</v>
          </cell>
          <cell r="S1105" t="str">
            <v>Toni Holway</v>
          </cell>
        </row>
        <row r="1106">
          <cell r="R1106" t="str">
            <v>30118802020123066</v>
          </cell>
          <cell r="S1106" t="str">
            <v>Dmitry Nepomnayshy</v>
          </cell>
        </row>
        <row r="1107">
          <cell r="R1107" t="str">
            <v>30118802020123067</v>
          </cell>
          <cell r="S1107" t="str">
            <v>David Riester</v>
          </cell>
        </row>
        <row r="1108">
          <cell r="R1108" t="str">
            <v>30118802020123068</v>
          </cell>
          <cell r="S1108" t="str">
            <v>Arthur Rabinowitz</v>
          </cell>
        </row>
        <row r="1109">
          <cell r="R1109" t="str">
            <v>30118802020123069</v>
          </cell>
          <cell r="S1109" t="str">
            <v>Asa Nixon</v>
          </cell>
        </row>
        <row r="1110">
          <cell r="R1110" t="str">
            <v>30118802020123070</v>
          </cell>
          <cell r="S1110" t="str">
            <v>Christopher Tretter</v>
          </cell>
        </row>
        <row r="1111">
          <cell r="R1111" t="str">
            <v>30118802020123071</v>
          </cell>
          <cell r="S1111" t="str">
            <v>Christopher Tretter</v>
          </cell>
        </row>
        <row r="1112">
          <cell r="R1112" t="str">
            <v>30118802020123072</v>
          </cell>
          <cell r="S1112" t="str">
            <v>Toni Holway</v>
          </cell>
        </row>
        <row r="1113">
          <cell r="R1113" t="str">
            <v>30118802020123073</v>
          </cell>
          <cell r="S1113" t="str">
            <v>Jason Gee</v>
          </cell>
        </row>
        <row r="1114">
          <cell r="R1114" t="str">
            <v>30118802020123074</v>
          </cell>
          <cell r="S1114" t="str">
            <v>Corrine Zarwan</v>
          </cell>
        </row>
        <row r="1115">
          <cell r="R1115" t="str">
            <v>30118802020123075</v>
          </cell>
          <cell r="S1115" t="str">
            <v>Fredric Gordon</v>
          </cell>
        </row>
        <row r="1116">
          <cell r="R1116" t="str">
            <v>30118802020123076</v>
          </cell>
          <cell r="S1116" t="str">
            <v>Madhab Ray</v>
          </cell>
        </row>
        <row r="1117">
          <cell r="R1117" t="str">
            <v>30118802020133000</v>
          </cell>
          <cell r="S1117" t="str">
            <v>Corrine Zarwan</v>
          </cell>
        </row>
        <row r="1118">
          <cell r="R1118" t="str">
            <v>30118802020133001</v>
          </cell>
          <cell r="S1118" t="str">
            <v>Fredric Resnic</v>
          </cell>
        </row>
        <row r="1119">
          <cell r="R1119" t="str">
            <v>30118802020133002</v>
          </cell>
          <cell r="S1119" t="str">
            <v>Fredric Resnic</v>
          </cell>
        </row>
        <row r="1120">
          <cell r="R1120" t="str">
            <v>30118802020133003</v>
          </cell>
          <cell r="S1120" t="str">
            <v>Fredric Resnic</v>
          </cell>
        </row>
        <row r="1121">
          <cell r="R1121" t="str">
            <v>30118802020133004</v>
          </cell>
          <cell r="S1121" t="str">
            <v>Fredric Resnic</v>
          </cell>
        </row>
        <row r="1122">
          <cell r="R1122" t="str">
            <v>30118802020133005</v>
          </cell>
          <cell r="S1122" t="str">
            <v>Corrine Zarwan</v>
          </cell>
        </row>
        <row r="1123">
          <cell r="R1123" t="str">
            <v>30118802020133006</v>
          </cell>
          <cell r="S1123" t="str">
            <v>Kinan Hreib</v>
          </cell>
        </row>
        <row r="1124">
          <cell r="R1124" t="str">
            <v>30118802020133007</v>
          </cell>
          <cell r="S1124" t="str">
            <v>Kinan Hreib</v>
          </cell>
        </row>
        <row r="1125">
          <cell r="R1125" t="str">
            <v>30118802020133008</v>
          </cell>
          <cell r="S1125" t="str">
            <v>Jayashri Srinivasan</v>
          </cell>
        </row>
        <row r="1126">
          <cell r="R1126" t="str">
            <v>30118802020133009</v>
          </cell>
          <cell r="S1126" t="str">
            <v>Doreen Ho</v>
          </cell>
        </row>
        <row r="1127">
          <cell r="R1127" t="str">
            <v>30118802020133010</v>
          </cell>
          <cell r="S1127" t="str">
            <v>Matthew Tilem</v>
          </cell>
        </row>
        <row r="1128">
          <cell r="R1128" t="str">
            <v>30118802020133011</v>
          </cell>
          <cell r="S1128" t="str">
            <v>Dana Penney</v>
          </cell>
        </row>
        <row r="1129">
          <cell r="R1129" t="str">
            <v>30118802020133012</v>
          </cell>
          <cell r="S1129" t="str">
            <v>Diana Apetauerova</v>
          </cell>
        </row>
        <row r="1130">
          <cell r="R1130" t="str">
            <v>30118802020133013</v>
          </cell>
          <cell r="S1130" t="str">
            <v>Doreen Ho</v>
          </cell>
        </row>
        <row r="1131">
          <cell r="R1131" t="str">
            <v>30118802020133014</v>
          </cell>
          <cell r="S1131" t="str">
            <v>James Russell</v>
          </cell>
        </row>
        <row r="1132">
          <cell r="R1132" t="str">
            <v>30118802020133015</v>
          </cell>
          <cell r="S1132" t="str">
            <v>Diana Apetauerova</v>
          </cell>
        </row>
        <row r="1133">
          <cell r="R1133" t="str">
            <v>30118802020133016</v>
          </cell>
          <cell r="S1133" t="str">
            <v>Joel Oster</v>
          </cell>
        </row>
        <row r="1134">
          <cell r="R1134" t="str">
            <v>30118802020133017</v>
          </cell>
          <cell r="S1134" t="str">
            <v>Subu Magge</v>
          </cell>
        </row>
        <row r="1135">
          <cell r="R1135" t="str">
            <v>30118802020133018</v>
          </cell>
          <cell r="S1135" t="str">
            <v>Dana Penney</v>
          </cell>
        </row>
        <row r="1136">
          <cell r="R1136" t="str">
            <v>30118802020133019</v>
          </cell>
          <cell r="S1136" t="str">
            <v>Susan Dignan</v>
          </cell>
        </row>
        <row r="1137">
          <cell r="R1137" t="str">
            <v>30118802020133020</v>
          </cell>
          <cell r="S1137" t="str">
            <v>Susan Dignan</v>
          </cell>
        </row>
        <row r="1138">
          <cell r="R1138" t="str">
            <v>30118802020133021</v>
          </cell>
          <cell r="S1138" t="str">
            <v>Susan Dignan</v>
          </cell>
        </row>
        <row r="1139">
          <cell r="R1139" t="str">
            <v>30118802020133022</v>
          </cell>
          <cell r="S1139" t="str">
            <v>Susan Dignan</v>
          </cell>
        </row>
        <row r="1140">
          <cell r="R1140" t="str">
            <v>30118802020133023</v>
          </cell>
          <cell r="S1140" t="str">
            <v>Susan Dignan</v>
          </cell>
        </row>
        <row r="1141">
          <cell r="R1141" t="str">
            <v>30118802020133024</v>
          </cell>
          <cell r="S1141" t="str">
            <v>Susan Dignan</v>
          </cell>
        </row>
        <row r="1142">
          <cell r="R1142" t="str">
            <v>30118802020133025</v>
          </cell>
          <cell r="S1142" t="str">
            <v>Susan Dignan</v>
          </cell>
        </row>
        <row r="1143">
          <cell r="R1143" t="str">
            <v>30118802020133026</v>
          </cell>
          <cell r="S1143" t="str">
            <v>Susan Dignan</v>
          </cell>
        </row>
        <row r="1144">
          <cell r="R1144" t="str">
            <v>30118802020133027</v>
          </cell>
          <cell r="S1144" t="str">
            <v>Susan Dignan</v>
          </cell>
        </row>
        <row r="1145">
          <cell r="R1145" t="str">
            <v>30118802020133028</v>
          </cell>
          <cell r="S1145" t="str">
            <v>Susan Dignan</v>
          </cell>
        </row>
        <row r="1146">
          <cell r="R1146" t="str">
            <v>30118802020133029</v>
          </cell>
          <cell r="S1146" t="str">
            <v>Susan Dignan</v>
          </cell>
        </row>
        <row r="1147">
          <cell r="R1147" t="str">
            <v>30118802020133030</v>
          </cell>
          <cell r="S1147" t="str">
            <v>Susan Dignan</v>
          </cell>
        </row>
        <row r="1148">
          <cell r="R1148" t="str">
            <v>30118802020133031</v>
          </cell>
          <cell r="S1148" t="str">
            <v>Susan Dignan</v>
          </cell>
        </row>
        <row r="1149">
          <cell r="R1149" t="str">
            <v>30118802020133032</v>
          </cell>
          <cell r="S1149" t="str">
            <v>Susan Dignan</v>
          </cell>
        </row>
        <row r="1150">
          <cell r="R1150" t="str">
            <v>30118802020133033</v>
          </cell>
          <cell r="S1150" t="str">
            <v>Susan Dignan</v>
          </cell>
        </row>
        <row r="1151">
          <cell r="R1151" t="str">
            <v>30118802020133034</v>
          </cell>
          <cell r="S1151" t="str">
            <v>Susan Dignan</v>
          </cell>
        </row>
        <row r="1152">
          <cell r="R1152" t="str">
            <v>30118802020133035</v>
          </cell>
          <cell r="S1152" t="str">
            <v>Susan Dignan</v>
          </cell>
        </row>
        <row r="1153">
          <cell r="R1153" t="str">
            <v>30118802020133036</v>
          </cell>
          <cell r="S1153" t="str">
            <v>Susan Dignan</v>
          </cell>
        </row>
        <row r="1154">
          <cell r="R1154" t="str">
            <v>30118802020133037</v>
          </cell>
          <cell r="S1154" t="str">
            <v>Susan Dignan</v>
          </cell>
        </row>
        <row r="1155">
          <cell r="R1155" t="str">
            <v>30118802020133038</v>
          </cell>
          <cell r="S1155" t="str">
            <v>Susan Dignan</v>
          </cell>
        </row>
        <row r="1156">
          <cell r="R1156" t="str">
            <v>30118802020133039</v>
          </cell>
          <cell r="S1156" t="str">
            <v>Susan Dignan</v>
          </cell>
        </row>
        <row r="1157">
          <cell r="R1157" t="str">
            <v>30118802020133040</v>
          </cell>
          <cell r="S1157" t="str">
            <v>Susan Dignan</v>
          </cell>
        </row>
        <row r="1158">
          <cell r="R1158" t="str">
            <v>30118802020133041</v>
          </cell>
          <cell r="S1158" t="str">
            <v>Susan Dignan</v>
          </cell>
        </row>
        <row r="1159">
          <cell r="R1159" t="str">
            <v>30118802020133042</v>
          </cell>
          <cell r="S1159" t="str">
            <v>Susan Dignan</v>
          </cell>
        </row>
        <row r="1160">
          <cell r="R1160" t="str">
            <v>30118802020133043</v>
          </cell>
          <cell r="S1160" t="str">
            <v>Michal Vytopil</v>
          </cell>
        </row>
        <row r="1161">
          <cell r="R1161" t="str">
            <v>30118802020133044</v>
          </cell>
          <cell r="S1161" t="str">
            <v>Julie Leegwater-Kim</v>
          </cell>
        </row>
        <row r="1162">
          <cell r="R1162" t="str">
            <v>30118802020133045</v>
          </cell>
          <cell r="S1162" t="str">
            <v>Corrine Zarwan</v>
          </cell>
        </row>
        <row r="1163">
          <cell r="R1163" t="str">
            <v>30118802020133046</v>
          </cell>
          <cell r="S1163" t="str">
            <v>John Libertino</v>
          </cell>
        </row>
        <row r="1164">
          <cell r="R1164" t="str">
            <v>30118802020133047</v>
          </cell>
          <cell r="S1164" t="str">
            <v>Francis Nugent</v>
          </cell>
        </row>
        <row r="1165">
          <cell r="R1165" t="str">
            <v>30118802020133048</v>
          </cell>
          <cell r="S1165" t="str">
            <v>Christina Williamson</v>
          </cell>
        </row>
        <row r="1166">
          <cell r="R1166" t="str">
            <v>30118803019983070</v>
          </cell>
          <cell r="S1166" t="str">
            <v>Peter Dempsey MD</v>
          </cell>
        </row>
        <row r="1167">
          <cell r="R1167" t="str">
            <v>30118803019983071</v>
          </cell>
          <cell r="S1167" t="str">
            <v>Sidney Alexander</v>
          </cell>
        </row>
        <row r="1168">
          <cell r="R1168" t="str">
            <v>30118803019983073</v>
          </cell>
          <cell r="S1168" t="str">
            <v>John Coller</v>
          </cell>
        </row>
        <row r="1169">
          <cell r="R1169" t="str">
            <v>30118803019983074</v>
          </cell>
          <cell r="S1169" t="str">
            <v>Andrew Warner</v>
          </cell>
        </row>
        <row r="1170">
          <cell r="R1170" t="str">
            <v>30118803019983076</v>
          </cell>
          <cell r="S1170" t="str">
            <v>Winnie Ooi</v>
          </cell>
        </row>
        <row r="1171">
          <cell r="R1171" t="str">
            <v>30118803019983077</v>
          </cell>
          <cell r="S1171" t="str">
            <v>John Libertino</v>
          </cell>
        </row>
        <row r="1172">
          <cell r="R1172" t="str">
            <v>30118803019983079</v>
          </cell>
          <cell r="S1172" t="str">
            <v>Paul Gross</v>
          </cell>
        </row>
        <row r="1173">
          <cell r="R1173" t="str">
            <v>30118803019983081</v>
          </cell>
          <cell r="S1173" t="str">
            <v>Toni Holway</v>
          </cell>
        </row>
        <row r="1174">
          <cell r="R1174" t="str">
            <v>30118803019983082</v>
          </cell>
          <cell r="S1174" t="str">
            <v>Todd Shuster</v>
          </cell>
        </row>
        <row r="1175">
          <cell r="R1175" t="str">
            <v>30118803019983083</v>
          </cell>
          <cell r="S1175" t="str">
            <v>Sidney Alexander</v>
          </cell>
        </row>
        <row r="1176">
          <cell r="R1176" t="str">
            <v>30118803019993011</v>
          </cell>
          <cell r="S1176" t="str">
            <v>George Jacoby</v>
          </cell>
        </row>
        <row r="1177">
          <cell r="R1177" t="str">
            <v>30118803020003012</v>
          </cell>
          <cell r="S1177" t="str">
            <v>Vincent Agnello</v>
          </cell>
        </row>
        <row r="1178">
          <cell r="R1178" t="str">
            <v>30118803020003059</v>
          </cell>
          <cell r="S1178" t="str">
            <v>Pauline Pike</v>
          </cell>
        </row>
        <row r="1179">
          <cell r="R1179" t="str">
            <v>30118803020013026</v>
          </cell>
          <cell r="S1179" t="str">
            <v>Kimberly Christ</v>
          </cell>
        </row>
        <row r="1180">
          <cell r="R1180" t="str">
            <v>30118803020043006</v>
          </cell>
          <cell r="S1180" t="str">
            <v>Stephanie Burns</v>
          </cell>
        </row>
        <row r="1181">
          <cell r="R1181" t="str">
            <v>30118803020053030</v>
          </cell>
          <cell r="S1181" t="str">
            <v>W. Thomas McClellan</v>
          </cell>
        </row>
        <row r="1182">
          <cell r="R1182" t="str">
            <v>30118803020093061</v>
          </cell>
          <cell r="S1182" t="str">
            <v>Elizabeth Pomfret</v>
          </cell>
        </row>
        <row r="1183">
          <cell r="R1183" t="str">
            <v>301188120</v>
          </cell>
          <cell r="S1183" t="str">
            <v>Donna Ales</v>
          </cell>
        </row>
        <row r="1184">
          <cell r="R1184" t="str">
            <v>30118812019980101</v>
          </cell>
          <cell r="S1184" t="str">
            <v>Donna Ales</v>
          </cell>
        </row>
        <row r="1185">
          <cell r="R1185" t="str">
            <v>30118812019980102</v>
          </cell>
          <cell r="S1185" t="str">
            <v>Donna Ales</v>
          </cell>
        </row>
        <row r="1186">
          <cell r="R1186" t="str">
            <v>30118812019980103</v>
          </cell>
          <cell r="S1186" t="str">
            <v>Donna Ales</v>
          </cell>
        </row>
        <row r="1187">
          <cell r="R1187" t="str">
            <v>30118812019980104</v>
          </cell>
          <cell r="S1187" t="str">
            <v>Donna Ales</v>
          </cell>
        </row>
        <row r="1188">
          <cell r="R1188" t="str">
            <v>30118812019980105</v>
          </cell>
          <cell r="S1188" t="str">
            <v>Donna Ales</v>
          </cell>
        </row>
        <row r="1189">
          <cell r="R1189" t="str">
            <v>30118812019980106</v>
          </cell>
          <cell r="S1189" t="str">
            <v>Donna Ales</v>
          </cell>
        </row>
        <row r="1190">
          <cell r="R1190" t="str">
            <v>30118812019980108</v>
          </cell>
          <cell r="S1190" t="str">
            <v>Donna Ales</v>
          </cell>
        </row>
        <row r="1191">
          <cell r="R1191" t="str">
            <v>30118812019980109</v>
          </cell>
          <cell r="S1191" t="str">
            <v>Donna Ales</v>
          </cell>
        </row>
        <row r="1192">
          <cell r="R1192" t="str">
            <v>30118812019980110</v>
          </cell>
          <cell r="S1192" t="str">
            <v>Donna Ales</v>
          </cell>
        </row>
        <row r="1193">
          <cell r="R1193" t="str">
            <v>30118812019980111</v>
          </cell>
          <cell r="S1193" t="str">
            <v>Donna Ales</v>
          </cell>
        </row>
        <row r="1194">
          <cell r="R1194" t="str">
            <v>30118812019980112</v>
          </cell>
          <cell r="S1194" t="str">
            <v>Donna Ales</v>
          </cell>
        </row>
        <row r="1195">
          <cell r="R1195" t="str">
            <v>30118812019980113</v>
          </cell>
          <cell r="S1195" t="str">
            <v>Donna Ales</v>
          </cell>
        </row>
        <row r="1196">
          <cell r="R1196" t="str">
            <v>30118812019980114</v>
          </cell>
          <cell r="S1196" t="str">
            <v>Donna Ales</v>
          </cell>
        </row>
        <row r="1197">
          <cell r="R1197" t="str">
            <v>30118812019980115</v>
          </cell>
          <cell r="S1197" t="str">
            <v>Donna Ales</v>
          </cell>
        </row>
        <row r="1198">
          <cell r="R1198" t="str">
            <v>30118812019980116</v>
          </cell>
          <cell r="S1198" t="str">
            <v>Donna Ales</v>
          </cell>
        </row>
        <row r="1199">
          <cell r="R1199" t="str">
            <v>30118812019980117</v>
          </cell>
          <cell r="S1199" t="str">
            <v>Donna Ales</v>
          </cell>
        </row>
        <row r="1200">
          <cell r="R1200" t="str">
            <v>30118812019980118</v>
          </cell>
          <cell r="S1200" t="str">
            <v>Donna Ales</v>
          </cell>
        </row>
        <row r="1201">
          <cell r="R1201" t="str">
            <v>30118812020000100</v>
          </cell>
          <cell r="S1201" t="str">
            <v>Donna Ales</v>
          </cell>
        </row>
        <row r="1202">
          <cell r="R1202" t="str">
            <v>30118812020000101</v>
          </cell>
          <cell r="S1202" t="str">
            <v>Donna Ales</v>
          </cell>
        </row>
        <row r="1203">
          <cell r="R1203" t="str">
            <v>30118812020000102</v>
          </cell>
          <cell r="S1203" t="str">
            <v>Donna Ales</v>
          </cell>
        </row>
        <row r="1204">
          <cell r="R1204" t="str">
            <v>30118812020030100</v>
          </cell>
          <cell r="S1204" t="str">
            <v>Donna Ales</v>
          </cell>
        </row>
        <row r="1205">
          <cell r="R1205" t="str">
            <v>30118812020040100</v>
          </cell>
          <cell r="S1205" t="str">
            <v>Donna Ales</v>
          </cell>
        </row>
        <row r="1206">
          <cell r="R1206" t="str">
            <v>30118822019980002</v>
          </cell>
          <cell r="S1206" t="str">
            <v>David Schoetz</v>
          </cell>
        </row>
        <row r="1207">
          <cell r="R1207" t="str">
            <v>30118822019980003</v>
          </cell>
          <cell r="S1207" t="str">
            <v>In Sup Choi</v>
          </cell>
        </row>
        <row r="1208">
          <cell r="R1208" t="str">
            <v>30118822019980004</v>
          </cell>
          <cell r="S1208" t="str">
            <v>Andrew Warner</v>
          </cell>
        </row>
        <row r="1209">
          <cell r="R1209" t="str">
            <v>30118822019980005</v>
          </cell>
          <cell r="S1209" t="str">
            <v>Andrew Warner</v>
          </cell>
        </row>
        <row r="1210">
          <cell r="R1210" t="str">
            <v>30118822019980013</v>
          </cell>
          <cell r="S1210" t="str">
            <v>Toni Holway</v>
          </cell>
        </row>
        <row r="1211">
          <cell r="R1211" t="str">
            <v>30118822020020001</v>
          </cell>
          <cell r="S1211" t="str">
            <v>Christopher Ying</v>
          </cell>
        </row>
        <row r="1212">
          <cell r="R1212" t="str">
            <v>30118832019982002</v>
          </cell>
          <cell r="S1212" t="str">
            <v>Sheila Cunniff</v>
          </cell>
        </row>
        <row r="1213">
          <cell r="R1213" t="str">
            <v>30118832019982003</v>
          </cell>
          <cell r="S1213" t="str">
            <v>Michael Entrup</v>
          </cell>
        </row>
        <row r="1214">
          <cell r="R1214" t="str">
            <v>30118832019982004</v>
          </cell>
          <cell r="S1214" t="str">
            <v>Thomas Piemonte</v>
          </cell>
        </row>
        <row r="1215">
          <cell r="R1215" t="str">
            <v>30118832019982005</v>
          </cell>
          <cell r="S1215" t="str">
            <v>William Gaasch</v>
          </cell>
        </row>
        <row r="1216">
          <cell r="R1216" t="str">
            <v>30118832019982006</v>
          </cell>
          <cell r="S1216" t="str">
            <v>Patricia Roberts</v>
          </cell>
        </row>
        <row r="1217">
          <cell r="R1217" t="str">
            <v>30118832019982007</v>
          </cell>
          <cell r="S1217" t="str">
            <v>John Beamis</v>
          </cell>
        </row>
        <row r="1218">
          <cell r="R1218" t="str">
            <v>30118832019982008</v>
          </cell>
          <cell r="S1218" t="str">
            <v>Roger Jenkins</v>
          </cell>
        </row>
        <row r="1219">
          <cell r="R1219" t="str">
            <v>30118832019982009</v>
          </cell>
          <cell r="S1219" t="str">
            <v>Suzanne Olbricht</v>
          </cell>
        </row>
        <row r="1220">
          <cell r="R1220" t="str">
            <v>30118832019982010</v>
          </cell>
          <cell r="S1220" t="str">
            <v>Patti Doyle</v>
          </cell>
        </row>
        <row r="1221">
          <cell r="R1221" t="str">
            <v>30118832019982011</v>
          </cell>
          <cell r="S1221" t="str">
            <v>Patti Doyle</v>
          </cell>
        </row>
        <row r="1222">
          <cell r="R1222" t="str">
            <v>30118832019982012</v>
          </cell>
          <cell r="S1222" t="str">
            <v>Christopher Ying</v>
          </cell>
        </row>
        <row r="1223">
          <cell r="R1223" t="str">
            <v>30118832019982013</v>
          </cell>
          <cell r="S1223" t="str">
            <v>Edgar Schick</v>
          </cell>
        </row>
        <row r="1224">
          <cell r="R1224" t="str">
            <v>30118832019982014</v>
          </cell>
          <cell r="S1224" t="str">
            <v>Malcolm Creighton,MD</v>
          </cell>
        </row>
        <row r="1225">
          <cell r="R1225" t="str">
            <v>30118832019982015</v>
          </cell>
          <cell r="S1225" t="str">
            <v>Sherif Labib</v>
          </cell>
        </row>
        <row r="1226">
          <cell r="R1226" t="str">
            <v>30118832019982016</v>
          </cell>
          <cell r="S1226" t="str">
            <v>Andrew Warner</v>
          </cell>
        </row>
        <row r="1227">
          <cell r="R1227" t="str">
            <v>30118832019982017</v>
          </cell>
          <cell r="S1227" t="str">
            <v>Guy Napolitana</v>
          </cell>
        </row>
        <row r="1228">
          <cell r="R1228" t="str">
            <v>30118832019982018</v>
          </cell>
          <cell r="S1228" t="str">
            <v>Desmond Birkett</v>
          </cell>
        </row>
        <row r="1229">
          <cell r="R1229" t="str">
            <v>30118832019982019</v>
          </cell>
          <cell r="S1229" t="str">
            <v>Guy Napolitana</v>
          </cell>
        </row>
        <row r="1230">
          <cell r="R1230" t="str">
            <v>30118832019982020</v>
          </cell>
          <cell r="S1230" t="str">
            <v>Raffaele Bruno</v>
          </cell>
        </row>
        <row r="1231">
          <cell r="R1231" t="str">
            <v>30118832019982021</v>
          </cell>
          <cell r="S1231" t="str">
            <v>Mark Silverman</v>
          </cell>
        </row>
        <row r="1232">
          <cell r="R1232" t="str">
            <v>30118832019982022</v>
          </cell>
          <cell r="S1232" t="str">
            <v>John Beamis</v>
          </cell>
        </row>
        <row r="1233">
          <cell r="R1233" t="str">
            <v>30118832019982023</v>
          </cell>
          <cell r="S1233" t="str">
            <v>Donald Craven</v>
          </cell>
        </row>
        <row r="1234">
          <cell r="R1234" t="str">
            <v>30118832019982024</v>
          </cell>
          <cell r="S1234" t="str">
            <v>Richard Nesto</v>
          </cell>
        </row>
        <row r="1235">
          <cell r="R1235" t="str">
            <v>30118832019982025</v>
          </cell>
          <cell r="S1235" t="str">
            <v>Gary Cushing</v>
          </cell>
        </row>
        <row r="1236">
          <cell r="R1236" t="str">
            <v>30118832019982026</v>
          </cell>
          <cell r="S1236" t="str">
            <v>Neil Weiner</v>
          </cell>
        </row>
        <row r="1237">
          <cell r="R1237" t="str">
            <v>30118832019982027</v>
          </cell>
          <cell r="S1237" t="str">
            <v>Christopher Ying</v>
          </cell>
        </row>
        <row r="1238">
          <cell r="R1238" t="str">
            <v>30118832019982028</v>
          </cell>
          <cell r="S1238" t="str">
            <v>Todd Shuster</v>
          </cell>
        </row>
        <row r="1239">
          <cell r="R1239" t="str">
            <v>30118832019982029</v>
          </cell>
          <cell r="S1239" t="str">
            <v>Sheila Cunniff</v>
          </cell>
        </row>
        <row r="1240">
          <cell r="R1240" t="str">
            <v>30118832019982030</v>
          </cell>
          <cell r="S1240" t="str">
            <v>David Freeman</v>
          </cell>
        </row>
        <row r="1241">
          <cell r="R1241" t="str">
            <v>30118832019982031</v>
          </cell>
          <cell r="S1241" t="str">
            <v>Nicholas Tsapatsaris</v>
          </cell>
        </row>
        <row r="1242">
          <cell r="R1242" t="str">
            <v>30118832019982032</v>
          </cell>
          <cell r="S1242" t="str">
            <v>David Martin</v>
          </cell>
        </row>
        <row r="1243">
          <cell r="R1243" t="str">
            <v>30118832019982033</v>
          </cell>
          <cell r="S1243" t="str">
            <v>Charles F. Arkin, M.D.</v>
          </cell>
        </row>
        <row r="1244">
          <cell r="R1244" t="str">
            <v>30118832019982034</v>
          </cell>
          <cell r="S1244" t="str">
            <v>David Schoetz</v>
          </cell>
        </row>
        <row r="1245">
          <cell r="R1245" t="str">
            <v>30118832019982035</v>
          </cell>
          <cell r="S1245" t="str">
            <v>Paul Gross</v>
          </cell>
        </row>
        <row r="1246">
          <cell r="R1246" t="str">
            <v>30118832019982036</v>
          </cell>
          <cell r="S1246" t="str">
            <v>Peter Dempsey MD</v>
          </cell>
        </row>
        <row r="1247">
          <cell r="R1247" t="str">
            <v>30118832019982037</v>
          </cell>
          <cell r="S1247" t="str">
            <v>Laura Dillon</v>
          </cell>
        </row>
        <row r="1248">
          <cell r="R1248" t="str">
            <v>30118832019982038</v>
          </cell>
          <cell r="S1248" t="str">
            <v>Kimberly Perryman</v>
          </cell>
        </row>
        <row r="1249">
          <cell r="R1249" t="str">
            <v>30118832019982039</v>
          </cell>
          <cell r="S1249" t="str">
            <v>Linda Clay</v>
          </cell>
        </row>
        <row r="1250">
          <cell r="R1250" t="str">
            <v>30118832019982040</v>
          </cell>
          <cell r="S1250" t="str">
            <v>Jeffrey Marx</v>
          </cell>
        </row>
        <row r="1251">
          <cell r="R1251" t="str">
            <v>30118832019982041</v>
          </cell>
          <cell r="S1251" t="str">
            <v>William Healy</v>
          </cell>
        </row>
        <row r="1252">
          <cell r="R1252" t="str">
            <v>30118832019982042</v>
          </cell>
          <cell r="S1252" t="str">
            <v>Robert Dolan</v>
          </cell>
        </row>
        <row r="1253">
          <cell r="R1253" t="str">
            <v>30118832019982044</v>
          </cell>
          <cell r="S1253" t="str">
            <v>Edward Jewell</v>
          </cell>
        </row>
        <row r="1254">
          <cell r="R1254" t="str">
            <v>30118832019982045</v>
          </cell>
          <cell r="S1254" t="str">
            <v>Jeffrey Weinzweig</v>
          </cell>
        </row>
        <row r="1255">
          <cell r="R1255" t="str">
            <v>30118832019982046</v>
          </cell>
          <cell r="S1255" t="str">
            <v>Bob Tefft</v>
          </cell>
        </row>
        <row r="1256">
          <cell r="R1256" t="str">
            <v>30118832019982047</v>
          </cell>
          <cell r="S1256" t="str">
            <v>James Cassady</v>
          </cell>
        </row>
        <row r="1257">
          <cell r="R1257" t="str">
            <v>30118832019982049</v>
          </cell>
          <cell r="S1257" t="str">
            <v>John O'Donnell</v>
          </cell>
        </row>
        <row r="1258">
          <cell r="R1258" t="str">
            <v>30118832019982050</v>
          </cell>
          <cell r="S1258" t="str">
            <v>Richard D'Agostino</v>
          </cell>
        </row>
        <row r="1259">
          <cell r="R1259" t="str">
            <v>30118832019982051</v>
          </cell>
          <cell r="S1259" t="str">
            <v>John Libertino</v>
          </cell>
        </row>
        <row r="1260">
          <cell r="R1260" t="str">
            <v>30118832019982052</v>
          </cell>
          <cell r="S1260" t="str">
            <v>Sharon Cohen</v>
          </cell>
        </row>
        <row r="1261">
          <cell r="R1261" t="str">
            <v>30118832020002000</v>
          </cell>
          <cell r="S1261" t="str">
            <v>Peter Lloyd</v>
          </cell>
        </row>
        <row r="1262">
          <cell r="R1262" t="str">
            <v>30118832020002001</v>
          </cell>
          <cell r="S1262" t="str">
            <v>Diane Nolan</v>
          </cell>
        </row>
        <row r="1263">
          <cell r="R1263" t="str">
            <v>30118832020012000</v>
          </cell>
          <cell r="S1263" t="str">
            <v>Patti Doyle</v>
          </cell>
        </row>
        <row r="1264">
          <cell r="R1264" t="str">
            <v>30118832020022002</v>
          </cell>
          <cell r="S1264" t="str">
            <v>Richard Nesto</v>
          </cell>
        </row>
        <row r="1265">
          <cell r="R1265" t="str">
            <v>30118832020022003</v>
          </cell>
          <cell r="S1265" t="str">
            <v>Richard Nesto</v>
          </cell>
        </row>
        <row r="1266">
          <cell r="R1266" t="str">
            <v>30118832020022004</v>
          </cell>
          <cell r="S1266" t="str">
            <v>Neal Sullivan</v>
          </cell>
        </row>
        <row r="1267">
          <cell r="R1267" t="str">
            <v>30118832020032000</v>
          </cell>
          <cell r="S1267" t="str">
            <v>Suzanne Olbricht</v>
          </cell>
        </row>
        <row r="1268">
          <cell r="R1268" t="str">
            <v>30118842019983511</v>
          </cell>
          <cell r="S1268" t="str">
            <v>Sheila Cunniff</v>
          </cell>
        </row>
        <row r="1269">
          <cell r="R1269" t="str">
            <v>30118842019983514</v>
          </cell>
          <cell r="S1269" t="str">
            <v>Jeffrey Weinzweig</v>
          </cell>
        </row>
        <row r="1270">
          <cell r="R1270" t="str">
            <v>30118842019983515</v>
          </cell>
          <cell r="S1270" t="str">
            <v>Richard D'Agostino</v>
          </cell>
        </row>
        <row r="1271">
          <cell r="R1271" t="str">
            <v>30118842019983516</v>
          </cell>
          <cell r="S1271" t="str">
            <v>Sheila Cunniff</v>
          </cell>
        </row>
        <row r="1272">
          <cell r="R1272" t="str">
            <v>30118842019983517</v>
          </cell>
          <cell r="S1272" t="str">
            <v>Patricia Roberts</v>
          </cell>
        </row>
        <row r="1273">
          <cell r="R1273" t="str">
            <v>30118842019983518</v>
          </cell>
          <cell r="S1273" t="str">
            <v>Neil Weiner</v>
          </cell>
        </row>
        <row r="1274">
          <cell r="R1274" t="str">
            <v>30118842019983519</v>
          </cell>
          <cell r="S1274" t="str">
            <v>David Freeman</v>
          </cell>
        </row>
        <row r="1275">
          <cell r="R1275" t="str">
            <v>30118842019983520</v>
          </cell>
          <cell r="S1275" t="str">
            <v>Paul Gross</v>
          </cell>
        </row>
        <row r="1276">
          <cell r="R1276" t="str">
            <v>30118842019983523</v>
          </cell>
          <cell r="S1276" t="str">
            <v>Desmond Birkett</v>
          </cell>
        </row>
        <row r="1277">
          <cell r="R1277" t="str">
            <v>30118842019983524</v>
          </cell>
          <cell r="S1277" t="str">
            <v>Richard Nesto</v>
          </cell>
        </row>
        <row r="1278">
          <cell r="R1278" t="str">
            <v>30118842019983525</v>
          </cell>
          <cell r="S1278" t="str">
            <v>Guy Napolitana</v>
          </cell>
        </row>
        <row r="1279">
          <cell r="R1279" t="str">
            <v>30118842019983526</v>
          </cell>
          <cell r="S1279" t="str">
            <v>Guy Napolitana</v>
          </cell>
        </row>
        <row r="1280">
          <cell r="R1280" t="str">
            <v>30118842019983528</v>
          </cell>
          <cell r="S1280" t="str">
            <v>John Coller</v>
          </cell>
        </row>
        <row r="1281">
          <cell r="R1281" t="str">
            <v>30118842019983530</v>
          </cell>
          <cell r="S1281" t="str">
            <v>Richard D'Agostino</v>
          </cell>
        </row>
        <row r="1282">
          <cell r="R1282" t="str">
            <v>30118842019983531</v>
          </cell>
          <cell r="S1282" t="str">
            <v>William Gaasch</v>
          </cell>
        </row>
        <row r="1283">
          <cell r="R1283" t="str">
            <v>30118842019983532</v>
          </cell>
          <cell r="S1283" t="str">
            <v>Richard D'Agostino</v>
          </cell>
        </row>
        <row r="1284">
          <cell r="R1284" t="str">
            <v>30118842019983533</v>
          </cell>
          <cell r="S1284" t="str">
            <v>Christina Williamson</v>
          </cell>
        </row>
        <row r="1285">
          <cell r="R1285" t="str">
            <v>30118842019983534</v>
          </cell>
          <cell r="S1285" t="str">
            <v>Richard Nesto</v>
          </cell>
        </row>
        <row r="1286">
          <cell r="R1286" t="str">
            <v>30118842019983535</v>
          </cell>
          <cell r="S1286" t="str">
            <v>Jeffrey Doran</v>
          </cell>
        </row>
        <row r="1287">
          <cell r="R1287" t="str">
            <v>30118842019983537</v>
          </cell>
          <cell r="S1287" t="str">
            <v>Peter Dempsey MD</v>
          </cell>
        </row>
        <row r="1288">
          <cell r="R1288" t="str">
            <v>30118842019983538</v>
          </cell>
          <cell r="S1288" t="str">
            <v>Richard Nesto</v>
          </cell>
        </row>
        <row r="1289">
          <cell r="R1289" t="str">
            <v>30118842019983539</v>
          </cell>
          <cell r="S1289" t="str">
            <v>Derek Bellin</v>
          </cell>
        </row>
        <row r="1290">
          <cell r="R1290" t="str">
            <v>30118842019983540</v>
          </cell>
          <cell r="S1290" t="str">
            <v>Kimberly Perryman</v>
          </cell>
        </row>
        <row r="1291">
          <cell r="R1291" t="str">
            <v>30118842019983542</v>
          </cell>
          <cell r="S1291" t="str">
            <v>Kimberly Perryman</v>
          </cell>
        </row>
        <row r="1292">
          <cell r="R1292" t="str">
            <v>30118842019983543</v>
          </cell>
          <cell r="S1292" t="str">
            <v>Paul Gross</v>
          </cell>
        </row>
        <row r="1293">
          <cell r="R1293" t="str">
            <v>30118842019983544</v>
          </cell>
          <cell r="S1293" t="str">
            <v>Toni Holway</v>
          </cell>
        </row>
        <row r="1294">
          <cell r="R1294" t="str">
            <v>30118842019983545</v>
          </cell>
          <cell r="S1294" t="str">
            <v>George Pentoliros</v>
          </cell>
        </row>
        <row r="1295">
          <cell r="R1295" t="str">
            <v>30118842019983546</v>
          </cell>
          <cell r="S1295" t="str">
            <v>Mark Silverman</v>
          </cell>
        </row>
        <row r="1296">
          <cell r="R1296" t="str">
            <v>30118842019983548</v>
          </cell>
          <cell r="S1296" t="str">
            <v>Joseph Corkery</v>
          </cell>
        </row>
        <row r="1297">
          <cell r="R1297" t="str">
            <v>30118842019983549</v>
          </cell>
          <cell r="S1297" t="str">
            <v>Kimberly Perryman</v>
          </cell>
        </row>
        <row r="1298">
          <cell r="R1298" t="str">
            <v>30118842019983550</v>
          </cell>
          <cell r="S1298" t="str">
            <v>Patti Doyle</v>
          </cell>
        </row>
        <row r="1299">
          <cell r="R1299" t="str">
            <v>30118842019983551</v>
          </cell>
          <cell r="S1299" t="str">
            <v>Paul Gross</v>
          </cell>
        </row>
        <row r="1300">
          <cell r="R1300" t="str">
            <v>30118842019983552</v>
          </cell>
          <cell r="S1300" t="str">
            <v>Jeffrey Marx</v>
          </cell>
        </row>
        <row r="1301">
          <cell r="R1301" t="str">
            <v>30118842019983553</v>
          </cell>
          <cell r="S1301" t="str">
            <v>Nelson Gagnon</v>
          </cell>
        </row>
        <row r="1302">
          <cell r="R1302" t="str">
            <v>30118842019983554</v>
          </cell>
          <cell r="S1302" t="str">
            <v>Francis Scholz</v>
          </cell>
        </row>
        <row r="1303">
          <cell r="R1303" t="str">
            <v>30118842019983555</v>
          </cell>
          <cell r="S1303" t="str">
            <v>Patti Doyle</v>
          </cell>
        </row>
        <row r="1304">
          <cell r="R1304" t="str">
            <v>30118842019983556</v>
          </cell>
          <cell r="S1304" t="str">
            <v>Richard Nesto</v>
          </cell>
        </row>
        <row r="1305">
          <cell r="R1305" t="str">
            <v>30118842019983557</v>
          </cell>
          <cell r="S1305" t="str">
            <v>Andrew Warner</v>
          </cell>
        </row>
        <row r="1306">
          <cell r="R1306" t="str">
            <v>30118842019983558</v>
          </cell>
          <cell r="S1306" t="str">
            <v>Edgar Schick</v>
          </cell>
        </row>
        <row r="1307">
          <cell r="R1307" t="str">
            <v>30118842019983559</v>
          </cell>
          <cell r="S1307" t="str">
            <v>Merle Kushner</v>
          </cell>
        </row>
        <row r="1308">
          <cell r="R1308" t="str">
            <v>30118842019983560</v>
          </cell>
          <cell r="S1308" t="str">
            <v>Paul Gross</v>
          </cell>
        </row>
        <row r="1309">
          <cell r="R1309" t="str">
            <v>30118842019983561</v>
          </cell>
          <cell r="S1309" t="str">
            <v>Todd Shuster</v>
          </cell>
        </row>
        <row r="1310">
          <cell r="R1310" t="str">
            <v>30118842019983562</v>
          </cell>
          <cell r="S1310" t="str">
            <v>Paul Gross</v>
          </cell>
        </row>
        <row r="1311">
          <cell r="R1311" t="str">
            <v>30118842019983563</v>
          </cell>
          <cell r="S1311" t="str">
            <v>Andre Guay</v>
          </cell>
        </row>
        <row r="1312">
          <cell r="R1312" t="str">
            <v>30118842019983564</v>
          </cell>
          <cell r="S1312" t="str">
            <v>David Schoetz</v>
          </cell>
        </row>
        <row r="1313">
          <cell r="R1313" t="str">
            <v>30118842019983565</v>
          </cell>
          <cell r="S1313" t="str">
            <v>Artemis Pazianos</v>
          </cell>
        </row>
        <row r="1314">
          <cell r="R1314" t="str">
            <v>30118842019983567</v>
          </cell>
          <cell r="S1314" t="str">
            <v>Desmond Birkett</v>
          </cell>
        </row>
        <row r="1315">
          <cell r="R1315" t="str">
            <v>30118842019983568</v>
          </cell>
          <cell r="S1315" t="str">
            <v>David Steinberg</v>
          </cell>
        </row>
        <row r="1316">
          <cell r="R1316" t="str">
            <v>30118842019983569</v>
          </cell>
          <cell r="S1316" t="str">
            <v>Richard Nesto</v>
          </cell>
        </row>
        <row r="1317">
          <cell r="R1317" t="str">
            <v>30118842019983572</v>
          </cell>
          <cell r="S1317" t="str">
            <v>Barbara Lamont</v>
          </cell>
        </row>
        <row r="1318">
          <cell r="R1318" t="str">
            <v>30118842019983573</v>
          </cell>
          <cell r="S1318" t="str">
            <v>Robert Wise</v>
          </cell>
        </row>
        <row r="1319">
          <cell r="R1319" t="str">
            <v>30118842019983575</v>
          </cell>
          <cell r="S1319" t="str">
            <v>Derek Bellin</v>
          </cell>
        </row>
        <row r="1320">
          <cell r="R1320" t="str">
            <v>30118842019983576</v>
          </cell>
          <cell r="S1320" t="str">
            <v>Raffaele Bruno</v>
          </cell>
        </row>
        <row r="1321">
          <cell r="R1321" t="str">
            <v>30118842019983577</v>
          </cell>
          <cell r="S1321" t="str">
            <v>John Libertino</v>
          </cell>
        </row>
        <row r="1322">
          <cell r="R1322" t="str">
            <v>30118842019983579</v>
          </cell>
          <cell r="S1322" t="str">
            <v>Vincent Agnello</v>
          </cell>
        </row>
        <row r="1323">
          <cell r="R1323" t="str">
            <v>30118842019983580</v>
          </cell>
          <cell r="S1323" t="str">
            <v>John Libertino</v>
          </cell>
        </row>
        <row r="1324">
          <cell r="R1324" t="str">
            <v>30118842019983582</v>
          </cell>
          <cell r="S1324" t="str">
            <v>Jeffrey Doran</v>
          </cell>
        </row>
        <row r="1325">
          <cell r="R1325" t="str">
            <v>30118842019983583</v>
          </cell>
          <cell r="S1325" t="str">
            <v>Andrew Warner</v>
          </cell>
        </row>
        <row r="1326">
          <cell r="R1326" t="str">
            <v>30118842019983584</v>
          </cell>
          <cell r="S1326" t="str">
            <v>Vincent Agnello</v>
          </cell>
        </row>
        <row r="1327">
          <cell r="R1327" t="str">
            <v>30118842019983586</v>
          </cell>
          <cell r="S1327" t="str">
            <v>In Sup Choi</v>
          </cell>
        </row>
        <row r="1328">
          <cell r="R1328" t="str">
            <v>30118842019983587</v>
          </cell>
          <cell r="S1328" t="str">
            <v>In Sup Choi</v>
          </cell>
        </row>
        <row r="1329">
          <cell r="R1329" t="str">
            <v>30118842019983588</v>
          </cell>
          <cell r="S1329" t="str">
            <v>David Gossman</v>
          </cell>
        </row>
        <row r="1330">
          <cell r="R1330" t="str">
            <v>30118842019983589</v>
          </cell>
          <cell r="S1330" t="str">
            <v>Andre Guay</v>
          </cell>
        </row>
        <row r="1331">
          <cell r="R1331" t="str">
            <v>30118842019983592</v>
          </cell>
          <cell r="S1331" t="str">
            <v>Desmond Birkett</v>
          </cell>
        </row>
        <row r="1332">
          <cell r="R1332" t="str">
            <v>30118842019983593</v>
          </cell>
          <cell r="S1332" t="str">
            <v>Paul Gross</v>
          </cell>
        </row>
        <row r="1333">
          <cell r="R1333" t="str">
            <v>30118842019983594</v>
          </cell>
          <cell r="S1333" t="str">
            <v>Barbara Lamont</v>
          </cell>
        </row>
        <row r="1334">
          <cell r="R1334" t="str">
            <v>30118842019983595</v>
          </cell>
          <cell r="S1334" t="str">
            <v>Derek Bellin</v>
          </cell>
        </row>
        <row r="1335">
          <cell r="R1335" t="str">
            <v>30118842019983596</v>
          </cell>
          <cell r="S1335" t="str">
            <v>John Libertino</v>
          </cell>
        </row>
        <row r="1336">
          <cell r="R1336" t="str">
            <v>30118842019983597</v>
          </cell>
          <cell r="S1336" t="str">
            <v>David Steinberg</v>
          </cell>
        </row>
        <row r="1337">
          <cell r="R1337" t="str">
            <v>30118842019983598</v>
          </cell>
          <cell r="S1337" t="str">
            <v>William Healy</v>
          </cell>
        </row>
        <row r="1338">
          <cell r="R1338" t="str">
            <v>30118842019983600</v>
          </cell>
          <cell r="S1338" t="str">
            <v>Peter Dempsey MD</v>
          </cell>
        </row>
        <row r="1339">
          <cell r="R1339" t="str">
            <v>30118842019983602</v>
          </cell>
          <cell r="S1339" t="str">
            <v>Richard Nesto</v>
          </cell>
        </row>
        <row r="1340">
          <cell r="R1340" t="str">
            <v>30118842019983603</v>
          </cell>
          <cell r="S1340" t="str">
            <v>Patricia Grady</v>
          </cell>
        </row>
        <row r="1341">
          <cell r="R1341" t="str">
            <v>30118842019983605</v>
          </cell>
          <cell r="S1341" t="str">
            <v>David Steinberg</v>
          </cell>
        </row>
        <row r="1342">
          <cell r="R1342" t="str">
            <v>30118842019983606</v>
          </cell>
          <cell r="S1342" t="str">
            <v>Jeffrey Marx</v>
          </cell>
        </row>
        <row r="1343">
          <cell r="R1343" t="str">
            <v>30118842019983607</v>
          </cell>
          <cell r="S1343" t="str">
            <v>Neil Weiner</v>
          </cell>
        </row>
        <row r="1344">
          <cell r="R1344" t="str">
            <v>30118842019983608</v>
          </cell>
          <cell r="S1344" t="str">
            <v>Neil Weiner</v>
          </cell>
        </row>
        <row r="1345">
          <cell r="R1345" t="str">
            <v>30118842019983609</v>
          </cell>
          <cell r="S1345" t="str">
            <v>Jeffrey Marx</v>
          </cell>
        </row>
        <row r="1346">
          <cell r="R1346" t="str">
            <v>30118842019983610</v>
          </cell>
          <cell r="S1346" t="str">
            <v>Jeffrey Marx</v>
          </cell>
        </row>
        <row r="1347">
          <cell r="R1347" t="str">
            <v>30118842019983611</v>
          </cell>
          <cell r="S1347" t="str">
            <v>Jeffrey Marx</v>
          </cell>
        </row>
        <row r="1348">
          <cell r="R1348" t="str">
            <v>30118842019983612</v>
          </cell>
          <cell r="S1348" t="str">
            <v>Jeffrey Marx</v>
          </cell>
        </row>
        <row r="1349">
          <cell r="R1349" t="str">
            <v>30118842019983614</v>
          </cell>
          <cell r="S1349" t="str">
            <v>Andrew Warner</v>
          </cell>
        </row>
        <row r="1350">
          <cell r="R1350" t="str">
            <v>30118842019983617</v>
          </cell>
          <cell r="S1350" t="str">
            <v>Guy Napolitana</v>
          </cell>
        </row>
        <row r="1351">
          <cell r="R1351" t="str">
            <v>30118842019983618</v>
          </cell>
          <cell r="S1351" t="str">
            <v>James Russell</v>
          </cell>
        </row>
        <row r="1352">
          <cell r="R1352" t="str">
            <v>30118842019983619</v>
          </cell>
          <cell r="S1352" t="str">
            <v>Robert Duncan</v>
          </cell>
        </row>
        <row r="1353">
          <cell r="R1353" t="str">
            <v>30118842019983623</v>
          </cell>
          <cell r="S1353" t="str">
            <v>Barbara Lamont</v>
          </cell>
        </row>
        <row r="1354">
          <cell r="R1354" t="str">
            <v>30118842019983624</v>
          </cell>
          <cell r="S1354" t="str">
            <v>Kimberly Christ</v>
          </cell>
        </row>
        <row r="1355">
          <cell r="R1355" t="str">
            <v>30118842019983625</v>
          </cell>
          <cell r="S1355" t="str">
            <v>Guy Napolitana</v>
          </cell>
        </row>
        <row r="1356">
          <cell r="R1356" t="str">
            <v>30118842019983626</v>
          </cell>
          <cell r="S1356" t="str">
            <v>Peter Dempsey MD</v>
          </cell>
        </row>
        <row r="1357">
          <cell r="R1357" t="str">
            <v>30118842019983628</v>
          </cell>
          <cell r="S1357" t="str">
            <v>Patricia Roberts</v>
          </cell>
        </row>
        <row r="1358">
          <cell r="R1358" t="str">
            <v>30118842019983629</v>
          </cell>
          <cell r="S1358" t="str">
            <v>Richard Oberfield</v>
          </cell>
        </row>
        <row r="1359">
          <cell r="R1359" t="str">
            <v>30118842019983630</v>
          </cell>
          <cell r="S1359" t="str">
            <v>Sharon Cohen</v>
          </cell>
        </row>
        <row r="1360">
          <cell r="R1360" t="str">
            <v>30118842019983631</v>
          </cell>
          <cell r="S1360" t="str">
            <v>Patricia Grady</v>
          </cell>
        </row>
        <row r="1361">
          <cell r="R1361" t="str">
            <v>30118842019983632</v>
          </cell>
          <cell r="S1361" t="str">
            <v>Jeffrey Marx</v>
          </cell>
        </row>
        <row r="1362">
          <cell r="R1362" t="str">
            <v>30118842019983634</v>
          </cell>
          <cell r="S1362" t="str">
            <v>William Healy</v>
          </cell>
        </row>
        <row r="1363">
          <cell r="R1363" t="str">
            <v>30118842019983635</v>
          </cell>
          <cell r="S1363" t="str">
            <v>Andrew Warner</v>
          </cell>
        </row>
        <row r="1364">
          <cell r="R1364" t="str">
            <v>30118842019983636</v>
          </cell>
          <cell r="S1364" t="str">
            <v>Mark Silverman</v>
          </cell>
        </row>
        <row r="1365">
          <cell r="R1365" t="str">
            <v>30118842019983637</v>
          </cell>
          <cell r="S1365" t="str">
            <v>Andrew Warner</v>
          </cell>
        </row>
        <row r="1366">
          <cell r="R1366" t="str">
            <v>30118842019983638</v>
          </cell>
          <cell r="S1366" t="str">
            <v>Keith Thomasset</v>
          </cell>
        </row>
        <row r="1367">
          <cell r="R1367" t="str">
            <v>30118842019983640</v>
          </cell>
          <cell r="S1367" t="str">
            <v>John Beamis</v>
          </cell>
        </row>
        <row r="1368">
          <cell r="R1368" t="str">
            <v>30118842019983641</v>
          </cell>
          <cell r="S1368" t="str">
            <v>Jeffrey Weinzweig</v>
          </cell>
        </row>
        <row r="1369">
          <cell r="R1369" t="str">
            <v>30118842019983642</v>
          </cell>
          <cell r="S1369" t="str">
            <v>Jeffrey Doran</v>
          </cell>
        </row>
        <row r="1370">
          <cell r="R1370" t="str">
            <v>30118842019983643</v>
          </cell>
          <cell r="S1370" t="str">
            <v>John Libertino</v>
          </cell>
        </row>
        <row r="1371">
          <cell r="R1371" t="str">
            <v>30118842019983644</v>
          </cell>
          <cell r="S1371" t="str">
            <v>John Beamis</v>
          </cell>
        </row>
        <row r="1372">
          <cell r="R1372" t="str">
            <v>30118842019983645</v>
          </cell>
          <cell r="S1372" t="str">
            <v>Desmond Birkett</v>
          </cell>
        </row>
        <row r="1373">
          <cell r="R1373" t="str">
            <v>30118842019983646</v>
          </cell>
          <cell r="S1373" t="str">
            <v>James Cassady</v>
          </cell>
        </row>
        <row r="1374">
          <cell r="R1374" t="str">
            <v>30118842019983647</v>
          </cell>
          <cell r="S1374" t="str">
            <v>Carl Larsen</v>
          </cell>
        </row>
        <row r="1375">
          <cell r="R1375" t="str">
            <v>30118842019983648</v>
          </cell>
          <cell r="S1375" t="str">
            <v>Christopher Ying</v>
          </cell>
        </row>
        <row r="1376">
          <cell r="R1376" t="str">
            <v>30118842019983649</v>
          </cell>
          <cell r="S1376" t="str">
            <v>Barbara Lamont</v>
          </cell>
        </row>
        <row r="1377">
          <cell r="R1377" t="str">
            <v>30118842019983651</v>
          </cell>
          <cell r="S1377" t="str">
            <v>David Freeman</v>
          </cell>
        </row>
        <row r="1378">
          <cell r="R1378" t="str">
            <v>30118842019983652</v>
          </cell>
          <cell r="S1378" t="str">
            <v>David Freeman</v>
          </cell>
        </row>
        <row r="1379">
          <cell r="R1379" t="str">
            <v>30118842019983653</v>
          </cell>
          <cell r="S1379" t="str">
            <v>Andrew Warner</v>
          </cell>
        </row>
        <row r="1380">
          <cell r="R1380" t="str">
            <v>30118842019983654</v>
          </cell>
          <cell r="S1380" t="str">
            <v>Richard Nesto</v>
          </cell>
        </row>
        <row r="1381">
          <cell r="R1381" t="str">
            <v>30118842019983655</v>
          </cell>
          <cell r="S1381" t="str">
            <v>Andrew Warner</v>
          </cell>
        </row>
        <row r="1382">
          <cell r="R1382" t="str">
            <v>30118842019983656</v>
          </cell>
          <cell r="S1382" t="str">
            <v>Neil Weiner</v>
          </cell>
        </row>
        <row r="1383">
          <cell r="R1383" t="str">
            <v>30118842019983657</v>
          </cell>
          <cell r="S1383" t="str">
            <v>Desmond Birkett</v>
          </cell>
        </row>
        <row r="1384">
          <cell r="R1384" t="str">
            <v>30118842019983658</v>
          </cell>
          <cell r="S1384" t="str">
            <v>Sidney Alexander</v>
          </cell>
        </row>
        <row r="1385">
          <cell r="R1385" t="str">
            <v>30118842019983659</v>
          </cell>
          <cell r="S1385" t="str">
            <v>Paul Gross</v>
          </cell>
        </row>
        <row r="1386">
          <cell r="R1386" t="str">
            <v>30118842019983660</v>
          </cell>
          <cell r="S1386" t="str">
            <v>Nicholas Tsapatsaris</v>
          </cell>
        </row>
        <row r="1387">
          <cell r="R1387" t="str">
            <v>30118842019983662</v>
          </cell>
          <cell r="S1387" t="str">
            <v>Peter Lloyd</v>
          </cell>
        </row>
        <row r="1388">
          <cell r="R1388" t="str">
            <v>30118842019983663</v>
          </cell>
          <cell r="S1388" t="str">
            <v>John Coller</v>
          </cell>
        </row>
        <row r="1389">
          <cell r="R1389" t="str">
            <v>30118842019983664</v>
          </cell>
          <cell r="S1389" t="str">
            <v>Joyce McCaffrey</v>
          </cell>
        </row>
        <row r="1390">
          <cell r="R1390" t="str">
            <v>30118842019983666</v>
          </cell>
          <cell r="S1390" t="str">
            <v>Jeffrey Doran</v>
          </cell>
        </row>
        <row r="1391">
          <cell r="R1391" t="str">
            <v>30118842019983668</v>
          </cell>
          <cell r="S1391" t="str">
            <v>Patricia Roberts</v>
          </cell>
        </row>
        <row r="1392">
          <cell r="R1392" t="str">
            <v>30118842019983669</v>
          </cell>
          <cell r="S1392" t="str">
            <v>Andrew Warner</v>
          </cell>
        </row>
        <row r="1393">
          <cell r="R1393" t="str">
            <v>30118842019983670</v>
          </cell>
          <cell r="S1393" t="str">
            <v>Wayne Saltsman</v>
          </cell>
        </row>
        <row r="1394">
          <cell r="R1394" t="str">
            <v>30118842019983671</v>
          </cell>
          <cell r="S1394" t="str">
            <v>Sheila Cunniff</v>
          </cell>
        </row>
        <row r="1395">
          <cell r="R1395" t="str">
            <v>30118842019983672</v>
          </cell>
          <cell r="S1395" t="str">
            <v>Andrew Warner</v>
          </cell>
        </row>
        <row r="1396">
          <cell r="R1396" t="str">
            <v>30118842019983675</v>
          </cell>
          <cell r="S1396" t="str">
            <v>Paul Gross</v>
          </cell>
        </row>
        <row r="1397">
          <cell r="R1397" t="str">
            <v>30118842019983676</v>
          </cell>
          <cell r="S1397" t="str">
            <v>William Healy</v>
          </cell>
        </row>
        <row r="1398">
          <cell r="R1398" t="str">
            <v>30118842019983677</v>
          </cell>
          <cell r="S1398" t="str">
            <v>Robert Wise</v>
          </cell>
        </row>
        <row r="1399">
          <cell r="R1399" t="str">
            <v>30118842019983678</v>
          </cell>
          <cell r="S1399" t="str">
            <v>Paul Gross</v>
          </cell>
        </row>
        <row r="1400">
          <cell r="R1400" t="str">
            <v>30118842019983680</v>
          </cell>
          <cell r="S1400" t="str">
            <v>Patricia Grady</v>
          </cell>
        </row>
        <row r="1401">
          <cell r="R1401" t="str">
            <v>30118842019983681</v>
          </cell>
          <cell r="S1401" t="str">
            <v>Royden Jones</v>
          </cell>
        </row>
        <row r="1402">
          <cell r="R1402" t="str">
            <v>30118842019983683</v>
          </cell>
          <cell r="S1402" t="str">
            <v>David Brams</v>
          </cell>
        </row>
        <row r="1403">
          <cell r="R1403" t="str">
            <v>30118842019983684</v>
          </cell>
          <cell r="S1403" t="str">
            <v>Derek Bellin</v>
          </cell>
        </row>
        <row r="1404">
          <cell r="R1404" t="str">
            <v>30118842019983686</v>
          </cell>
          <cell r="S1404" t="str">
            <v>Joseph Rothchild</v>
          </cell>
        </row>
        <row r="1405">
          <cell r="R1405" t="str">
            <v>30118842019983687</v>
          </cell>
          <cell r="S1405" t="str">
            <v>Roy John</v>
          </cell>
        </row>
        <row r="1406">
          <cell r="R1406" t="str">
            <v>30118842019983688</v>
          </cell>
          <cell r="S1406" t="str">
            <v>Rick Chevalier</v>
          </cell>
        </row>
        <row r="1407">
          <cell r="R1407" t="str">
            <v>30118842019984497</v>
          </cell>
          <cell r="S1407" t="str">
            <v>Peter Lloyd</v>
          </cell>
        </row>
        <row r="1408">
          <cell r="R1408" t="str">
            <v>30118842019984498</v>
          </cell>
          <cell r="S1408" t="str">
            <v>Peter Lloyd</v>
          </cell>
        </row>
        <row r="1409">
          <cell r="R1409" t="str">
            <v>30118842019984499</v>
          </cell>
          <cell r="S1409" t="str">
            <v>Peter Lloyd</v>
          </cell>
        </row>
        <row r="1410">
          <cell r="R1410" t="str">
            <v>30118842019993501</v>
          </cell>
          <cell r="S1410" t="str">
            <v>Merle Kushner</v>
          </cell>
        </row>
        <row r="1411">
          <cell r="R1411" t="str">
            <v>30118842019993503</v>
          </cell>
          <cell r="S1411" t="str">
            <v>Sarkis Soukiasian</v>
          </cell>
        </row>
        <row r="1412">
          <cell r="R1412" t="str">
            <v>30118842019993506</v>
          </cell>
          <cell r="S1412" t="str">
            <v>Derek Bellin</v>
          </cell>
        </row>
        <row r="1413">
          <cell r="R1413" t="str">
            <v>30118842019993508</v>
          </cell>
          <cell r="S1413" t="str">
            <v>Andre Guay</v>
          </cell>
        </row>
        <row r="1414">
          <cell r="R1414" t="str">
            <v>30118842019993515</v>
          </cell>
          <cell r="S1414" t="str">
            <v>Richard Oberfield</v>
          </cell>
        </row>
        <row r="1415">
          <cell r="R1415" t="str">
            <v>30118842019993517</v>
          </cell>
          <cell r="S1415" t="str">
            <v>Suzanne Olbricht</v>
          </cell>
        </row>
        <row r="1416">
          <cell r="R1416" t="str">
            <v>30118842019993518</v>
          </cell>
          <cell r="S1416" t="str">
            <v>Rob Shea</v>
          </cell>
        </row>
        <row r="1417">
          <cell r="R1417" t="str">
            <v>30118842019993519</v>
          </cell>
          <cell r="S1417" t="str">
            <v>Nicholas Tsapatsaris</v>
          </cell>
        </row>
        <row r="1418">
          <cell r="R1418" t="str">
            <v>30118842019993520</v>
          </cell>
          <cell r="S1418" t="str">
            <v>Steven Margles</v>
          </cell>
        </row>
        <row r="1419">
          <cell r="R1419" t="str">
            <v>30118842019993523</v>
          </cell>
          <cell r="S1419" t="str">
            <v>William Healy</v>
          </cell>
        </row>
        <row r="1420">
          <cell r="R1420" t="str">
            <v>30118842019993524</v>
          </cell>
          <cell r="S1420" t="str">
            <v>John Libertino</v>
          </cell>
        </row>
        <row r="1421">
          <cell r="R1421" t="str">
            <v>30118842019993526</v>
          </cell>
          <cell r="S1421" t="str">
            <v>Scott Bowen</v>
          </cell>
        </row>
        <row r="1422">
          <cell r="R1422" t="str">
            <v>30118842020003501</v>
          </cell>
          <cell r="S1422" t="str">
            <v>Sarkis Soukiasian</v>
          </cell>
        </row>
        <row r="1423">
          <cell r="R1423" t="str">
            <v>30118842020003504</v>
          </cell>
          <cell r="S1423" t="str">
            <v>Barbara Lamont</v>
          </cell>
        </row>
        <row r="1424">
          <cell r="R1424" t="str">
            <v>30118842020003506</v>
          </cell>
          <cell r="S1424" t="str">
            <v>Patricia Grady</v>
          </cell>
        </row>
        <row r="1425">
          <cell r="R1425" t="str">
            <v>30118842020003507</v>
          </cell>
          <cell r="S1425" t="str">
            <v>Toni Holway</v>
          </cell>
        </row>
        <row r="1426">
          <cell r="R1426" t="str">
            <v>30118842020003508</v>
          </cell>
          <cell r="S1426" t="str">
            <v>Kimberly Perryman</v>
          </cell>
        </row>
        <row r="1427">
          <cell r="R1427" t="str">
            <v>30118842020003510</v>
          </cell>
          <cell r="S1427" t="str">
            <v>Wayne Saltsman</v>
          </cell>
        </row>
        <row r="1428">
          <cell r="R1428" t="str">
            <v>30118842020003516</v>
          </cell>
          <cell r="S1428" t="str">
            <v>Sarkis Soukiasian</v>
          </cell>
        </row>
        <row r="1429">
          <cell r="R1429" t="str">
            <v>30118842020003518</v>
          </cell>
          <cell r="S1429" t="str">
            <v>William Healy</v>
          </cell>
        </row>
        <row r="1430">
          <cell r="R1430" t="str">
            <v>30118842020003519</v>
          </cell>
          <cell r="S1430" t="str">
            <v>Lois Maurer</v>
          </cell>
        </row>
        <row r="1431">
          <cell r="R1431" t="str">
            <v>30118842020003520</v>
          </cell>
          <cell r="S1431" t="str">
            <v>Arthur Rabinowitz</v>
          </cell>
        </row>
        <row r="1432">
          <cell r="R1432" t="str">
            <v>30118842020003521</v>
          </cell>
          <cell r="S1432" t="str">
            <v>James Russell</v>
          </cell>
        </row>
        <row r="1433">
          <cell r="R1433" t="str">
            <v>30118842020013002</v>
          </cell>
          <cell r="S1433" t="str">
            <v>Gary Cushing</v>
          </cell>
        </row>
        <row r="1434">
          <cell r="R1434" t="str">
            <v>30118842020013502</v>
          </cell>
          <cell r="S1434" t="str">
            <v>John Libertino</v>
          </cell>
        </row>
        <row r="1435">
          <cell r="R1435" t="str">
            <v>30118842020013503</v>
          </cell>
          <cell r="S1435" t="str">
            <v>David Bryan</v>
          </cell>
        </row>
        <row r="1436">
          <cell r="R1436" t="str">
            <v>30118842020013505</v>
          </cell>
          <cell r="S1436" t="str">
            <v>Kimberly Christ</v>
          </cell>
        </row>
        <row r="1437">
          <cell r="R1437" t="str">
            <v>30118842020013506</v>
          </cell>
          <cell r="S1437" t="str">
            <v>Kimberly Christ</v>
          </cell>
        </row>
        <row r="1438">
          <cell r="R1438" t="str">
            <v>30118842020013507</v>
          </cell>
          <cell r="S1438" t="str">
            <v>Wayne Saltsman</v>
          </cell>
        </row>
        <row r="1439">
          <cell r="R1439" t="str">
            <v>30118842020013510</v>
          </cell>
          <cell r="S1439" t="str">
            <v>Guy Napolitana</v>
          </cell>
        </row>
        <row r="1440">
          <cell r="R1440" t="str">
            <v>30118842020013511</v>
          </cell>
          <cell r="S1440" t="str">
            <v>Todd Shuster</v>
          </cell>
        </row>
        <row r="1441">
          <cell r="R1441" t="str">
            <v>30118842020013513</v>
          </cell>
          <cell r="S1441" t="str">
            <v>Kimberly Christ</v>
          </cell>
        </row>
        <row r="1442">
          <cell r="R1442" t="str">
            <v>30118842020013515</v>
          </cell>
          <cell r="S1442" t="str">
            <v>Patricia Roberts</v>
          </cell>
        </row>
        <row r="1443">
          <cell r="R1443" t="str">
            <v>30118842020013516</v>
          </cell>
          <cell r="S1443" t="str">
            <v>Kimberly Perryman</v>
          </cell>
        </row>
        <row r="1444">
          <cell r="R1444" t="str">
            <v>30118842020013517</v>
          </cell>
          <cell r="S1444" t="str">
            <v>Fredric Gordon</v>
          </cell>
        </row>
        <row r="1445">
          <cell r="R1445" t="str">
            <v>30118842020013518</v>
          </cell>
          <cell r="S1445" t="str">
            <v>Kimberly Perryman</v>
          </cell>
        </row>
        <row r="1446">
          <cell r="R1446" t="str">
            <v>30118842020013519</v>
          </cell>
          <cell r="S1446" t="str">
            <v>Kimberly Perryman</v>
          </cell>
        </row>
        <row r="1447">
          <cell r="R1447" t="str">
            <v>30118842020013520</v>
          </cell>
          <cell r="S1447" t="str">
            <v>James Cassady</v>
          </cell>
        </row>
        <row r="1448">
          <cell r="R1448" t="str">
            <v>30118842020013521</v>
          </cell>
          <cell r="S1448" t="str">
            <v>Michael Rosenblatt</v>
          </cell>
        </row>
        <row r="1449">
          <cell r="R1449" t="str">
            <v>30118842020013523</v>
          </cell>
          <cell r="S1449" t="str">
            <v>Judith Feldman</v>
          </cell>
        </row>
        <row r="1450">
          <cell r="R1450" t="str">
            <v>30118842020013524</v>
          </cell>
          <cell r="S1450" t="str">
            <v>Donald Craven</v>
          </cell>
        </row>
        <row r="1451">
          <cell r="R1451" t="str">
            <v>30118842020013525</v>
          </cell>
          <cell r="S1451" t="str">
            <v>Richard Nesto</v>
          </cell>
        </row>
        <row r="1452">
          <cell r="R1452" t="str">
            <v>30118842020013528</v>
          </cell>
          <cell r="S1452" t="str">
            <v>Richard Nesto</v>
          </cell>
        </row>
        <row r="1453">
          <cell r="R1453" t="str">
            <v>30118842020013530</v>
          </cell>
          <cell r="S1453" t="str">
            <v>Rebecca Bradley</v>
          </cell>
        </row>
        <row r="1454">
          <cell r="R1454" t="str">
            <v>30118842020013534</v>
          </cell>
          <cell r="S1454" t="str">
            <v>Donald Craven</v>
          </cell>
        </row>
        <row r="1455">
          <cell r="R1455" t="str">
            <v>30118842020013535</v>
          </cell>
          <cell r="S1455" t="str">
            <v>Fredric Gordon</v>
          </cell>
        </row>
        <row r="1456">
          <cell r="R1456" t="str">
            <v>30118842020013536</v>
          </cell>
          <cell r="S1456" t="str">
            <v>Donald Craven</v>
          </cell>
        </row>
        <row r="1457">
          <cell r="R1457" t="str">
            <v>30118842020013537</v>
          </cell>
          <cell r="S1457" t="str">
            <v>Peter Lloyd</v>
          </cell>
        </row>
        <row r="1458">
          <cell r="R1458" t="str">
            <v>30118842020013538</v>
          </cell>
          <cell r="S1458" t="str">
            <v>Dana Penney</v>
          </cell>
        </row>
        <row r="1459">
          <cell r="R1459" t="str">
            <v>30118842020013625</v>
          </cell>
          <cell r="S1459" t="str">
            <v>Barbara Lamont</v>
          </cell>
        </row>
        <row r="1460">
          <cell r="R1460" t="str">
            <v>30118842020023503</v>
          </cell>
          <cell r="S1460" t="str">
            <v>Sandee Navarroli</v>
          </cell>
        </row>
        <row r="1461">
          <cell r="R1461" t="str">
            <v>30118842020023504</v>
          </cell>
          <cell r="S1461" t="str">
            <v>David Schoetz</v>
          </cell>
        </row>
        <row r="1462">
          <cell r="R1462" t="str">
            <v>30118842020023505</v>
          </cell>
          <cell r="S1462" t="str">
            <v>Robert Dolan</v>
          </cell>
        </row>
        <row r="1463">
          <cell r="R1463" t="str">
            <v>30118842020023506</v>
          </cell>
          <cell r="S1463" t="str">
            <v>Jeffrey Marx</v>
          </cell>
        </row>
        <row r="1464">
          <cell r="R1464" t="str">
            <v>30118842020023507</v>
          </cell>
          <cell r="S1464" t="str">
            <v>John Coller</v>
          </cell>
        </row>
        <row r="1465">
          <cell r="R1465" t="str">
            <v>30118842020023508</v>
          </cell>
          <cell r="S1465" t="str">
            <v>Gyorgy Abel</v>
          </cell>
        </row>
        <row r="1466">
          <cell r="R1466" t="str">
            <v>30118842020023509</v>
          </cell>
          <cell r="S1466" t="str">
            <v>David Martin</v>
          </cell>
        </row>
        <row r="1467">
          <cell r="R1467" t="str">
            <v>30118842020023510</v>
          </cell>
          <cell r="S1467" t="str">
            <v>Donald Craven</v>
          </cell>
        </row>
        <row r="1468">
          <cell r="R1468" t="str">
            <v>30118842020023512</v>
          </cell>
          <cell r="S1468" t="str">
            <v>David Bryan</v>
          </cell>
        </row>
        <row r="1469">
          <cell r="R1469" t="str">
            <v>30118842020023513</v>
          </cell>
          <cell r="S1469" t="str">
            <v>Patricia Roberts</v>
          </cell>
        </row>
        <row r="1470">
          <cell r="R1470" t="str">
            <v>30118842020023514</v>
          </cell>
          <cell r="S1470" t="str">
            <v>Michael Entrup</v>
          </cell>
        </row>
        <row r="1471">
          <cell r="R1471" t="str">
            <v>30118842020023515</v>
          </cell>
          <cell r="S1471" t="str">
            <v>Malcolm Creighton,MD</v>
          </cell>
        </row>
        <row r="1472">
          <cell r="R1472" t="str">
            <v>30118842020023516</v>
          </cell>
          <cell r="S1472" t="str">
            <v>David Martin</v>
          </cell>
        </row>
        <row r="1473">
          <cell r="R1473" t="str">
            <v>30118842020023517</v>
          </cell>
          <cell r="S1473" t="str">
            <v>Thomas Piemonte</v>
          </cell>
        </row>
        <row r="1474">
          <cell r="R1474" t="str">
            <v>30118842020023518</v>
          </cell>
          <cell r="S1474" t="str">
            <v>Sherif Labib</v>
          </cell>
        </row>
        <row r="1475">
          <cell r="R1475" t="str">
            <v>30118842020023519</v>
          </cell>
          <cell r="S1475" t="str">
            <v>James Russell</v>
          </cell>
        </row>
        <row r="1476">
          <cell r="R1476" t="str">
            <v>30118842020023520</v>
          </cell>
          <cell r="S1476" t="str">
            <v>Robert Murray</v>
          </cell>
        </row>
        <row r="1477">
          <cell r="R1477" t="str">
            <v>30118842020023521</v>
          </cell>
          <cell r="S1477" t="str">
            <v>Christopher Scheirey</v>
          </cell>
        </row>
        <row r="1478">
          <cell r="R1478" t="str">
            <v>30118842020023522</v>
          </cell>
          <cell r="S1478" t="str">
            <v>Mary Beth Hodge</v>
          </cell>
        </row>
        <row r="1479">
          <cell r="R1479" t="str">
            <v>30118842020023523</v>
          </cell>
          <cell r="S1479" t="str">
            <v>Stephen Heller</v>
          </cell>
        </row>
        <row r="1480">
          <cell r="R1480" t="str">
            <v>30118842020023524</v>
          </cell>
          <cell r="S1480" t="str">
            <v>David Brams</v>
          </cell>
        </row>
        <row r="1481">
          <cell r="R1481" t="str">
            <v>30118842020023525</v>
          </cell>
          <cell r="S1481" t="str">
            <v>Jeffrey Weinzweig</v>
          </cell>
        </row>
        <row r="1482">
          <cell r="R1482" t="str">
            <v>30118842020023526</v>
          </cell>
          <cell r="S1482" t="str">
            <v>Andrew Villanueva</v>
          </cell>
        </row>
        <row r="1483">
          <cell r="R1483" t="str">
            <v>30118842020023527</v>
          </cell>
          <cell r="S1483" t="str">
            <v>John Libertino</v>
          </cell>
        </row>
        <row r="1484">
          <cell r="R1484" t="str">
            <v>30118842020023528</v>
          </cell>
          <cell r="S1484" t="str">
            <v>James Russell</v>
          </cell>
        </row>
        <row r="1485">
          <cell r="R1485" t="str">
            <v>30118842020023529</v>
          </cell>
          <cell r="S1485" t="str">
            <v>Jeffrey Marx</v>
          </cell>
        </row>
        <row r="1486">
          <cell r="R1486" t="str">
            <v>30118842020023530</v>
          </cell>
          <cell r="S1486" t="str">
            <v>Richard Iorio</v>
          </cell>
        </row>
        <row r="1487">
          <cell r="R1487" t="str">
            <v>30118842020023531</v>
          </cell>
          <cell r="S1487" t="str">
            <v>Robert Dolan</v>
          </cell>
        </row>
        <row r="1488">
          <cell r="R1488" t="str">
            <v>30118842020023532</v>
          </cell>
          <cell r="S1488" t="str">
            <v>Kimberly Perryman</v>
          </cell>
        </row>
        <row r="1489">
          <cell r="R1489" t="str">
            <v>30118842020023533</v>
          </cell>
          <cell r="S1489" t="str">
            <v>Anthony Gray</v>
          </cell>
        </row>
        <row r="1490">
          <cell r="R1490" t="str">
            <v>30118842020023534</v>
          </cell>
          <cell r="S1490" t="str">
            <v>John Libertino</v>
          </cell>
        </row>
        <row r="1491">
          <cell r="R1491" t="str">
            <v>30118842020023535</v>
          </cell>
          <cell r="S1491" t="str">
            <v>Barbara Lamont</v>
          </cell>
        </row>
        <row r="1492">
          <cell r="R1492" t="str">
            <v>30118842020023536</v>
          </cell>
          <cell r="S1492" t="str">
            <v>Peter Lloyd</v>
          </cell>
        </row>
        <row r="1493">
          <cell r="R1493" t="str">
            <v>30118842020023537</v>
          </cell>
          <cell r="S1493" t="str">
            <v>Jeffrey Doran</v>
          </cell>
        </row>
        <row r="1494">
          <cell r="R1494" t="str">
            <v>30118842020023539</v>
          </cell>
          <cell r="S1494" t="str">
            <v>Kimberly Perryman</v>
          </cell>
        </row>
        <row r="1495">
          <cell r="R1495" t="str">
            <v>30118842020023540</v>
          </cell>
          <cell r="S1495" t="str">
            <v>Daniel Shea</v>
          </cell>
        </row>
        <row r="1496">
          <cell r="R1496" t="str">
            <v>30118842020023541</v>
          </cell>
          <cell r="S1496" t="str">
            <v>Robert Dolan</v>
          </cell>
        </row>
        <row r="1497">
          <cell r="R1497" t="str">
            <v>30118842020023542</v>
          </cell>
          <cell r="S1497" t="str">
            <v>David Schoetz</v>
          </cell>
        </row>
        <row r="1498">
          <cell r="R1498" t="str">
            <v>30118842020023543</v>
          </cell>
          <cell r="S1498" t="str">
            <v>Wayne Saltsman</v>
          </cell>
        </row>
        <row r="1499">
          <cell r="R1499" t="str">
            <v>30118842020023544</v>
          </cell>
          <cell r="S1499" t="str">
            <v>Michael Rosenblatt</v>
          </cell>
        </row>
        <row r="1500">
          <cell r="R1500" t="str">
            <v>30118842020023545</v>
          </cell>
          <cell r="S1500" t="str">
            <v>Vincent Agnello</v>
          </cell>
        </row>
        <row r="1501">
          <cell r="R1501" t="str">
            <v>30118842020033501</v>
          </cell>
          <cell r="S1501" t="str">
            <v>Robert Dolan</v>
          </cell>
        </row>
        <row r="1502">
          <cell r="R1502" t="str">
            <v>30118842020033502</v>
          </cell>
          <cell r="S1502" t="str">
            <v>Robert Dolan</v>
          </cell>
        </row>
        <row r="1503">
          <cell r="R1503" t="str">
            <v>30118842020033503</v>
          </cell>
          <cell r="S1503" t="str">
            <v>Vincent Agnello</v>
          </cell>
        </row>
        <row r="1504">
          <cell r="R1504" t="str">
            <v>30118842020033504</v>
          </cell>
          <cell r="S1504" t="str">
            <v>Marilyn Graves</v>
          </cell>
        </row>
        <row r="1505">
          <cell r="R1505" t="str">
            <v>30118842020033505</v>
          </cell>
          <cell r="S1505" t="str">
            <v>John Libertino</v>
          </cell>
        </row>
        <row r="1506">
          <cell r="R1506" t="str">
            <v>30118842020033506</v>
          </cell>
          <cell r="S1506" t="str">
            <v>Rob Shea</v>
          </cell>
        </row>
        <row r="1507">
          <cell r="R1507" t="str">
            <v>30118842020033507</v>
          </cell>
          <cell r="S1507" t="str">
            <v>Robert Duncan</v>
          </cell>
        </row>
        <row r="1508">
          <cell r="R1508" t="str">
            <v>30118842020033508</v>
          </cell>
          <cell r="S1508" t="str">
            <v>Joseph Rothchild</v>
          </cell>
        </row>
        <row r="1509">
          <cell r="R1509" t="str">
            <v>30118842020033509</v>
          </cell>
          <cell r="S1509" t="str">
            <v>Bruce Campbell</v>
          </cell>
        </row>
        <row r="1510">
          <cell r="R1510" t="str">
            <v>30118842020033510</v>
          </cell>
          <cell r="S1510" t="str">
            <v>Jennifer Rehm</v>
          </cell>
        </row>
        <row r="1511">
          <cell r="R1511" t="str">
            <v>30118842020033511</v>
          </cell>
          <cell r="S1511" t="str">
            <v>Kevin Raftery</v>
          </cell>
        </row>
        <row r="1512">
          <cell r="R1512" t="str">
            <v>30118842020033512</v>
          </cell>
          <cell r="S1512" t="str">
            <v>Jennifer Rehm</v>
          </cell>
        </row>
        <row r="1513">
          <cell r="R1513" t="str">
            <v>30118842020033513</v>
          </cell>
          <cell r="S1513" t="str">
            <v>James Russell</v>
          </cell>
        </row>
        <row r="1514">
          <cell r="R1514" t="str">
            <v>30118842020033514</v>
          </cell>
          <cell r="S1514" t="str">
            <v>John Cuttino</v>
          </cell>
        </row>
        <row r="1515">
          <cell r="R1515" t="str">
            <v>30118842020033515</v>
          </cell>
          <cell r="S1515" t="str">
            <v>James Russell</v>
          </cell>
        </row>
        <row r="1516">
          <cell r="R1516" t="str">
            <v>30118842020033516</v>
          </cell>
          <cell r="S1516" t="str">
            <v>Winnie Ooi</v>
          </cell>
        </row>
        <row r="1517">
          <cell r="R1517" t="str">
            <v>30118842020033518</v>
          </cell>
          <cell r="S1517" t="str">
            <v>Kimberly Perryman</v>
          </cell>
        </row>
        <row r="1518">
          <cell r="R1518" t="str">
            <v>30118842020033519</v>
          </cell>
          <cell r="S1518" t="str">
            <v>Christoph Wald</v>
          </cell>
        </row>
        <row r="1519">
          <cell r="R1519" t="str">
            <v>30118842020033520</v>
          </cell>
          <cell r="S1519" t="str">
            <v>George Jacoby</v>
          </cell>
        </row>
        <row r="1520">
          <cell r="R1520" t="str">
            <v>30118842020033521</v>
          </cell>
          <cell r="S1520" t="str">
            <v>Marilyn Graves</v>
          </cell>
        </row>
        <row r="1521">
          <cell r="R1521" t="str">
            <v>30118842020033522</v>
          </cell>
          <cell r="S1521" t="str">
            <v>John Beamis</v>
          </cell>
        </row>
        <row r="1522">
          <cell r="R1522" t="str">
            <v>30118842020033523</v>
          </cell>
          <cell r="S1522" t="str">
            <v>Kimberly Christ</v>
          </cell>
        </row>
        <row r="1523">
          <cell r="R1523" t="str">
            <v>30118842020033524</v>
          </cell>
          <cell r="S1523" t="str">
            <v>Wayne Saltsman</v>
          </cell>
        </row>
        <row r="1524">
          <cell r="R1524" t="str">
            <v>30118842020033525</v>
          </cell>
          <cell r="S1524" t="str">
            <v>Christoph Wald</v>
          </cell>
        </row>
        <row r="1525">
          <cell r="R1525" t="str">
            <v>30118842020033526</v>
          </cell>
          <cell r="S1525" t="str">
            <v>Peter Lloyd</v>
          </cell>
        </row>
        <row r="1526">
          <cell r="R1526" t="str">
            <v>30118842020043500</v>
          </cell>
          <cell r="S1526" t="str">
            <v>Gerry Orfanos</v>
          </cell>
        </row>
        <row r="1527">
          <cell r="R1527" t="str">
            <v>30118842020043501</v>
          </cell>
          <cell r="S1527" t="str">
            <v>Peter Lloyd</v>
          </cell>
        </row>
        <row r="1528">
          <cell r="R1528" t="str">
            <v>30118842020043503</v>
          </cell>
          <cell r="S1528" t="str">
            <v>Richard Nesto</v>
          </cell>
        </row>
        <row r="1529">
          <cell r="R1529" t="str">
            <v>30118842020043504</v>
          </cell>
          <cell r="S1529" t="str">
            <v>Richard Nesto</v>
          </cell>
        </row>
        <row r="1530">
          <cell r="R1530" t="str">
            <v>30118842020043505</v>
          </cell>
          <cell r="S1530" t="str">
            <v>Kimberly Perryman</v>
          </cell>
        </row>
        <row r="1531">
          <cell r="R1531" t="str">
            <v>30118842020043506</v>
          </cell>
          <cell r="S1531" t="str">
            <v>Richard Nesto</v>
          </cell>
        </row>
        <row r="1532">
          <cell r="R1532" t="str">
            <v>30118842020043507</v>
          </cell>
          <cell r="S1532" t="str">
            <v>Paul Gross</v>
          </cell>
        </row>
        <row r="1533">
          <cell r="R1533" t="str">
            <v>30118842020043508</v>
          </cell>
          <cell r="S1533" t="str">
            <v>Michael Rosenblatt</v>
          </cell>
        </row>
        <row r="1534">
          <cell r="R1534" t="str">
            <v>30118842020043509</v>
          </cell>
          <cell r="S1534" t="str">
            <v>Gregory Allam</v>
          </cell>
        </row>
        <row r="1535">
          <cell r="R1535" t="str">
            <v>30118842020043510</v>
          </cell>
          <cell r="S1535" t="str">
            <v>Valena Soto-Wright</v>
          </cell>
        </row>
        <row r="1536">
          <cell r="R1536" t="str">
            <v>30118842020043511</v>
          </cell>
          <cell r="S1536" t="str">
            <v>John O'Donnell</v>
          </cell>
        </row>
        <row r="1537">
          <cell r="R1537" t="str">
            <v>30118842020043512</v>
          </cell>
          <cell r="S1537" t="str">
            <v>Gyorgy Abel</v>
          </cell>
        </row>
        <row r="1538">
          <cell r="R1538" t="str">
            <v>30118842020043513</v>
          </cell>
          <cell r="S1538" t="str">
            <v>Glenn Knight</v>
          </cell>
        </row>
        <row r="1539">
          <cell r="R1539" t="str">
            <v>30118842020043514</v>
          </cell>
          <cell r="S1539" t="str">
            <v>Vincent Agnello</v>
          </cell>
        </row>
        <row r="1540">
          <cell r="R1540" t="str">
            <v>30118842020043515</v>
          </cell>
          <cell r="S1540" t="str">
            <v>Diane Nolan</v>
          </cell>
        </row>
        <row r="1541">
          <cell r="R1541" t="str">
            <v>30118842020043516</v>
          </cell>
          <cell r="S1541" t="str">
            <v>Peter Lloyd</v>
          </cell>
        </row>
        <row r="1542">
          <cell r="R1542" t="str">
            <v>30118842020043517</v>
          </cell>
          <cell r="S1542" t="str">
            <v>Peter Lloyd</v>
          </cell>
        </row>
        <row r="1543">
          <cell r="R1543" t="str">
            <v>30118842020043520</v>
          </cell>
          <cell r="S1543" t="str">
            <v>Kimberly Perryman</v>
          </cell>
        </row>
        <row r="1544">
          <cell r="R1544" t="str">
            <v>30118842020043521</v>
          </cell>
          <cell r="S1544" t="str">
            <v>Peter Lloyd</v>
          </cell>
        </row>
        <row r="1545">
          <cell r="R1545" t="str">
            <v>30118842020043523</v>
          </cell>
          <cell r="S1545" t="str">
            <v>Keith Thomasset</v>
          </cell>
        </row>
        <row r="1546">
          <cell r="R1546" t="str">
            <v>30118842020043524</v>
          </cell>
          <cell r="S1546" t="str">
            <v>Peter Lloyd</v>
          </cell>
        </row>
        <row r="1547">
          <cell r="R1547" t="str">
            <v>30118842020043525</v>
          </cell>
          <cell r="S1547" t="str">
            <v>Peter Lloyd</v>
          </cell>
        </row>
        <row r="1548">
          <cell r="R1548" t="str">
            <v>30118842020043526</v>
          </cell>
          <cell r="S1548" t="str">
            <v>Lyubov Girshovich</v>
          </cell>
        </row>
        <row r="1549">
          <cell r="R1549" t="str">
            <v>30118842020053502</v>
          </cell>
          <cell r="S1549" t="str">
            <v>Peter Dempsey MD</v>
          </cell>
        </row>
        <row r="1550">
          <cell r="R1550" t="str">
            <v>30118842020053503</v>
          </cell>
          <cell r="S1550" t="str">
            <v>Richard Nesto</v>
          </cell>
        </row>
        <row r="1551">
          <cell r="R1551" t="str">
            <v>30118842020053504</v>
          </cell>
          <cell r="S1551" t="str">
            <v>Donald Craven</v>
          </cell>
        </row>
        <row r="1552">
          <cell r="R1552" t="str">
            <v>30118842020053505</v>
          </cell>
          <cell r="S1552" t="str">
            <v>David Schoetz</v>
          </cell>
        </row>
        <row r="1553">
          <cell r="R1553" t="str">
            <v>30118842020053506</v>
          </cell>
          <cell r="S1553" t="str">
            <v>Richard Nesto</v>
          </cell>
        </row>
        <row r="1554">
          <cell r="R1554" t="str">
            <v>30118842020053507</v>
          </cell>
          <cell r="S1554" t="str">
            <v>Richard Nesto</v>
          </cell>
        </row>
        <row r="1555">
          <cell r="R1555" t="str">
            <v>30118842020053508</v>
          </cell>
          <cell r="S1555" t="str">
            <v>Bruce Mirbach</v>
          </cell>
        </row>
        <row r="1556">
          <cell r="R1556" t="str">
            <v>30118842020053510</v>
          </cell>
          <cell r="S1556" t="str">
            <v>Jayashri Srinivasan</v>
          </cell>
        </row>
        <row r="1557">
          <cell r="R1557" t="str">
            <v>30118842020053511</v>
          </cell>
          <cell r="S1557" t="str">
            <v>Karen Hartford</v>
          </cell>
        </row>
        <row r="1558">
          <cell r="R1558" t="str">
            <v>30118842020053512</v>
          </cell>
          <cell r="S1558" t="str">
            <v>Patti Doyle</v>
          </cell>
        </row>
        <row r="1559">
          <cell r="R1559" t="str">
            <v>30118842020053513</v>
          </cell>
          <cell r="S1559" t="str">
            <v>Bruce Mirbach</v>
          </cell>
        </row>
        <row r="1560">
          <cell r="R1560" t="str">
            <v>30118842020053514</v>
          </cell>
          <cell r="S1560" t="str">
            <v>Richard Nesto</v>
          </cell>
        </row>
        <row r="1561">
          <cell r="R1561" t="str">
            <v>30118842020053515</v>
          </cell>
          <cell r="S1561" t="str">
            <v>Paul Gross</v>
          </cell>
        </row>
        <row r="1562">
          <cell r="R1562" t="str">
            <v>30118842020053516</v>
          </cell>
          <cell r="S1562" t="str">
            <v>Richard D'Agostino</v>
          </cell>
        </row>
        <row r="1563">
          <cell r="R1563" t="str">
            <v>30118842020053517</v>
          </cell>
          <cell r="S1563" t="str">
            <v>Patricia Roberts</v>
          </cell>
        </row>
        <row r="1564">
          <cell r="R1564" t="str">
            <v>30118842020053518</v>
          </cell>
          <cell r="S1564" t="str">
            <v>Suzanne Olbricht</v>
          </cell>
        </row>
        <row r="1565">
          <cell r="R1565" t="str">
            <v>30118842020053519</v>
          </cell>
          <cell r="S1565" t="str">
            <v>Gary Cushing</v>
          </cell>
        </row>
        <row r="1566">
          <cell r="R1566" t="str">
            <v>30118842020053520</v>
          </cell>
          <cell r="S1566" t="str">
            <v>Andrew Warner</v>
          </cell>
        </row>
        <row r="1567">
          <cell r="R1567" t="str">
            <v>30118842020053521</v>
          </cell>
          <cell r="S1567" t="str">
            <v>Desmond Birkett</v>
          </cell>
        </row>
        <row r="1568">
          <cell r="R1568" t="str">
            <v>30118842020053522</v>
          </cell>
          <cell r="S1568" t="str">
            <v>Raffaele Bruno</v>
          </cell>
        </row>
        <row r="1569">
          <cell r="R1569" t="str">
            <v>30118842020053523</v>
          </cell>
          <cell r="S1569" t="str">
            <v>Neil Weiner</v>
          </cell>
        </row>
        <row r="1570">
          <cell r="R1570" t="str">
            <v>30118842020053524</v>
          </cell>
          <cell r="S1570" t="str">
            <v>Donald Craven</v>
          </cell>
        </row>
        <row r="1571">
          <cell r="R1571" t="str">
            <v>30118842020053525</v>
          </cell>
          <cell r="S1571" t="str">
            <v>Charles F. Arkin, M.D.</v>
          </cell>
        </row>
        <row r="1572">
          <cell r="R1572" t="str">
            <v>30118842020053526</v>
          </cell>
          <cell r="S1572" t="str">
            <v>Fredric Gordon</v>
          </cell>
        </row>
        <row r="1573">
          <cell r="R1573" t="str">
            <v>30118842020053527</v>
          </cell>
          <cell r="S1573" t="str">
            <v>Paul Gross</v>
          </cell>
        </row>
        <row r="1574">
          <cell r="R1574" t="str">
            <v>30118842020053528</v>
          </cell>
          <cell r="S1574" t="str">
            <v>Todd Shuster</v>
          </cell>
        </row>
        <row r="1575">
          <cell r="R1575" t="str">
            <v>30118842020053529</v>
          </cell>
          <cell r="S1575" t="str">
            <v>William Healy</v>
          </cell>
        </row>
        <row r="1576">
          <cell r="R1576" t="str">
            <v>30118842020053530</v>
          </cell>
          <cell r="S1576" t="str">
            <v>Sheila Cunniff</v>
          </cell>
        </row>
        <row r="1577">
          <cell r="R1577" t="str">
            <v>30118842020053531</v>
          </cell>
          <cell r="S1577" t="str">
            <v>James Cassady</v>
          </cell>
        </row>
        <row r="1578">
          <cell r="R1578" t="str">
            <v>30118842020053532</v>
          </cell>
          <cell r="S1578" t="str">
            <v>Patti Doyle</v>
          </cell>
        </row>
        <row r="1579">
          <cell r="R1579" t="str">
            <v>30118842020053533</v>
          </cell>
          <cell r="S1579" t="str">
            <v>David Freeman</v>
          </cell>
        </row>
        <row r="1580">
          <cell r="R1580" t="str">
            <v>30118842020053534</v>
          </cell>
          <cell r="S1580" t="str">
            <v>John Libertino</v>
          </cell>
        </row>
        <row r="1581">
          <cell r="R1581" t="str">
            <v>30118842020053535</v>
          </cell>
          <cell r="S1581" t="str">
            <v>Jeffrey Weinzweig</v>
          </cell>
        </row>
        <row r="1582">
          <cell r="R1582" t="str">
            <v>30118842020053536</v>
          </cell>
          <cell r="S1582" t="str">
            <v>Jeffrey Weinzweig</v>
          </cell>
        </row>
        <row r="1583">
          <cell r="R1583" t="str">
            <v>30118842020053537</v>
          </cell>
          <cell r="S1583" t="str">
            <v>Christoph Wald</v>
          </cell>
        </row>
        <row r="1584">
          <cell r="R1584" t="str">
            <v>30118842020053538</v>
          </cell>
          <cell r="S1584" t="str">
            <v>Paul Gross</v>
          </cell>
        </row>
        <row r="1585">
          <cell r="R1585" t="str">
            <v>30118842020053539</v>
          </cell>
          <cell r="S1585" t="str">
            <v>Peter Dempsey MD</v>
          </cell>
        </row>
        <row r="1586">
          <cell r="R1586" t="str">
            <v>30118842020053540</v>
          </cell>
          <cell r="S1586" t="str">
            <v>Gary Cushing</v>
          </cell>
        </row>
        <row r="1587">
          <cell r="R1587" t="str">
            <v>30118842020053541</v>
          </cell>
          <cell r="S1587" t="str">
            <v>William Healy</v>
          </cell>
        </row>
        <row r="1588">
          <cell r="R1588" t="str">
            <v>30118842020053542</v>
          </cell>
          <cell r="S1588" t="str">
            <v>John Libertino</v>
          </cell>
        </row>
        <row r="1589">
          <cell r="R1589" t="str">
            <v>30118842020053543</v>
          </cell>
          <cell r="S1589" t="str">
            <v>Timothy Cooley</v>
          </cell>
        </row>
        <row r="1590">
          <cell r="R1590" t="str">
            <v>30118842020053544</v>
          </cell>
          <cell r="S1590" t="str">
            <v>Jeffrey Weinzweig</v>
          </cell>
        </row>
        <row r="1591">
          <cell r="R1591" t="str">
            <v>30118842020053545</v>
          </cell>
          <cell r="S1591" t="str">
            <v>Peter Lloyd</v>
          </cell>
        </row>
        <row r="1592">
          <cell r="R1592" t="str">
            <v>30118842020053546</v>
          </cell>
          <cell r="S1592" t="str">
            <v>Patricia Roberts</v>
          </cell>
        </row>
        <row r="1593">
          <cell r="R1593" t="str">
            <v>30118842020053547</v>
          </cell>
          <cell r="S1593" t="str">
            <v>James Russell</v>
          </cell>
        </row>
        <row r="1594">
          <cell r="R1594" t="str">
            <v>30118842020053548</v>
          </cell>
          <cell r="S1594" t="str">
            <v>Keith Stuart</v>
          </cell>
        </row>
        <row r="1595">
          <cell r="R1595" t="str">
            <v>30118842020053549</v>
          </cell>
          <cell r="S1595" t="str">
            <v>Paul Gross</v>
          </cell>
        </row>
        <row r="1596">
          <cell r="R1596" t="str">
            <v>30118842020053551</v>
          </cell>
          <cell r="S1596" t="str">
            <v>George Jacoby</v>
          </cell>
        </row>
        <row r="1597">
          <cell r="R1597" t="str">
            <v>30118842020053553</v>
          </cell>
          <cell r="S1597" t="str">
            <v>Kinan Hreib</v>
          </cell>
        </row>
        <row r="1598">
          <cell r="R1598" t="str">
            <v>30118842020053554</v>
          </cell>
          <cell r="S1598" t="str">
            <v>James Cassady</v>
          </cell>
        </row>
        <row r="1599">
          <cell r="R1599" t="str">
            <v>30118842020053555</v>
          </cell>
          <cell r="S1599" t="str">
            <v>Richard Nesto</v>
          </cell>
        </row>
        <row r="1600">
          <cell r="R1600" t="str">
            <v>30118842020053556</v>
          </cell>
          <cell r="S1600" t="str">
            <v>Diana Apetauerova</v>
          </cell>
        </row>
        <row r="1601">
          <cell r="R1601" t="str">
            <v>30118842020053557</v>
          </cell>
          <cell r="S1601" t="str">
            <v>Diana Apetauerova</v>
          </cell>
        </row>
        <row r="1602">
          <cell r="R1602" t="str">
            <v>30118842020053558</v>
          </cell>
          <cell r="S1602" t="str">
            <v>Diana Apetauerova</v>
          </cell>
        </row>
        <row r="1603">
          <cell r="R1603" t="str">
            <v>30118842020053559</v>
          </cell>
          <cell r="S1603" t="str">
            <v>Mutasim Elfahal</v>
          </cell>
        </row>
        <row r="1604">
          <cell r="R1604" t="str">
            <v>30118842020053560</v>
          </cell>
          <cell r="S1604" t="str">
            <v>Jay Shils</v>
          </cell>
        </row>
        <row r="1605">
          <cell r="R1605" t="str">
            <v>30118842020053561</v>
          </cell>
          <cell r="S1605" t="str">
            <v>Jayashri Srinivasan</v>
          </cell>
        </row>
        <row r="1606">
          <cell r="R1606" t="str">
            <v>30118842020053562</v>
          </cell>
          <cell r="S1606" t="str">
            <v>Kalyani Murthy</v>
          </cell>
        </row>
        <row r="1607">
          <cell r="R1607" t="str">
            <v>30118842020053564</v>
          </cell>
          <cell r="S1607" t="str">
            <v>John Libertino</v>
          </cell>
        </row>
        <row r="1608">
          <cell r="R1608" t="str">
            <v>30118842020053566</v>
          </cell>
          <cell r="S1608" t="str">
            <v>James Kolb</v>
          </cell>
        </row>
        <row r="1609">
          <cell r="R1609" t="str">
            <v>30118842020053567</v>
          </cell>
          <cell r="S1609" t="str">
            <v>Jeffrey Marx</v>
          </cell>
        </row>
        <row r="1610">
          <cell r="R1610" t="str">
            <v>30118842020053569</v>
          </cell>
          <cell r="S1610" t="str">
            <v>Malcolm Creighton,MD</v>
          </cell>
        </row>
        <row r="1611">
          <cell r="R1611" t="str">
            <v>30118842020063501</v>
          </cell>
          <cell r="S1611" t="str">
            <v>Howard Grant</v>
          </cell>
        </row>
        <row r="1612">
          <cell r="R1612" t="str">
            <v>30118842020063503</v>
          </cell>
          <cell r="S1612" t="str">
            <v>Jeffrey Arle</v>
          </cell>
        </row>
        <row r="1613">
          <cell r="R1613" t="str">
            <v>30118842020063504</v>
          </cell>
          <cell r="S1613" t="str">
            <v>Neil Weiner</v>
          </cell>
        </row>
        <row r="1614">
          <cell r="R1614" t="str">
            <v>30118842020063505</v>
          </cell>
          <cell r="S1614" t="str">
            <v>Elizabeth Collins</v>
          </cell>
        </row>
        <row r="1615">
          <cell r="R1615" t="str">
            <v>30118842020063506</v>
          </cell>
          <cell r="S1615" t="str">
            <v>Vincent Agnello</v>
          </cell>
        </row>
        <row r="1616">
          <cell r="R1616" t="str">
            <v>30118842020063507</v>
          </cell>
          <cell r="S1616" t="str">
            <v>Diana Apetauerova</v>
          </cell>
        </row>
        <row r="1617">
          <cell r="R1617" t="str">
            <v>30118842020063508</v>
          </cell>
          <cell r="S1617" t="str">
            <v>Kinan Hreib</v>
          </cell>
        </row>
        <row r="1618">
          <cell r="R1618" t="str">
            <v>30118842020063509</v>
          </cell>
          <cell r="S1618" t="str">
            <v>Wayne Saltsman</v>
          </cell>
        </row>
        <row r="1619">
          <cell r="R1619" t="str">
            <v>30118842020063510</v>
          </cell>
          <cell r="S1619" t="str">
            <v>John Stoffel</v>
          </cell>
        </row>
        <row r="1620">
          <cell r="R1620" t="str">
            <v>30118842020063512</v>
          </cell>
          <cell r="S1620" t="str">
            <v>Andrew Warner</v>
          </cell>
        </row>
        <row r="1621">
          <cell r="R1621" t="str">
            <v>30118842020063513</v>
          </cell>
          <cell r="S1621" t="str">
            <v>John Libertino</v>
          </cell>
        </row>
        <row r="1622">
          <cell r="R1622" t="str">
            <v>30118842020063514</v>
          </cell>
          <cell r="S1622" t="str">
            <v>Kimberly Perryman</v>
          </cell>
        </row>
        <row r="1623">
          <cell r="R1623" t="str">
            <v>30118842020063515</v>
          </cell>
          <cell r="S1623" t="str">
            <v>John Beamis</v>
          </cell>
        </row>
        <row r="1624">
          <cell r="R1624" t="str">
            <v>30118842020063516</v>
          </cell>
          <cell r="S1624" t="str">
            <v>Sam Skura</v>
          </cell>
        </row>
        <row r="1625">
          <cell r="R1625" t="str">
            <v>30118842020063520</v>
          </cell>
          <cell r="S1625" t="str">
            <v>In Sup Choi</v>
          </cell>
        </row>
        <row r="1626">
          <cell r="R1626" t="str">
            <v>30118842020063521</v>
          </cell>
          <cell r="S1626" t="str">
            <v>Vincent Agnello</v>
          </cell>
        </row>
        <row r="1627">
          <cell r="R1627" t="str">
            <v>30118842020063522</v>
          </cell>
          <cell r="S1627" t="str">
            <v>Rob Shea</v>
          </cell>
        </row>
        <row r="1628">
          <cell r="R1628" t="str">
            <v>30118842020063523</v>
          </cell>
          <cell r="S1628" t="str">
            <v>Jeffrey Arle</v>
          </cell>
        </row>
        <row r="1629">
          <cell r="R1629" t="str">
            <v>30118842020063524</v>
          </cell>
          <cell r="S1629" t="str">
            <v>Mark Gendreau</v>
          </cell>
        </row>
        <row r="1630">
          <cell r="R1630" t="str">
            <v>30118842020063525</v>
          </cell>
          <cell r="S1630" t="str">
            <v>Kimberly Christ</v>
          </cell>
        </row>
        <row r="1631">
          <cell r="R1631" t="str">
            <v>30118842020063526</v>
          </cell>
          <cell r="S1631" t="str">
            <v>Jay Shils</v>
          </cell>
        </row>
        <row r="1632">
          <cell r="R1632" t="str">
            <v>30118842020063527</v>
          </cell>
          <cell r="S1632" t="str">
            <v>Laurence Solberg</v>
          </cell>
        </row>
        <row r="1633">
          <cell r="R1633" t="str">
            <v>30118842020063528</v>
          </cell>
          <cell r="S1633" t="str">
            <v>George Jacoby</v>
          </cell>
        </row>
        <row r="1634">
          <cell r="R1634" t="str">
            <v>30118842020063530</v>
          </cell>
          <cell r="S1634" t="str">
            <v>Jeffrey Weinzweig</v>
          </cell>
        </row>
        <row r="1635">
          <cell r="R1635" t="str">
            <v>30118842020063531</v>
          </cell>
          <cell r="S1635" t="str">
            <v>David Martin</v>
          </cell>
        </row>
        <row r="1636">
          <cell r="R1636" t="str">
            <v>30118842020063534</v>
          </cell>
          <cell r="S1636" t="str">
            <v>Sam Skura</v>
          </cell>
        </row>
        <row r="1637">
          <cell r="R1637" t="str">
            <v>30118842020063535</v>
          </cell>
          <cell r="S1637" t="str">
            <v>Desmond Birkett</v>
          </cell>
        </row>
        <row r="1638">
          <cell r="R1638" t="str">
            <v>30118842020063536</v>
          </cell>
          <cell r="S1638" t="str">
            <v>Harold Welch</v>
          </cell>
        </row>
        <row r="1639">
          <cell r="R1639" t="str">
            <v>30118842020063539</v>
          </cell>
          <cell r="S1639" t="str">
            <v>Keith Stuart</v>
          </cell>
        </row>
        <row r="1640">
          <cell r="R1640" t="str">
            <v>30118842020063542</v>
          </cell>
          <cell r="S1640" t="str">
            <v>Peter Lloyd</v>
          </cell>
        </row>
        <row r="1641">
          <cell r="R1641" t="str">
            <v>30118842020063543</v>
          </cell>
          <cell r="S1641" t="str">
            <v>David Martin</v>
          </cell>
        </row>
        <row r="1642">
          <cell r="R1642" t="str">
            <v>30118842020063544</v>
          </cell>
          <cell r="S1642" t="str">
            <v>Kimberly Christ</v>
          </cell>
        </row>
        <row r="1643">
          <cell r="R1643" t="str">
            <v>30118842020073500</v>
          </cell>
          <cell r="S1643" t="str">
            <v>Patricia Roberts</v>
          </cell>
        </row>
        <row r="1644">
          <cell r="R1644" t="str">
            <v>30118842020073501</v>
          </cell>
          <cell r="S1644" t="str">
            <v>Jayashri Srinivasan</v>
          </cell>
        </row>
        <row r="1645">
          <cell r="R1645" t="str">
            <v>30118842020073503</v>
          </cell>
          <cell r="S1645" t="str">
            <v>Christoph Wald</v>
          </cell>
        </row>
        <row r="1646">
          <cell r="R1646" t="str">
            <v>30118842020073505</v>
          </cell>
          <cell r="S1646" t="str">
            <v>Christina Williamson</v>
          </cell>
        </row>
        <row r="1647">
          <cell r="R1647" t="str">
            <v>30118842020073506</v>
          </cell>
          <cell r="S1647" t="str">
            <v>Kimberly Christ</v>
          </cell>
        </row>
        <row r="1648">
          <cell r="R1648" t="str">
            <v>30118842020073507</v>
          </cell>
          <cell r="S1648" t="str">
            <v>George Jacoby</v>
          </cell>
        </row>
        <row r="1649">
          <cell r="R1649" t="str">
            <v>30118842020073508</v>
          </cell>
          <cell r="S1649" t="str">
            <v>Kimberly Christ</v>
          </cell>
        </row>
        <row r="1650">
          <cell r="R1650" t="str">
            <v>30118842020073509</v>
          </cell>
          <cell r="S1650" t="str">
            <v>Audrey Hartman</v>
          </cell>
        </row>
        <row r="1651">
          <cell r="R1651" t="str">
            <v>30118842020073510</v>
          </cell>
          <cell r="S1651" t="str">
            <v>Joyce Chen</v>
          </cell>
        </row>
        <row r="1652">
          <cell r="R1652" t="str">
            <v>30118842020073511</v>
          </cell>
          <cell r="S1652" t="str">
            <v>Elizabeth Angelakis</v>
          </cell>
        </row>
        <row r="1653">
          <cell r="R1653" t="str">
            <v>30118842020073512</v>
          </cell>
          <cell r="S1653" t="str">
            <v>Sam Skura</v>
          </cell>
        </row>
        <row r="1654">
          <cell r="R1654" t="str">
            <v>30118842020073513</v>
          </cell>
          <cell r="S1654" t="str">
            <v>Claudia Chaves</v>
          </cell>
        </row>
        <row r="1655">
          <cell r="R1655" t="str">
            <v>30118842020073514</v>
          </cell>
          <cell r="S1655" t="str">
            <v>Rocco Ricciardi</v>
          </cell>
        </row>
        <row r="1656">
          <cell r="R1656" t="str">
            <v>30118842020073515</v>
          </cell>
          <cell r="S1656" t="str">
            <v>Sharon Cohen</v>
          </cell>
        </row>
        <row r="1657">
          <cell r="R1657" t="str">
            <v>30118842020073516</v>
          </cell>
          <cell r="S1657" t="str">
            <v>Peter Madras</v>
          </cell>
        </row>
        <row r="1658">
          <cell r="R1658" t="str">
            <v>30118842020073517</v>
          </cell>
          <cell r="S1658" t="str">
            <v>Brasil Silva Neto</v>
          </cell>
        </row>
        <row r="1659">
          <cell r="R1659" t="str">
            <v>30118842020073518</v>
          </cell>
          <cell r="S1659" t="str">
            <v>Julie Leegwater-Kim</v>
          </cell>
        </row>
        <row r="1660">
          <cell r="R1660" t="str">
            <v>30118842020073519</v>
          </cell>
          <cell r="S1660" t="str">
            <v>Sami Erbay</v>
          </cell>
        </row>
        <row r="1661">
          <cell r="R1661" t="str">
            <v>30118842020073520</v>
          </cell>
          <cell r="S1661" t="str">
            <v>Rebecca Yang</v>
          </cell>
        </row>
        <row r="1662">
          <cell r="R1662" t="str">
            <v>30118842020073521</v>
          </cell>
          <cell r="S1662" t="str">
            <v>Sheila Cunniff</v>
          </cell>
        </row>
        <row r="1663">
          <cell r="R1663" t="str">
            <v>30118842020073522</v>
          </cell>
          <cell r="S1663" t="str">
            <v>John Libertino</v>
          </cell>
        </row>
        <row r="1664">
          <cell r="R1664" t="str">
            <v>30118842020073523</v>
          </cell>
          <cell r="S1664" t="str">
            <v>Keith Stuart</v>
          </cell>
        </row>
        <row r="1665">
          <cell r="R1665" t="str">
            <v>30118842020073524</v>
          </cell>
          <cell r="S1665" t="str">
            <v>John Libertino</v>
          </cell>
        </row>
        <row r="1666">
          <cell r="R1666" t="str">
            <v>30118842020083501</v>
          </cell>
          <cell r="S1666" t="str">
            <v>Derek Bellin</v>
          </cell>
        </row>
        <row r="1667">
          <cell r="R1667" t="str">
            <v>30118842020083502</v>
          </cell>
          <cell r="S1667" t="str">
            <v>Barbara Lamont</v>
          </cell>
        </row>
        <row r="1668">
          <cell r="R1668" t="str">
            <v>30118842020083503</v>
          </cell>
          <cell r="S1668" t="str">
            <v>Ingolf Tuerk</v>
          </cell>
        </row>
        <row r="1669">
          <cell r="R1669" t="str">
            <v>30118842020083504</v>
          </cell>
          <cell r="S1669" t="str">
            <v>Derek Bellin</v>
          </cell>
        </row>
        <row r="1670">
          <cell r="R1670" t="str">
            <v>30118842020083505</v>
          </cell>
          <cell r="S1670" t="str">
            <v>Jeffrey Marx</v>
          </cell>
        </row>
        <row r="1671">
          <cell r="R1671" t="str">
            <v>30118842020083506</v>
          </cell>
          <cell r="S1671" t="str">
            <v>Bob Tefft</v>
          </cell>
        </row>
        <row r="1672">
          <cell r="R1672" t="str">
            <v>30118842020083507</v>
          </cell>
          <cell r="S1672" t="str">
            <v>Keith Stuart</v>
          </cell>
        </row>
        <row r="1673">
          <cell r="R1673" t="str">
            <v>30118842020083508</v>
          </cell>
          <cell r="S1673" t="str">
            <v>Dana Penney</v>
          </cell>
        </row>
        <row r="1674">
          <cell r="R1674" t="str">
            <v>30118842020083509</v>
          </cell>
          <cell r="S1674" t="str">
            <v>Adam Vernadakis</v>
          </cell>
        </row>
        <row r="1675">
          <cell r="R1675" t="str">
            <v>30118842020083510</v>
          </cell>
          <cell r="S1675" t="str">
            <v>Donald Craven</v>
          </cell>
        </row>
        <row r="1676">
          <cell r="R1676" t="str">
            <v>30118842020083511</v>
          </cell>
          <cell r="S1676" t="str">
            <v>Gerry Orfanos</v>
          </cell>
        </row>
        <row r="1677">
          <cell r="R1677" t="str">
            <v>30118842020083512</v>
          </cell>
          <cell r="S1677" t="str">
            <v>Matthew Tilem</v>
          </cell>
        </row>
        <row r="1678">
          <cell r="R1678" t="str">
            <v>30118842020083513</v>
          </cell>
          <cell r="S1678" t="str">
            <v>Sebastian Flacke</v>
          </cell>
        </row>
        <row r="1679">
          <cell r="R1679" t="str">
            <v>30118842020083550</v>
          </cell>
          <cell r="S1679" t="str">
            <v>Keith Stuart</v>
          </cell>
        </row>
        <row r="1680">
          <cell r="R1680" t="str">
            <v>30118842020083551</v>
          </cell>
          <cell r="S1680" t="str">
            <v>Robert Dolan</v>
          </cell>
        </row>
        <row r="1681">
          <cell r="R1681" t="str">
            <v>30118842020083552</v>
          </cell>
          <cell r="S1681" t="str">
            <v>Peter Lloyd</v>
          </cell>
        </row>
        <row r="1682">
          <cell r="R1682" t="str">
            <v>30118842020083553</v>
          </cell>
          <cell r="S1682" t="str">
            <v>Guy Napolitana</v>
          </cell>
        </row>
        <row r="1683">
          <cell r="R1683" t="str">
            <v>30118842020083554</v>
          </cell>
          <cell r="S1683" t="str">
            <v>John Beamis</v>
          </cell>
        </row>
        <row r="1684">
          <cell r="R1684" t="str">
            <v>30118842020083555</v>
          </cell>
          <cell r="S1684" t="str">
            <v>Jeffrey Weinzweig</v>
          </cell>
        </row>
        <row r="1685">
          <cell r="R1685" t="str">
            <v>30118842020083556</v>
          </cell>
          <cell r="S1685" t="str">
            <v>Erica Frank</v>
          </cell>
        </row>
        <row r="1686">
          <cell r="R1686" t="str">
            <v>30118842020083557</v>
          </cell>
          <cell r="S1686" t="str">
            <v>David Schoetz</v>
          </cell>
        </row>
        <row r="1687">
          <cell r="R1687" t="str">
            <v>30118842020083558</v>
          </cell>
          <cell r="S1687" t="str">
            <v>Elizabeth Angelakis</v>
          </cell>
        </row>
        <row r="1688">
          <cell r="R1688" t="str">
            <v>30118842020083559</v>
          </cell>
          <cell r="S1688" t="str">
            <v>Richard Nesto</v>
          </cell>
        </row>
        <row r="1689">
          <cell r="R1689" t="str">
            <v>30118842020083560</v>
          </cell>
          <cell r="S1689" t="str">
            <v>Ali Moinzadeh</v>
          </cell>
        </row>
        <row r="1690">
          <cell r="R1690" t="str">
            <v>30118842020083561</v>
          </cell>
          <cell r="S1690" t="str">
            <v>Kimberly Perryman</v>
          </cell>
        </row>
        <row r="1691">
          <cell r="R1691" t="str">
            <v>30118842020083562</v>
          </cell>
          <cell r="S1691" t="str">
            <v>Raffaele Bruno</v>
          </cell>
        </row>
        <row r="1692">
          <cell r="R1692" t="str">
            <v>30118842020083563</v>
          </cell>
          <cell r="S1692" t="str">
            <v>Lelan Sillin</v>
          </cell>
        </row>
        <row r="1693">
          <cell r="R1693" t="str">
            <v>30118842020083564</v>
          </cell>
          <cell r="S1693" t="str">
            <v>Richard Nesto</v>
          </cell>
        </row>
        <row r="1694">
          <cell r="R1694" t="str">
            <v>30118842020083565</v>
          </cell>
          <cell r="S1694" t="str">
            <v>Peter Lloyd</v>
          </cell>
        </row>
        <row r="1695">
          <cell r="R1695" t="str">
            <v>30118842020083566</v>
          </cell>
          <cell r="S1695" t="str">
            <v>Kimberly Perryman</v>
          </cell>
        </row>
        <row r="1696">
          <cell r="R1696" t="str">
            <v>30118842020083567</v>
          </cell>
          <cell r="S1696" t="str">
            <v>Eva Piessens</v>
          </cell>
        </row>
        <row r="1697">
          <cell r="R1697" t="str">
            <v>30118842020083568</v>
          </cell>
          <cell r="S1697" t="str">
            <v>Joan Alosso</v>
          </cell>
        </row>
        <row r="1698">
          <cell r="R1698" t="str">
            <v>30118842020083569</v>
          </cell>
          <cell r="S1698" t="str">
            <v>Deborah Sullivan</v>
          </cell>
        </row>
        <row r="1699">
          <cell r="R1699" t="str">
            <v>30118842020083570</v>
          </cell>
          <cell r="S1699" t="str">
            <v>Rob Shea</v>
          </cell>
        </row>
        <row r="1700">
          <cell r="R1700" t="str">
            <v>30118842020083571</v>
          </cell>
          <cell r="S1700" t="str">
            <v>Rob Shea</v>
          </cell>
        </row>
        <row r="1701">
          <cell r="R1701" t="str">
            <v>30118842020083572</v>
          </cell>
          <cell r="S1701" t="str">
            <v>Jayashri Srinivasan</v>
          </cell>
        </row>
        <row r="1702">
          <cell r="R1702" t="str">
            <v>30118842020093573</v>
          </cell>
          <cell r="S1702" t="str">
            <v>Subu Magge</v>
          </cell>
        </row>
        <row r="1703">
          <cell r="R1703" t="str">
            <v>30118842020093574</v>
          </cell>
          <cell r="S1703" t="str">
            <v>Derek Bellin</v>
          </cell>
        </row>
        <row r="1704">
          <cell r="R1704" t="str">
            <v>30118842020093575</v>
          </cell>
          <cell r="S1704" t="str">
            <v>Christoph Wald</v>
          </cell>
        </row>
        <row r="1705">
          <cell r="R1705" t="str">
            <v>30118842020093576</v>
          </cell>
          <cell r="S1705" t="str">
            <v>David Canes</v>
          </cell>
        </row>
        <row r="1706">
          <cell r="R1706" t="str">
            <v>30118842020093577</v>
          </cell>
          <cell r="S1706" t="str">
            <v>Seon Kyu Lee</v>
          </cell>
        </row>
        <row r="1707">
          <cell r="R1707" t="str">
            <v>30118842020093578</v>
          </cell>
          <cell r="S1707" t="str">
            <v>Mutasim Elfahal</v>
          </cell>
        </row>
        <row r="1708">
          <cell r="R1708" t="str">
            <v>30118842020093579</v>
          </cell>
          <cell r="S1708" t="str">
            <v>Akmal Sarwar</v>
          </cell>
        </row>
        <row r="1709">
          <cell r="R1709" t="str">
            <v>30118842020093580</v>
          </cell>
          <cell r="S1709" t="str">
            <v>John Libertino</v>
          </cell>
        </row>
        <row r="1710">
          <cell r="R1710" t="str">
            <v>30118842020093581</v>
          </cell>
          <cell r="S1710" t="str">
            <v>Kimberly Perryman</v>
          </cell>
        </row>
        <row r="1711">
          <cell r="R1711" t="str">
            <v>30118842020093582</v>
          </cell>
          <cell r="S1711" t="str">
            <v>Donna Ales</v>
          </cell>
        </row>
        <row r="1712">
          <cell r="R1712" t="str">
            <v>30118842020093583</v>
          </cell>
          <cell r="S1712" t="str">
            <v>Donna Ales</v>
          </cell>
        </row>
        <row r="1713">
          <cell r="R1713" t="str">
            <v>30118842020093584</v>
          </cell>
          <cell r="S1713" t="str">
            <v>John Coller</v>
          </cell>
        </row>
        <row r="1714">
          <cell r="R1714" t="str">
            <v>30118842020093585</v>
          </cell>
          <cell r="S1714" t="str">
            <v>Kimberly Perryman</v>
          </cell>
        </row>
        <row r="1715">
          <cell r="R1715" t="str">
            <v>30118842020093586</v>
          </cell>
          <cell r="S1715" t="str">
            <v>George Jacoby</v>
          </cell>
        </row>
        <row r="1716">
          <cell r="R1716" t="str">
            <v>30118842020093587</v>
          </cell>
          <cell r="S1716" t="str">
            <v>Kimberly Perryman</v>
          </cell>
        </row>
        <row r="1717">
          <cell r="R1717" t="str">
            <v>30118842020093588</v>
          </cell>
          <cell r="S1717" t="str">
            <v>Kimberly Perryman</v>
          </cell>
        </row>
        <row r="1718">
          <cell r="R1718" t="str">
            <v>30118842020093589</v>
          </cell>
          <cell r="S1718" t="str">
            <v>Keith Stuart</v>
          </cell>
        </row>
        <row r="1719">
          <cell r="R1719" t="str">
            <v>30118842020093590</v>
          </cell>
          <cell r="S1719" t="str">
            <v>Andrew Villanueva</v>
          </cell>
        </row>
        <row r="1720">
          <cell r="R1720" t="str">
            <v>30118842020093591</v>
          </cell>
          <cell r="S1720" t="str">
            <v>Richard Nesto</v>
          </cell>
        </row>
        <row r="1721">
          <cell r="R1721" t="str">
            <v>30118842020093592</v>
          </cell>
          <cell r="S1721" t="str">
            <v>Keith Stuart</v>
          </cell>
        </row>
        <row r="1722">
          <cell r="R1722" t="str">
            <v>30118842020093593</v>
          </cell>
          <cell r="S1722" t="str">
            <v>Donna Ales</v>
          </cell>
        </row>
        <row r="1723">
          <cell r="R1723" t="str">
            <v>30118842020093594</v>
          </cell>
          <cell r="S1723" t="str">
            <v>David Bryan</v>
          </cell>
        </row>
        <row r="1724">
          <cell r="R1724" t="str">
            <v>30118842020093595</v>
          </cell>
          <cell r="S1724" t="str">
            <v>Vicki Bailey</v>
          </cell>
        </row>
        <row r="1725">
          <cell r="R1725" t="str">
            <v>30118842020093596</v>
          </cell>
          <cell r="S1725" t="str">
            <v>Patti Doyle</v>
          </cell>
        </row>
        <row r="1726">
          <cell r="R1726" t="str">
            <v>30118842020093597</v>
          </cell>
          <cell r="S1726" t="str">
            <v>Derek Bellin</v>
          </cell>
        </row>
        <row r="1727">
          <cell r="R1727" t="str">
            <v>30118842020103600</v>
          </cell>
          <cell r="S1727" t="str">
            <v>Constance Crowley Ganser</v>
          </cell>
        </row>
        <row r="1728">
          <cell r="R1728" t="str">
            <v>30118842020103601</v>
          </cell>
          <cell r="S1728" t="str">
            <v>Jeffrey Marx</v>
          </cell>
        </row>
        <row r="1729">
          <cell r="R1729" t="str">
            <v>30118842020103602</v>
          </cell>
          <cell r="S1729" t="str">
            <v>Corrine Zarwan</v>
          </cell>
        </row>
        <row r="1730">
          <cell r="R1730" t="str">
            <v>30118842020103603</v>
          </cell>
          <cell r="S1730" t="str">
            <v>Chi Cheng Huang</v>
          </cell>
        </row>
        <row r="1731">
          <cell r="R1731" t="str">
            <v>30118842020103604</v>
          </cell>
          <cell r="S1731" t="str">
            <v>Joshua Berkowitz</v>
          </cell>
        </row>
        <row r="1732">
          <cell r="R1732" t="str">
            <v>30118842020103605</v>
          </cell>
          <cell r="S1732" t="str">
            <v>John Stoffel</v>
          </cell>
        </row>
        <row r="1733">
          <cell r="R1733" t="str">
            <v>30118842020103608</v>
          </cell>
          <cell r="S1733" t="str">
            <v>Rob Shea</v>
          </cell>
        </row>
        <row r="1734">
          <cell r="R1734" t="str">
            <v>30118842020103609</v>
          </cell>
          <cell r="S1734" t="str">
            <v>Guy Napolitana</v>
          </cell>
        </row>
        <row r="1735">
          <cell r="R1735" t="str">
            <v>30118842020103610</v>
          </cell>
          <cell r="S1735" t="str">
            <v>Paul Hesketh</v>
          </cell>
        </row>
        <row r="1736">
          <cell r="R1736" t="str">
            <v>30118842020103611</v>
          </cell>
          <cell r="S1736" t="str">
            <v>Suzanne Olbricht</v>
          </cell>
        </row>
        <row r="1737">
          <cell r="R1737" t="str">
            <v>30118842020103612</v>
          </cell>
          <cell r="S1737" t="str">
            <v>Constance Crowley Ganser</v>
          </cell>
        </row>
        <row r="1738">
          <cell r="R1738" t="str">
            <v>30118842020103613</v>
          </cell>
          <cell r="S1738" t="str">
            <v>Andrew Villanueva</v>
          </cell>
        </row>
        <row r="1739">
          <cell r="R1739" t="str">
            <v>30118842020103614</v>
          </cell>
          <cell r="S1739" t="str">
            <v>Monica Grafals</v>
          </cell>
        </row>
        <row r="1740">
          <cell r="R1740" t="str">
            <v>30118842020103615</v>
          </cell>
          <cell r="S1740" t="str">
            <v>Jeffrey Arle</v>
          </cell>
        </row>
        <row r="1741">
          <cell r="R1741" t="str">
            <v>30118842020103616</v>
          </cell>
          <cell r="S1741" t="str">
            <v>Diana Apetauerova</v>
          </cell>
        </row>
        <row r="1742">
          <cell r="R1742" t="str">
            <v>30118842020103617</v>
          </cell>
          <cell r="S1742" t="str">
            <v>Seon Kyu Lee</v>
          </cell>
        </row>
        <row r="1743">
          <cell r="R1743" t="str">
            <v>30118842020103621</v>
          </cell>
          <cell r="S1743" t="str">
            <v>Rocco Ricciardi</v>
          </cell>
        </row>
        <row r="1744">
          <cell r="R1744" t="str">
            <v>30118842020103622</v>
          </cell>
          <cell r="S1744" t="str">
            <v>Kimberly Perryman</v>
          </cell>
        </row>
        <row r="1745">
          <cell r="R1745" t="str">
            <v>30118842020113623</v>
          </cell>
          <cell r="S1745" t="str">
            <v>Robert Dolan</v>
          </cell>
        </row>
        <row r="1746">
          <cell r="R1746" t="str">
            <v>30118842020113624</v>
          </cell>
          <cell r="S1746" t="str">
            <v>Jeffrey Marx</v>
          </cell>
        </row>
        <row r="1747">
          <cell r="R1747" t="str">
            <v>30118842020113625</v>
          </cell>
          <cell r="S1747" t="str">
            <v>Howard Grant</v>
          </cell>
        </row>
        <row r="1748">
          <cell r="R1748" t="str">
            <v>30118842020113626</v>
          </cell>
          <cell r="S1748" t="str">
            <v>Richard D'Agostino</v>
          </cell>
        </row>
        <row r="1749">
          <cell r="R1749" t="str">
            <v>30118842020113627</v>
          </cell>
          <cell r="S1749" t="str">
            <v>Andrew Villanueva</v>
          </cell>
        </row>
        <row r="1750">
          <cell r="R1750" t="str">
            <v>30118842020113628</v>
          </cell>
          <cell r="S1750" t="str">
            <v>Desmond Birkett</v>
          </cell>
        </row>
        <row r="1751">
          <cell r="R1751" t="str">
            <v>30118842020113629</v>
          </cell>
          <cell r="S1751" t="str">
            <v>Diana Apetauerova</v>
          </cell>
        </row>
        <row r="1752">
          <cell r="R1752" t="str">
            <v>30118842020113630</v>
          </cell>
          <cell r="S1752" t="str">
            <v>Robert Schneider</v>
          </cell>
        </row>
        <row r="1753">
          <cell r="R1753" t="str">
            <v>30118842020113631</v>
          </cell>
          <cell r="S1753" t="str">
            <v>Howard Grant</v>
          </cell>
        </row>
        <row r="1754">
          <cell r="R1754" t="str">
            <v>30118842020113632</v>
          </cell>
          <cell r="S1754" t="str">
            <v>Jeffrey Marx</v>
          </cell>
        </row>
        <row r="1755">
          <cell r="R1755" t="str">
            <v>30118842020113633</v>
          </cell>
          <cell r="S1755" t="str">
            <v>Fredric Gordon</v>
          </cell>
        </row>
        <row r="1756">
          <cell r="R1756" t="str">
            <v>30118842020113634</v>
          </cell>
          <cell r="S1756" t="str">
            <v>Suzanne Olbricht</v>
          </cell>
        </row>
        <row r="1757">
          <cell r="R1757" t="str">
            <v>30118842020113635</v>
          </cell>
          <cell r="S1757" t="str">
            <v>Nancy Bittner</v>
          </cell>
        </row>
        <row r="1758">
          <cell r="R1758" t="str">
            <v>30118842020123636</v>
          </cell>
          <cell r="S1758" t="str">
            <v>Lelan Sillin</v>
          </cell>
        </row>
        <row r="1759">
          <cell r="R1759" t="str">
            <v>30118842020123637</v>
          </cell>
          <cell r="S1759" t="str">
            <v>David Venesy</v>
          </cell>
        </row>
        <row r="1760">
          <cell r="R1760" t="str">
            <v>30118842020123638</v>
          </cell>
          <cell r="S1760" t="str">
            <v>Chi Cheng Huang</v>
          </cell>
        </row>
        <row r="1761">
          <cell r="R1761" t="str">
            <v>30118842020123639</v>
          </cell>
          <cell r="S1761" t="str">
            <v>Kimberly Christ</v>
          </cell>
        </row>
        <row r="1762">
          <cell r="R1762" t="str">
            <v>30118842020123640</v>
          </cell>
          <cell r="S1762" t="str">
            <v>Antonia Holway</v>
          </cell>
        </row>
        <row r="1763">
          <cell r="R1763" t="str">
            <v>30118842020123641</v>
          </cell>
          <cell r="S1763" t="str">
            <v>Richard Nesto</v>
          </cell>
        </row>
        <row r="1764">
          <cell r="R1764" t="str">
            <v>30118842020123642</v>
          </cell>
          <cell r="S1764" t="str">
            <v>George Kasparyan</v>
          </cell>
        </row>
        <row r="1765">
          <cell r="R1765" t="str">
            <v>30118842020123643</v>
          </cell>
          <cell r="S1765" t="str">
            <v>Zoher Ghogawala</v>
          </cell>
        </row>
        <row r="1766">
          <cell r="R1766" t="str">
            <v>30118842020123644</v>
          </cell>
          <cell r="S1766" t="str">
            <v>Jeffrey Marx</v>
          </cell>
        </row>
        <row r="1767">
          <cell r="R1767" t="str">
            <v>30118842020123645</v>
          </cell>
          <cell r="S1767" t="str">
            <v>Toni Holway</v>
          </cell>
        </row>
        <row r="1768">
          <cell r="R1768" t="str">
            <v>30118842020123646</v>
          </cell>
          <cell r="S1768" t="str">
            <v>Bruce Campbell</v>
          </cell>
        </row>
        <row r="1769">
          <cell r="R1769" t="str">
            <v>30118842020123647</v>
          </cell>
          <cell r="S1769" t="str">
            <v>Lifei Guo</v>
          </cell>
        </row>
        <row r="1770">
          <cell r="R1770" t="str">
            <v>30118842020123648</v>
          </cell>
          <cell r="S1770" t="str">
            <v>Keith Stuart</v>
          </cell>
        </row>
        <row r="1771">
          <cell r="R1771" t="str">
            <v>30118842020123649</v>
          </cell>
          <cell r="S1771" t="str">
            <v>Bruce Hook</v>
          </cell>
        </row>
        <row r="1772">
          <cell r="R1772" t="str">
            <v>30118842020123650</v>
          </cell>
          <cell r="S1772" t="str">
            <v>Elizabeth Pomfret</v>
          </cell>
        </row>
        <row r="1773">
          <cell r="R1773" t="str">
            <v>30118842020123651</v>
          </cell>
          <cell r="S1773" t="str">
            <v>Carlos David</v>
          </cell>
        </row>
        <row r="1774">
          <cell r="R1774" t="str">
            <v>30118842020123652</v>
          </cell>
          <cell r="S1774" t="str">
            <v>Richard D'Agostino</v>
          </cell>
        </row>
        <row r="1775">
          <cell r="R1775" t="str">
            <v>30118842020123653</v>
          </cell>
          <cell r="S1775" t="str">
            <v>Eric Burks</v>
          </cell>
        </row>
        <row r="1776">
          <cell r="R1776" t="str">
            <v>30118842020123654</v>
          </cell>
          <cell r="S1776" t="str">
            <v>Diana Apetauerova</v>
          </cell>
        </row>
        <row r="1777">
          <cell r="R1777" t="str">
            <v>30118842020123655</v>
          </cell>
          <cell r="S1777" t="str">
            <v>Kimberly Christ</v>
          </cell>
        </row>
        <row r="1778">
          <cell r="R1778" t="str">
            <v>30118842020123656</v>
          </cell>
          <cell r="S1778" t="str">
            <v>Zoher Ghogawala</v>
          </cell>
        </row>
        <row r="1779">
          <cell r="R1779" t="str">
            <v>30118842020123657</v>
          </cell>
          <cell r="S1779" t="str">
            <v>Kiron Thomas</v>
          </cell>
        </row>
        <row r="1780">
          <cell r="R1780" t="str">
            <v>30118842020123658</v>
          </cell>
          <cell r="S1780" t="str">
            <v>Thomas Wold</v>
          </cell>
        </row>
        <row r="1781">
          <cell r="R1781" t="str">
            <v>30118842020123659</v>
          </cell>
          <cell r="S1781" t="str">
            <v>Dmitry Nepomnayshy</v>
          </cell>
        </row>
        <row r="1782">
          <cell r="R1782" t="str">
            <v>30118842020123660</v>
          </cell>
          <cell r="S1782" t="str">
            <v>Kalyani Murthy</v>
          </cell>
        </row>
        <row r="1783">
          <cell r="R1783" t="str">
            <v>30118842020123737</v>
          </cell>
          <cell r="S1783" t="str">
            <v>David Venesy</v>
          </cell>
        </row>
        <row r="1784">
          <cell r="R1784" t="str">
            <v>30118842020123738</v>
          </cell>
          <cell r="S1784" t="str">
            <v>Chi Cheng Huang</v>
          </cell>
        </row>
        <row r="1785">
          <cell r="R1785" t="str">
            <v>30118842020123739</v>
          </cell>
          <cell r="S1785" t="str">
            <v>Kimberly Christ</v>
          </cell>
        </row>
        <row r="1786">
          <cell r="R1786" t="str">
            <v>30118842020123740</v>
          </cell>
          <cell r="S1786" t="str">
            <v>Antonia Holway</v>
          </cell>
        </row>
        <row r="1787">
          <cell r="R1787" t="str">
            <v>30118842020133662</v>
          </cell>
          <cell r="S1787" t="str">
            <v>Jeffrey Doran</v>
          </cell>
        </row>
        <row r="1788">
          <cell r="R1788" t="str">
            <v>30118842020133663</v>
          </cell>
          <cell r="S1788" t="str">
            <v>Howard Grant</v>
          </cell>
        </row>
        <row r="1789">
          <cell r="R1789" t="str">
            <v>30118842020133664</v>
          </cell>
          <cell r="S1789" t="str">
            <v>George Jacoby</v>
          </cell>
        </row>
        <row r="1790">
          <cell r="R1790" t="str">
            <v>30118842020133665</v>
          </cell>
          <cell r="S1790" t="str">
            <v>Fredric Resnic</v>
          </cell>
        </row>
        <row r="1791">
          <cell r="R1791" t="str">
            <v>30118842020133666</v>
          </cell>
          <cell r="S1791" t="str">
            <v>Zoher Ghogawala</v>
          </cell>
        </row>
        <row r="1792">
          <cell r="R1792" t="str">
            <v>30118842020133667</v>
          </cell>
          <cell r="S1792" t="str">
            <v>Peter Lloyd</v>
          </cell>
        </row>
        <row r="1793">
          <cell r="R1793" t="str">
            <v>30118842020133668</v>
          </cell>
          <cell r="S1793" t="str">
            <v>Peter Lloyd</v>
          </cell>
        </row>
        <row r="1794">
          <cell r="R1794" t="str">
            <v>30118842020133669</v>
          </cell>
          <cell r="S1794" t="str">
            <v>Peter Lloyd</v>
          </cell>
        </row>
        <row r="1795">
          <cell r="R1795" t="str">
            <v>30118842020133670</v>
          </cell>
          <cell r="S1795" t="str">
            <v>Peter Lloyd</v>
          </cell>
        </row>
        <row r="1796">
          <cell r="R1796" t="str">
            <v>30118842020133671</v>
          </cell>
          <cell r="S1796" t="str">
            <v>Peter Lloyd</v>
          </cell>
        </row>
        <row r="1797">
          <cell r="R1797" t="str">
            <v>30118842020133672</v>
          </cell>
          <cell r="S1797" t="str">
            <v>Rebecca Yang</v>
          </cell>
        </row>
        <row r="1798">
          <cell r="R1798" t="str">
            <v>30118842020133673</v>
          </cell>
          <cell r="S1798" t="str">
            <v>Howard Grant</v>
          </cell>
        </row>
        <row r="1799">
          <cell r="R1799" t="str">
            <v>301189010</v>
          </cell>
          <cell r="S1799" t="str">
            <v>Peter Lloyd</v>
          </cell>
        </row>
        <row r="1800">
          <cell r="R1800" t="str">
            <v>301189020</v>
          </cell>
          <cell r="S1800" t="str">
            <v>Peter Lloyd</v>
          </cell>
        </row>
        <row r="1801">
          <cell r="R1801" t="str">
            <v>301189030</v>
          </cell>
          <cell r="S1801" t="str">
            <v>Peter Lloyd</v>
          </cell>
        </row>
        <row r="1802">
          <cell r="R1802" t="str">
            <v>301189040</v>
          </cell>
          <cell r="S1802" t="str">
            <v>Peter Lloyd</v>
          </cell>
        </row>
        <row r="1803">
          <cell r="R1803" t="str">
            <v>301189610</v>
          </cell>
          <cell r="S1803" t="str">
            <v>Peter Lloyd</v>
          </cell>
        </row>
        <row r="1804">
          <cell r="R1804" t="str">
            <v>301189620</v>
          </cell>
          <cell r="S1804" t="str">
            <v>Peter Lloyd</v>
          </cell>
        </row>
        <row r="1805">
          <cell r="R1805" t="str">
            <v>301189630</v>
          </cell>
          <cell r="S1805" t="str">
            <v>Peter Lloyd</v>
          </cell>
        </row>
        <row r="1806">
          <cell r="R1806" t="str">
            <v>301189640</v>
          </cell>
          <cell r="S1806" t="str">
            <v>Peter Lloyd</v>
          </cell>
        </row>
        <row r="1807">
          <cell r="R1807" t="str">
            <v>301189710</v>
          </cell>
          <cell r="S1807" t="str">
            <v>Peter Lloyd</v>
          </cell>
        </row>
        <row r="1808">
          <cell r="R1808" t="str">
            <v>301189810</v>
          </cell>
          <cell r="S1808" t="str">
            <v>Peter Lloyd</v>
          </cell>
        </row>
        <row r="1809">
          <cell r="R1809" t="str">
            <v>301246050</v>
          </cell>
          <cell r="S1809" t="str">
            <v>Sheila Cunniff</v>
          </cell>
        </row>
        <row r="1810">
          <cell r="R1810" t="str">
            <v>301252020</v>
          </cell>
          <cell r="S1810" t="str">
            <v>Patricia Grady</v>
          </cell>
        </row>
        <row r="1811">
          <cell r="R1811" t="str">
            <v>301252030</v>
          </cell>
          <cell r="S1811" t="str">
            <v>Patricia Grady</v>
          </cell>
        </row>
        <row r="1812">
          <cell r="R1812" t="str">
            <v>301252050</v>
          </cell>
          <cell r="S1812" t="str">
            <v>Patricia Grady</v>
          </cell>
        </row>
        <row r="1813">
          <cell r="R1813" t="str">
            <v>301253020</v>
          </cell>
          <cell r="S1813" t="str">
            <v>Patricia Grady</v>
          </cell>
        </row>
        <row r="1814">
          <cell r="R1814" t="str">
            <v>301253030</v>
          </cell>
          <cell r="S1814" t="str">
            <v>Patricia Grady</v>
          </cell>
        </row>
        <row r="1815">
          <cell r="R1815" t="str">
            <v>301253040</v>
          </cell>
          <cell r="S1815" t="str">
            <v>Patricia Grady</v>
          </cell>
        </row>
        <row r="1816">
          <cell r="R1816" t="str">
            <v>301253060</v>
          </cell>
          <cell r="S1816" t="str">
            <v>Patricia Grady</v>
          </cell>
        </row>
        <row r="1817">
          <cell r="R1817" t="str">
            <v>301253080</v>
          </cell>
          <cell r="S1817" t="str">
            <v>Patricia Grady</v>
          </cell>
        </row>
        <row r="1818">
          <cell r="R1818" t="str">
            <v>301253090</v>
          </cell>
          <cell r="S1818" t="str">
            <v>Patricia Grady</v>
          </cell>
        </row>
        <row r="1819">
          <cell r="R1819" t="str">
            <v>301253100</v>
          </cell>
          <cell r="S1819" t="str">
            <v>Colleen Silva</v>
          </cell>
        </row>
        <row r="1820">
          <cell r="R1820" t="str">
            <v>301253110</v>
          </cell>
          <cell r="S1820" t="str">
            <v>Patricia Grady</v>
          </cell>
        </row>
        <row r="1821">
          <cell r="R1821" t="str">
            <v>301253120</v>
          </cell>
          <cell r="S1821" t="str">
            <v>Patricia Grady</v>
          </cell>
        </row>
        <row r="1822">
          <cell r="R1822" t="str">
            <v>301253150</v>
          </cell>
          <cell r="S1822" t="str">
            <v>Patricia Grady</v>
          </cell>
        </row>
        <row r="1823">
          <cell r="R1823" t="str">
            <v>301253160</v>
          </cell>
          <cell r="S1823" t="str">
            <v>Patricia Grady</v>
          </cell>
        </row>
        <row r="1824">
          <cell r="R1824" t="str">
            <v>301253170</v>
          </cell>
          <cell r="S1824" t="str">
            <v>Patricia Grady</v>
          </cell>
        </row>
        <row r="1825">
          <cell r="R1825" t="str">
            <v>301254030</v>
          </cell>
          <cell r="S1825" t="str">
            <v>Patricia Grady</v>
          </cell>
        </row>
        <row r="1826">
          <cell r="R1826" t="str">
            <v>301254040</v>
          </cell>
          <cell r="S1826" t="str">
            <v>Patricia Grady</v>
          </cell>
        </row>
        <row r="1827">
          <cell r="R1827" t="str">
            <v>301254050</v>
          </cell>
          <cell r="S1827" t="str">
            <v>Patricia Grady</v>
          </cell>
        </row>
        <row r="1828">
          <cell r="R1828" t="str">
            <v>301254060</v>
          </cell>
          <cell r="S1828" t="str">
            <v>Patricia Grady</v>
          </cell>
        </row>
        <row r="1829">
          <cell r="R1829" t="str">
            <v>301254070</v>
          </cell>
          <cell r="S1829" t="str">
            <v>Dave Morison</v>
          </cell>
        </row>
        <row r="1830">
          <cell r="R1830" t="str">
            <v>301254090</v>
          </cell>
          <cell r="S1830" t="str">
            <v>Patricia Grady</v>
          </cell>
        </row>
        <row r="1831">
          <cell r="R1831" t="str">
            <v>301254100</v>
          </cell>
          <cell r="S1831" t="str">
            <v>Patricia Grady</v>
          </cell>
        </row>
        <row r="1832">
          <cell r="R1832" t="str">
            <v>301254110</v>
          </cell>
          <cell r="S1832" t="str">
            <v>Patricia Grady</v>
          </cell>
        </row>
        <row r="1833">
          <cell r="R1833" t="str">
            <v>301254130</v>
          </cell>
          <cell r="S1833" t="str">
            <v>Patricia Grady</v>
          </cell>
        </row>
        <row r="1834">
          <cell r="R1834" t="str">
            <v>301254140</v>
          </cell>
          <cell r="S1834" t="str">
            <v>Patricia Grady</v>
          </cell>
        </row>
        <row r="1835">
          <cell r="R1835" t="str">
            <v>301255020</v>
          </cell>
          <cell r="S1835" t="str">
            <v>Tom Siepka</v>
          </cell>
        </row>
        <row r="1836">
          <cell r="R1836" t="str">
            <v>301255030</v>
          </cell>
          <cell r="S1836" t="str">
            <v>Karen Hayward</v>
          </cell>
        </row>
        <row r="1837">
          <cell r="R1837" t="str">
            <v>301255070</v>
          </cell>
          <cell r="S1837" t="str">
            <v>Patricia Grady</v>
          </cell>
        </row>
        <row r="1838">
          <cell r="R1838" t="str">
            <v>301255080</v>
          </cell>
          <cell r="S1838" t="str">
            <v>Tom Siepka</v>
          </cell>
        </row>
        <row r="1839">
          <cell r="R1839" t="str">
            <v>301255100</v>
          </cell>
          <cell r="S1839" t="str">
            <v>Patricia Grady</v>
          </cell>
        </row>
        <row r="1840">
          <cell r="R1840" t="str">
            <v>301289010</v>
          </cell>
          <cell r="S1840" t="str">
            <v>Peter Lloyd</v>
          </cell>
        </row>
        <row r="1841">
          <cell r="R1841" t="str">
            <v>301289020</v>
          </cell>
          <cell r="S1841" t="str">
            <v>Sharon DiSalvo</v>
          </cell>
        </row>
        <row r="1842">
          <cell r="R1842" t="str">
            <v>301289030</v>
          </cell>
          <cell r="S1842" t="str">
            <v>Peter Lloyd</v>
          </cell>
        </row>
        <row r="1843">
          <cell r="R1843" t="str">
            <v>301289040</v>
          </cell>
          <cell r="S1843" t="str">
            <v>Peter Lloyd</v>
          </cell>
        </row>
        <row r="1844">
          <cell r="R1844" t="str">
            <v>301289610</v>
          </cell>
          <cell r="S1844" t="str">
            <v>Peter Lloyd</v>
          </cell>
        </row>
        <row r="1845">
          <cell r="R1845" t="str">
            <v>301289620</v>
          </cell>
          <cell r="S1845" t="str">
            <v>Peter Lloyd</v>
          </cell>
        </row>
        <row r="1846">
          <cell r="R1846" t="str">
            <v>301289630</v>
          </cell>
          <cell r="S1846" t="str">
            <v>Peter Lloyd</v>
          </cell>
        </row>
        <row r="1847">
          <cell r="R1847" t="str">
            <v>301289640</v>
          </cell>
          <cell r="S1847" t="str">
            <v>Peter Lloyd</v>
          </cell>
        </row>
        <row r="1848">
          <cell r="R1848" t="str">
            <v>301289710</v>
          </cell>
          <cell r="S1848" t="str">
            <v>Peter Lloyd</v>
          </cell>
        </row>
        <row r="1849">
          <cell r="R1849" t="str">
            <v>301289810</v>
          </cell>
          <cell r="S1849" t="str">
            <v>Peter Lloyd</v>
          </cell>
        </row>
        <row r="1850">
          <cell r="R1850" t="str">
            <v>301354070</v>
          </cell>
          <cell r="S1850" t="str">
            <v>Dave Morison</v>
          </cell>
        </row>
        <row r="1851">
          <cell r="R1851" t="str">
            <v>301354130</v>
          </cell>
          <cell r="S1851" t="str">
            <v>Deanna Walsh</v>
          </cell>
        </row>
        <row r="1852">
          <cell r="R1852" t="str">
            <v>301355100</v>
          </cell>
          <cell r="S1852" t="str">
            <v>Deborah Giliberto</v>
          </cell>
        </row>
        <row r="1853">
          <cell r="R1853" t="str">
            <v>301361010</v>
          </cell>
          <cell r="S1853" t="str">
            <v>Linda Clay</v>
          </cell>
        </row>
        <row r="1854">
          <cell r="R1854" t="str">
            <v>301389010</v>
          </cell>
          <cell r="S1854" t="str">
            <v>Peter Lloyd</v>
          </cell>
        </row>
        <row r="1855">
          <cell r="R1855" t="str">
            <v>301389020</v>
          </cell>
          <cell r="S1855" t="str">
            <v>Peter Lloyd</v>
          </cell>
        </row>
        <row r="1856">
          <cell r="R1856" t="str">
            <v>301389030</v>
          </cell>
          <cell r="S1856" t="str">
            <v>Peter Lloyd</v>
          </cell>
        </row>
        <row r="1857">
          <cell r="R1857" t="str">
            <v>301389040</v>
          </cell>
          <cell r="S1857" t="str">
            <v>Peter Lloyd</v>
          </cell>
        </row>
        <row r="1858">
          <cell r="R1858" t="str">
            <v>301389610</v>
          </cell>
          <cell r="S1858" t="str">
            <v>Peter Lloyd</v>
          </cell>
        </row>
        <row r="1859">
          <cell r="R1859" t="str">
            <v>301389620</v>
          </cell>
          <cell r="S1859" t="str">
            <v>Peter Lloyd</v>
          </cell>
        </row>
        <row r="1860">
          <cell r="R1860" t="str">
            <v>301389630</v>
          </cell>
          <cell r="S1860" t="str">
            <v>Peter Lloyd</v>
          </cell>
        </row>
        <row r="1861">
          <cell r="R1861" t="str">
            <v>301389640</v>
          </cell>
          <cell r="S1861" t="str">
            <v>Peter Lloyd</v>
          </cell>
        </row>
        <row r="1862">
          <cell r="R1862" t="str">
            <v>301389710</v>
          </cell>
          <cell r="S1862" t="str">
            <v>Peter Lloyd</v>
          </cell>
        </row>
        <row r="1863">
          <cell r="R1863" t="str">
            <v>301389810</v>
          </cell>
          <cell r="S1863" t="str">
            <v>Peter Lloyd</v>
          </cell>
        </row>
        <row r="1864">
          <cell r="R1864" t="str">
            <v>301438150</v>
          </cell>
          <cell r="S1864" t="str">
            <v>Donna Richards</v>
          </cell>
        </row>
        <row r="1865">
          <cell r="R1865" t="str">
            <v>301441040</v>
          </cell>
          <cell r="S1865" t="str">
            <v>Patti Doyle</v>
          </cell>
        </row>
        <row r="1866">
          <cell r="R1866" t="str">
            <v>301441070</v>
          </cell>
          <cell r="S1866" t="str">
            <v>Patti Doyle</v>
          </cell>
        </row>
        <row r="1867">
          <cell r="R1867" t="str">
            <v>301446020</v>
          </cell>
          <cell r="S1867" t="str">
            <v>Sharon Cohen</v>
          </cell>
        </row>
        <row r="1868">
          <cell r="R1868" t="str">
            <v>301446050</v>
          </cell>
          <cell r="S1868" t="str">
            <v>Sheila Cunniff</v>
          </cell>
        </row>
        <row r="1869">
          <cell r="R1869" t="str">
            <v>301453020</v>
          </cell>
          <cell r="S1869" t="str">
            <v>Sheila Cunniff</v>
          </cell>
        </row>
        <row r="1870">
          <cell r="R1870" t="str">
            <v>301453040</v>
          </cell>
          <cell r="S1870" t="str">
            <v>Colleen Silva</v>
          </cell>
        </row>
        <row r="1871">
          <cell r="R1871" t="str">
            <v>301453120</v>
          </cell>
          <cell r="S1871" t="str">
            <v>Susan Dignan</v>
          </cell>
        </row>
        <row r="1872">
          <cell r="R1872" t="str">
            <v>301454050</v>
          </cell>
          <cell r="S1872" t="str">
            <v>Mark Scheyer</v>
          </cell>
        </row>
        <row r="1873">
          <cell r="R1873" t="str">
            <v>301454060</v>
          </cell>
          <cell r="S1873" t="str">
            <v>Susan Dignan</v>
          </cell>
        </row>
        <row r="1874">
          <cell r="R1874" t="str">
            <v>301454070</v>
          </cell>
          <cell r="S1874" t="str">
            <v>Dave Morison</v>
          </cell>
        </row>
        <row r="1875">
          <cell r="R1875" t="str">
            <v>301454090</v>
          </cell>
          <cell r="S1875" t="str">
            <v>Linnea Briand</v>
          </cell>
        </row>
        <row r="1876">
          <cell r="R1876" t="str">
            <v>301454100</v>
          </cell>
          <cell r="S1876" t="str">
            <v>Sheila Cunniff</v>
          </cell>
        </row>
        <row r="1877">
          <cell r="R1877" t="str">
            <v>301454110</v>
          </cell>
          <cell r="S1877" t="str">
            <v>Mark Scheyer</v>
          </cell>
        </row>
        <row r="1878">
          <cell r="R1878" t="str">
            <v>301455080</v>
          </cell>
          <cell r="S1878" t="str">
            <v>Patti Doyle</v>
          </cell>
        </row>
        <row r="1879">
          <cell r="R1879" t="str">
            <v>301455100</v>
          </cell>
          <cell r="S1879" t="str">
            <v>Deborah Giliberto</v>
          </cell>
        </row>
        <row r="1880">
          <cell r="R1880" t="str">
            <v>301473020</v>
          </cell>
          <cell r="S1880" t="str">
            <v>Theresa Pirie</v>
          </cell>
        </row>
        <row r="1881">
          <cell r="R1881" t="str">
            <v>301487010</v>
          </cell>
          <cell r="S1881" t="str">
            <v>Helen Wong</v>
          </cell>
        </row>
        <row r="1882">
          <cell r="R1882" t="str">
            <v>301489010</v>
          </cell>
          <cell r="S1882" t="str">
            <v>Peter Lloyd</v>
          </cell>
        </row>
        <row r="1883">
          <cell r="R1883" t="str">
            <v>301489020</v>
          </cell>
          <cell r="S1883" t="str">
            <v>Peter Lloyd</v>
          </cell>
        </row>
        <row r="1884">
          <cell r="R1884" t="str">
            <v>301489030</v>
          </cell>
          <cell r="S1884" t="str">
            <v>Peter Lloyd</v>
          </cell>
        </row>
        <row r="1885">
          <cell r="R1885" t="str">
            <v>301489040</v>
          </cell>
          <cell r="S1885" t="str">
            <v>Peter Lloyd</v>
          </cell>
        </row>
        <row r="1886">
          <cell r="R1886" t="str">
            <v>301489610</v>
          </cell>
          <cell r="S1886" t="str">
            <v>Peter Lloyd</v>
          </cell>
        </row>
        <row r="1887">
          <cell r="R1887" t="str">
            <v>301489620</v>
          </cell>
          <cell r="S1887" t="str">
            <v>Peter Lloyd</v>
          </cell>
        </row>
        <row r="1888">
          <cell r="R1888" t="str">
            <v>301489630</v>
          </cell>
          <cell r="S1888" t="str">
            <v>Peter Lloyd</v>
          </cell>
        </row>
        <row r="1889">
          <cell r="R1889" t="str">
            <v>301489640</v>
          </cell>
          <cell r="S1889" t="str">
            <v>Peter Lloyd</v>
          </cell>
        </row>
        <row r="1890">
          <cell r="R1890" t="str">
            <v>301489710</v>
          </cell>
          <cell r="S1890" t="str">
            <v>Peter Lloyd</v>
          </cell>
        </row>
        <row r="1891">
          <cell r="R1891" t="str">
            <v>301489810</v>
          </cell>
          <cell r="S1891" t="str">
            <v>Peter Lloyd</v>
          </cell>
        </row>
        <row r="1892">
          <cell r="R1892" t="str">
            <v>311138180</v>
          </cell>
          <cell r="S1892" t="str">
            <v>Dick Losanno</v>
          </cell>
        </row>
        <row r="1893">
          <cell r="R1893" t="str">
            <v>311141010</v>
          </cell>
          <cell r="S1893" t="str">
            <v>Dick Losanno</v>
          </cell>
        </row>
        <row r="1894">
          <cell r="R1894" t="str">
            <v>311141040</v>
          </cell>
          <cell r="S1894" t="str">
            <v>Dick Losanno</v>
          </cell>
        </row>
        <row r="1895">
          <cell r="R1895" t="str">
            <v>311152020</v>
          </cell>
          <cell r="S1895" t="str">
            <v>Dick Losanno</v>
          </cell>
        </row>
        <row r="1896">
          <cell r="R1896" t="str">
            <v>311152021</v>
          </cell>
          <cell r="S1896" t="str">
            <v>Dick Losanno</v>
          </cell>
        </row>
        <row r="1897">
          <cell r="R1897" t="str">
            <v>311152023</v>
          </cell>
          <cell r="S1897" t="str">
            <v>Dick Losanno</v>
          </cell>
        </row>
        <row r="1898">
          <cell r="R1898" t="str">
            <v>311189610</v>
          </cell>
          <cell r="S1898" t="str">
            <v>Dick Losanno</v>
          </cell>
        </row>
        <row r="1899">
          <cell r="R1899" t="str">
            <v>311189630</v>
          </cell>
          <cell r="S1899" t="str">
            <v>Dick Losanno</v>
          </cell>
        </row>
        <row r="1900">
          <cell r="R1900" t="str">
            <v>311189640</v>
          </cell>
          <cell r="S1900" t="str">
            <v>Dick Losanno</v>
          </cell>
        </row>
        <row r="1901">
          <cell r="R1901" t="str">
            <v>311189710</v>
          </cell>
          <cell r="S1901" t="str">
            <v>Dick Losanno</v>
          </cell>
        </row>
        <row r="1902">
          <cell r="R1902" t="str">
            <v>311238180</v>
          </cell>
          <cell r="S1902" t="str">
            <v>Pam Gagnon</v>
          </cell>
        </row>
        <row r="1903">
          <cell r="R1903" t="str">
            <v>311241010</v>
          </cell>
          <cell r="S1903" t="str">
            <v>Pam Gagnon</v>
          </cell>
        </row>
        <row r="1904">
          <cell r="R1904" t="str">
            <v>311252020</v>
          </cell>
          <cell r="S1904" t="str">
            <v>Pam Gagnon</v>
          </cell>
        </row>
        <row r="1905">
          <cell r="R1905" t="str">
            <v>311252021</v>
          </cell>
          <cell r="S1905" t="str">
            <v>Pam Gagnon</v>
          </cell>
        </row>
        <row r="1906">
          <cell r="R1906" t="str">
            <v>311252022</v>
          </cell>
          <cell r="S1906" t="str">
            <v>Pam Gagnon</v>
          </cell>
        </row>
        <row r="1907">
          <cell r="R1907" t="str">
            <v>311252023</v>
          </cell>
          <cell r="S1907" t="str">
            <v>Pam Gagnon</v>
          </cell>
        </row>
        <row r="1908">
          <cell r="R1908" t="str">
            <v>311289020</v>
          </cell>
          <cell r="S1908" t="str">
            <v>Pam Gagnon</v>
          </cell>
        </row>
        <row r="1909">
          <cell r="R1909" t="str">
            <v>311289610</v>
          </cell>
          <cell r="S1909" t="str">
            <v>Pam Gagnon</v>
          </cell>
        </row>
        <row r="1910">
          <cell r="R1910" t="str">
            <v>311289630</v>
          </cell>
          <cell r="S1910" t="str">
            <v>Pam Gagnon</v>
          </cell>
        </row>
        <row r="1911">
          <cell r="R1911" t="str">
            <v>311289640</v>
          </cell>
          <cell r="S1911" t="str">
            <v>Pam Gagnon</v>
          </cell>
        </row>
        <row r="1912">
          <cell r="R1912" t="str">
            <v>311289710</v>
          </cell>
          <cell r="S1912" t="str">
            <v>Pam Gagnon</v>
          </cell>
        </row>
        <row r="1913">
          <cell r="R1913" t="str">
            <v>311738180</v>
          </cell>
          <cell r="S1913" t="str">
            <v>Dick Losanno</v>
          </cell>
        </row>
        <row r="1914">
          <cell r="R1914" t="str">
            <v>311752020</v>
          </cell>
          <cell r="S1914" t="str">
            <v>Dick Losanno</v>
          </cell>
        </row>
        <row r="1915">
          <cell r="R1915" t="str">
            <v>311789010</v>
          </cell>
          <cell r="S1915" t="str">
            <v>Dick Losanno</v>
          </cell>
        </row>
        <row r="1916">
          <cell r="R1916" t="str">
            <v>311789610</v>
          </cell>
          <cell r="S1916" t="str">
            <v>Dick Losanno</v>
          </cell>
        </row>
        <row r="1917">
          <cell r="R1917" t="str">
            <v>311789630</v>
          </cell>
          <cell r="S1917" t="str">
            <v>Dick Losanno</v>
          </cell>
        </row>
        <row r="1918">
          <cell r="R1918" t="str">
            <v>311789640</v>
          </cell>
          <cell r="S1918" t="str">
            <v>Dick Losanno</v>
          </cell>
        </row>
        <row r="1919">
          <cell r="R1919" t="str">
            <v>311789710</v>
          </cell>
          <cell r="S1919" t="str">
            <v>Dick Losanno</v>
          </cell>
        </row>
        <row r="1920">
          <cell r="R1920" t="str">
            <v>312738180</v>
          </cell>
          <cell r="S1920" t="str">
            <v>Dick Losanno</v>
          </cell>
        </row>
        <row r="1921">
          <cell r="R1921" t="str">
            <v>312752020</v>
          </cell>
          <cell r="S1921" t="str">
            <v>Dick Losanno</v>
          </cell>
        </row>
        <row r="1922">
          <cell r="R1922" t="str">
            <v>312789010</v>
          </cell>
          <cell r="S1922" t="str">
            <v>Dick Losanno</v>
          </cell>
        </row>
        <row r="1923">
          <cell r="R1923" t="str">
            <v>312789610</v>
          </cell>
          <cell r="S1923" t="str">
            <v>Dick Losanno</v>
          </cell>
        </row>
        <row r="1924">
          <cell r="R1924" t="str">
            <v>312789630</v>
          </cell>
          <cell r="S1924" t="str">
            <v>Dick Losanno</v>
          </cell>
        </row>
        <row r="1925">
          <cell r="R1925" t="str">
            <v>312789640</v>
          </cell>
          <cell r="S1925" t="str">
            <v>Dick Losanno</v>
          </cell>
        </row>
        <row r="1926">
          <cell r="R1926" t="str">
            <v>312789710</v>
          </cell>
          <cell r="S1926" t="str">
            <v>Dick Losanno</v>
          </cell>
        </row>
        <row r="1927">
          <cell r="R1927" t="str">
            <v>312838180</v>
          </cell>
          <cell r="S1927" t="str">
            <v>Holly Bouchard</v>
          </cell>
        </row>
        <row r="1928">
          <cell r="R1928" t="str">
            <v>312852420</v>
          </cell>
          <cell r="S1928" t="str">
            <v>Holly Bouchard</v>
          </cell>
        </row>
        <row r="1929">
          <cell r="R1929" t="str">
            <v>312889010</v>
          </cell>
          <cell r="S1929" t="str">
            <v>Holly Bouchard</v>
          </cell>
        </row>
        <row r="1930">
          <cell r="R1930" t="str">
            <v>312889610</v>
          </cell>
          <cell r="S1930" t="str">
            <v>Holly Bouchard</v>
          </cell>
        </row>
        <row r="1931">
          <cell r="R1931" t="str">
            <v>312889630</v>
          </cell>
          <cell r="S1931" t="str">
            <v>Holly Bouchard</v>
          </cell>
        </row>
        <row r="1932">
          <cell r="R1932" t="str">
            <v>312889640</v>
          </cell>
          <cell r="S1932" t="str">
            <v>Holly Bouchard</v>
          </cell>
        </row>
        <row r="1933">
          <cell r="R1933" t="str">
            <v>312889710</v>
          </cell>
          <cell r="S1933" t="str">
            <v>Holly Bouchard</v>
          </cell>
        </row>
        <row r="1934">
          <cell r="R1934" t="str">
            <v>313138180</v>
          </cell>
          <cell r="S1934" t="str">
            <v>Stan Bello</v>
          </cell>
        </row>
        <row r="1935">
          <cell r="R1935" t="str">
            <v>313141040</v>
          </cell>
          <cell r="S1935" t="str">
            <v>Melissa Johnston</v>
          </cell>
        </row>
        <row r="1936">
          <cell r="R1936" t="str">
            <v>313152020</v>
          </cell>
          <cell r="S1936" t="str">
            <v>Stan Bello</v>
          </cell>
        </row>
        <row r="1937">
          <cell r="R1937" t="str">
            <v>313152021</v>
          </cell>
          <cell r="S1937" t="str">
            <v>Melissa Johnston</v>
          </cell>
        </row>
        <row r="1938">
          <cell r="R1938" t="str">
            <v>313152023</v>
          </cell>
          <cell r="S1938" t="str">
            <v>Melissa Johnston</v>
          </cell>
        </row>
        <row r="1939">
          <cell r="R1939" t="str">
            <v>313152024</v>
          </cell>
          <cell r="S1939" t="str">
            <v>Stan Bello</v>
          </cell>
        </row>
        <row r="1940">
          <cell r="R1940" t="str">
            <v>313152422</v>
          </cell>
          <cell r="S1940" t="str">
            <v>Melissa Johnston</v>
          </cell>
        </row>
        <row r="1941">
          <cell r="R1941" t="str">
            <v>313189010</v>
          </cell>
          <cell r="S1941" t="str">
            <v>Stan Bello</v>
          </cell>
        </row>
        <row r="1942">
          <cell r="R1942" t="str">
            <v>313189610</v>
          </cell>
          <cell r="S1942" t="str">
            <v>Stan Bello</v>
          </cell>
        </row>
        <row r="1943">
          <cell r="R1943" t="str">
            <v>313189630</v>
          </cell>
          <cell r="S1943" t="str">
            <v>Stan Bello</v>
          </cell>
        </row>
        <row r="1944">
          <cell r="R1944" t="str">
            <v>313189640</v>
          </cell>
          <cell r="S1944" t="str">
            <v>Stan Bello</v>
          </cell>
        </row>
        <row r="1945">
          <cell r="R1945" t="str">
            <v>313189710</v>
          </cell>
          <cell r="S1945" t="str">
            <v>Stan Bello</v>
          </cell>
        </row>
        <row r="1946">
          <cell r="R1946" t="str">
            <v>313738180</v>
          </cell>
          <cell r="S1946" t="str">
            <v>Holly Bouchard</v>
          </cell>
        </row>
        <row r="1947">
          <cell r="R1947" t="str">
            <v>313741010</v>
          </cell>
          <cell r="S1947" t="str">
            <v>Holly Bouchard</v>
          </cell>
        </row>
        <row r="1948">
          <cell r="R1948" t="str">
            <v>313752420</v>
          </cell>
          <cell r="S1948" t="str">
            <v>Holly Bouchard</v>
          </cell>
        </row>
        <row r="1949">
          <cell r="R1949" t="str">
            <v>313789010</v>
          </cell>
          <cell r="S1949" t="str">
            <v>Holly Bouchard</v>
          </cell>
        </row>
        <row r="1950">
          <cell r="R1950" t="str">
            <v>313789610</v>
          </cell>
          <cell r="S1950" t="str">
            <v>Holly Bouchard</v>
          </cell>
        </row>
        <row r="1951">
          <cell r="R1951" t="str">
            <v>313789630</v>
          </cell>
          <cell r="S1951" t="str">
            <v>Holly Bouchard</v>
          </cell>
        </row>
        <row r="1952">
          <cell r="R1952" t="str">
            <v>313789640</v>
          </cell>
          <cell r="S1952" t="str">
            <v>Holly Bouchard</v>
          </cell>
        </row>
        <row r="1953">
          <cell r="R1953" t="str">
            <v>313789710</v>
          </cell>
          <cell r="S1953" t="str">
            <v>Holly Bouchard</v>
          </cell>
        </row>
        <row r="1954">
          <cell r="R1954" t="str">
            <v>313952420</v>
          </cell>
          <cell r="S1954" t="str">
            <v>Pam Gagnon</v>
          </cell>
        </row>
        <row r="1955">
          <cell r="R1955" t="str">
            <v>313989640</v>
          </cell>
          <cell r="S1955" t="str">
            <v>Pam Gagnon</v>
          </cell>
        </row>
        <row r="1956">
          <cell r="R1956" t="str">
            <v>339938180</v>
          </cell>
          <cell r="S1956" t="str">
            <v>Susan Osten</v>
          </cell>
        </row>
        <row r="1957">
          <cell r="R1957" t="str">
            <v>339986010</v>
          </cell>
          <cell r="S1957" t="str">
            <v>Stan Bello</v>
          </cell>
        </row>
        <row r="1958">
          <cell r="R1958" t="str">
            <v>339987010</v>
          </cell>
          <cell r="S1958" t="str">
            <v>Joan Patriakeas</v>
          </cell>
        </row>
        <row r="1959">
          <cell r="R1959" t="str">
            <v>339989010</v>
          </cell>
          <cell r="S1959" t="str">
            <v>Susan Osten</v>
          </cell>
        </row>
        <row r="1960">
          <cell r="R1960" t="str">
            <v>339989020</v>
          </cell>
          <cell r="S1960" t="str">
            <v>Susan Osten</v>
          </cell>
        </row>
        <row r="1961">
          <cell r="R1961" t="str">
            <v>339989610</v>
          </cell>
          <cell r="S1961" t="str">
            <v>Susan Osten</v>
          </cell>
        </row>
        <row r="1962">
          <cell r="R1962" t="str">
            <v>339989620</v>
          </cell>
          <cell r="S1962" t="str">
            <v>Susan Osten</v>
          </cell>
        </row>
        <row r="1963">
          <cell r="R1963" t="str">
            <v>339989630</v>
          </cell>
          <cell r="S1963" t="str">
            <v>Susan Osten</v>
          </cell>
        </row>
        <row r="1964">
          <cell r="R1964" t="str">
            <v>339989640</v>
          </cell>
          <cell r="S1964" t="str">
            <v>Susan Osten</v>
          </cell>
        </row>
        <row r="1965">
          <cell r="R1965" t="str">
            <v>341154130</v>
          </cell>
          <cell r="S1965" t="str">
            <v>Deanna Walsh</v>
          </cell>
        </row>
        <row r="1966">
          <cell r="R1966" t="str">
            <v>341189010</v>
          </cell>
          <cell r="S1966" t="str">
            <v>Peter Lloyd</v>
          </cell>
        </row>
        <row r="1967">
          <cell r="R1967" t="str">
            <v>341189030</v>
          </cell>
          <cell r="S1967" t="str">
            <v>Peter Lloyd</v>
          </cell>
        </row>
        <row r="1968">
          <cell r="R1968" t="str">
            <v>341189040</v>
          </cell>
          <cell r="S1968" t="str">
            <v>Peter Lloyd</v>
          </cell>
        </row>
        <row r="1969">
          <cell r="R1969" t="str">
            <v>341189610</v>
          </cell>
          <cell r="S1969" t="str">
            <v>Peter Lloyd</v>
          </cell>
        </row>
        <row r="1970">
          <cell r="R1970" t="str">
            <v>341189620</v>
          </cell>
          <cell r="S1970" t="str">
            <v>Peter Lloyd</v>
          </cell>
        </row>
        <row r="1971">
          <cell r="R1971" t="str">
            <v>341189710</v>
          </cell>
          <cell r="S1971" t="str">
            <v>Peter Lloyd</v>
          </cell>
        </row>
        <row r="1972">
          <cell r="R1972" t="str">
            <v>341189810</v>
          </cell>
          <cell r="S1972" t="str">
            <v>Peter Lloyd</v>
          </cell>
        </row>
        <row r="1973">
          <cell r="R1973" t="str">
            <v>341254130</v>
          </cell>
          <cell r="S1973" t="str">
            <v>Deanna Walsh</v>
          </cell>
        </row>
        <row r="1974">
          <cell r="R1974" t="str">
            <v>341289010</v>
          </cell>
          <cell r="S1974" t="str">
            <v>Peter Lloyd</v>
          </cell>
        </row>
        <row r="1975">
          <cell r="R1975" t="str">
            <v>341289030</v>
          </cell>
          <cell r="S1975" t="str">
            <v>Peter Lloyd</v>
          </cell>
        </row>
        <row r="1976">
          <cell r="R1976" t="str">
            <v>341289040</v>
          </cell>
          <cell r="S1976" t="str">
            <v>Peter Lloyd</v>
          </cell>
        </row>
        <row r="1977">
          <cell r="R1977" t="str">
            <v>341289610</v>
          </cell>
          <cell r="S1977" t="str">
            <v>Peter Lloyd</v>
          </cell>
        </row>
        <row r="1978">
          <cell r="R1978" t="str">
            <v>341289620</v>
          </cell>
          <cell r="S1978" t="str">
            <v>Peter Lloyd</v>
          </cell>
        </row>
        <row r="1979">
          <cell r="R1979" t="str">
            <v>341289710</v>
          </cell>
          <cell r="S1979" t="str">
            <v>Peter Lloyd</v>
          </cell>
        </row>
        <row r="1980">
          <cell r="R1980" t="str">
            <v>341289810</v>
          </cell>
          <cell r="S1980" t="str">
            <v>Peter Lloyd</v>
          </cell>
        </row>
        <row r="1981">
          <cell r="R1981" t="str">
            <v>341354130</v>
          </cell>
          <cell r="S1981" t="str">
            <v>Deanna Walsh</v>
          </cell>
        </row>
        <row r="1982">
          <cell r="R1982" t="str">
            <v>341389010</v>
          </cell>
          <cell r="S1982" t="str">
            <v>Peter Lloyd</v>
          </cell>
        </row>
        <row r="1983">
          <cell r="R1983" t="str">
            <v>341389030</v>
          </cell>
          <cell r="S1983" t="str">
            <v>Peter Lloyd</v>
          </cell>
        </row>
        <row r="1984">
          <cell r="R1984" t="str">
            <v>341389040</v>
          </cell>
          <cell r="S1984" t="str">
            <v>Peter Lloyd</v>
          </cell>
        </row>
        <row r="1985">
          <cell r="R1985" t="str">
            <v>341389610</v>
          </cell>
          <cell r="S1985" t="str">
            <v>Peter Lloyd</v>
          </cell>
        </row>
        <row r="1986">
          <cell r="R1986" t="str">
            <v>341389620</v>
          </cell>
          <cell r="S1986" t="str">
            <v>Peter Lloyd</v>
          </cell>
        </row>
        <row r="1987">
          <cell r="R1987" t="str">
            <v>341389710</v>
          </cell>
          <cell r="S1987" t="str">
            <v>Peter Lloyd</v>
          </cell>
        </row>
        <row r="1988">
          <cell r="R1988" t="str">
            <v>341389810</v>
          </cell>
          <cell r="S1988" t="str">
            <v>Peter Lloyd</v>
          </cell>
        </row>
        <row r="1989">
          <cell r="R1989" t="str">
            <v>341454070</v>
          </cell>
          <cell r="S1989" t="str">
            <v>Dave Morison</v>
          </cell>
        </row>
        <row r="1990">
          <cell r="R1990" t="str">
            <v>341489030</v>
          </cell>
          <cell r="S1990" t="str">
            <v>Peter Lloyd</v>
          </cell>
        </row>
        <row r="1991">
          <cell r="R1991" t="str">
            <v>341489040</v>
          </cell>
          <cell r="S1991" t="str">
            <v>Peter Lloyd</v>
          </cell>
        </row>
        <row r="1992">
          <cell r="R1992" t="str">
            <v>341489620</v>
          </cell>
          <cell r="S1992" t="str">
            <v>Peter Lloyd</v>
          </cell>
        </row>
        <row r="1993">
          <cell r="R1993" t="str">
            <v>341489710</v>
          </cell>
          <cell r="S1993" t="str">
            <v>Peter Lloyd</v>
          </cell>
        </row>
        <row r="1994">
          <cell r="R1994" t="str">
            <v>401089010</v>
          </cell>
          <cell r="S1994" t="str">
            <v>Peter Lloyd</v>
          </cell>
        </row>
        <row r="1995">
          <cell r="R1995" t="str">
            <v>401089040</v>
          </cell>
          <cell r="S1995" t="str">
            <v>Peter Lloyd</v>
          </cell>
        </row>
        <row r="1996">
          <cell r="R1996" t="str">
            <v>401089610</v>
          </cell>
          <cell r="S1996" t="str">
            <v>Peter Lloyd</v>
          </cell>
        </row>
        <row r="1997">
          <cell r="R1997" t="str">
            <v>401089620</v>
          </cell>
          <cell r="S1997" t="str">
            <v>Peter Lloyd</v>
          </cell>
        </row>
        <row r="1998">
          <cell r="R1998" t="str">
            <v>401089710</v>
          </cell>
          <cell r="S1998" t="str">
            <v>Peter Lloyd</v>
          </cell>
        </row>
        <row r="1999">
          <cell r="R1999" t="str">
            <v>401089810</v>
          </cell>
          <cell r="S1999" t="str">
            <v>Peter Lloyd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&amp;L"/>
      <sheetName val="Exec Dept Detail"/>
      <sheetName val="Exec Exp+Fte"/>
      <sheetName val="Exec FTE Sum"/>
      <sheetName val="Plan FTE w Prior Version"/>
      <sheetName val="Trended FTEs"/>
      <sheetName val="Exec-Dept-Acct"/>
      <sheetName val="SL-Sum"/>
      <sheetName val="P&amp;L by Period"/>
      <sheetName val="P&amp;L by Co"/>
      <sheetName val="P&amp;L by HS"/>
      <sheetName val="CALC"/>
      <sheetName val="Dept Acct Exp BP"/>
      <sheetName val="Adhoc Qry"/>
      <sheetName val="Var by Exec"/>
      <sheetName val="Expense Var"/>
      <sheetName val="FTE Var"/>
      <sheetName val="Volume Var"/>
      <sheetName val="Stats by Exec"/>
      <sheetName val="Stat by Spec"/>
      <sheetName val="Stats by Period"/>
      <sheetName val="Stat OU Dept"/>
      <sheetName val="Premium Pay"/>
      <sheetName val="Premium Pay Sum"/>
      <sheetName val="Earn Code Sum"/>
      <sheetName val="Positions"/>
      <sheetName val="expdnld"/>
      <sheetName val="statdnld"/>
      <sheetName val="premdnld"/>
      <sheetName val="posdnld"/>
      <sheetName val="BICOA"/>
      <sheetName val="COA"/>
      <sheetName val="Benefits Allocation"/>
      <sheetName val="Benefits Allocation Backup"/>
      <sheetName val="FY16_P&amp;L_Plan_Data_Portal"/>
      <sheetName val="Ben Alloc"/>
      <sheetName val="Depr Alloc"/>
      <sheetName val="MP&amp;Ins Alloc"/>
    </sheetNames>
    <sheetDataSet>
      <sheetData sheetId="0"/>
      <sheetData sheetId="1">
        <row r="1">
          <cell r="A1" t="str">
            <v>LAHEY HEALTH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DB"/>
      <sheetName val="SDB"/>
      <sheetName val="EDB"/>
      <sheetName val="P&amp;L"/>
      <sheetName val="Dept P&amp;L Sum"/>
      <sheetName val="SL Dept P&amp;L Sum"/>
      <sheetName val="SL Dept P&amp;L Det"/>
      <sheetName val="SL Dept Sum"/>
      <sheetName val="Variances"/>
      <sheetName val="Hideme"/>
      <sheetName val="BU_DeptID"/>
      <sheetName val=" "/>
      <sheetName val="Notes"/>
      <sheetName val="Rev"/>
      <sheetName val="Rev1"/>
      <sheetName val="Query"/>
      <sheetName val="P&amp;L Qry"/>
      <sheetName val="BU P&amp;L"/>
      <sheetName val="Dept By BU"/>
      <sheetName val="P&amp;L AL Detail"/>
      <sheetName val="SL Sum"/>
      <sheetName val="Exec Dept Sum"/>
      <sheetName val="Exec Dept Sum "/>
      <sheetName val="P&amp;L CO"/>
      <sheetName val="Exec Var DB"/>
      <sheetName val="Exec DB"/>
      <sheetName val="Dept Rates"/>
      <sheetName val="oh_qry"/>
      <sheetName val="Mgmt Structure"/>
      <sheetName val="dnld"/>
      <sheetName val="Calc"/>
      <sheetName val="COA"/>
      <sheetName val="OBIA"/>
    </sheetNames>
    <sheetDataSet>
      <sheetData sheetId="0">
        <row r="24">
          <cell r="B24" t="str">
            <v>February 2014</v>
          </cell>
        </row>
        <row r="29">
          <cell r="B29" t="str">
            <v>Final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048568"/>
  <sheetViews>
    <sheetView zoomScaleNormal="100" workbookViewId="0">
      <selection activeCell="J10" sqref="J10"/>
    </sheetView>
  </sheetViews>
  <sheetFormatPr defaultColWidth="9.109375" defaultRowHeight="14.4" x14ac:dyDescent="0.3"/>
  <cols>
    <col min="1" max="1" width="23" style="31" bestFit="1" customWidth="1"/>
    <col min="2" max="2" width="14.44140625" style="31" bestFit="1" customWidth="1"/>
    <col min="3" max="3" width="8.109375" style="31" bestFit="1" customWidth="1"/>
    <col min="4" max="4" width="14.44140625" style="31" bestFit="1" customWidth="1"/>
    <col min="5" max="5" width="8.109375" style="31" bestFit="1" customWidth="1"/>
    <col min="6" max="6" width="14.33203125" style="31" bestFit="1" customWidth="1"/>
    <col min="7" max="7" width="8.109375" style="31" bestFit="1" customWidth="1"/>
    <col min="8" max="8" width="14.33203125" style="31" bestFit="1" customWidth="1"/>
    <col min="9" max="9" width="8.109375" style="31" bestFit="1" customWidth="1"/>
    <col min="10" max="15" width="9.109375" style="31"/>
    <col min="16" max="16" width="15" style="31" bestFit="1" customWidth="1"/>
    <col min="17" max="16384" width="9.109375" style="31"/>
  </cols>
  <sheetData>
    <row r="1" spans="1:16" ht="15" x14ac:dyDescent="0.25">
      <c r="B1" s="44" t="s">
        <v>50</v>
      </c>
    </row>
    <row r="2" spans="1:16" ht="15" x14ac:dyDescent="0.25">
      <c r="B2" s="44" t="s">
        <v>51</v>
      </c>
    </row>
    <row r="3" spans="1:16" ht="15" x14ac:dyDescent="0.25">
      <c r="B3" s="44" t="s">
        <v>57</v>
      </c>
    </row>
    <row r="4" spans="1:16" ht="6.75" customHeight="1" x14ac:dyDescent="0.25">
      <c r="A4" s="39"/>
      <c r="B4" s="39"/>
      <c r="C4" s="39"/>
      <c r="D4" s="39"/>
      <c r="E4" s="39"/>
      <c r="F4" s="39"/>
      <c r="G4" s="39"/>
      <c r="H4" s="39"/>
      <c r="I4" s="39"/>
    </row>
    <row r="6" spans="1:16" ht="15" x14ac:dyDescent="0.25">
      <c r="A6" s="40" t="s">
        <v>52</v>
      </c>
    </row>
    <row r="7" spans="1:16" ht="8.25" customHeight="1" x14ac:dyDescent="0.25"/>
    <row r="8" spans="1:16" ht="15" x14ac:dyDescent="0.25">
      <c r="B8" s="55">
        <v>2014</v>
      </c>
      <c r="C8" s="56"/>
      <c r="D8" s="53">
        <v>2015</v>
      </c>
      <c r="E8" s="53"/>
      <c r="F8" s="53">
        <v>2016</v>
      </c>
      <c r="G8" s="53"/>
      <c r="H8" s="53">
        <v>2017</v>
      </c>
      <c r="I8" s="53"/>
    </row>
    <row r="9" spans="1:16" ht="15" x14ac:dyDescent="0.25">
      <c r="B9" s="36" t="s">
        <v>43</v>
      </c>
      <c r="C9" s="36" t="s">
        <v>42</v>
      </c>
      <c r="D9" s="36" t="s">
        <v>43</v>
      </c>
      <c r="E9" s="36" t="s">
        <v>42</v>
      </c>
      <c r="F9" s="41" t="s">
        <v>43</v>
      </c>
      <c r="G9" s="41" t="s">
        <v>42</v>
      </c>
      <c r="H9" s="48" t="s">
        <v>43</v>
      </c>
      <c r="I9" s="48" t="s">
        <v>42</v>
      </c>
    </row>
    <row r="10" spans="1:16" ht="15" x14ac:dyDescent="0.25">
      <c r="A10" s="32" t="s">
        <v>47</v>
      </c>
      <c r="B10" s="33">
        <f>SUM('2014'!$B$42:$E$42)</f>
        <v>446651410.36676335</v>
      </c>
      <c r="C10" s="34">
        <f>B10/B$14</f>
        <v>0.25321540522586228</v>
      </c>
      <c r="D10" s="33">
        <f>SUM('2015'!$B$42:$E$42)</f>
        <v>447098400.16773331</v>
      </c>
      <c r="E10" s="34">
        <f>D10/D$14</f>
        <v>0.24587782281368781</v>
      </c>
      <c r="F10" s="33">
        <f>SUM('2016'!$B$42:$E$42)</f>
        <v>405109085.79972368</v>
      </c>
      <c r="G10" s="34">
        <f>F10/F$14</f>
        <v>0.20935644927376074</v>
      </c>
      <c r="H10" s="33">
        <f>SUM('2017'!$B$42:$E$42)</f>
        <v>423787479.10996181</v>
      </c>
      <c r="I10" s="34">
        <f>H10/H$14</f>
        <v>0.21532412182753538</v>
      </c>
      <c r="J10" s="50" t="s">
        <v>56</v>
      </c>
    </row>
    <row r="11" spans="1:16" ht="15" x14ac:dyDescent="0.25">
      <c r="A11" s="32" t="s">
        <v>46</v>
      </c>
      <c r="B11" s="33">
        <f>SUM('2014'!$F$42:$K$42)</f>
        <v>290924772.6644246</v>
      </c>
      <c r="C11" s="34">
        <f>B11/B$14</f>
        <v>0.16493093381250831</v>
      </c>
      <c r="D11" s="33">
        <f>SUM('2015'!$F$42:$K$42)</f>
        <v>299765918.51156485</v>
      </c>
      <c r="E11" s="34">
        <f>D11/D$14</f>
        <v>0.16485362365357933</v>
      </c>
      <c r="F11" s="33">
        <f>SUM('2016'!$F$42:$K$42)</f>
        <v>453846897.14318341</v>
      </c>
      <c r="G11" s="34">
        <f>F11/F$14</f>
        <v>0.23454367781517524</v>
      </c>
      <c r="H11" s="33">
        <f>SUM('2017'!$F$42:$K$42)</f>
        <v>465681679.72115213</v>
      </c>
      <c r="I11" s="34">
        <f>H11/H$14</f>
        <v>0.23661033815279514</v>
      </c>
      <c r="J11" s="50" t="s">
        <v>56</v>
      </c>
      <c r="P11" s="49"/>
    </row>
    <row r="12" spans="1:16" ht="15" x14ac:dyDescent="0.25">
      <c r="A12" s="32" t="s">
        <v>45</v>
      </c>
      <c r="B12" s="33">
        <f>SUM('2014'!$L$42:$M$42)</f>
        <v>1004252203.366502</v>
      </c>
      <c r="C12" s="34">
        <f>B12/B$14</f>
        <v>0.56933018170838068</v>
      </c>
      <c r="D12" s="33">
        <f>SUM('2015'!$L$42:$M$42)</f>
        <v>1053756508.2056004</v>
      </c>
      <c r="E12" s="34">
        <f>D12/D$14</f>
        <v>0.57950410002841624</v>
      </c>
      <c r="F12" s="33">
        <f>SUM('2016'!$L$42:$M$42)</f>
        <v>1053548497</v>
      </c>
      <c r="G12" s="34">
        <f>F12/F$14</f>
        <v>0.54446365238687966</v>
      </c>
      <c r="H12" s="33">
        <f>SUM('2017'!$L$42:$M$42)</f>
        <v>1043691289</v>
      </c>
      <c r="I12" s="34">
        <f>H12/H$14</f>
        <v>0.53029388866078642</v>
      </c>
      <c r="P12" s="49"/>
    </row>
    <row r="13" spans="1:16" ht="17.25" x14ac:dyDescent="0.4">
      <c r="A13" s="35" t="s">
        <v>44</v>
      </c>
      <c r="B13" s="37">
        <f>SUM('2014'!$N$42:$P$42)</f>
        <v>22090400.330000002</v>
      </c>
      <c r="C13" s="38">
        <f>B13/B$14</f>
        <v>1.2523479253248789E-2</v>
      </c>
      <c r="D13" s="37">
        <f>SUM('2015'!$N$42:$P$42)</f>
        <v>17755450.615000002</v>
      </c>
      <c r="E13" s="38">
        <f>D13/D$14</f>
        <v>9.7644535043165687E-3</v>
      </c>
      <c r="F13" s="37">
        <f>SUM('2016'!$N$42:$P$42)</f>
        <v>22516328.849999998</v>
      </c>
      <c r="G13" s="38">
        <f>F13/F$14</f>
        <v>1.163622052418444E-2</v>
      </c>
      <c r="H13" s="37">
        <f>SUM('2017'!$N$42:$P$42)</f>
        <v>34977053.5</v>
      </c>
      <c r="I13" s="38">
        <f>H13/H$14</f>
        <v>1.7771651358883162E-2</v>
      </c>
      <c r="P13" s="49"/>
    </row>
    <row r="14" spans="1:16" ht="15" x14ac:dyDescent="0.25">
      <c r="A14" s="32" t="s">
        <v>40</v>
      </c>
      <c r="B14" s="33">
        <f>SUM(B10:B13)</f>
        <v>1763918786.72769</v>
      </c>
      <c r="C14" s="34">
        <f>B14/B$14</f>
        <v>1</v>
      </c>
      <c r="D14" s="33">
        <f>SUM(D10:D13)</f>
        <v>1818376277.4998987</v>
      </c>
      <c r="E14" s="34">
        <f>D14/D$14</f>
        <v>1</v>
      </c>
      <c r="F14" s="33">
        <f>SUM(F10:F13)</f>
        <v>1935020808.792907</v>
      </c>
      <c r="G14" s="34">
        <f>F14/F$14</f>
        <v>1</v>
      </c>
      <c r="H14" s="33">
        <f>SUM(H10:H13)</f>
        <v>1968137501.3311138</v>
      </c>
      <c r="I14" s="34">
        <f>H14/H$14</f>
        <v>1</v>
      </c>
      <c r="P14" s="49">
        <f>F14-D14</f>
        <v>116644531.29300833</v>
      </c>
    </row>
    <row r="15" spans="1:16" ht="15" x14ac:dyDescent="0.25">
      <c r="A15" s="31" t="s">
        <v>54</v>
      </c>
      <c r="B15" s="43"/>
      <c r="D15" s="43">
        <f>(D14-B14)/B14</f>
        <v>3.0873014779345235E-2</v>
      </c>
      <c r="F15" s="43">
        <f>(F14-D14)/D14</f>
        <v>6.4147631453586665E-2</v>
      </c>
      <c r="H15" s="43">
        <f>(H14-F14)/F14</f>
        <v>1.7114385740825945E-2</v>
      </c>
    </row>
    <row r="17" spans="1:9" ht="15" x14ac:dyDescent="0.25">
      <c r="A17" s="40" t="s">
        <v>53</v>
      </c>
    </row>
    <row r="18" spans="1:9" ht="8.25" customHeight="1" x14ac:dyDescent="0.25"/>
    <row r="19" spans="1:9" ht="15" x14ac:dyDescent="0.25">
      <c r="B19" s="55">
        <v>2014</v>
      </c>
      <c r="C19" s="56"/>
      <c r="D19" s="53">
        <v>2015</v>
      </c>
      <c r="E19" s="53"/>
      <c r="F19" s="53">
        <v>2016</v>
      </c>
      <c r="G19" s="53"/>
      <c r="H19" s="53">
        <v>2016</v>
      </c>
      <c r="I19" s="53"/>
    </row>
    <row r="20" spans="1:9" ht="15" x14ac:dyDescent="0.25">
      <c r="B20" s="41" t="s">
        <v>43</v>
      </c>
      <c r="C20" s="41" t="s">
        <v>42</v>
      </c>
      <c r="D20" s="36" t="s">
        <v>43</v>
      </c>
      <c r="E20" s="36" t="s">
        <v>42</v>
      </c>
      <c r="F20" s="41" t="s">
        <v>43</v>
      </c>
      <c r="G20" s="41" t="s">
        <v>42</v>
      </c>
      <c r="H20" s="48" t="s">
        <v>43</v>
      </c>
      <c r="I20" s="48" t="s">
        <v>42</v>
      </c>
    </row>
    <row r="21" spans="1:9" ht="15" x14ac:dyDescent="0.25">
      <c r="A21" s="32" t="s">
        <v>20</v>
      </c>
      <c r="B21" s="33">
        <f>SUM('2014'!$B$21:$P$21)</f>
        <v>833029537.05156553</v>
      </c>
      <c r="C21" s="34">
        <f t="shared" ref="C21:C27" si="0">B21/B$27</f>
        <v>0.47226070896567152</v>
      </c>
      <c r="D21" s="33">
        <f>SUM('2015'!$B$21:$P$21)</f>
        <v>821359463.85524392</v>
      </c>
      <c r="E21" s="34">
        <f t="shared" ref="E21:E27" si="1">D21/D$27</f>
        <v>0.45169939468443698</v>
      </c>
      <c r="F21" s="33">
        <f>SUM('2016'!$B$21:$P$21)</f>
        <v>862113098.08238113</v>
      </c>
      <c r="G21" s="34">
        <f t="shared" ref="G21:G27" si="2">F21/F$27</f>
        <v>0.44553169359464367</v>
      </c>
      <c r="H21" s="33">
        <f>SUM('2017'!$B$21:$P$21)</f>
        <v>887975485.24283314</v>
      </c>
      <c r="I21" s="34">
        <f t="shared" ref="I21:I27" si="3">H21/H$27</f>
        <v>0.45117553252365095</v>
      </c>
    </row>
    <row r="22" spans="1:9" ht="15" x14ac:dyDescent="0.25">
      <c r="A22" s="32" t="s">
        <v>24</v>
      </c>
      <c r="B22" s="33">
        <f>SUM('2014'!$B$29:$P$29)</f>
        <v>120522320.55000001</v>
      </c>
      <c r="C22" s="34">
        <f t="shared" si="0"/>
        <v>6.8326456647128025E-2</v>
      </c>
      <c r="D22" s="33">
        <f>SUM('2015'!$B$29:$P$29)</f>
        <v>139500271.75</v>
      </c>
      <c r="E22" s="34">
        <f t="shared" si="1"/>
        <v>7.6716944383920446E-2</v>
      </c>
      <c r="F22" s="33">
        <f>SUM('2016'!$B$29:$P$29)</f>
        <v>146089041</v>
      </c>
      <c r="G22" s="34">
        <f t="shared" si="2"/>
        <v>7.5497400511745597E-2</v>
      </c>
      <c r="H22" s="33">
        <f>SUM('2017'!$B$29:$P$29)</f>
        <v>131184296</v>
      </c>
      <c r="I22" s="34">
        <f t="shared" si="3"/>
        <v>6.6654029970607181E-2</v>
      </c>
    </row>
    <row r="23" spans="1:9" ht="15" x14ac:dyDescent="0.25">
      <c r="A23" s="32" t="s">
        <v>25</v>
      </c>
      <c r="B23" s="33">
        <f>SUM('2014'!$B$31:$P$31)</f>
        <v>62697829.945677429</v>
      </c>
      <c r="C23" s="34">
        <f t="shared" si="0"/>
        <v>3.5544623934411407E-2</v>
      </c>
      <c r="D23" s="33">
        <f>SUM('2015'!$B$31:$P$31)</f>
        <v>50694135.554173023</v>
      </c>
      <c r="E23" s="34">
        <f t="shared" si="1"/>
        <v>2.7878792844720144E-2</v>
      </c>
      <c r="F23" s="33">
        <f>SUM('2016'!$B$31:$P$31)</f>
        <v>58591721</v>
      </c>
      <c r="G23" s="34">
        <f t="shared" si="2"/>
        <v>3.0279633549031612E-2</v>
      </c>
      <c r="H23" s="33">
        <f>SUM('2017'!$B$31:$P$31)</f>
        <v>71914733</v>
      </c>
      <c r="I23" s="34">
        <f t="shared" si="3"/>
        <v>3.6539486164641331E-2</v>
      </c>
    </row>
    <row r="24" spans="1:9" ht="15" x14ac:dyDescent="0.25">
      <c r="A24" s="32" t="s">
        <v>48</v>
      </c>
      <c r="B24" s="33">
        <f>SUM('2014'!$B$36:$P$36)</f>
        <v>150262323.67354649</v>
      </c>
      <c r="C24" s="34">
        <f t="shared" si="0"/>
        <v>8.5186645073913603E-2</v>
      </c>
      <c r="D24" s="33">
        <f>SUM('2015'!$B$36:$P$36)</f>
        <v>159183670.57760188</v>
      </c>
      <c r="E24" s="34">
        <f t="shared" si="1"/>
        <v>8.7541656007779051E-2</v>
      </c>
      <c r="F24" s="33">
        <f>SUM('2016'!$B$36:$P$36)</f>
        <v>188538389.98052603</v>
      </c>
      <c r="G24" s="34">
        <f t="shared" si="2"/>
        <v>9.743481265100136E-2</v>
      </c>
      <c r="H24" s="33">
        <f>SUM('2017'!$B$36:$P$36)</f>
        <v>212982359.06828097</v>
      </c>
      <c r="I24" s="34">
        <f t="shared" si="3"/>
        <v>0.10821518258975006</v>
      </c>
    </row>
    <row r="25" spans="1:9" ht="15" x14ac:dyDescent="0.25">
      <c r="A25" s="32" t="s">
        <v>27</v>
      </c>
      <c r="B25" s="33">
        <f>SUM('2014'!$B$38:$P$38)</f>
        <v>525230117.08641011</v>
      </c>
      <c r="C25" s="34">
        <f t="shared" si="0"/>
        <v>0.29776320818501345</v>
      </c>
      <c r="D25" s="33">
        <f>SUM('2015'!$B$38:$P$38)</f>
        <v>573107834.14043808</v>
      </c>
      <c r="E25" s="34">
        <f t="shared" si="1"/>
        <v>0.31517559991951122</v>
      </c>
      <c r="F25" s="33">
        <f>SUM('2016'!$B$38:$P$38)</f>
        <v>611732850.73000002</v>
      </c>
      <c r="G25" s="34">
        <f t="shared" si="2"/>
        <v>0.31613760841755878</v>
      </c>
      <c r="H25" s="33">
        <f>SUM('2017'!$B$38:$P$38)</f>
        <v>603261798.41000009</v>
      </c>
      <c r="I25" s="34">
        <f t="shared" si="3"/>
        <v>0.30651405097560253</v>
      </c>
    </row>
    <row r="26" spans="1:9" ht="17.25" x14ac:dyDescent="0.4">
      <c r="A26" s="32" t="s">
        <v>28</v>
      </c>
      <c r="B26" s="37">
        <f>SUM('2014'!$B$40:$P$40)</f>
        <v>72176659</v>
      </c>
      <c r="C26" s="38">
        <f t="shared" si="0"/>
        <v>4.0918357193862068E-2</v>
      </c>
      <c r="D26" s="37">
        <f>SUM('2015'!$B$40:$P$40)</f>
        <v>74530901.622441649</v>
      </c>
      <c r="E26" s="38">
        <f t="shared" si="1"/>
        <v>4.0987612159632245E-2</v>
      </c>
      <c r="F26" s="37">
        <f>SUM('2016'!$B$40:$P$40)</f>
        <v>67955708</v>
      </c>
      <c r="G26" s="38">
        <f t="shared" si="2"/>
        <v>3.5118851276018943E-2</v>
      </c>
      <c r="H26" s="37">
        <f>SUM('2017'!$B$40:$P$40)</f>
        <v>60818829.609999999</v>
      </c>
      <c r="I26" s="38">
        <f t="shared" si="3"/>
        <v>3.090171777574803E-2</v>
      </c>
    </row>
    <row r="27" spans="1:9" ht="15" x14ac:dyDescent="0.25">
      <c r="A27" s="32" t="s">
        <v>40</v>
      </c>
      <c r="B27" s="33">
        <f>SUM(B21:B26)</f>
        <v>1763918787.3071995</v>
      </c>
      <c r="C27" s="34">
        <f t="shared" si="0"/>
        <v>1</v>
      </c>
      <c r="D27" s="33">
        <f>SUM(D21:D26)</f>
        <v>1818376277.4998984</v>
      </c>
      <c r="E27" s="34">
        <f t="shared" si="1"/>
        <v>1</v>
      </c>
      <c r="F27" s="33">
        <f>SUM(F21:F26)</f>
        <v>1935020808.7929072</v>
      </c>
      <c r="G27" s="34">
        <f t="shared" si="2"/>
        <v>1</v>
      </c>
      <c r="H27" s="33">
        <f>SUM(H21:H26)</f>
        <v>1968137501.3311141</v>
      </c>
      <c r="I27" s="34">
        <f t="shared" si="3"/>
        <v>1</v>
      </c>
    </row>
    <row r="28" spans="1:9" ht="15" x14ac:dyDescent="0.25">
      <c r="A28" s="31" t="s">
        <v>54</v>
      </c>
      <c r="B28" s="43"/>
      <c r="D28" s="43">
        <f>(D27-B27)/B27</f>
        <v>3.0873014440666979E-2</v>
      </c>
      <c r="F28" s="43">
        <f>(F27-D27)/D27</f>
        <v>6.4147631453586929E-2</v>
      </c>
      <c r="H28" s="43">
        <f>(H27-F27)/F27</f>
        <v>1.7114385740825942E-2</v>
      </c>
    </row>
    <row r="30" spans="1:9" x14ac:dyDescent="0.3">
      <c r="A30" s="31" t="s">
        <v>49</v>
      </c>
    </row>
    <row r="31" spans="1:9" ht="31.5" customHeight="1" x14ac:dyDescent="0.3">
      <c r="A31" s="54" t="s">
        <v>72</v>
      </c>
      <c r="B31" s="54"/>
      <c r="C31" s="54"/>
      <c r="D31" s="54"/>
      <c r="E31" s="54"/>
      <c r="F31" s="54"/>
      <c r="G31" s="54"/>
      <c r="H31" s="54"/>
      <c r="I31" s="54"/>
    </row>
    <row r="1048568" spans="5:5" x14ac:dyDescent="0.3">
      <c r="E1048568" s="45"/>
    </row>
  </sheetData>
  <mergeCells count="9">
    <mergeCell ref="H8:I8"/>
    <mergeCell ref="H19:I19"/>
    <mergeCell ref="A31:I31"/>
    <mergeCell ref="F8:G8"/>
    <mergeCell ref="F19:G19"/>
    <mergeCell ref="D8:E8"/>
    <mergeCell ref="B19:C19"/>
    <mergeCell ref="D19:E19"/>
    <mergeCell ref="B8:C8"/>
  </mergeCells>
  <printOptions horizontalCentered="1"/>
  <pageMargins left="0.2" right="0.2" top="0.5" bottom="0.5" header="0.3" footer="0.05"/>
  <pageSetup fitToHeight="0" orientation="landscape" r:id="rId1"/>
  <headerFooter>
    <oddFooter>&amp;L&amp;9&amp;Z&amp;F&amp;R&amp;9&amp;D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3"/>
  <sheetViews>
    <sheetView workbookViewId="0">
      <selection activeCell="N13" sqref="N13"/>
    </sheetView>
  </sheetViews>
  <sheetFormatPr defaultColWidth="9.109375" defaultRowHeight="13.8" x14ac:dyDescent="0.3"/>
  <cols>
    <col min="1" max="1" width="25.44140625" style="12" customWidth="1"/>
    <col min="2" max="2" width="13.109375" style="16" customWidth="1"/>
    <col min="3" max="3" width="12.6640625" style="16" bestFit="1" customWidth="1"/>
    <col min="4" max="4" width="10.6640625" style="16" bestFit="1" customWidth="1"/>
    <col min="5" max="5" width="12" style="12" bestFit="1" customWidth="1"/>
    <col min="6" max="6" width="12.6640625" style="12" bestFit="1" customWidth="1"/>
    <col min="7" max="7" width="9.109375" style="12"/>
    <col min="8" max="8" width="11.6640625" style="12" bestFit="1" customWidth="1"/>
    <col min="9" max="9" width="10.109375" style="12" customWidth="1"/>
    <col min="10" max="10" width="10.6640625" style="12" bestFit="1" customWidth="1"/>
    <col min="11" max="11" width="12" style="12" bestFit="1" customWidth="1"/>
    <col min="12" max="14" width="12.6640625" style="12" bestFit="1" customWidth="1"/>
    <col min="15" max="15" width="12" style="12" bestFit="1" customWidth="1"/>
    <col min="16" max="16" width="10" style="12" bestFit="1" customWidth="1"/>
    <col min="17" max="17" width="14.5546875" style="12" bestFit="1" customWidth="1"/>
    <col min="18" max="19" width="10" style="12" bestFit="1" customWidth="1"/>
    <col min="20" max="16384" width="9.109375" style="12"/>
  </cols>
  <sheetData>
    <row r="1" spans="1:16" ht="15" x14ac:dyDescent="0.25">
      <c r="B1" s="47" t="s">
        <v>29</v>
      </c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6" ht="15" x14ac:dyDescent="0.25">
      <c r="B2" s="47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6" ht="15" x14ac:dyDescent="0.25">
      <c r="B3" s="44" t="s">
        <v>75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12.75" x14ac:dyDescent="0.2">
      <c r="B4" s="8"/>
      <c r="C4" s="15"/>
      <c r="D4" s="15"/>
      <c r="E4" s="15"/>
      <c r="F4" s="15"/>
    </row>
    <row r="5" spans="1:16" ht="13.5" thickBot="1" x14ac:dyDescent="0.25">
      <c r="A5" s="7"/>
      <c r="B5" s="15"/>
      <c r="C5" s="15"/>
    </row>
    <row r="6" spans="1:16" ht="12.75" customHeight="1" x14ac:dyDescent="0.3">
      <c r="A6" s="72"/>
      <c r="B6" s="73" t="s">
        <v>0</v>
      </c>
      <c r="C6" s="74"/>
      <c r="D6" s="74"/>
      <c r="E6" s="75"/>
      <c r="F6" s="73" t="s">
        <v>1</v>
      </c>
      <c r="G6" s="74"/>
      <c r="H6" s="74"/>
      <c r="I6" s="74"/>
      <c r="J6" s="74"/>
      <c r="K6" s="75"/>
      <c r="L6" s="73" t="s">
        <v>2</v>
      </c>
      <c r="M6" s="75"/>
      <c r="N6" s="73" t="s">
        <v>3</v>
      </c>
      <c r="O6" s="74"/>
      <c r="P6" s="75"/>
    </row>
    <row r="7" spans="1:16" x14ac:dyDescent="0.3">
      <c r="A7" s="70"/>
      <c r="B7" s="60"/>
      <c r="C7" s="76"/>
      <c r="D7" s="76"/>
      <c r="E7" s="61"/>
      <c r="F7" s="60"/>
      <c r="G7" s="76"/>
      <c r="H7" s="76"/>
      <c r="I7" s="76"/>
      <c r="J7" s="76"/>
      <c r="K7" s="61"/>
      <c r="L7" s="60"/>
      <c r="M7" s="61"/>
      <c r="N7" s="60"/>
      <c r="O7" s="76"/>
      <c r="P7" s="61"/>
    </row>
    <row r="8" spans="1:16" ht="14.4" thickBot="1" x14ac:dyDescent="0.35">
      <c r="A8" s="71"/>
      <c r="B8" s="77"/>
      <c r="C8" s="78"/>
      <c r="D8" s="78"/>
      <c r="E8" s="79"/>
      <c r="F8" s="77"/>
      <c r="G8" s="78"/>
      <c r="H8" s="78"/>
      <c r="I8" s="78"/>
      <c r="J8" s="78"/>
      <c r="K8" s="79"/>
      <c r="L8" s="60"/>
      <c r="M8" s="61"/>
      <c r="N8" s="60"/>
      <c r="O8" s="76"/>
      <c r="P8" s="61"/>
    </row>
    <row r="9" spans="1:16" x14ac:dyDescent="0.3">
      <c r="A9" s="70"/>
      <c r="B9" s="65" t="s">
        <v>4</v>
      </c>
      <c r="C9" s="66"/>
      <c r="D9" s="65" t="s">
        <v>5</v>
      </c>
      <c r="E9" s="66"/>
      <c r="F9" s="65" t="s">
        <v>4</v>
      </c>
      <c r="G9" s="66"/>
      <c r="H9" s="65" t="s">
        <v>6</v>
      </c>
      <c r="I9" s="66"/>
      <c r="J9" s="65" t="s">
        <v>7</v>
      </c>
      <c r="K9" s="66"/>
      <c r="L9" s="60"/>
      <c r="M9" s="61"/>
      <c r="N9" s="62"/>
      <c r="O9" s="63"/>
      <c r="P9" s="64"/>
    </row>
    <row r="10" spans="1:16" x14ac:dyDescent="0.3">
      <c r="A10" s="70"/>
      <c r="B10" s="65"/>
      <c r="C10" s="66"/>
      <c r="D10" s="65"/>
      <c r="E10" s="66"/>
      <c r="F10" s="65"/>
      <c r="G10" s="66"/>
      <c r="H10" s="65" t="s">
        <v>8</v>
      </c>
      <c r="I10" s="66"/>
      <c r="J10" s="65" t="s">
        <v>9</v>
      </c>
      <c r="K10" s="66"/>
      <c r="L10" s="62"/>
      <c r="M10" s="64"/>
      <c r="N10" s="62"/>
      <c r="O10" s="67"/>
      <c r="P10" s="64"/>
    </row>
    <row r="11" spans="1:16" ht="14.4" thickBot="1" x14ac:dyDescent="0.35">
      <c r="A11" s="71"/>
      <c r="B11" s="68"/>
      <c r="C11" s="69"/>
      <c r="D11" s="68"/>
      <c r="E11" s="69"/>
      <c r="F11" s="68"/>
      <c r="G11" s="69"/>
      <c r="H11" s="57"/>
      <c r="I11" s="58"/>
      <c r="J11" s="68" t="s">
        <v>10</v>
      </c>
      <c r="K11" s="69"/>
      <c r="L11" s="57"/>
      <c r="M11" s="58"/>
      <c r="N11" s="57"/>
      <c r="O11" s="59"/>
      <c r="P11" s="58"/>
    </row>
    <row r="12" spans="1:16" ht="16.5" thickBot="1" x14ac:dyDescent="0.25">
      <c r="A12" s="9" t="s">
        <v>32</v>
      </c>
      <c r="B12" s="10" t="s">
        <v>11</v>
      </c>
      <c r="C12" s="10" t="s">
        <v>12</v>
      </c>
      <c r="D12" s="10" t="s">
        <v>11</v>
      </c>
      <c r="E12" s="10" t="s">
        <v>12</v>
      </c>
      <c r="F12" s="10" t="s">
        <v>11</v>
      </c>
      <c r="G12" s="10" t="s">
        <v>12</v>
      </c>
      <c r="H12" s="10" t="s">
        <v>11</v>
      </c>
      <c r="I12" s="10" t="s">
        <v>12</v>
      </c>
      <c r="J12" s="10" t="s">
        <v>11</v>
      </c>
      <c r="K12" s="10" t="s">
        <v>12</v>
      </c>
      <c r="L12" s="10" t="s">
        <v>11</v>
      </c>
      <c r="M12" s="10" t="s">
        <v>12</v>
      </c>
      <c r="N12" s="10" t="s">
        <v>11</v>
      </c>
      <c r="O12" s="10" t="s">
        <v>12</v>
      </c>
      <c r="P12" s="10" t="s">
        <v>13</v>
      </c>
    </row>
    <row r="13" spans="1:16" ht="13.5" thickBot="1" x14ac:dyDescent="0.25">
      <c r="A13" s="4" t="s">
        <v>14</v>
      </c>
      <c r="B13" s="46">
        <v>67929578.651264429</v>
      </c>
      <c r="C13" s="46">
        <v>190405032.40778202</v>
      </c>
      <c r="D13" s="46">
        <v>1544522.2887355718</v>
      </c>
      <c r="E13" s="46">
        <v>3923567.8222179967</v>
      </c>
      <c r="F13" s="46">
        <v>72263837.033787042</v>
      </c>
      <c r="G13" s="46">
        <v>0</v>
      </c>
      <c r="H13" s="46">
        <v>490936.7353972597</v>
      </c>
      <c r="I13" s="46">
        <v>0</v>
      </c>
      <c r="J13" s="46">
        <v>4231094.7462129546</v>
      </c>
      <c r="K13" s="46">
        <v>0</v>
      </c>
      <c r="L13" s="46">
        <v>4170731.9698380926</v>
      </c>
      <c r="M13" s="46">
        <v>0</v>
      </c>
      <c r="N13" s="46">
        <v>0</v>
      </c>
      <c r="O13" s="46">
        <v>0</v>
      </c>
      <c r="P13" s="46">
        <v>0</v>
      </c>
    </row>
    <row r="14" spans="1:16" s="17" customFormat="1" ht="13.5" thickBot="1" x14ac:dyDescent="0.25">
      <c r="A14" s="4" t="s">
        <v>15</v>
      </c>
      <c r="B14" s="46">
        <v>8783628</v>
      </c>
      <c r="C14" s="46">
        <v>0</v>
      </c>
      <c r="D14" s="46">
        <v>1023282</v>
      </c>
      <c r="E14" s="46">
        <v>0</v>
      </c>
      <c r="F14" s="46">
        <v>23906901.740000002</v>
      </c>
      <c r="G14" s="46">
        <v>0</v>
      </c>
      <c r="H14" s="46">
        <v>-321342.39999999997</v>
      </c>
      <c r="I14" s="46">
        <v>0</v>
      </c>
      <c r="J14" s="46">
        <v>44950.588644638265</v>
      </c>
      <c r="K14" s="46">
        <v>0</v>
      </c>
      <c r="L14" s="46">
        <v>19988428.160501599</v>
      </c>
      <c r="M14" s="46">
        <v>40965449.520000003</v>
      </c>
      <c r="N14" s="46">
        <v>0</v>
      </c>
      <c r="O14" s="46">
        <v>0</v>
      </c>
      <c r="P14" s="46">
        <v>0</v>
      </c>
    </row>
    <row r="15" spans="1:16" ht="13.5" thickBot="1" x14ac:dyDescent="0.25">
      <c r="A15" s="4" t="s">
        <v>16</v>
      </c>
      <c r="B15" s="46">
        <v>98441684.006464511</v>
      </c>
      <c r="C15" s="46">
        <v>31393905.651899092</v>
      </c>
      <c r="D15" s="46">
        <v>844350.71029882389</v>
      </c>
      <c r="E15" s="46">
        <v>105702.78810090572</v>
      </c>
      <c r="F15" s="46">
        <v>14910647.170747712</v>
      </c>
      <c r="G15" s="46">
        <v>0</v>
      </c>
      <c r="H15" s="46">
        <v>124582.14</v>
      </c>
      <c r="I15" s="46">
        <v>0</v>
      </c>
      <c r="J15" s="46">
        <v>253125.0124889439</v>
      </c>
      <c r="K15" s="46">
        <v>0</v>
      </c>
      <c r="L15" s="46">
        <v>2009423.9579848896</v>
      </c>
      <c r="M15" s="46">
        <v>1337.09</v>
      </c>
      <c r="N15" s="46">
        <v>0</v>
      </c>
      <c r="O15" s="46">
        <v>0</v>
      </c>
      <c r="P15" s="46">
        <v>0</v>
      </c>
    </row>
    <row r="16" spans="1:16" ht="13.5" thickBot="1" x14ac:dyDescent="0.25">
      <c r="A16" s="4" t="s">
        <v>17</v>
      </c>
      <c r="B16" s="46">
        <v>9521149.9499999993</v>
      </c>
      <c r="C16" s="46">
        <v>2158807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298733.96031290805</v>
      </c>
      <c r="M16" s="46">
        <v>1823731</v>
      </c>
      <c r="N16" s="46">
        <v>0</v>
      </c>
      <c r="O16" s="46">
        <v>0</v>
      </c>
      <c r="P16" s="46">
        <v>0</v>
      </c>
    </row>
    <row r="17" spans="1:16" ht="13.5" thickBot="1" x14ac:dyDescent="0.25">
      <c r="A17" s="4" t="s">
        <v>33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5540984.54</v>
      </c>
      <c r="M17" s="46">
        <v>35809141.159999996</v>
      </c>
      <c r="N17" s="46">
        <v>0</v>
      </c>
      <c r="O17" s="46">
        <v>0</v>
      </c>
      <c r="P17" s="46">
        <v>0</v>
      </c>
    </row>
    <row r="18" spans="1:16" ht="13.5" thickBot="1" x14ac:dyDescent="0.25">
      <c r="A18" s="4" t="s">
        <v>34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16495942</v>
      </c>
      <c r="M18" s="46">
        <v>43115996.69131013</v>
      </c>
      <c r="N18" s="46">
        <v>0</v>
      </c>
      <c r="O18" s="46">
        <v>0</v>
      </c>
      <c r="P18" s="46">
        <v>0</v>
      </c>
    </row>
    <row r="19" spans="1:16" ht="13.5" thickBot="1" x14ac:dyDescent="0.25">
      <c r="A19" s="4" t="s">
        <v>18</v>
      </c>
      <c r="B19" s="46">
        <v>1664736</v>
      </c>
      <c r="C19" s="46">
        <v>0</v>
      </c>
      <c r="D19" s="46">
        <v>75000.010000000009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323027</v>
      </c>
      <c r="M19" s="46">
        <v>29428268.717576019</v>
      </c>
      <c r="N19" s="46">
        <v>0</v>
      </c>
      <c r="O19" s="46">
        <v>0</v>
      </c>
      <c r="P19" s="46">
        <v>0</v>
      </c>
    </row>
    <row r="20" spans="1:16" ht="13.5" thickBot="1" x14ac:dyDescent="0.25">
      <c r="A20" s="4" t="s">
        <v>19</v>
      </c>
      <c r="B20" s="46">
        <v>7087655.80543203</v>
      </c>
      <c r="C20" s="46">
        <v>0</v>
      </c>
      <c r="D20" s="46">
        <v>19910.794567970093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23630966.510000002</v>
      </c>
      <c r="M20" s="46">
        <v>68600128.120000005</v>
      </c>
      <c r="N20" s="46">
        <v>0</v>
      </c>
      <c r="O20" s="46">
        <v>0</v>
      </c>
      <c r="P20" s="46">
        <v>0</v>
      </c>
    </row>
    <row r="21" spans="1:16" ht="13.5" thickBot="1" x14ac:dyDescent="0.25">
      <c r="A21" s="2" t="s">
        <v>35</v>
      </c>
      <c r="B21" s="46">
        <v>193428432.41316098</v>
      </c>
      <c r="C21" s="46">
        <v>223957745.05968112</v>
      </c>
      <c r="D21" s="46">
        <v>3507065.8036023658</v>
      </c>
      <c r="E21" s="46">
        <v>4029270.6103189024</v>
      </c>
      <c r="F21" s="46">
        <v>111081385.94453475</v>
      </c>
      <c r="G21" s="46">
        <v>0</v>
      </c>
      <c r="H21" s="46">
        <v>294176.4753972597</v>
      </c>
      <c r="I21" s="46">
        <v>0</v>
      </c>
      <c r="J21" s="46">
        <v>4529170.3473465368</v>
      </c>
      <c r="K21" s="46">
        <v>0</v>
      </c>
      <c r="L21" s="46">
        <v>72458238.098637491</v>
      </c>
      <c r="M21" s="46">
        <v>219744052.29888615</v>
      </c>
      <c r="N21" s="46">
        <v>0</v>
      </c>
      <c r="O21" s="46">
        <v>0</v>
      </c>
      <c r="P21" s="46">
        <v>0</v>
      </c>
    </row>
    <row r="22" spans="1:16" ht="13.5" thickBot="1" x14ac:dyDescent="0.25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3.5" thickBot="1" x14ac:dyDescent="0.25">
      <c r="A23" s="4" t="s">
        <v>21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37552066.130000003</v>
      </c>
      <c r="M23" s="46">
        <v>0</v>
      </c>
      <c r="N23" s="46">
        <v>0</v>
      </c>
      <c r="O23" s="46">
        <v>0</v>
      </c>
      <c r="P23" s="46">
        <v>0</v>
      </c>
    </row>
    <row r="24" spans="1:16" ht="13.5" thickBot="1" x14ac:dyDescent="0.25">
      <c r="A24" s="4" t="s">
        <v>36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39571910.719999999</v>
      </c>
      <c r="M24" s="46">
        <v>0</v>
      </c>
      <c r="N24" s="46">
        <v>0</v>
      </c>
      <c r="O24" s="46">
        <v>0</v>
      </c>
      <c r="P24" s="46">
        <v>0</v>
      </c>
    </row>
    <row r="25" spans="1:16" ht="13.5" thickBot="1" x14ac:dyDescent="0.25">
      <c r="A25" s="4" t="s">
        <v>22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10606028.850000001</v>
      </c>
      <c r="M25" s="46">
        <v>0</v>
      </c>
      <c r="N25" s="46">
        <v>0</v>
      </c>
      <c r="O25" s="46">
        <v>0</v>
      </c>
      <c r="P25" s="46">
        <v>0</v>
      </c>
    </row>
    <row r="26" spans="1:16" customFormat="1" ht="15.75" thickBot="1" x14ac:dyDescent="0.3">
      <c r="A26" s="1" t="s">
        <v>31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1327</v>
      </c>
      <c r="M26" s="46">
        <v>2780534</v>
      </c>
      <c r="N26" s="46">
        <v>0</v>
      </c>
      <c r="O26" s="46">
        <v>0</v>
      </c>
      <c r="P26" s="46">
        <v>0</v>
      </c>
    </row>
    <row r="27" spans="1:16" ht="13.5" thickBot="1" x14ac:dyDescent="0.25">
      <c r="A27" s="4" t="s">
        <v>17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4446888.5</v>
      </c>
      <c r="M27" s="46">
        <v>0</v>
      </c>
      <c r="N27" s="46">
        <v>0</v>
      </c>
      <c r="O27" s="46">
        <v>0</v>
      </c>
      <c r="P27" s="46">
        <v>0</v>
      </c>
    </row>
    <row r="28" spans="1:16" ht="13.5" thickBot="1" x14ac:dyDescent="0.25">
      <c r="A28" s="4" t="s">
        <v>23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24275948.350000001</v>
      </c>
      <c r="M28" s="46">
        <v>1287617</v>
      </c>
      <c r="N28" s="46">
        <v>0</v>
      </c>
      <c r="O28" s="46">
        <v>0</v>
      </c>
      <c r="P28" s="46">
        <v>0</v>
      </c>
    </row>
    <row r="29" spans="1:16" ht="13.5" thickBot="1" x14ac:dyDescent="0.25">
      <c r="A29" s="2" t="s">
        <v>24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116454169.55000001</v>
      </c>
      <c r="M29" s="46">
        <v>4068151</v>
      </c>
      <c r="N29" s="46">
        <v>0</v>
      </c>
      <c r="O29" s="46">
        <v>0</v>
      </c>
      <c r="P29" s="46">
        <v>0</v>
      </c>
    </row>
    <row r="30" spans="1:16" ht="13.5" thickBot="1" x14ac:dyDescent="0.25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4.4" thickBot="1" x14ac:dyDescent="0.35">
      <c r="A31" s="18" t="s">
        <v>25</v>
      </c>
      <c r="B31" s="46">
        <v>6713339.4799999995</v>
      </c>
      <c r="C31" s="46">
        <v>14921665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8764817</v>
      </c>
      <c r="M31" s="46">
        <v>32298008.465677425</v>
      </c>
      <c r="N31" s="46">
        <v>0</v>
      </c>
      <c r="O31" s="46">
        <v>0</v>
      </c>
      <c r="P31" s="46">
        <v>0</v>
      </c>
    </row>
    <row r="32" spans="1:16" ht="14.4" thickBot="1" x14ac:dyDescent="0.35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 ht="14.4" thickBot="1" x14ac:dyDescent="0.35">
      <c r="A33" s="4" t="s">
        <v>26</v>
      </c>
      <c r="B33" s="46">
        <v>0</v>
      </c>
      <c r="C33" s="46">
        <v>0</v>
      </c>
      <c r="D33" s="46">
        <v>0</v>
      </c>
      <c r="E33" s="46">
        <v>0</v>
      </c>
      <c r="F33" s="46">
        <v>45752795</v>
      </c>
      <c r="G33" s="46">
        <v>0</v>
      </c>
      <c r="H33" s="46">
        <v>-1625925.1028540074</v>
      </c>
      <c r="I33" s="46">
        <v>0</v>
      </c>
      <c r="J33" s="46">
        <v>0</v>
      </c>
      <c r="K33" s="46">
        <v>0</v>
      </c>
      <c r="L33" s="46">
        <v>51767420.771424472</v>
      </c>
      <c r="M33" s="46">
        <v>0</v>
      </c>
      <c r="N33" s="46">
        <v>0</v>
      </c>
      <c r="O33" s="46">
        <v>0</v>
      </c>
      <c r="P33" s="46">
        <v>0</v>
      </c>
    </row>
    <row r="34" spans="1:17" ht="14.4" thickBot="1" x14ac:dyDescent="0.35">
      <c r="A34" s="4" t="s">
        <v>37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11462100</v>
      </c>
      <c r="M34" s="46">
        <v>0</v>
      </c>
      <c r="N34" s="46">
        <v>0</v>
      </c>
      <c r="O34" s="46">
        <v>0</v>
      </c>
      <c r="P34" s="46">
        <v>0</v>
      </c>
    </row>
    <row r="35" spans="1:17" ht="14.4" thickBot="1" x14ac:dyDescent="0.35">
      <c r="A35" s="4" t="s">
        <v>38</v>
      </c>
      <c r="B35" s="46">
        <v>93658</v>
      </c>
      <c r="C35" s="46">
        <v>0</v>
      </c>
      <c r="D35" s="46">
        <v>234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25571306.034976017</v>
      </c>
      <c r="M35" s="46">
        <v>17028945.960000001</v>
      </c>
      <c r="N35" s="46">
        <v>0</v>
      </c>
      <c r="O35" s="46">
        <v>211789.01000000004</v>
      </c>
      <c r="P35" s="46">
        <v>0</v>
      </c>
    </row>
    <row r="36" spans="1:17" ht="27" thickBot="1" x14ac:dyDescent="0.35">
      <c r="A36" s="2" t="s">
        <v>39</v>
      </c>
      <c r="B36" s="46">
        <v>93658</v>
      </c>
      <c r="C36" s="46">
        <v>0</v>
      </c>
      <c r="D36" s="46">
        <v>234</v>
      </c>
      <c r="E36" s="46">
        <v>0</v>
      </c>
      <c r="F36" s="46">
        <v>45752795</v>
      </c>
      <c r="G36" s="46">
        <v>0</v>
      </c>
      <c r="H36" s="46">
        <v>-1625925.1028540074</v>
      </c>
      <c r="I36" s="46">
        <v>0</v>
      </c>
      <c r="J36" s="46">
        <v>0</v>
      </c>
      <c r="K36" s="46">
        <v>0</v>
      </c>
      <c r="L36" s="46">
        <v>88800826.806400493</v>
      </c>
      <c r="M36" s="46">
        <v>17028945.960000001</v>
      </c>
      <c r="N36" s="46">
        <v>0</v>
      </c>
      <c r="O36" s="46">
        <v>211789.01000000004</v>
      </c>
      <c r="P36" s="46">
        <v>0</v>
      </c>
    </row>
    <row r="37" spans="1:17" ht="14.4" thickBot="1" x14ac:dyDescent="0.35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7" ht="14.4" thickBot="1" x14ac:dyDescent="0.35">
      <c r="A38" s="2" t="s">
        <v>27</v>
      </c>
      <c r="B38" s="46">
        <v>0</v>
      </c>
      <c r="C38" s="46">
        <v>0</v>
      </c>
      <c r="D38" s="46">
        <v>0</v>
      </c>
      <c r="E38" s="46">
        <v>0</v>
      </c>
      <c r="F38" s="46">
        <v>127893170</v>
      </c>
      <c r="G38" s="46">
        <v>0</v>
      </c>
      <c r="H38" s="46">
        <v>3000000</v>
      </c>
      <c r="I38" s="46">
        <v>0</v>
      </c>
      <c r="J38" s="46">
        <v>0</v>
      </c>
      <c r="K38" s="46">
        <v>0</v>
      </c>
      <c r="L38" s="46">
        <v>750593</v>
      </c>
      <c r="M38" s="46">
        <v>375896492.76641011</v>
      </c>
      <c r="N38" s="46">
        <v>0</v>
      </c>
      <c r="O38" s="46">
        <v>17689861.32</v>
      </c>
      <c r="P38" s="46">
        <v>0</v>
      </c>
    </row>
    <row r="39" spans="1:17" ht="14.4" thickBot="1" x14ac:dyDescent="0.35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 ht="14.4" thickBot="1" x14ac:dyDescent="0.35">
      <c r="A40" s="1" t="s">
        <v>41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14727442</v>
      </c>
      <c r="M40" s="46">
        <v>53260467</v>
      </c>
      <c r="N40" s="46">
        <v>0</v>
      </c>
      <c r="O40" s="46">
        <v>4188750</v>
      </c>
      <c r="P40" s="46">
        <v>0</v>
      </c>
    </row>
    <row r="41" spans="1:17" ht="14.4" thickBot="1" x14ac:dyDescent="0.35">
      <c r="A41" s="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7" ht="14.4" thickBot="1" x14ac:dyDescent="0.35">
      <c r="A42" s="6" t="s">
        <v>40</v>
      </c>
      <c r="B42" s="46">
        <v>200235429.893161</v>
      </c>
      <c r="C42" s="46">
        <v>238879410.05968112</v>
      </c>
      <c r="D42" s="46">
        <v>3507299.8036023658</v>
      </c>
      <c r="E42" s="46">
        <v>4029270.6103189024</v>
      </c>
      <c r="F42" s="46">
        <v>284727350.94453478</v>
      </c>
      <c r="G42" s="46">
        <v>0</v>
      </c>
      <c r="H42" s="46">
        <v>1668251.3725432523</v>
      </c>
      <c r="I42" s="46">
        <v>0</v>
      </c>
      <c r="J42" s="46">
        <v>4529170.3473465368</v>
      </c>
      <c r="K42" s="46">
        <v>0</v>
      </c>
      <c r="L42" s="46">
        <v>301956086.22552842</v>
      </c>
      <c r="M42" s="46">
        <v>702296117.14097369</v>
      </c>
      <c r="N42" s="46">
        <v>0</v>
      </c>
      <c r="O42" s="46">
        <v>22090400.330000002</v>
      </c>
      <c r="P42" s="46">
        <v>0</v>
      </c>
      <c r="Q42" s="19"/>
    </row>
    <row r="43" spans="1:17" x14ac:dyDescent="0.3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21">
    <mergeCell ref="A6:A8"/>
    <mergeCell ref="B6:E8"/>
    <mergeCell ref="F6:K8"/>
    <mergeCell ref="L6:M8"/>
    <mergeCell ref="N6:P8"/>
    <mergeCell ref="A9:A11"/>
    <mergeCell ref="B9:C11"/>
    <mergeCell ref="D9:E11"/>
    <mergeCell ref="F9:G11"/>
    <mergeCell ref="H9:I9"/>
    <mergeCell ref="H11:I11"/>
    <mergeCell ref="L11:M11"/>
    <mergeCell ref="N11:P11"/>
    <mergeCell ref="L9:M9"/>
    <mergeCell ref="N9:P9"/>
    <mergeCell ref="H10:I10"/>
    <mergeCell ref="J10:K10"/>
    <mergeCell ref="L10:M10"/>
    <mergeCell ref="N10:P10"/>
    <mergeCell ref="J9:K9"/>
    <mergeCell ref="J11:K11"/>
  </mergeCells>
  <printOptions horizontalCentered="1"/>
  <pageMargins left="0.2" right="0.2" top="0.5" bottom="0.5" header="0.3" footer="0.05"/>
  <pageSetup scale="67" fitToHeight="0" orientation="landscape" r:id="rId1"/>
  <headerFooter>
    <oddFooter>&amp;L&amp;9&amp;Z&amp;F&amp;R&amp;9&amp;D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3"/>
  <sheetViews>
    <sheetView workbookViewId="0">
      <selection activeCell="B13" sqref="B13"/>
    </sheetView>
  </sheetViews>
  <sheetFormatPr defaultColWidth="9.109375" defaultRowHeight="13.8" x14ac:dyDescent="0.3"/>
  <cols>
    <col min="1" max="1" width="25.44140625" style="12" customWidth="1"/>
    <col min="2" max="2" width="13.109375" style="16" customWidth="1"/>
    <col min="3" max="3" width="12.6640625" style="16" bestFit="1" customWidth="1"/>
    <col min="4" max="4" width="10.6640625" style="16" bestFit="1" customWidth="1"/>
    <col min="5" max="5" width="12" style="12" bestFit="1" customWidth="1"/>
    <col min="6" max="6" width="12.6640625" style="12" bestFit="1" customWidth="1"/>
    <col min="7" max="7" width="9.109375" style="12"/>
    <col min="8" max="8" width="11.6640625" style="12" bestFit="1" customWidth="1"/>
    <col min="9" max="9" width="10.109375" style="12" customWidth="1"/>
    <col min="10" max="10" width="10.6640625" style="12" bestFit="1" customWidth="1"/>
    <col min="11" max="11" width="12" style="12" bestFit="1" customWidth="1"/>
    <col min="12" max="14" width="12.6640625" style="12" bestFit="1" customWidth="1"/>
    <col min="15" max="15" width="12" style="12" bestFit="1" customWidth="1"/>
    <col min="16" max="16" width="10" style="12" bestFit="1" customWidth="1"/>
    <col min="17" max="17" width="14.5546875" style="12" bestFit="1" customWidth="1"/>
    <col min="18" max="19" width="10" style="12" bestFit="1" customWidth="1"/>
    <col min="20" max="16384" width="9.109375" style="12"/>
  </cols>
  <sheetData>
    <row r="1" spans="1:16" ht="15" x14ac:dyDescent="0.25">
      <c r="B1" s="47" t="s">
        <v>29</v>
      </c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6" ht="15" x14ac:dyDescent="0.25">
      <c r="B2" s="47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6" ht="15" x14ac:dyDescent="0.25">
      <c r="B3" s="44" t="s">
        <v>55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12.75" x14ac:dyDescent="0.2">
      <c r="B4" s="8"/>
      <c r="C4" s="15"/>
      <c r="D4" s="15"/>
      <c r="E4" s="15"/>
      <c r="F4" s="15"/>
    </row>
    <row r="5" spans="1:16" ht="13.5" thickBot="1" x14ac:dyDescent="0.25">
      <c r="A5" s="7"/>
      <c r="B5" s="15"/>
      <c r="C5" s="15"/>
    </row>
    <row r="6" spans="1:16" ht="12.75" customHeight="1" x14ac:dyDescent="0.3">
      <c r="A6" s="99"/>
      <c r="B6" s="95" t="s">
        <v>0</v>
      </c>
      <c r="C6" s="96"/>
      <c r="D6" s="96"/>
      <c r="E6" s="97"/>
      <c r="F6" s="95" t="s">
        <v>1</v>
      </c>
      <c r="G6" s="96"/>
      <c r="H6" s="96"/>
      <c r="I6" s="96"/>
      <c r="J6" s="96"/>
      <c r="K6" s="97"/>
      <c r="L6" s="95" t="s">
        <v>2</v>
      </c>
      <c r="M6" s="97"/>
      <c r="N6" s="95" t="s">
        <v>3</v>
      </c>
      <c r="O6" s="96"/>
      <c r="P6" s="97"/>
    </row>
    <row r="7" spans="1:16" x14ac:dyDescent="0.3">
      <c r="A7" s="93"/>
      <c r="B7" s="83"/>
      <c r="C7" s="98"/>
      <c r="D7" s="98"/>
      <c r="E7" s="84"/>
      <c r="F7" s="83"/>
      <c r="G7" s="98"/>
      <c r="H7" s="98"/>
      <c r="I7" s="98"/>
      <c r="J7" s="98"/>
      <c r="K7" s="84"/>
      <c r="L7" s="83"/>
      <c r="M7" s="84"/>
      <c r="N7" s="83"/>
      <c r="O7" s="98"/>
      <c r="P7" s="84"/>
    </row>
    <row r="8" spans="1:16" ht="14.4" thickBot="1" x14ac:dyDescent="0.35">
      <c r="A8" s="94"/>
      <c r="B8" s="100"/>
      <c r="C8" s="101"/>
      <c r="D8" s="101"/>
      <c r="E8" s="102"/>
      <c r="F8" s="100"/>
      <c r="G8" s="101"/>
      <c r="H8" s="101"/>
      <c r="I8" s="101"/>
      <c r="J8" s="101"/>
      <c r="K8" s="102"/>
      <c r="L8" s="83"/>
      <c r="M8" s="84"/>
      <c r="N8" s="83"/>
      <c r="O8" s="98"/>
      <c r="P8" s="84"/>
    </row>
    <row r="9" spans="1:16" ht="14.4" x14ac:dyDescent="0.3">
      <c r="A9" s="93"/>
      <c r="B9" s="88" t="s">
        <v>4</v>
      </c>
      <c r="C9" s="89"/>
      <c r="D9" s="88" t="s">
        <v>5</v>
      </c>
      <c r="E9" s="89"/>
      <c r="F9" s="88" t="s">
        <v>4</v>
      </c>
      <c r="G9" s="89"/>
      <c r="H9" s="88" t="s">
        <v>6</v>
      </c>
      <c r="I9" s="89"/>
      <c r="J9" s="88" t="s">
        <v>7</v>
      </c>
      <c r="K9" s="89"/>
      <c r="L9" s="83"/>
      <c r="M9" s="84"/>
      <c r="N9" s="85"/>
      <c r="O9" s="86"/>
      <c r="P9" s="87"/>
    </row>
    <row r="10" spans="1:16" ht="14.4" x14ac:dyDescent="0.3">
      <c r="A10" s="93"/>
      <c r="B10" s="88"/>
      <c r="C10" s="89"/>
      <c r="D10" s="88"/>
      <c r="E10" s="89"/>
      <c r="F10" s="88"/>
      <c r="G10" s="89"/>
      <c r="H10" s="88" t="s">
        <v>8</v>
      </c>
      <c r="I10" s="89"/>
      <c r="J10" s="88" t="s">
        <v>9</v>
      </c>
      <c r="K10" s="89"/>
      <c r="L10" s="85"/>
      <c r="M10" s="87"/>
      <c r="N10" s="85"/>
      <c r="O10" s="90"/>
      <c r="P10" s="87"/>
    </row>
    <row r="11" spans="1:16" ht="15" thickBot="1" x14ac:dyDescent="0.35">
      <c r="A11" s="94"/>
      <c r="B11" s="91"/>
      <c r="C11" s="92"/>
      <c r="D11" s="91"/>
      <c r="E11" s="92"/>
      <c r="F11" s="91"/>
      <c r="G11" s="92"/>
      <c r="H11" s="80"/>
      <c r="I11" s="81"/>
      <c r="J11" s="91" t="s">
        <v>10</v>
      </c>
      <c r="K11" s="92"/>
      <c r="L11" s="80"/>
      <c r="M11" s="81"/>
      <c r="N11" s="80"/>
      <c r="O11" s="82"/>
      <c r="P11" s="81"/>
    </row>
    <row r="12" spans="1:16" ht="16.5" thickBot="1" x14ac:dyDescent="0.25">
      <c r="A12" s="21" t="s">
        <v>32</v>
      </c>
      <c r="B12" s="22" t="s">
        <v>11</v>
      </c>
      <c r="C12" s="22" t="s">
        <v>12</v>
      </c>
      <c r="D12" s="22" t="s">
        <v>11</v>
      </c>
      <c r="E12" s="22" t="s">
        <v>12</v>
      </c>
      <c r="F12" s="22" t="s">
        <v>11</v>
      </c>
      <c r="G12" s="22" t="s">
        <v>12</v>
      </c>
      <c r="H12" s="22" t="s">
        <v>11</v>
      </c>
      <c r="I12" s="22" t="s">
        <v>12</v>
      </c>
      <c r="J12" s="22" t="s">
        <v>11</v>
      </c>
      <c r="K12" s="22" t="s">
        <v>12</v>
      </c>
      <c r="L12" s="22" t="s">
        <v>11</v>
      </c>
      <c r="M12" s="22" t="s">
        <v>12</v>
      </c>
      <c r="N12" s="22" t="s">
        <v>11</v>
      </c>
      <c r="O12" s="22" t="s">
        <v>12</v>
      </c>
      <c r="P12" s="22" t="s">
        <v>13</v>
      </c>
    </row>
    <row r="13" spans="1:16" ht="13.5" thickBot="1" x14ac:dyDescent="0.25">
      <c r="A13" s="23" t="s">
        <v>14</v>
      </c>
      <c r="B13" s="42">
        <v>67626263.39246352</v>
      </c>
      <c r="C13" s="42">
        <v>181664360.71920833</v>
      </c>
      <c r="D13" s="42">
        <v>831769.42273647792</v>
      </c>
      <c r="E13" s="42">
        <v>2560764.9207916632</v>
      </c>
      <c r="F13" s="42">
        <v>78604605.051947504</v>
      </c>
      <c r="G13" s="42">
        <v>0</v>
      </c>
      <c r="H13" s="42">
        <v>930985.98</v>
      </c>
      <c r="I13" s="42">
        <v>0</v>
      </c>
      <c r="J13" s="42">
        <v>4606195.8180516046</v>
      </c>
      <c r="K13" s="42">
        <v>0</v>
      </c>
      <c r="L13" s="42">
        <v>5567132.2807095051</v>
      </c>
      <c r="M13" s="42">
        <v>0</v>
      </c>
      <c r="N13" s="42">
        <v>0</v>
      </c>
      <c r="O13" s="42">
        <v>0</v>
      </c>
      <c r="P13" s="42">
        <v>0</v>
      </c>
    </row>
    <row r="14" spans="1:16" s="17" customFormat="1" ht="13.5" thickBot="1" x14ac:dyDescent="0.25">
      <c r="A14" s="23" t="s">
        <v>15</v>
      </c>
      <c r="B14" s="42">
        <v>10369863.199999999</v>
      </c>
      <c r="C14" s="42">
        <v>2150779.91</v>
      </c>
      <c r="D14" s="42">
        <v>980123</v>
      </c>
      <c r="E14" s="42">
        <v>0</v>
      </c>
      <c r="F14" s="42">
        <v>18630227.34</v>
      </c>
      <c r="G14" s="42">
        <v>0</v>
      </c>
      <c r="H14" s="42">
        <v>-17959.900000000001</v>
      </c>
      <c r="I14" s="42">
        <v>0</v>
      </c>
      <c r="J14" s="42">
        <v>0</v>
      </c>
      <c r="K14" s="42">
        <v>0</v>
      </c>
      <c r="L14" s="42">
        <v>32184856.190329321</v>
      </c>
      <c r="M14" s="42">
        <v>35562571.049999997</v>
      </c>
      <c r="N14" s="42">
        <v>0</v>
      </c>
      <c r="O14" s="42">
        <v>0</v>
      </c>
      <c r="P14" s="42">
        <v>0</v>
      </c>
    </row>
    <row r="15" spans="1:16" ht="13.5" thickBot="1" x14ac:dyDescent="0.25">
      <c r="A15" s="23" t="s">
        <v>16</v>
      </c>
      <c r="B15" s="42">
        <v>104438444.71045326</v>
      </c>
      <c r="C15" s="42">
        <v>32401803.282318152</v>
      </c>
      <c r="D15" s="42">
        <v>521081.65208007622</v>
      </c>
      <c r="E15" s="42">
        <v>227050.90768184513</v>
      </c>
      <c r="F15" s="42">
        <v>14049338.700081289</v>
      </c>
      <c r="G15" s="42">
        <v>0</v>
      </c>
      <c r="H15" s="42">
        <v>163.16999999999825</v>
      </c>
      <c r="I15" s="42">
        <v>0</v>
      </c>
      <c r="J15" s="42">
        <v>154037.45658537673</v>
      </c>
      <c r="K15" s="42">
        <v>0</v>
      </c>
      <c r="L15" s="42">
        <v>2278262.8859983287</v>
      </c>
      <c r="M15" s="42">
        <v>0</v>
      </c>
      <c r="N15" s="42">
        <v>0</v>
      </c>
      <c r="O15" s="42">
        <v>0</v>
      </c>
      <c r="P15" s="42">
        <v>0</v>
      </c>
    </row>
    <row r="16" spans="1:16" ht="13.5" thickBot="1" x14ac:dyDescent="0.25">
      <c r="A16" s="23" t="s">
        <v>17</v>
      </c>
      <c r="B16" s="42">
        <v>7949765.1000000006</v>
      </c>
      <c r="C16" s="42">
        <v>3796278.5999999996</v>
      </c>
      <c r="D16" s="42">
        <v>13340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364984.42526166828</v>
      </c>
      <c r="M16" s="42">
        <v>399443.14</v>
      </c>
      <c r="N16" s="42">
        <v>0</v>
      </c>
      <c r="O16" s="42">
        <v>0</v>
      </c>
      <c r="P16" s="42">
        <v>0</v>
      </c>
    </row>
    <row r="17" spans="1:16" ht="13.5" thickBot="1" x14ac:dyDescent="0.25">
      <c r="A17" s="23" t="s">
        <v>33</v>
      </c>
      <c r="B17" s="42">
        <v>0</v>
      </c>
      <c r="C17" s="42">
        <v>1967563.39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9591077.75</v>
      </c>
      <c r="M17" s="42">
        <v>26320994.229999997</v>
      </c>
      <c r="N17" s="42">
        <v>0</v>
      </c>
      <c r="O17" s="42">
        <v>0</v>
      </c>
      <c r="P17" s="42">
        <v>0</v>
      </c>
    </row>
    <row r="18" spans="1:16" ht="13.5" thickBot="1" x14ac:dyDescent="0.25">
      <c r="A18" s="23" t="s">
        <v>34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19108553.27</v>
      </c>
      <c r="M18" s="42">
        <v>41194476.498866811</v>
      </c>
      <c r="N18" s="42">
        <v>0</v>
      </c>
      <c r="O18" s="42">
        <v>0</v>
      </c>
      <c r="P18" s="42">
        <v>0</v>
      </c>
    </row>
    <row r="19" spans="1:16" ht="13.5" thickBot="1" x14ac:dyDescent="0.25">
      <c r="A19" s="23" t="s">
        <v>18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4351719.8000000007</v>
      </c>
      <c r="M19" s="42">
        <v>23139891.639888063</v>
      </c>
      <c r="N19" s="42">
        <v>0</v>
      </c>
      <c r="O19" s="42">
        <v>0</v>
      </c>
      <c r="P19" s="42">
        <v>0</v>
      </c>
    </row>
    <row r="20" spans="1:16" ht="13.5" thickBot="1" x14ac:dyDescent="0.25">
      <c r="A20" s="23" t="s">
        <v>19</v>
      </c>
      <c r="B20" s="42">
        <v>5559181.5024844548</v>
      </c>
      <c r="C20" s="42">
        <v>0</v>
      </c>
      <c r="D20" s="42">
        <v>17650.597515544621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18055325.129999999</v>
      </c>
      <c r="M20" s="42">
        <v>63206497.639791235</v>
      </c>
      <c r="N20" s="42">
        <v>0</v>
      </c>
      <c r="O20" s="42">
        <v>0</v>
      </c>
      <c r="P20" s="42">
        <v>0</v>
      </c>
    </row>
    <row r="21" spans="1:16" ht="13.5" thickBot="1" x14ac:dyDescent="0.25">
      <c r="A21" s="24" t="s">
        <v>35</v>
      </c>
      <c r="B21" s="42">
        <v>195943517.90540123</v>
      </c>
      <c r="C21" s="42">
        <v>221980785.90152645</v>
      </c>
      <c r="D21" s="42">
        <v>2363964.6723320987</v>
      </c>
      <c r="E21" s="42">
        <v>2787815.8284735084</v>
      </c>
      <c r="F21" s="42">
        <v>111284171.0920288</v>
      </c>
      <c r="G21" s="42">
        <v>0</v>
      </c>
      <c r="H21" s="42">
        <v>913189.25</v>
      </c>
      <c r="I21" s="42">
        <v>0</v>
      </c>
      <c r="J21" s="42">
        <v>4760233.274636982</v>
      </c>
      <c r="K21" s="42">
        <v>0</v>
      </c>
      <c r="L21" s="42">
        <v>91501911.732298821</v>
      </c>
      <c r="M21" s="42">
        <v>189823874.19854611</v>
      </c>
      <c r="N21" s="42">
        <v>0</v>
      </c>
      <c r="O21" s="42">
        <v>0</v>
      </c>
      <c r="P21" s="42">
        <v>0</v>
      </c>
    </row>
    <row r="22" spans="1:16" ht="13.5" thickBot="1" x14ac:dyDescent="0.25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3.5" thickBot="1" x14ac:dyDescent="0.25">
      <c r="A23" s="23" t="s">
        <v>21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36024494.159999996</v>
      </c>
      <c r="M23" s="42">
        <v>0</v>
      </c>
      <c r="N23" s="42">
        <v>0</v>
      </c>
      <c r="O23" s="42">
        <v>0</v>
      </c>
      <c r="P23" s="42">
        <v>0</v>
      </c>
    </row>
    <row r="24" spans="1:16" ht="13.5" thickBot="1" x14ac:dyDescent="0.25">
      <c r="A24" s="23" t="s">
        <v>36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61297709.579999998</v>
      </c>
      <c r="M24" s="42">
        <v>0</v>
      </c>
      <c r="N24" s="42">
        <v>0</v>
      </c>
      <c r="O24" s="42">
        <v>0</v>
      </c>
      <c r="P24" s="42">
        <v>0</v>
      </c>
    </row>
    <row r="25" spans="1:16" ht="13.5" thickBot="1" x14ac:dyDescent="0.25">
      <c r="A25" s="23" t="s">
        <v>22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10140076.059999999</v>
      </c>
      <c r="M25" s="42">
        <v>0</v>
      </c>
      <c r="N25" s="42">
        <v>0</v>
      </c>
      <c r="O25" s="42">
        <v>0</v>
      </c>
      <c r="P25" s="42">
        <v>0</v>
      </c>
    </row>
    <row r="26" spans="1:16" customFormat="1" ht="15.75" thickBot="1" x14ac:dyDescent="0.3">
      <c r="A26" s="2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5844</v>
      </c>
      <c r="M26" s="42">
        <v>2516018.7400000002</v>
      </c>
      <c r="N26" s="42">
        <v>0</v>
      </c>
      <c r="O26" s="42">
        <v>0</v>
      </c>
      <c r="P26" s="42">
        <v>0</v>
      </c>
    </row>
    <row r="27" spans="1:16" ht="13.5" thickBot="1" x14ac:dyDescent="0.25">
      <c r="A27" s="23" t="s">
        <v>17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5207746.8499999996</v>
      </c>
      <c r="M27" s="42">
        <v>0</v>
      </c>
      <c r="N27" s="42">
        <v>0</v>
      </c>
      <c r="O27" s="42">
        <v>0</v>
      </c>
      <c r="P27" s="42">
        <v>0</v>
      </c>
    </row>
    <row r="28" spans="1:16" ht="13.5" thickBot="1" x14ac:dyDescent="0.25">
      <c r="A28" s="23" t="s">
        <v>23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21399627.239999998</v>
      </c>
      <c r="M28" s="42">
        <v>2908755.12</v>
      </c>
      <c r="N28" s="42">
        <v>0</v>
      </c>
      <c r="O28" s="42">
        <v>0</v>
      </c>
      <c r="P28" s="42">
        <v>0</v>
      </c>
    </row>
    <row r="29" spans="1:16" ht="13.5" thickBot="1" x14ac:dyDescent="0.25">
      <c r="A29" s="24" t="s">
        <v>24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134075497.89</v>
      </c>
      <c r="M29" s="42">
        <v>5424773.8600000003</v>
      </c>
      <c r="N29" s="42">
        <v>0</v>
      </c>
      <c r="O29" s="42">
        <v>0</v>
      </c>
      <c r="P29" s="42">
        <v>0</v>
      </c>
    </row>
    <row r="30" spans="1:16" ht="13.5" thickBot="1" x14ac:dyDescent="0.25">
      <c r="A30" s="2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4.4" thickBot="1" x14ac:dyDescent="0.35">
      <c r="A31" s="27" t="s">
        <v>25</v>
      </c>
      <c r="B31" s="42">
        <v>2635087.81</v>
      </c>
      <c r="C31" s="42">
        <v>12181075.279999999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7525951</v>
      </c>
      <c r="M31" s="42">
        <v>28352021.464173026</v>
      </c>
      <c r="N31" s="42">
        <v>0</v>
      </c>
      <c r="O31" s="42">
        <v>0</v>
      </c>
      <c r="P31" s="42">
        <v>0</v>
      </c>
    </row>
    <row r="32" spans="1:16" ht="14.4" thickBot="1" x14ac:dyDescent="0.35">
      <c r="A32" s="2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7" ht="14.4" thickBot="1" x14ac:dyDescent="0.35">
      <c r="A33" s="23" t="s">
        <v>26</v>
      </c>
      <c r="B33" s="42">
        <v>0</v>
      </c>
      <c r="C33" s="42">
        <v>0</v>
      </c>
      <c r="D33" s="42">
        <v>0</v>
      </c>
      <c r="E33" s="42">
        <v>0</v>
      </c>
      <c r="F33" s="42">
        <v>43726257.189999998</v>
      </c>
      <c r="G33" s="42">
        <v>0</v>
      </c>
      <c r="H33" s="42">
        <v>-2981213.0451005423</v>
      </c>
      <c r="I33" s="42">
        <v>0</v>
      </c>
      <c r="J33" s="42">
        <v>0</v>
      </c>
      <c r="K33" s="42">
        <v>0</v>
      </c>
      <c r="L33" s="42">
        <v>58684560.25063628</v>
      </c>
      <c r="M33" s="42">
        <v>0</v>
      </c>
      <c r="N33" s="42">
        <v>0</v>
      </c>
      <c r="O33" s="42">
        <v>0</v>
      </c>
      <c r="P33" s="42">
        <v>0</v>
      </c>
    </row>
    <row r="34" spans="1:17" ht="14.4" thickBot="1" x14ac:dyDescent="0.35">
      <c r="A34" s="23" t="s">
        <v>37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10386364.189999999</v>
      </c>
      <c r="M34" s="42">
        <v>0</v>
      </c>
      <c r="N34" s="42">
        <v>0</v>
      </c>
      <c r="O34" s="42">
        <v>0</v>
      </c>
      <c r="P34" s="42">
        <v>0</v>
      </c>
    </row>
    <row r="35" spans="1:17" ht="14.4" thickBot="1" x14ac:dyDescent="0.35">
      <c r="A35" s="23" t="s">
        <v>38</v>
      </c>
      <c r="B35" s="42">
        <v>9202598.6400000006</v>
      </c>
      <c r="C35" s="42">
        <v>0</v>
      </c>
      <c r="D35" s="42">
        <v>3554.1300000000047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23574211.732066132</v>
      </c>
      <c r="M35" s="42">
        <v>16241366.379999999</v>
      </c>
      <c r="N35" s="42">
        <v>0</v>
      </c>
      <c r="O35" s="42">
        <v>345971.11</v>
      </c>
      <c r="P35" s="42">
        <v>0</v>
      </c>
    </row>
    <row r="36" spans="1:17" ht="28.2" thickBot="1" x14ac:dyDescent="0.35">
      <c r="A36" s="24" t="s">
        <v>39</v>
      </c>
      <c r="B36" s="42">
        <v>9202598.6400000006</v>
      </c>
      <c r="C36" s="42">
        <v>0</v>
      </c>
      <c r="D36" s="42">
        <v>3554.1300000000047</v>
      </c>
      <c r="E36" s="42">
        <v>0</v>
      </c>
      <c r="F36" s="42">
        <v>43726257.189999998</v>
      </c>
      <c r="G36" s="42">
        <v>0</v>
      </c>
      <c r="H36" s="42">
        <v>-2981213.0451005423</v>
      </c>
      <c r="I36" s="42">
        <v>0</v>
      </c>
      <c r="J36" s="42">
        <v>0</v>
      </c>
      <c r="K36" s="42">
        <v>0</v>
      </c>
      <c r="L36" s="42">
        <v>92645136.172702402</v>
      </c>
      <c r="M36" s="42">
        <v>16241366.379999999</v>
      </c>
      <c r="N36" s="42">
        <v>0</v>
      </c>
      <c r="O36" s="42">
        <v>345971.11</v>
      </c>
      <c r="P36" s="42">
        <v>0</v>
      </c>
    </row>
    <row r="37" spans="1:17" ht="14.4" thickBot="1" x14ac:dyDescent="0.3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7" ht="14.4" thickBot="1" x14ac:dyDescent="0.35">
      <c r="A38" s="24" t="s">
        <v>27</v>
      </c>
      <c r="B38" s="42">
        <v>0</v>
      </c>
      <c r="C38" s="42">
        <v>0</v>
      </c>
      <c r="D38" s="42">
        <v>0</v>
      </c>
      <c r="E38" s="42">
        <v>0</v>
      </c>
      <c r="F38" s="42">
        <v>141063281.74999964</v>
      </c>
      <c r="G38" s="42">
        <v>0</v>
      </c>
      <c r="H38" s="42">
        <v>999999</v>
      </c>
      <c r="I38" s="42">
        <v>0</v>
      </c>
      <c r="J38" s="42">
        <v>0</v>
      </c>
      <c r="K38" s="42">
        <v>0</v>
      </c>
      <c r="L38" s="42">
        <v>753109</v>
      </c>
      <c r="M38" s="42">
        <v>414470681.88543844</v>
      </c>
      <c r="N38" s="42">
        <v>0</v>
      </c>
      <c r="O38" s="42">
        <v>15820762.505000001</v>
      </c>
      <c r="P38" s="42">
        <v>0</v>
      </c>
    </row>
    <row r="39" spans="1:17" ht="14.4" thickBot="1" x14ac:dyDescent="0.3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7" ht="14.4" thickBot="1" x14ac:dyDescent="0.35">
      <c r="A40" s="26" t="s">
        <v>41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15717368.672441641</v>
      </c>
      <c r="M40" s="42">
        <v>57224815.950000003</v>
      </c>
      <c r="N40" s="42">
        <v>0</v>
      </c>
      <c r="O40" s="42">
        <v>1588717</v>
      </c>
      <c r="P40" s="42">
        <v>0</v>
      </c>
    </row>
    <row r="41" spans="1:17" ht="14.4" thickBot="1" x14ac:dyDescent="0.35">
      <c r="A41" s="2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7" ht="14.4" thickBot="1" x14ac:dyDescent="0.35">
      <c r="A42" s="30" t="s">
        <v>40</v>
      </c>
      <c r="B42" s="42">
        <v>207781204.35540125</v>
      </c>
      <c r="C42" s="42">
        <v>234161861.18152648</v>
      </c>
      <c r="D42" s="42">
        <v>2367518.8023320986</v>
      </c>
      <c r="E42" s="42">
        <v>2787815.8284735084</v>
      </c>
      <c r="F42" s="42">
        <v>296073710.03202844</v>
      </c>
      <c r="G42" s="42">
        <v>0</v>
      </c>
      <c r="H42" s="42">
        <v>-1068024.7951005423</v>
      </c>
      <c r="I42" s="42">
        <v>0</v>
      </c>
      <c r="J42" s="42">
        <v>4760233.274636982</v>
      </c>
      <c r="K42" s="42">
        <v>0</v>
      </c>
      <c r="L42" s="42">
        <v>342218974.46744287</v>
      </c>
      <c r="M42" s="42">
        <v>711537533.73815751</v>
      </c>
      <c r="N42" s="42">
        <v>0</v>
      </c>
      <c r="O42" s="42">
        <v>17755450.615000002</v>
      </c>
      <c r="P42" s="42">
        <v>0</v>
      </c>
      <c r="Q42" s="19"/>
    </row>
    <row r="43" spans="1:17" x14ac:dyDescent="0.3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21">
    <mergeCell ref="N6:P8"/>
    <mergeCell ref="A6:A8"/>
    <mergeCell ref="B6:E8"/>
    <mergeCell ref="F6:K8"/>
    <mergeCell ref="L6:M8"/>
    <mergeCell ref="A9:A11"/>
    <mergeCell ref="B9:C11"/>
    <mergeCell ref="D9:E11"/>
    <mergeCell ref="F9:G11"/>
    <mergeCell ref="H9:I9"/>
    <mergeCell ref="H11:I11"/>
    <mergeCell ref="L11:M11"/>
    <mergeCell ref="N11:P11"/>
    <mergeCell ref="L9:M9"/>
    <mergeCell ref="N9:P9"/>
    <mergeCell ref="H10:I10"/>
    <mergeCell ref="J10:K10"/>
    <mergeCell ref="L10:M10"/>
    <mergeCell ref="N10:P10"/>
    <mergeCell ref="J9:K9"/>
    <mergeCell ref="J11:K11"/>
  </mergeCells>
  <printOptions horizontalCentered="1"/>
  <pageMargins left="0.2" right="0.2" top="0.5" bottom="0.5" header="0.3" footer="0.05"/>
  <pageSetup scale="67" fitToHeight="0" orientation="landscape" r:id="rId1"/>
  <headerFooter>
    <oddFooter>&amp;L&amp;9&amp;Z&amp;F&amp;R&amp;9&amp;D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3"/>
  <sheetViews>
    <sheetView workbookViewId="0">
      <selection activeCell="B13" sqref="B13"/>
    </sheetView>
  </sheetViews>
  <sheetFormatPr defaultColWidth="9.109375" defaultRowHeight="13.8" x14ac:dyDescent="0.3"/>
  <cols>
    <col min="1" max="1" width="25.44140625" style="12" customWidth="1"/>
    <col min="2" max="2" width="13.109375" style="16" customWidth="1"/>
    <col min="3" max="3" width="12.6640625" style="16" bestFit="1" customWidth="1"/>
    <col min="4" max="4" width="10.6640625" style="16" bestFit="1" customWidth="1"/>
    <col min="5" max="5" width="12" style="12" bestFit="1" customWidth="1"/>
    <col min="6" max="6" width="12.6640625" style="12" bestFit="1" customWidth="1"/>
    <col min="7" max="8" width="11.6640625" style="12" bestFit="1" customWidth="1"/>
    <col min="9" max="9" width="10.109375" style="12" customWidth="1"/>
    <col min="10" max="10" width="10.6640625" style="12" bestFit="1" customWidth="1"/>
    <col min="11" max="11" width="12" style="12" bestFit="1" customWidth="1"/>
    <col min="12" max="14" width="12.6640625" style="12" bestFit="1" customWidth="1"/>
    <col min="15" max="15" width="12" style="12" bestFit="1" customWidth="1"/>
    <col min="16" max="16" width="10" style="12" bestFit="1" customWidth="1"/>
    <col min="17" max="17" width="14.5546875" style="12" bestFit="1" customWidth="1"/>
    <col min="18" max="19" width="10" style="12" bestFit="1" customWidth="1"/>
    <col min="20" max="16384" width="9.109375" style="12"/>
  </cols>
  <sheetData>
    <row r="1" spans="1:16" ht="15" x14ac:dyDescent="0.25">
      <c r="B1" s="47" t="s">
        <v>29</v>
      </c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6" ht="15" x14ac:dyDescent="0.25">
      <c r="B2" s="47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6" ht="15" x14ac:dyDescent="0.25">
      <c r="B3" s="44" t="s">
        <v>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12.75" x14ac:dyDescent="0.2">
      <c r="B4" s="8"/>
      <c r="C4" s="15"/>
      <c r="D4" s="15"/>
      <c r="E4" s="15"/>
      <c r="F4" s="15"/>
    </row>
    <row r="5" spans="1:16" ht="13.5" thickBot="1" x14ac:dyDescent="0.25">
      <c r="A5" s="7"/>
      <c r="B5" s="15"/>
      <c r="C5" s="15"/>
    </row>
    <row r="6" spans="1:16" ht="12.75" customHeight="1" x14ac:dyDescent="0.3">
      <c r="A6" s="99"/>
      <c r="B6" s="95" t="s">
        <v>0</v>
      </c>
      <c r="C6" s="96"/>
      <c r="D6" s="96"/>
      <c r="E6" s="97"/>
      <c r="F6" s="95" t="s">
        <v>1</v>
      </c>
      <c r="G6" s="96"/>
      <c r="H6" s="96"/>
      <c r="I6" s="96"/>
      <c r="J6" s="96"/>
      <c r="K6" s="97"/>
      <c r="L6" s="95" t="s">
        <v>2</v>
      </c>
      <c r="M6" s="97"/>
      <c r="N6" s="95" t="s">
        <v>3</v>
      </c>
      <c r="O6" s="96"/>
      <c r="P6" s="97"/>
    </row>
    <row r="7" spans="1:16" x14ac:dyDescent="0.3">
      <c r="A7" s="93"/>
      <c r="B7" s="83"/>
      <c r="C7" s="98"/>
      <c r="D7" s="98"/>
      <c r="E7" s="84"/>
      <c r="F7" s="83"/>
      <c r="G7" s="98"/>
      <c r="H7" s="98"/>
      <c r="I7" s="98"/>
      <c r="J7" s="98"/>
      <c r="K7" s="84"/>
      <c r="L7" s="83"/>
      <c r="M7" s="84"/>
      <c r="N7" s="83"/>
      <c r="O7" s="98"/>
      <c r="P7" s="84"/>
    </row>
    <row r="8" spans="1:16" ht="14.4" thickBot="1" x14ac:dyDescent="0.35">
      <c r="A8" s="94"/>
      <c r="B8" s="100"/>
      <c r="C8" s="101"/>
      <c r="D8" s="101"/>
      <c r="E8" s="102"/>
      <c r="F8" s="100"/>
      <c r="G8" s="101"/>
      <c r="H8" s="101"/>
      <c r="I8" s="101"/>
      <c r="J8" s="101"/>
      <c r="K8" s="102"/>
      <c r="L8" s="83"/>
      <c r="M8" s="84"/>
      <c r="N8" s="83"/>
      <c r="O8" s="98"/>
      <c r="P8" s="84"/>
    </row>
    <row r="9" spans="1:16" ht="14.4" x14ac:dyDescent="0.3">
      <c r="A9" s="93"/>
      <c r="B9" s="88" t="s">
        <v>4</v>
      </c>
      <c r="C9" s="89"/>
      <c r="D9" s="88" t="s">
        <v>5</v>
      </c>
      <c r="E9" s="89"/>
      <c r="F9" s="88" t="s">
        <v>4</v>
      </c>
      <c r="G9" s="89"/>
      <c r="H9" s="88" t="s">
        <v>6</v>
      </c>
      <c r="I9" s="89"/>
      <c r="J9" s="88" t="s">
        <v>7</v>
      </c>
      <c r="K9" s="89"/>
      <c r="L9" s="83"/>
      <c r="M9" s="84"/>
      <c r="N9" s="85"/>
      <c r="O9" s="86"/>
      <c r="P9" s="87"/>
    </row>
    <row r="10" spans="1:16" ht="14.4" x14ac:dyDescent="0.3">
      <c r="A10" s="93"/>
      <c r="B10" s="88"/>
      <c r="C10" s="89"/>
      <c r="D10" s="88"/>
      <c r="E10" s="89"/>
      <c r="F10" s="88"/>
      <c r="G10" s="89"/>
      <c r="H10" s="88" t="s">
        <v>8</v>
      </c>
      <c r="I10" s="89"/>
      <c r="J10" s="88" t="s">
        <v>9</v>
      </c>
      <c r="K10" s="89"/>
      <c r="L10" s="85"/>
      <c r="M10" s="87"/>
      <c r="N10" s="85"/>
      <c r="O10" s="90"/>
      <c r="P10" s="87"/>
    </row>
    <row r="11" spans="1:16" ht="15" thickBot="1" x14ac:dyDescent="0.35">
      <c r="A11" s="94"/>
      <c r="B11" s="91"/>
      <c r="C11" s="92"/>
      <c r="D11" s="91"/>
      <c r="E11" s="92"/>
      <c r="F11" s="91"/>
      <c r="G11" s="92"/>
      <c r="H11" s="80"/>
      <c r="I11" s="81"/>
      <c r="J11" s="91" t="s">
        <v>10</v>
      </c>
      <c r="K11" s="92"/>
      <c r="L11" s="80"/>
      <c r="M11" s="81"/>
      <c r="N11" s="80"/>
      <c r="O11" s="82"/>
      <c r="P11" s="81"/>
    </row>
    <row r="12" spans="1:16" ht="16.5" thickBot="1" x14ac:dyDescent="0.25">
      <c r="A12" s="21" t="s">
        <v>32</v>
      </c>
      <c r="B12" s="22" t="s">
        <v>11</v>
      </c>
      <c r="C12" s="22" t="s">
        <v>12</v>
      </c>
      <c r="D12" s="22" t="s">
        <v>11</v>
      </c>
      <c r="E12" s="22" t="s">
        <v>12</v>
      </c>
      <c r="F12" s="22" t="s">
        <v>11</v>
      </c>
      <c r="G12" s="22" t="s">
        <v>12</v>
      </c>
      <c r="H12" s="22" t="s">
        <v>11</v>
      </c>
      <c r="I12" s="22" t="s">
        <v>12</v>
      </c>
      <c r="J12" s="22" t="s">
        <v>11</v>
      </c>
      <c r="K12" s="22" t="s">
        <v>12</v>
      </c>
      <c r="L12" s="22" t="s">
        <v>11</v>
      </c>
      <c r="M12" s="22" t="s">
        <v>12</v>
      </c>
      <c r="N12" s="22" t="s">
        <v>11</v>
      </c>
      <c r="O12" s="22" t="s">
        <v>12</v>
      </c>
      <c r="P12" s="22" t="s">
        <v>13</v>
      </c>
    </row>
    <row r="13" spans="1:16" ht="13.5" thickBot="1" x14ac:dyDescent="0.25">
      <c r="A13" s="23" t="s">
        <v>14</v>
      </c>
      <c r="B13" s="42">
        <v>69306261</v>
      </c>
      <c r="C13" s="42">
        <v>109482663</v>
      </c>
      <c r="D13" s="42">
        <v>1128182.6549988524</v>
      </c>
      <c r="E13" s="42">
        <v>1852324.0846562684</v>
      </c>
      <c r="F13" s="42">
        <v>62193796</v>
      </c>
      <c r="G13" s="42">
        <v>76833852</v>
      </c>
      <c r="H13" s="42">
        <v>4112.5783889763625</v>
      </c>
      <c r="I13" s="42">
        <v>0</v>
      </c>
      <c r="J13" s="42">
        <v>2084154.9699703909</v>
      </c>
      <c r="K13" s="42">
        <v>937996.62417790073</v>
      </c>
      <c r="L13" s="42">
        <v>11910102</v>
      </c>
      <c r="M13" s="42">
        <v>0</v>
      </c>
      <c r="N13" s="42">
        <v>609546.75</v>
      </c>
      <c r="O13" s="42">
        <v>119390.01</v>
      </c>
      <c r="P13" s="42">
        <v>0</v>
      </c>
    </row>
    <row r="14" spans="1:16" s="17" customFormat="1" ht="13.5" thickBot="1" x14ac:dyDescent="0.25">
      <c r="A14" s="23" t="s">
        <v>15</v>
      </c>
      <c r="B14" s="42">
        <v>7885008</v>
      </c>
      <c r="C14" s="42">
        <v>1897011</v>
      </c>
      <c r="D14" s="42">
        <v>0</v>
      </c>
      <c r="E14" s="42">
        <v>0</v>
      </c>
      <c r="F14" s="42">
        <v>21878508</v>
      </c>
      <c r="G14" s="42">
        <v>27815</v>
      </c>
      <c r="H14" s="42">
        <v>421863.94718463207</v>
      </c>
      <c r="I14" s="42">
        <v>0</v>
      </c>
      <c r="J14" s="42">
        <v>132936</v>
      </c>
      <c r="K14" s="42">
        <v>0</v>
      </c>
      <c r="L14" s="42">
        <v>22910916</v>
      </c>
      <c r="M14" s="42">
        <v>51973090</v>
      </c>
      <c r="N14" s="42">
        <v>0</v>
      </c>
      <c r="O14" s="42">
        <v>0</v>
      </c>
      <c r="P14" s="42">
        <v>319414.72000000003</v>
      </c>
    </row>
    <row r="15" spans="1:16" ht="13.5" thickBot="1" x14ac:dyDescent="0.25">
      <c r="A15" s="23" t="s">
        <v>16</v>
      </c>
      <c r="B15" s="42">
        <v>127175713</v>
      </c>
      <c r="C15" s="42">
        <v>24539755</v>
      </c>
      <c r="D15" s="42">
        <v>403564.9362197835</v>
      </c>
      <c r="E15" s="42">
        <v>250147.99424150912</v>
      </c>
      <c r="F15" s="42">
        <v>18421740</v>
      </c>
      <c r="G15" s="42">
        <v>6155</v>
      </c>
      <c r="H15" s="42">
        <v>-2514.5785757606955</v>
      </c>
      <c r="I15" s="42">
        <v>0</v>
      </c>
      <c r="J15" s="42">
        <v>443925.62151130213</v>
      </c>
      <c r="K15" s="42">
        <v>0</v>
      </c>
      <c r="L15" s="42">
        <v>577682</v>
      </c>
      <c r="M15" s="42">
        <v>0</v>
      </c>
      <c r="N15" s="42">
        <v>0</v>
      </c>
      <c r="O15" s="42">
        <v>0</v>
      </c>
      <c r="P15" s="42">
        <v>0</v>
      </c>
    </row>
    <row r="16" spans="1:16" ht="13.5" thickBot="1" x14ac:dyDescent="0.25">
      <c r="A16" s="23" t="s">
        <v>17</v>
      </c>
      <c r="B16" s="42">
        <v>7710711</v>
      </c>
      <c r="C16" s="42">
        <v>2779756</v>
      </c>
      <c r="D16" s="42">
        <v>60450.04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1553091</v>
      </c>
      <c r="M16" s="42">
        <v>195240</v>
      </c>
      <c r="N16" s="42">
        <v>0</v>
      </c>
      <c r="O16" s="42">
        <v>0</v>
      </c>
      <c r="P16" s="42">
        <v>0</v>
      </c>
    </row>
    <row r="17" spans="1:16" ht="13.5" thickBot="1" x14ac:dyDescent="0.25">
      <c r="A17" s="23" t="s">
        <v>33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10422955</v>
      </c>
      <c r="M17" s="42">
        <v>26793966</v>
      </c>
      <c r="N17" s="42">
        <v>0</v>
      </c>
      <c r="O17" s="42">
        <v>83872</v>
      </c>
      <c r="P17" s="42">
        <v>0</v>
      </c>
    </row>
    <row r="18" spans="1:16" ht="13.5" thickBot="1" x14ac:dyDescent="0.25">
      <c r="A18" s="23" t="s">
        <v>34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24317697</v>
      </c>
      <c r="M18" s="42">
        <v>34205270</v>
      </c>
      <c r="N18" s="42">
        <v>0</v>
      </c>
      <c r="O18" s="42">
        <v>0</v>
      </c>
      <c r="P18" s="42">
        <v>0</v>
      </c>
    </row>
    <row r="19" spans="1:16" ht="13.5" thickBot="1" x14ac:dyDescent="0.25">
      <c r="A19" s="23" t="s">
        <v>18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2579253</v>
      </c>
      <c r="M19" s="42">
        <v>30364307</v>
      </c>
      <c r="N19" s="42">
        <v>0</v>
      </c>
      <c r="O19" s="42">
        <v>0</v>
      </c>
      <c r="P19" s="42">
        <v>0</v>
      </c>
    </row>
    <row r="20" spans="1:16" ht="13.5" thickBot="1" x14ac:dyDescent="0.25">
      <c r="A20" s="23" t="s">
        <v>19</v>
      </c>
      <c r="B20" s="42">
        <v>4517120</v>
      </c>
      <c r="C20" s="42">
        <v>0</v>
      </c>
      <c r="D20" s="42">
        <v>7006.0896072892938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37930932</v>
      </c>
      <c r="M20" s="42">
        <v>62799443</v>
      </c>
      <c r="N20" s="42">
        <v>0</v>
      </c>
      <c r="O20" s="42">
        <v>66915.640000000014</v>
      </c>
      <c r="P20" s="42">
        <v>0</v>
      </c>
    </row>
    <row r="21" spans="1:16" ht="13.5" thickBot="1" x14ac:dyDescent="0.25">
      <c r="A21" s="24" t="s">
        <v>35</v>
      </c>
      <c r="B21" s="42">
        <v>216594813</v>
      </c>
      <c r="C21" s="42">
        <v>138699185</v>
      </c>
      <c r="D21" s="42">
        <v>1599203.7208259252</v>
      </c>
      <c r="E21" s="42">
        <v>2102472.0788977775</v>
      </c>
      <c r="F21" s="42">
        <v>102494044</v>
      </c>
      <c r="G21" s="42">
        <v>76867822</v>
      </c>
      <c r="H21" s="42">
        <v>423461.9469978477</v>
      </c>
      <c r="I21" s="42">
        <v>0</v>
      </c>
      <c r="J21" s="42">
        <v>2661016.5914816926</v>
      </c>
      <c r="K21" s="42">
        <v>937996.62417790073</v>
      </c>
      <c r="L21" s="42">
        <v>112202628</v>
      </c>
      <c r="M21" s="42">
        <v>206331316</v>
      </c>
      <c r="N21" s="42">
        <v>609546.75</v>
      </c>
      <c r="O21" s="42">
        <v>270177.65000000002</v>
      </c>
      <c r="P21" s="42">
        <v>319414.72000000003</v>
      </c>
    </row>
    <row r="22" spans="1:16" ht="13.5" thickBot="1" x14ac:dyDescent="0.25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3.5" thickBot="1" x14ac:dyDescent="0.25">
      <c r="A23" s="23" t="s">
        <v>21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34946170</v>
      </c>
      <c r="M23" s="42">
        <v>0</v>
      </c>
      <c r="N23" s="42">
        <v>0</v>
      </c>
      <c r="O23" s="42">
        <v>0</v>
      </c>
      <c r="P23" s="42">
        <v>0</v>
      </c>
    </row>
    <row r="24" spans="1:16" ht="13.5" thickBot="1" x14ac:dyDescent="0.25">
      <c r="A24" s="23" t="s">
        <v>36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66331027</v>
      </c>
      <c r="M24" s="42">
        <v>0</v>
      </c>
      <c r="N24" s="42">
        <v>0</v>
      </c>
      <c r="O24" s="42">
        <v>0</v>
      </c>
      <c r="P24" s="42">
        <v>0</v>
      </c>
    </row>
    <row r="25" spans="1:16" ht="13.5" thickBot="1" x14ac:dyDescent="0.25">
      <c r="A25" s="23" t="s">
        <v>22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11200419</v>
      </c>
      <c r="M25" s="42">
        <v>0</v>
      </c>
      <c r="N25" s="42">
        <v>0</v>
      </c>
      <c r="O25" s="42">
        <v>0</v>
      </c>
      <c r="P25" s="42">
        <v>0</v>
      </c>
    </row>
    <row r="26" spans="1:16" customFormat="1" ht="15.75" thickBot="1" x14ac:dyDescent="0.3">
      <c r="A26" s="2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533</v>
      </c>
      <c r="M26" s="42">
        <v>3782790</v>
      </c>
      <c r="N26" s="42">
        <v>0</v>
      </c>
      <c r="O26" s="42">
        <v>0</v>
      </c>
      <c r="P26" s="42">
        <v>0</v>
      </c>
    </row>
    <row r="27" spans="1:16" ht="13.5" thickBot="1" x14ac:dyDescent="0.25">
      <c r="A27" s="23" t="s">
        <v>17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5046894</v>
      </c>
      <c r="M27" s="42">
        <v>0</v>
      </c>
      <c r="N27" s="42">
        <v>0</v>
      </c>
      <c r="O27" s="42">
        <v>0</v>
      </c>
      <c r="P27" s="42">
        <v>0</v>
      </c>
    </row>
    <row r="28" spans="1:16" ht="13.5" thickBot="1" x14ac:dyDescent="0.25">
      <c r="A28" s="23" t="s">
        <v>23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19525450</v>
      </c>
      <c r="M28" s="42">
        <v>5255758</v>
      </c>
      <c r="N28" s="42">
        <v>0</v>
      </c>
      <c r="O28" s="42">
        <v>0</v>
      </c>
      <c r="P28" s="42">
        <v>0</v>
      </c>
    </row>
    <row r="29" spans="1:16" ht="13.5" thickBot="1" x14ac:dyDescent="0.25">
      <c r="A29" s="24" t="s">
        <v>24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137050493</v>
      </c>
      <c r="M29" s="42">
        <v>9038548</v>
      </c>
      <c r="N29" s="42">
        <v>0</v>
      </c>
      <c r="O29" s="42">
        <v>0</v>
      </c>
      <c r="P29" s="42">
        <v>0</v>
      </c>
    </row>
    <row r="30" spans="1:16" ht="13.5" thickBot="1" x14ac:dyDescent="0.25">
      <c r="A30" s="2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4.4" thickBot="1" x14ac:dyDescent="0.35">
      <c r="A31" s="27" t="s">
        <v>25</v>
      </c>
      <c r="B31" s="42">
        <v>13482618</v>
      </c>
      <c r="C31" s="42">
        <v>21102499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6995830</v>
      </c>
      <c r="M31" s="42">
        <v>17010774</v>
      </c>
      <c r="N31" s="42">
        <v>0</v>
      </c>
      <c r="O31" s="42">
        <v>0</v>
      </c>
      <c r="P31" s="42">
        <v>0</v>
      </c>
    </row>
    <row r="32" spans="1:16" ht="14.4" thickBot="1" x14ac:dyDescent="0.35">
      <c r="A32" s="2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7" ht="14.4" thickBot="1" x14ac:dyDescent="0.35">
      <c r="A33" s="23" t="s">
        <v>26</v>
      </c>
      <c r="B33" s="42">
        <v>0</v>
      </c>
      <c r="C33" s="42">
        <v>0</v>
      </c>
      <c r="D33" s="42">
        <v>0</v>
      </c>
      <c r="E33" s="42">
        <v>0</v>
      </c>
      <c r="F33" s="42">
        <v>64569734</v>
      </c>
      <c r="G33" s="42">
        <v>0</v>
      </c>
      <c r="H33" s="42">
        <v>-3039843.0194739825</v>
      </c>
      <c r="I33" s="42">
        <v>0</v>
      </c>
      <c r="J33" s="42">
        <v>73078</v>
      </c>
      <c r="K33" s="42">
        <v>0</v>
      </c>
      <c r="L33" s="42">
        <v>47170369</v>
      </c>
      <c r="M33" s="42">
        <v>0</v>
      </c>
      <c r="N33" s="42">
        <v>0</v>
      </c>
      <c r="O33" s="42">
        <v>0</v>
      </c>
      <c r="P33" s="42">
        <v>0</v>
      </c>
    </row>
    <row r="34" spans="1:17" ht="14.4" thickBot="1" x14ac:dyDescent="0.35">
      <c r="A34" s="23" t="s">
        <v>37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4478962</v>
      </c>
      <c r="M34" s="42">
        <v>12437155</v>
      </c>
      <c r="N34" s="42">
        <v>0</v>
      </c>
      <c r="O34" s="42">
        <v>0</v>
      </c>
      <c r="P34" s="42">
        <v>0</v>
      </c>
    </row>
    <row r="35" spans="1:17" ht="14.4" thickBot="1" x14ac:dyDescent="0.35">
      <c r="A35" s="23" t="s">
        <v>38</v>
      </c>
      <c r="B35" s="42">
        <v>11108472</v>
      </c>
      <c r="C35" s="42">
        <v>0</v>
      </c>
      <c r="D35" s="42">
        <v>419823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31879286</v>
      </c>
      <c r="M35" s="42">
        <v>19209023</v>
      </c>
      <c r="N35" s="42">
        <v>0</v>
      </c>
      <c r="O35" s="42">
        <v>232331</v>
      </c>
      <c r="P35" s="42">
        <v>0</v>
      </c>
    </row>
    <row r="36" spans="1:17" ht="28.2" thickBot="1" x14ac:dyDescent="0.35">
      <c r="A36" s="24" t="s">
        <v>39</v>
      </c>
      <c r="B36" s="42">
        <v>11108472</v>
      </c>
      <c r="C36" s="42">
        <v>0</v>
      </c>
      <c r="D36" s="42">
        <v>419823</v>
      </c>
      <c r="E36" s="42">
        <v>0</v>
      </c>
      <c r="F36" s="42">
        <v>64569734</v>
      </c>
      <c r="G36" s="42">
        <v>0</v>
      </c>
      <c r="H36" s="42">
        <v>-3039843.0194739825</v>
      </c>
      <c r="I36" s="42">
        <v>0</v>
      </c>
      <c r="J36" s="42">
        <v>73078</v>
      </c>
      <c r="K36" s="42">
        <v>0</v>
      </c>
      <c r="L36" s="42">
        <v>83528617</v>
      </c>
      <c r="M36" s="42">
        <v>31646178</v>
      </c>
      <c r="N36" s="42">
        <v>0</v>
      </c>
      <c r="O36" s="42">
        <v>232331</v>
      </c>
      <c r="P36" s="42">
        <v>0</v>
      </c>
    </row>
    <row r="37" spans="1:17" ht="14.4" thickBot="1" x14ac:dyDescent="0.3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7" ht="14.4" thickBot="1" x14ac:dyDescent="0.35">
      <c r="A38" s="24" t="s">
        <v>27</v>
      </c>
      <c r="B38" s="42">
        <v>0</v>
      </c>
      <c r="C38" s="42">
        <v>0</v>
      </c>
      <c r="D38" s="42">
        <v>0</v>
      </c>
      <c r="E38" s="42">
        <v>0</v>
      </c>
      <c r="F38" s="42">
        <v>204242085</v>
      </c>
      <c r="G38" s="42">
        <v>0</v>
      </c>
      <c r="H38" s="42">
        <v>4617502</v>
      </c>
      <c r="I38" s="42">
        <v>0</v>
      </c>
      <c r="J38" s="42">
        <v>0</v>
      </c>
      <c r="K38" s="42">
        <v>0</v>
      </c>
      <c r="L38" s="42">
        <v>562027</v>
      </c>
      <c r="M38" s="42">
        <v>386417920</v>
      </c>
      <c r="N38" s="42">
        <v>0</v>
      </c>
      <c r="O38" s="42">
        <v>15893316.73</v>
      </c>
      <c r="P38" s="42">
        <v>0</v>
      </c>
    </row>
    <row r="39" spans="1:17" ht="14.4" thickBot="1" x14ac:dyDescent="0.3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7" ht="14.4" thickBot="1" x14ac:dyDescent="0.35">
      <c r="A40" s="26" t="s">
        <v>41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15062724</v>
      </c>
      <c r="M40" s="42">
        <v>47701442</v>
      </c>
      <c r="N40" s="42">
        <v>702501</v>
      </c>
      <c r="O40" s="42">
        <v>4489041</v>
      </c>
      <c r="P40" s="42">
        <v>0</v>
      </c>
    </row>
    <row r="41" spans="1:17" ht="14.4" thickBot="1" x14ac:dyDescent="0.35">
      <c r="A41" s="2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7" ht="14.4" thickBot="1" x14ac:dyDescent="0.35">
      <c r="A42" s="30" t="s">
        <v>40</v>
      </c>
      <c r="B42" s="42">
        <v>241185903</v>
      </c>
      <c r="C42" s="42">
        <v>159801684</v>
      </c>
      <c r="D42" s="42">
        <v>2019026.7208259252</v>
      </c>
      <c r="E42" s="42">
        <v>2102472.0788977775</v>
      </c>
      <c r="F42" s="42">
        <v>371305863</v>
      </c>
      <c r="G42" s="42">
        <v>76867822</v>
      </c>
      <c r="H42" s="42">
        <v>2001120.9275238654</v>
      </c>
      <c r="I42" s="42">
        <v>0</v>
      </c>
      <c r="J42" s="42">
        <v>2734094.5914816926</v>
      </c>
      <c r="K42" s="42">
        <v>937996.62417790073</v>
      </c>
      <c r="L42" s="42">
        <v>355402319</v>
      </c>
      <c r="M42" s="42">
        <v>698146178</v>
      </c>
      <c r="N42" s="42">
        <v>1312047.75</v>
      </c>
      <c r="O42" s="42">
        <v>20884866.379999999</v>
      </c>
      <c r="P42" s="42">
        <v>319414.72000000003</v>
      </c>
      <c r="Q42" s="19"/>
    </row>
    <row r="43" spans="1:17" x14ac:dyDescent="0.3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21">
    <mergeCell ref="A9:A11"/>
    <mergeCell ref="B9:C11"/>
    <mergeCell ref="D9:E11"/>
    <mergeCell ref="F9:G11"/>
    <mergeCell ref="H9:I9"/>
    <mergeCell ref="H11:I11"/>
    <mergeCell ref="H10:I10"/>
    <mergeCell ref="A6:A8"/>
    <mergeCell ref="B6:E8"/>
    <mergeCell ref="F6:K8"/>
    <mergeCell ref="L6:M8"/>
    <mergeCell ref="N6:P8"/>
    <mergeCell ref="J11:K11"/>
    <mergeCell ref="L11:M11"/>
    <mergeCell ref="N11:P11"/>
    <mergeCell ref="J9:K9"/>
    <mergeCell ref="L9:M9"/>
    <mergeCell ref="N9:P9"/>
    <mergeCell ref="J10:K10"/>
    <mergeCell ref="L10:M10"/>
    <mergeCell ref="N10:P10"/>
  </mergeCells>
  <printOptions horizontalCentered="1"/>
  <pageMargins left="0.2" right="0.2" top="0.5" bottom="0.5" header="0.3" footer="0.05"/>
  <pageSetup scale="67" fitToHeight="0" orientation="landscape" r:id="rId1"/>
  <headerFooter>
    <oddFooter>&amp;L&amp;9&amp;Z&amp;F&amp;R&amp;9&amp;D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2"/>
  <sheetViews>
    <sheetView tabSelected="1" workbookViewId="0">
      <selection activeCell="P44" sqref="P44"/>
    </sheetView>
  </sheetViews>
  <sheetFormatPr defaultColWidth="9.109375" defaultRowHeight="13.8" x14ac:dyDescent="0.25"/>
  <cols>
    <col min="1" max="1" width="26.5546875" style="51" customWidth="1"/>
    <col min="2" max="3" width="13.44140625" style="51" bestFit="1" customWidth="1"/>
    <col min="4" max="5" width="11.33203125" style="51" bestFit="1" customWidth="1"/>
    <col min="6" max="6" width="13.44140625" style="51" bestFit="1" customWidth="1"/>
    <col min="7" max="8" width="12.33203125" style="51" bestFit="1" customWidth="1"/>
    <col min="9" max="9" width="9.109375" style="51"/>
    <col min="10" max="10" width="12.33203125" style="51" bestFit="1" customWidth="1"/>
    <col min="11" max="11" width="11.33203125" style="51" bestFit="1" customWidth="1"/>
    <col min="12" max="13" width="13.44140625" style="51" bestFit="1" customWidth="1"/>
    <col min="14" max="14" width="10.5546875" style="51" bestFit="1" customWidth="1"/>
    <col min="15" max="15" width="12.33203125" style="51" bestFit="1" customWidth="1"/>
    <col min="16" max="16" width="11.33203125" style="51" bestFit="1" customWidth="1"/>
    <col min="17" max="16384" width="9.109375" style="51"/>
  </cols>
  <sheetData>
    <row r="1" spans="1:16" ht="15" x14ac:dyDescent="0.25">
      <c r="A1" s="12"/>
      <c r="B1" s="47" t="s">
        <v>29</v>
      </c>
    </row>
    <row r="2" spans="1:16" ht="15" x14ac:dyDescent="0.25">
      <c r="A2" s="12"/>
      <c r="B2" s="47" t="s">
        <v>30</v>
      </c>
    </row>
    <row r="3" spans="1:16" ht="15" x14ac:dyDescent="0.25">
      <c r="A3" s="12"/>
      <c r="B3" s="44" t="s">
        <v>74</v>
      </c>
    </row>
    <row r="5" spans="1:16" ht="15.75" thickBot="1" x14ac:dyDescent="0.3"/>
    <row r="6" spans="1:16" ht="15" customHeight="1" x14ac:dyDescent="0.25">
      <c r="A6" s="99"/>
      <c r="B6" s="95" t="s">
        <v>0</v>
      </c>
      <c r="C6" s="96"/>
      <c r="D6" s="96"/>
      <c r="E6" s="97"/>
      <c r="F6" s="95" t="s">
        <v>1</v>
      </c>
      <c r="G6" s="96"/>
      <c r="H6" s="96"/>
      <c r="I6" s="96"/>
      <c r="J6" s="96"/>
      <c r="K6" s="97"/>
      <c r="L6" s="95" t="s">
        <v>2</v>
      </c>
      <c r="M6" s="97"/>
      <c r="N6" s="95" t="s">
        <v>44</v>
      </c>
      <c r="O6" s="96"/>
      <c r="P6" s="97"/>
    </row>
    <row r="7" spans="1:16" ht="15" customHeight="1" x14ac:dyDescent="0.25">
      <c r="A7" s="93"/>
      <c r="B7" s="83"/>
      <c r="C7" s="98"/>
      <c r="D7" s="98"/>
      <c r="E7" s="84"/>
      <c r="F7" s="83"/>
      <c r="G7" s="98"/>
      <c r="H7" s="98"/>
      <c r="I7" s="98"/>
      <c r="J7" s="98"/>
      <c r="K7" s="84"/>
      <c r="L7" s="83"/>
      <c r="M7" s="84"/>
      <c r="N7" s="83"/>
      <c r="O7" s="98"/>
      <c r="P7" s="84"/>
    </row>
    <row r="8" spans="1:16" ht="15.75" customHeight="1" thickBot="1" x14ac:dyDescent="0.3">
      <c r="A8" s="94"/>
      <c r="B8" s="100"/>
      <c r="C8" s="101"/>
      <c r="D8" s="101"/>
      <c r="E8" s="102"/>
      <c r="F8" s="100"/>
      <c r="G8" s="101"/>
      <c r="H8" s="101"/>
      <c r="I8" s="101"/>
      <c r="J8" s="101"/>
      <c r="K8" s="102"/>
      <c r="L8" s="83"/>
      <c r="M8" s="84"/>
      <c r="N8" s="83"/>
      <c r="O8" s="98"/>
      <c r="P8" s="84"/>
    </row>
    <row r="9" spans="1:16" ht="15" customHeight="1" x14ac:dyDescent="0.25">
      <c r="A9" s="93"/>
      <c r="B9" s="88" t="s">
        <v>4</v>
      </c>
      <c r="C9" s="89"/>
      <c r="D9" s="88" t="s">
        <v>5</v>
      </c>
      <c r="E9" s="89"/>
      <c r="F9" s="88" t="s">
        <v>4</v>
      </c>
      <c r="G9" s="89"/>
      <c r="H9" s="88" t="s">
        <v>6</v>
      </c>
      <c r="I9" s="89"/>
      <c r="J9" s="88" t="s">
        <v>7</v>
      </c>
      <c r="K9" s="89"/>
      <c r="L9" s="83"/>
      <c r="M9" s="84"/>
      <c r="N9" s="85"/>
      <c r="O9" s="86"/>
      <c r="P9" s="87"/>
    </row>
    <row r="10" spans="1:16" ht="15" customHeight="1" x14ac:dyDescent="0.25">
      <c r="A10" s="93"/>
      <c r="B10" s="88"/>
      <c r="C10" s="89"/>
      <c r="D10" s="88"/>
      <c r="E10" s="89"/>
      <c r="F10" s="88"/>
      <c r="G10" s="89"/>
      <c r="H10" s="88" t="s">
        <v>8</v>
      </c>
      <c r="I10" s="89"/>
      <c r="J10" s="88" t="s">
        <v>9</v>
      </c>
      <c r="K10" s="89"/>
      <c r="L10" s="85"/>
      <c r="M10" s="87"/>
      <c r="N10" s="85"/>
      <c r="O10" s="90"/>
      <c r="P10" s="87"/>
    </row>
    <row r="11" spans="1:16" ht="15.75" customHeight="1" thickBot="1" x14ac:dyDescent="0.3">
      <c r="A11" s="94"/>
      <c r="B11" s="91"/>
      <c r="C11" s="92"/>
      <c r="D11" s="91"/>
      <c r="E11" s="92"/>
      <c r="F11" s="91"/>
      <c r="G11" s="92"/>
      <c r="H11" s="80"/>
      <c r="I11" s="81"/>
      <c r="J11" s="91" t="s">
        <v>10</v>
      </c>
      <c r="K11" s="92"/>
      <c r="L11" s="80"/>
      <c r="M11" s="81"/>
      <c r="N11" s="80"/>
      <c r="O11" s="82"/>
      <c r="P11" s="81"/>
    </row>
    <row r="12" spans="1:16" s="52" customFormat="1" ht="16.5" thickBot="1" x14ac:dyDescent="0.3">
      <c r="A12" s="21"/>
      <c r="B12" s="22" t="s">
        <v>11</v>
      </c>
      <c r="C12" s="22" t="s">
        <v>12</v>
      </c>
      <c r="D12" s="22" t="s">
        <v>11</v>
      </c>
      <c r="E12" s="22" t="s">
        <v>12</v>
      </c>
      <c r="F12" s="22" t="s">
        <v>11</v>
      </c>
      <c r="G12" s="22" t="s">
        <v>12</v>
      </c>
      <c r="H12" s="22" t="s">
        <v>11</v>
      </c>
      <c r="I12" s="22" t="s">
        <v>12</v>
      </c>
      <c r="J12" s="22" t="s">
        <v>11</v>
      </c>
      <c r="K12" s="22" t="s">
        <v>12</v>
      </c>
      <c r="L12" s="22" t="s">
        <v>11</v>
      </c>
      <c r="M12" s="22" t="s">
        <v>12</v>
      </c>
      <c r="N12" s="22" t="s">
        <v>11</v>
      </c>
      <c r="O12" s="22" t="s">
        <v>12</v>
      </c>
      <c r="P12" s="22" t="s">
        <v>13</v>
      </c>
    </row>
    <row r="13" spans="1:16" ht="15.75" thickBot="1" x14ac:dyDescent="0.3">
      <c r="A13" s="23" t="s">
        <v>58</v>
      </c>
      <c r="B13" s="42">
        <v>70076423</v>
      </c>
      <c r="C13" s="42">
        <v>123257976</v>
      </c>
      <c r="D13" s="42">
        <v>1317829.0064999028</v>
      </c>
      <c r="E13" s="42">
        <v>2088674.2122146385</v>
      </c>
      <c r="F13" s="42">
        <v>62600854</v>
      </c>
      <c r="G13" s="42">
        <v>83270283</v>
      </c>
      <c r="H13" s="42">
        <v>558855.60004060389</v>
      </c>
      <c r="I13" s="42">
        <v>0</v>
      </c>
      <c r="J13" s="42">
        <v>761691.57497973973</v>
      </c>
      <c r="K13" s="42">
        <v>1062010.8170867586</v>
      </c>
      <c r="L13" s="42">
        <v>7239789</v>
      </c>
      <c r="M13" s="42">
        <v>6576122</v>
      </c>
      <c r="N13" s="42">
        <v>614704</v>
      </c>
      <c r="O13" s="42">
        <v>254556</v>
      </c>
      <c r="P13" s="42">
        <v>0</v>
      </c>
    </row>
    <row r="14" spans="1:16" ht="15.75" thickBot="1" x14ac:dyDescent="0.3">
      <c r="A14" s="23" t="s">
        <v>59</v>
      </c>
      <c r="B14" s="42">
        <v>9160926</v>
      </c>
      <c r="C14" s="42">
        <v>0</v>
      </c>
      <c r="D14" s="42">
        <v>0</v>
      </c>
      <c r="E14" s="42">
        <v>0</v>
      </c>
      <c r="F14" s="42">
        <v>21152499</v>
      </c>
      <c r="G14" s="42">
        <v>9503543</v>
      </c>
      <c r="H14" s="42">
        <v>626981.37236941175</v>
      </c>
      <c r="I14" s="42">
        <v>0</v>
      </c>
      <c r="J14" s="42">
        <v>10871.34</v>
      </c>
      <c r="K14" s="42">
        <v>0</v>
      </c>
      <c r="L14" s="42">
        <v>23605781</v>
      </c>
      <c r="M14" s="42">
        <v>32562929</v>
      </c>
      <c r="N14" s="42">
        <v>0</v>
      </c>
      <c r="O14" s="42">
        <v>0</v>
      </c>
      <c r="P14" s="42">
        <v>353411.42000000004</v>
      </c>
    </row>
    <row r="15" spans="1:16" ht="15.75" thickBot="1" x14ac:dyDescent="0.3">
      <c r="A15" s="23" t="s">
        <v>60</v>
      </c>
      <c r="B15" s="42">
        <v>123423782</v>
      </c>
      <c r="C15" s="42">
        <v>21959129</v>
      </c>
      <c r="D15" s="42">
        <v>279798.79472822021</v>
      </c>
      <c r="E15" s="42">
        <v>46939.997760404018</v>
      </c>
      <c r="F15" s="42">
        <v>18488070</v>
      </c>
      <c r="G15" s="42">
        <v>18720</v>
      </c>
      <c r="H15" s="42">
        <v>92597.425878584327</v>
      </c>
      <c r="I15" s="42">
        <v>0</v>
      </c>
      <c r="J15" s="42">
        <v>329622.03251604922</v>
      </c>
      <c r="K15" s="42">
        <v>0</v>
      </c>
      <c r="L15" s="42">
        <v>4399371</v>
      </c>
      <c r="M15" s="42">
        <v>1291191</v>
      </c>
      <c r="N15" s="42">
        <v>0</v>
      </c>
      <c r="O15" s="42">
        <v>0</v>
      </c>
      <c r="P15" s="42">
        <v>0</v>
      </c>
    </row>
    <row r="16" spans="1:16" ht="15.75" thickBot="1" x14ac:dyDescent="0.3">
      <c r="A16" s="23" t="s">
        <v>61</v>
      </c>
      <c r="B16" s="42">
        <v>7053821</v>
      </c>
      <c r="C16" s="42">
        <v>2577241</v>
      </c>
      <c r="D16" s="42">
        <v>34666</v>
      </c>
      <c r="E16" s="42">
        <v>0</v>
      </c>
      <c r="F16" s="42">
        <v>0</v>
      </c>
      <c r="G16" s="42">
        <v>0</v>
      </c>
      <c r="H16" s="42">
        <v>2058.48</v>
      </c>
      <c r="I16" s="42">
        <v>0</v>
      </c>
      <c r="J16" s="42">
        <v>0</v>
      </c>
      <c r="K16" s="42">
        <v>0</v>
      </c>
      <c r="L16" s="42">
        <v>197515</v>
      </c>
      <c r="M16" s="42">
        <v>24501</v>
      </c>
      <c r="N16" s="42">
        <v>0</v>
      </c>
      <c r="O16" s="42">
        <v>0</v>
      </c>
      <c r="P16" s="42">
        <v>0</v>
      </c>
    </row>
    <row r="17" spans="1:16" ht="15.75" thickBot="1" x14ac:dyDescent="0.3">
      <c r="A17" s="23" t="s">
        <v>62</v>
      </c>
      <c r="B17" s="42">
        <v>0</v>
      </c>
      <c r="C17" s="42">
        <v>1324226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10904525</v>
      </c>
      <c r="M17" s="42">
        <v>26653904</v>
      </c>
      <c r="N17" s="42">
        <v>0</v>
      </c>
      <c r="O17" s="42">
        <v>14278</v>
      </c>
      <c r="P17" s="42">
        <v>0</v>
      </c>
    </row>
    <row r="18" spans="1:16" ht="15.75" thickBot="1" x14ac:dyDescent="0.3">
      <c r="A18" s="23" t="s">
        <v>63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25690217</v>
      </c>
      <c r="M18" s="42">
        <v>41080459</v>
      </c>
      <c r="N18" s="42">
        <v>0</v>
      </c>
      <c r="O18" s="42">
        <v>0</v>
      </c>
      <c r="P18" s="42">
        <v>0</v>
      </c>
    </row>
    <row r="19" spans="1:16" ht="15.75" thickBot="1" x14ac:dyDescent="0.3">
      <c r="A19" s="23" t="s">
        <v>18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1525766</v>
      </c>
      <c r="M19" s="42">
        <v>31348713</v>
      </c>
      <c r="N19" s="42">
        <v>0</v>
      </c>
      <c r="O19" s="42">
        <v>0</v>
      </c>
      <c r="P19" s="42">
        <v>0</v>
      </c>
    </row>
    <row r="20" spans="1:16" ht="15.75" thickBot="1" x14ac:dyDescent="0.3">
      <c r="A20" s="23" t="s">
        <v>19</v>
      </c>
      <c r="B20" s="42">
        <v>3424197</v>
      </c>
      <c r="C20" s="42">
        <v>0</v>
      </c>
      <c r="D20" s="42">
        <v>1443.4487586417235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57188145</v>
      </c>
      <c r="M20" s="42">
        <v>51867153</v>
      </c>
      <c r="N20" s="42">
        <v>0</v>
      </c>
      <c r="O20" s="42">
        <v>76724.72</v>
      </c>
      <c r="P20" s="42">
        <v>0</v>
      </c>
    </row>
    <row r="21" spans="1:16" ht="15.75" thickBot="1" x14ac:dyDescent="0.3">
      <c r="A21" s="24" t="s">
        <v>20</v>
      </c>
      <c r="B21" s="42">
        <f>SUM(B13:B20)</f>
        <v>213139149</v>
      </c>
      <c r="C21" s="42">
        <f t="shared" ref="C21:P21" si="0">SUM(C13:C20)</f>
        <v>149118572</v>
      </c>
      <c r="D21" s="42">
        <f t="shared" si="0"/>
        <v>1633737.2499867647</v>
      </c>
      <c r="E21" s="42">
        <f t="shared" si="0"/>
        <v>2135614.2099750424</v>
      </c>
      <c r="F21" s="42">
        <f t="shared" si="0"/>
        <v>102241423</v>
      </c>
      <c r="G21" s="42">
        <f t="shared" si="0"/>
        <v>92792546</v>
      </c>
      <c r="H21" s="42">
        <f t="shared" si="0"/>
        <v>1280492.8782886001</v>
      </c>
      <c r="I21" s="42">
        <f t="shared" si="0"/>
        <v>0</v>
      </c>
      <c r="J21" s="42">
        <f t="shared" si="0"/>
        <v>1102184.9474957888</v>
      </c>
      <c r="K21" s="42">
        <f t="shared" si="0"/>
        <v>1062010.8170867586</v>
      </c>
      <c r="L21" s="42">
        <f t="shared" si="0"/>
        <v>130751109</v>
      </c>
      <c r="M21" s="42">
        <f t="shared" si="0"/>
        <v>191404972</v>
      </c>
      <c r="N21" s="42">
        <f t="shared" si="0"/>
        <v>614704</v>
      </c>
      <c r="O21" s="42">
        <f t="shared" si="0"/>
        <v>345558.72</v>
      </c>
      <c r="P21" s="42">
        <f t="shared" si="0"/>
        <v>353411.42000000004</v>
      </c>
    </row>
    <row r="22" spans="1:16" ht="15.75" thickBot="1" x14ac:dyDescent="0.3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5.75" thickBot="1" x14ac:dyDescent="0.3">
      <c r="A23" s="23" t="s">
        <v>21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32238254</v>
      </c>
      <c r="M23" s="42">
        <v>896082</v>
      </c>
      <c r="N23" s="42">
        <v>0</v>
      </c>
      <c r="O23" s="42">
        <v>0</v>
      </c>
      <c r="P23" s="42">
        <v>0</v>
      </c>
    </row>
    <row r="24" spans="1:16" ht="15.75" thickBot="1" x14ac:dyDescent="0.3">
      <c r="A24" s="23" t="s">
        <v>64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41722578</v>
      </c>
      <c r="M24" s="42">
        <v>9459736</v>
      </c>
      <c r="N24" s="42">
        <v>0</v>
      </c>
      <c r="O24" s="42">
        <v>0</v>
      </c>
      <c r="P24" s="42">
        <v>0</v>
      </c>
    </row>
    <row r="25" spans="1:16" ht="15.75" thickBot="1" x14ac:dyDescent="0.3">
      <c r="A25" s="23" t="s">
        <v>65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11636217</v>
      </c>
      <c r="M25" s="42">
        <v>1320450</v>
      </c>
      <c r="N25" s="42">
        <v>0</v>
      </c>
      <c r="O25" s="42">
        <v>0</v>
      </c>
      <c r="P25" s="42">
        <v>0</v>
      </c>
    </row>
    <row r="26" spans="1:16" ht="15.75" thickBot="1" x14ac:dyDescent="0.3">
      <c r="A26" s="2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344</v>
      </c>
      <c r="M26" s="42">
        <v>3158800</v>
      </c>
      <c r="N26" s="42">
        <v>0</v>
      </c>
      <c r="O26" s="42">
        <v>0</v>
      </c>
      <c r="P26" s="42">
        <v>0</v>
      </c>
    </row>
    <row r="27" spans="1:16" ht="15.75" thickBot="1" x14ac:dyDescent="0.3">
      <c r="A27" s="23" t="s">
        <v>61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7102491</v>
      </c>
      <c r="M27" s="42">
        <v>0</v>
      </c>
      <c r="N27" s="42">
        <v>0</v>
      </c>
      <c r="O27" s="42">
        <v>0</v>
      </c>
      <c r="P27" s="42">
        <v>0</v>
      </c>
    </row>
    <row r="28" spans="1:16" ht="14.4" thickBot="1" x14ac:dyDescent="0.3">
      <c r="A28" s="23" t="s">
        <v>66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18739467</v>
      </c>
      <c r="M28" s="42">
        <v>4909877</v>
      </c>
      <c r="N28" s="42">
        <v>0</v>
      </c>
      <c r="O28" s="42">
        <v>0</v>
      </c>
      <c r="P28" s="42">
        <v>0</v>
      </c>
    </row>
    <row r="29" spans="1:16" ht="14.4" thickBot="1" x14ac:dyDescent="0.3">
      <c r="A29" s="24" t="s">
        <v>24</v>
      </c>
      <c r="B29" s="42">
        <f>SUM(B23:B28)</f>
        <v>0</v>
      </c>
      <c r="C29" s="42">
        <f t="shared" ref="C29:P29" si="1">SUM(C23:C28)</f>
        <v>0</v>
      </c>
      <c r="D29" s="42">
        <f t="shared" si="1"/>
        <v>0</v>
      </c>
      <c r="E29" s="42">
        <f t="shared" si="1"/>
        <v>0</v>
      </c>
      <c r="F29" s="42">
        <f t="shared" si="1"/>
        <v>0</v>
      </c>
      <c r="G29" s="42">
        <f t="shared" si="1"/>
        <v>0</v>
      </c>
      <c r="H29" s="42">
        <f t="shared" si="1"/>
        <v>0</v>
      </c>
      <c r="I29" s="42">
        <f t="shared" si="1"/>
        <v>0</v>
      </c>
      <c r="J29" s="42">
        <f t="shared" si="1"/>
        <v>0</v>
      </c>
      <c r="K29" s="42">
        <f t="shared" si="1"/>
        <v>0</v>
      </c>
      <c r="L29" s="42">
        <f t="shared" si="1"/>
        <v>111439351</v>
      </c>
      <c r="M29" s="42">
        <f t="shared" si="1"/>
        <v>19744945</v>
      </c>
      <c r="N29" s="42">
        <f t="shared" si="1"/>
        <v>0</v>
      </c>
      <c r="O29" s="42">
        <f t="shared" si="1"/>
        <v>0</v>
      </c>
      <c r="P29" s="42">
        <f t="shared" si="1"/>
        <v>0</v>
      </c>
    </row>
    <row r="30" spans="1:16" ht="14.4" thickBot="1" x14ac:dyDescent="0.3">
      <c r="A30" s="2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4.4" thickBot="1" x14ac:dyDescent="0.3">
      <c r="A31" s="27" t="s">
        <v>67</v>
      </c>
      <c r="B31" s="42">
        <v>16123226</v>
      </c>
      <c r="C31" s="42">
        <v>21695626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6798015</v>
      </c>
      <c r="M31" s="42">
        <v>21816049</v>
      </c>
      <c r="N31" s="42">
        <v>0</v>
      </c>
      <c r="O31" s="42">
        <v>0</v>
      </c>
      <c r="P31" s="42">
        <v>5481817</v>
      </c>
    </row>
    <row r="32" spans="1:16" ht="14.4" thickBot="1" x14ac:dyDescent="0.3">
      <c r="A32" s="2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4.4" thickBot="1" x14ac:dyDescent="0.3">
      <c r="A33" s="23" t="s">
        <v>26</v>
      </c>
      <c r="B33" s="42">
        <v>0</v>
      </c>
      <c r="C33" s="42">
        <v>0</v>
      </c>
      <c r="D33" s="42">
        <v>0</v>
      </c>
      <c r="E33" s="42">
        <v>0</v>
      </c>
      <c r="F33" s="42">
        <v>62480521</v>
      </c>
      <c r="G33" s="42">
        <v>0</v>
      </c>
      <c r="H33" s="42">
        <v>-223935.42171905702</v>
      </c>
      <c r="I33" s="42">
        <v>0</v>
      </c>
      <c r="J33" s="42">
        <v>115504.5</v>
      </c>
      <c r="K33" s="42">
        <v>0</v>
      </c>
      <c r="L33" s="42">
        <v>51120989</v>
      </c>
      <c r="M33" s="42">
        <v>0</v>
      </c>
      <c r="N33" s="42">
        <v>834808.34000000008</v>
      </c>
      <c r="O33" s="42">
        <v>0</v>
      </c>
      <c r="P33" s="42">
        <v>0</v>
      </c>
    </row>
    <row r="34" spans="1:16" ht="14.4" thickBot="1" x14ac:dyDescent="0.3">
      <c r="A34" s="23" t="s">
        <v>68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5143302</v>
      </c>
      <c r="M34" s="42">
        <v>13298963</v>
      </c>
      <c r="N34" s="42">
        <v>0</v>
      </c>
      <c r="O34" s="42">
        <v>0</v>
      </c>
      <c r="P34" s="42">
        <v>0</v>
      </c>
    </row>
    <row r="35" spans="1:16" ht="14.4" thickBot="1" x14ac:dyDescent="0.3">
      <c r="A35" s="23" t="s">
        <v>69</v>
      </c>
      <c r="B35" s="42">
        <v>19762551</v>
      </c>
      <c r="C35" s="42">
        <v>0</v>
      </c>
      <c r="D35" s="42">
        <v>179003.65000000002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42030995</v>
      </c>
      <c r="M35" s="42">
        <v>17993238</v>
      </c>
      <c r="N35" s="42">
        <v>0</v>
      </c>
      <c r="O35" s="42">
        <v>246419</v>
      </c>
      <c r="P35" s="42">
        <v>0</v>
      </c>
    </row>
    <row r="36" spans="1:16" ht="14.4" thickBot="1" x14ac:dyDescent="0.3">
      <c r="A36" s="24" t="s">
        <v>70</v>
      </c>
      <c r="B36" s="42">
        <f>SUM(B33:B35)</f>
        <v>19762551</v>
      </c>
      <c r="C36" s="42">
        <f t="shared" ref="C36:P36" si="2">SUM(C33:C35)</f>
        <v>0</v>
      </c>
      <c r="D36" s="42">
        <f t="shared" si="2"/>
        <v>179003.65000000002</v>
      </c>
      <c r="E36" s="42">
        <f t="shared" si="2"/>
        <v>0</v>
      </c>
      <c r="F36" s="42">
        <f t="shared" si="2"/>
        <v>62480521</v>
      </c>
      <c r="G36" s="42">
        <f t="shared" si="2"/>
        <v>0</v>
      </c>
      <c r="H36" s="42">
        <f t="shared" si="2"/>
        <v>-223935.42171905702</v>
      </c>
      <c r="I36" s="42">
        <f t="shared" si="2"/>
        <v>0</v>
      </c>
      <c r="J36" s="42">
        <f t="shared" si="2"/>
        <v>115504.5</v>
      </c>
      <c r="K36" s="42">
        <f t="shared" si="2"/>
        <v>0</v>
      </c>
      <c r="L36" s="42">
        <f t="shared" si="2"/>
        <v>98295286</v>
      </c>
      <c r="M36" s="42">
        <f t="shared" si="2"/>
        <v>31292201</v>
      </c>
      <c r="N36" s="42">
        <f t="shared" si="2"/>
        <v>834808.34000000008</v>
      </c>
      <c r="O36" s="42">
        <f t="shared" si="2"/>
        <v>246419</v>
      </c>
      <c r="P36" s="42">
        <f t="shared" si="2"/>
        <v>0</v>
      </c>
    </row>
    <row r="37" spans="1:16" ht="14.4" thickBot="1" x14ac:dyDescent="0.3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4.4" thickBot="1" x14ac:dyDescent="0.3">
      <c r="A38" s="24" t="s">
        <v>27</v>
      </c>
      <c r="B38" s="42">
        <v>0</v>
      </c>
      <c r="C38" s="42">
        <v>0</v>
      </c>
      <c r="D38" s="42">
        <v>0</v>
      </c>
      <c r="E38" s="42">
        <v>0</v>
      </c>
      <c r="F38" s="42">
        <v>204830932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514433</v>
      </c>
      <c r="M38" s="42">
        <v>373585693</v>
      </c>
      <c r="N38" s="42">
        <v>0</v>
      </c>
      <c r="O38" s="42">
        <v>24271211.330000002</v>
      </c>
      <c r="P38" s="42">
        <v>59529.08</v>
      </c>
    </row>
    <row r="39" spans="1:16" ht="14.4" thickBot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4.4" thickBot="1" x14ac:dyDescent="0.3">
      <c r="A40" s="26" t="s">
        <v>28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12870033</v>
      </c>
      <c r="M40" s="42">
        <v>45179202</v>
      </c>
      <c r="N40" s="42">
        <v>-702501</v>
      </c>
      <c r="O40" s="42">
        <v>2709146</v>
      </c>
      <c r="P40" s="42">
        <v>762949.61</v>
      </c>
    </row>
    <row r="41" spans="1:16" ht="14.4" thickBot="1" x14ac:dyDescent="0.3">
      <c r="A41" s="2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4.4" thickBot="1" x14ac:dyDescent="0.3">
      <c r="A42" s="30" t="s">
        <v>71</v>
      </c>
      <c r="B42" s="42">
        <f>B40+B38+B36+B31+B21+B29</f>
        <v>249024926</v>
      </c>
      <c r="C42" s="42">
        <f t="shared" ref="C42:P42" si="3">C40+C38+C36+C31+C21+C29</f>
        <v>170814198</v>
      </c>
      <c r="D42" s="42">
        <f t="shared" si="3"/>
        <v>1812740.8999867649</v>
      </c>
      <c r="E42" s="42">
        <f t="shared" si="3"/>
        <v>2135614.2099750424</v>
      </c>
      <c r="F42" s="42">
        <f t="shared" si="3"/>
        <v>369552876</v>
      </c>
      <c r="G42" s="42">
        <f t="shared" si="3"/>
        <v>92792546</v>
      </c>
      <c r="H42" s="42">
        <f t="shared" si="3"/>
        <v>1056557.4565695431</v>
      </c>
      <c r="I42" s="42">
        <f t="shared" si="3"/>
        <v>0</v>
      </c>
      <c r="J42" s="42">
        <f t="shared" si="3"/>
        <v>1217689.4474957888</v>
      </c>
      <c r="K42" s="42">
        <f t="shared" si="3"/>
        <v>1062010.8170867586</v>
      </c>
      <c r="L42" s="42">
        <f t="shared" si="3"/>
        <v>360668227</v>
      </c>
      <c r="M42" s="42">
        <f t="shared" si="3"/>
        <v>683023062</v>
      </c>
      <c r="N42" s="42">
        <f t="shared" si="3"/>
        <v>747011.34000000008</v>
      </c>
      <c r="O42" s="42">
        <f t="shared" si="3"/>
        <v>27572335.050000001</v>
      </c>
      <c r="P42" s="42">
        <f t="shared" si="3"/>
        <v>6657707.1099999994</v>
      </c>
    </row>
  </sheetData>
  <mergeCells count="21">
    <mergeCell ref="A9:A11"/>
    <mergeCell ref="B9:C11"/>
    <mergeCell ref="D9:E11"/>
    <mergeCell ref="F9:G11"/>
    <mergeCell ref="H9:I9"/>
    <mergeCell ref="H11:I11"/>
    <mergeCell ref="H10:I10"/>
    <mergeCell ref="A6:A8"/>
    <mergeCell ref="B6:E8"/>
    <mergeCell ref="F6:K8"/>
    <mergeCell ref="L6:M8"/>
    <mergeCell ref="N6:P8"/>
    <mergeCell ref="J11:K11"/>
    <mergeCell ref="L11:M11"/>
    <mergeCell ref="N11:P11"/>
    <mergeCell ref="J9:K9"/>
    <mergeCell ref="L9:M9"/>
    <mergeCell ref="N9:P9"/>
    <mergeCell ref="J10:K10"/>
    <mergeCell ref="L10:M10"/>
    <mergeCell ref="N10:P10"/>
  </mergeCell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Trend</vt:lpstr>
      <vt:lpstr>2014</vt:lpstr>
      <vt:lpstr>2015</vt:lpstr>
      <vt:lpstr>2016</vt:lpstr>
      <vt:lpstr>2017</vt:lpstr>
      <vt:lpstr>'2014'!Print_Area</vt:lpstr>
      <vt:lpstr>'2015'!Print_Area</vt:lpstr>
      <vt:lpstr>'2016'!Print_Area</vt:lpstr>
      <vt:lpstr>Trend!Print_Area</vt:lpstr>
    </vt:vector>
  </TitlesOfParts>
  <Company>Lahey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ANF</cp:lastModifiedBy>
  <cp:lastPrinted>2018-09-12T20:11:18Z</cp:lastPrinted>
  <dcterms:created xsi:type="dcterms:W3CDTF">2015-09-10T16:55:41Z</dcterms:created>
  <dcterms:modified xsi:type="dcterms:W3CDTF">2018-09-18T12:05:36Z</dcterms:modified>
</cp:coreProperties>
</file>