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90" yWindow="-60" windowWidth="15945" windowHeight="13410" tabRatio="717"/>
  </bookViews>
  <sheets>
    <sheet name="System-Level" sheetId="1" r:id="rId1"/>
    <sheet name="Physician Practice-1" sheetId="8" r:id="rId2"/>
    <sheet name="Physician Practice-2" sheetId="4" r:id="rId3"/>
    <sheet name="Physician Practice-3" sheetId="5" r:id="rId4"/>
    <sheet name="Physician Practice-4" sheetId="6" r:id="rId5"/>
    <sheet name="Physician Practice-5" sheetId="7" r:id="rId6"/>
  </sheets>
  <externalReferences>
    <externalReference r:id="rId7"/>
  </externalReferences>
  <definedNames>
    <definedName name="MaximumDollarInputValue">'[1]System Data'!$A$12</definedName>
    <definedName name="MinimumDollarInputValue">'[1]System Data'!$A$11</definedName>
  </definedNames>
  <calcPr calcId="145621"/>
</workbook>
</file>

<file path=xl/calcChain.xml><?xml version="1.0" encoding="utf-8"?>
<calcChain xmlns="http://schemas.openxmlformats.org/spreadsheetml/2006/main">
  <c r="C39" i="5" l="1"/>
  <c r="C69" i="8" l="1"/>
  <c r="C60" i="8"/>
  <c r="C53" i="8"/>
  <c r="C45" i="8"/>
  <c r="C39" i="8"/>
  <c r="C34" i="8"/>
  <c r="C24" i="8"/>
  <c r="C26" i="8" s="1"/>
  <c r="C16" i="8"/>
  <c r="C61" i="8" l="1"/>
  <c r="C70" i="8" s="1"/>
  <c r="C74" i="8" s="1"/>
  <c r="C77" i="8" s="1"/>
  <c r="C27" i="8"/>
  <c r="C40" i="8"/>
  <c r="C46" i="8" s="1"/>
  <c r="C69" i="1"/>
  <c r="C60" i="1"/>
  <c r="C53" i="1"/>
  <c r="C45" i="1"/>
  <c r="C39" i="1"/>
  <c r="C34" i="1"/>
  <c r="C24" i="1"/>
  <c r="C26" i="1" s="1"/>
  <c r="C16" i="1"/>
  <c r="C61" i="1" l="1"/>
  <c r="C70" i="1" s="1"/>
  <c r="C74" i="1" s="1"/>
  <c r="C77" i="1" s="1"/>
  <c r="C40" i="1"/>
  <c r="C46" i="1" s="1"/>
  <c r="C27" i="1"/>
  <c r="C69" i="6"/>
  <c r="C60" i="6"/>
  <c r="C53" i="6"/>
  <c r="C45" i="6"/>
  <c r="C39" i="6"/>
  <c r="C34" i="6"/>
  <c r="C24" i="6"/>
  <c r="C26" i="6" s="1"/>
  <c r="C16" i="6"/>
  <c r="C69" i="5"/>
  <c r="C60" i="5"/>
  <c r="C53" i="5"/>
  <c r="C45" i="5"/>
  <c r="C34" i="5"/>
  <c r="C40" i="5" s="1"/>
  <c r="C46" i="5" s="1"/>
  <c r="C24" i="5"/>
  <c r="C26" i="5" s="1"/>
  <c r="C16" i="5"/>
  <c r="C69" i="4"/>
  <c r="C60" i="4"/>
  <c r="C53" i="4"/>
  <c r="C45" i="4"/>
  <c r="C34" i="4"/>
  <c r="C24" i="4"/>
  <c r="C26" i="4" s="1"/>
  <c r="C16" i="4"/>
  <c r="C40" i="6" l="1"/>
  <c r="C46" i="6" s="1"/>
  <c r="C61" i="6"/>
  <c r="C70" i="6" s="1"/>
  <c r="C74" i="6" s="1"/>
  <c r="C77" i="6" s="1"/>
  <c r="C27" i="6"/>
  <c r="C61" i="5"/>
  <c r="C70" i="5" s="1"/>
  <c r="C74" i="5" s="1"/>
  <c r="C77" i="5" s="1"/>
  <c r="C27" i="5"/>
  <c r="C61" i="4"/>
  <c r="C70" i="4" s="1"/>
  <c r="C74" i="4" s="1"/>
  <c r="C77" i="4" s="1"/>
  <c r="C40" i="4"/>
  <c r="C46" i="4" s="1"/>
  <c r="C27" i="4"/>
</calcChain>
</file>

<file path=xl/sharedStrings.xml><?xml version="1.0" encoding="utf-8"?>
<sst xmlns="http://schemas.openxmlformats.org/spreadsheetml/2006/main" count="912" uniqueCount="150">
  <si>
    <t>RPO-138</t>
  </si>
  <si>
    <t>RPO-140</t>
  </si>
  <si>
    <t xml:space="preserve">Legal Name(s) of Corporate Affiliate(s) For Which This Financial Statements File Will Be Completed    </t>
  </si>
  <si>
    <t>Financial Statements Year</t>
  </si>
  <si>
    <t>N/A</t>
  </si>
  <si>
    <t>System-Level or Physician Practice</t>
  </si>
  <si>
    <t>RPO-141</t>
  </si>
  <si>
    <t>Cash and Cash Equivalents</t>
  </si>
  <si>
    <t>BALANCE SHEET</t>
  </si>
  <si>
    <t>Data</t>
  </si>
  <si>
    <t>Variance from AFS</t>
  </si>
  <si>
    <t>Text Explanation for Variance</t>
  </si>
  <si>
    <t>RPO-142</t>
  </si>
  <si>
    <t>RPO-143</t>
  </si>
  <si>
    <t>Short Term Investments</t>
  </si>
  <si>
    <t>Current Assets Whose Use is Limited</t>
  </si>
  <si>
    <t>ASSETS</t>
  </si>
  <si>
    <t>CURRENT ASSETS</t>
  </si>
  <si>
    <t xml:space="preserve">RECEIVABLES </t>
  </si>
  <si>
    <t>RPO-144</t>
  </si>
  <si>
    <t>RPO-145</t>
  </si>
  <si>
    <t>RPO-146</t>
  </si>
  <si>
    <t>RPO-147</t>
  </si>
  <si>
    <t>RPO-148</t>
  </si>
  <si>
    <t>Net Patient Accounts Receivable</t>
  </si>
  <si>
    <t>Receivables Due From Affiliates</t>
  </si>
  <si>
    <t>Third Party Settlements</t>
  </si>
  <si>
    <t>Other Current Assets</t>
  </si>
  <si>
    <t>Total Current Assets</t>
  </si>
  <si>
    <t>NON-CURRENT ASSETS</t>
  </si>
  <si>
    <t>RPO-149</t>
  </si>
  <si>
    <t>RPO-150</t>
  </si>
  <si>
    <t>RPO-151</t>
  </si>
  <si>
    <t>RPO-152</t>
  </si>
  <si>
    <t>RPO-153</t>
  </si>
  <si>
    <t>RPO-154</t>
  </si>
  <si>
    <t>RPO-155</t>
  </si>
  <si>
    <t>RPO-156</t>
  </si>
  <si>
    <t>RPO-157</t>
  </si>
  <si>
    <t>RPO-158</t>
  </si>
  <si>
    <t>Total Assets</t>
  </si>
  <si>
    <t>Non-Current Assets Whose Use is Limited</t>
  </si>
  <si>
    <t>Contribution Receivables</t>
  </si>
  <si>
    <t>Interest in Net Assets</t>
  </si>
  <si>
    <t>Investment in Affiliates</t>
  </si>
  <si>
    <t>Gross Property Plant and Equipment</t>
  </si>
  <si>
    <t>Less:  Accumulated Depreciation</t>
  </si>
  <si>
    <t>Net Property Plant and Equipment</t>
  </si>
  <si>
    <t>Other Non-Current Assets</t>
  </si>
  <si>
    <t>Total Non-Current Assets</t>
  </si>
  <si>
    <t>LIABILITIES AND NET ASSETS or EQUITY</t>
  </si>
  <si>
    <t>CURRENT LIABILITIES</t>
  </si>
  <si>
    <t>RPO-159</t>
  </si>
  <si>
    <t>RPO-160</t>
  </si>
  <si>
    <t>RPO-161</t>
  </si>
  <si>
    <t>RPO-162</t>
  </si>
  <si>
    <t>RPO-163</t>
  </si>
  <si>
    <t>Current Long Term Debt</t>
  </si>
  <si>
    <t>Estimated Third Party Settlements</t>
  </si>
  <si>
    <t>Current Liabilities Due to Affiliates</t>
  </si>
  <si>
    <t>Other Current Liabilities</t>
  </si>
  <si>
    <t>Total Current Liabilities</t>
  </si>
  <si>
    <t>NET ASSETS or EQUITY</t>
  </si>
  <si>
    <t>RPO-169</t>
  </si>
  <si>
    <t>RPO-170</t>
  </si>
  <si>
    <t>RPO-171</t>
  </si>
  <si>
    <t>RPO-172</t>
  </si>
  <si>
    <t>RPO-173</t>
  </si>
  <si>
    <t>TOTAL NET ASSETS or EQUITY</t>
  </si>
  <si>
    <t>TOTAL LIABILITIES AND NET ASSETS or EQUITY</t>
  </si>
  <si>
    <t>Net Unrestricted Assets</t>
  </si>
  <si>
    <t>Net Temporarily Restricted Assets</t>
  </si>
  <si>
    <t>Net Permanently Restricted Assets</t>
  </si>
  <si>
    <t>LONG-TERM LIABILITIES</t>
  </si>
  <si>
    <t>RPO-164</t>
  </si>
  <si>
    <t>RPO-165</t>
  </si>
  <si>
    <t>RPO-166</t>
  </si>
  <si>
    <t>RPO-167</t>
  </si>
  <si>
    <t>RPO-168</t>
  </si>
  <si>
    <t xml:space="preserve">Total Liabilities  </t>
  </si>
  <si>
    <t>Long Term Debt Net of Current Portion</t>
  </si>
  <si>
    <t>Non-Current Liabilities Due to Affiliates</t>
  </si>
  <si>
    <t>Other Non-Current Liabilities</t>
  </si>
  <si>
    <t>Total Non-Current Liabilities</t>
  </si>
  <si>
    <t>STATEMENT OF OPERATIONS</t>
  </si>
  <si>
    <t>OPERATING REVENUE</t>
  </si>
  <si>
    <t>RPO-174</t>
  </si>
  <si>
    <t>RPO-175</t>
  </si>
  <si>
    <t>RPO-176</t>
  </si>
  <si>
    <t>RPO-177</t>
  </si>
  <si>
    <t>Total Operating Revenue</t>
  </si>
  <si>
    <t>Net Patient Service Revenue</t>
  </si>
  <si>
    <t>Other Operating Revenue</t>
  </si>
  <si>
    <t>Net Assets Released From Restrictions Used for Operations</t>
  </si>
  <si>
    <t>NON-OPERATING REVENUE</t>
  </si>
  <si>
    <t>RPO-178</t>
  </si>
  <si>
    <t>RPO-179</t>
  </si>
  <si>
    <t>RPO-180</t>
  </si>
  <si>
    <t>RPO-181</t>
  </si>
  <si>
    <t>RPO-182</t>
  </si>
  <si>
    <t>RPO-183</t>
  </si>
  <si>
    <t>RPO-184</t>
  </si>
  <si>
    <t>Total Non-Operating Revenue</t>
  </si>
  <si>
    <t>Total Unrestricted Revenue, Gains, and Other Support</t>
  </si>
  <si>
    <t>Investment Income</t>
  </si>
  <si>
    <t>Net Contribution Revenue</t>
  </si>
  <si>
    <t>Change in Interest in Net Assets</t>
  </si>
  <si>
    <t>Non-Operating Gains / Losses</t>
  </si>
  <si>
    <t>Equity Method of Alternative Investment</t>
  </si>
  <si>
    <t>EXPENSES</t>
  </si>
  <si>
    <t>RPO-185</t>
  </si>
  <si>
    <t>RPO-186</t>
  </si>
  <si>
    <t>RPO-187</t>
  </si>
  <si>
    <t>RPO-188</t>
  </si>
  <si>
    <t>RPO-189</t>
  </si>
  <si>
    <t>RPO-190</t>
  </si>
  <si>
    <t>RPO-191</t>
  </si>
  <si>
    <t>RPO-192</t>
  </si>
  <si>
    <t>Total Expenses Including Nonrecurring Gains / Losses</t>
  </si>
  <si>
    <t>Total Excess of Revenue, Gains, and Other Support Over Expenses</t>
  </si>
  <si>
    <t>Salary and Benefit Expense</t>
  </si>
  <si>
    <t>Depreciation and Amortization Expense</t>
  </si>
  <si>
    <t>Interest Expense</t>
  </si>
  <si>
    <t>Health Safety Net Assessment</t>
  </si>
  <si>
    <t xml:space="preserve">Other Operating Expenses </t>
  </si>
  <si>
    <t>Net Nonrecurring Gains and Losses</t>
  </si>
  <si>
    <t>OTHER CHANGES IN UNRESTRICTED NET ASSETS</t>
  </si>
  <si>
    <t>RPO-193</t>
  </si>
  <si>
    <t>RPO-194</t>
  </si>
  <si>
    <t>RPO-195</t>
  </si>
  <si>
    <t>RPO-196</t>
  </si>
  <si>
    <t>RPO-197</t>
  </si>
  <si>
    <t>RPO-198</t>
  </si>
  <si>
    <t>Total Increase or Decrease in Unrestricted Net Assets</t>
  </si>
  <si>
    <t>Transfers from / to Parent and Affiliates</t>
  </si>
  <si>
    <t>Other Changes in Unrestricted Net Assets</t>
  </si>
  <si>
    <t>Sub-Total Increase or Decrease in Unrestricted Net Assets</t>
  </si>
  <si>
    <t>Changes in Unrestricted Assets Related to Pension Activities</t>
  </si>
  <si>
    <t>Changes in Accounting Principles</t>
  </si>
  <si>
    <t xml:space="preserve">Lahey Health System, Inc. </t>
  </si>
  <si>
    <t>System-Level</t>
  </si>
  <si>
    <t xml:space="preserve">Lahey Clinic, Inc. </t>
  </si>
  <si>
    <t>10/01/2015-09/30/2016</t>
  </si>
  <si>
    <t xml:space="preserve">Physician Practice </t>
  </si>
  <si>
    <t>Lahey Physician Community Organization I, Inc.</t>
  </si>
  <si>
    <t>Northeast Medical Practice, Inc.</t>
  </si>
  <si>
    <t>Winchester Physician Associates, Inc.</t>
  </si>
  <si>
    <t xml:space="preserve">Concord Specialists, LLC </t>
  </si>
  <si>
    <t>NO ACTIVITY 10/01/2015 - 09/30/2016</t>
  </si>
  <si>
    <t>Physician Practice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</si>
</sst>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(&quot;$&quot;* #,##0_);_(&quot;$&quot;* \(#,##0\);_(&quot;$&quot;* &quot;-&quot;_);_(@_)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5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6" applyNumberFormat="0" applyAlignment="0" applyProtection="0"/>
    <xf numFmtId="0" fontId="13" fillId="7" borderId="7" applyNumberFormat="0" applyAlignment="0" applyProtection="0"/>
    <xf numFmtId="0" fontId="14" fillId="7" borderId="6" applyNumberFormat="0" applyAlignment="0" applyProtection="0"/>
    <xf numFmtId="0" fontId="15" fillId="0" borderId="8" applyNumberFormat="0" applyFill="0" applyAlignment="0" applyProtection="0"/>
    <xf numFmtId="0" fontId="16" fillId="8" borderId="9" applyNumberFormat="0" applyAlignment="0" applyProtection="0"/>
    <xf numFmtId="0" fontId="17" fillId="0" borderId="0" applyNumberFormat="0" applyFill="0" applyBorder="0" applyAlignment="0" applyProtection="0"/>
    <xf numFmtId="0" fontId="4" fillId="9" borderId="10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1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</cellStyleXfs>
  <cellXfs count="88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/>
    <xf numFmtId="49" fontId="0" fillId="34" borderId="16" xfId="0" applyNumberFormat="1" applyFont="1" applyFill="1" applyBorder="1" applyAlignment="1" applyProtection="1">
      <protection locked="0"/>
    </xf>
    <xf numFmtId="42" fontId="0" fillId="34" borderId="16" xfId="0" applyNumberFormat="1" applyFont="1" applyFill="1" applyBorder="1" applyProtection="1">
      <protection locked="0"/>
    </xf>
    <xf numFmtId="0" fontId="0" fillId="0" borderId="0" xfId="0"/>
    <xf numFmtId="0" fontId="0" fillId="34" borderId="0" xfId="0" applyFont="1" applyFill="1"/>
    <xf numFmtId="42" fontId="20" fillId="34" borderId="16" xfId="0" applyNumberFormat="1" applyFont="1" applyFill="1" applyBorder="1" applyProtection="1">
      <protection locked="0"/>
    </xf>
    <xf numFmtId="0" fontId="1" fillId="2" borderId="19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 wrapText="1"/>
    </xf>
    <xf numFmtId="0" fontId="1" fillId="2" borderId="22" xfId="0" applyFont="1" applyFill="1" applyBorder="1"/>
    <xf numFmtId="0" fontId="1" fillId="2" borderId="24" xfId="0" applyFont="1" applyFill="1" applyBorder="1"/>
    <xf numFmtId="0" fontId="1" fillId="2" borderId="25" xfId="0" applyFont="1" applyFill="1" applyBorder="1"/>
    <xf numFmtId="0" fontId="1" fillId="2" borderId="19" xfId="0" applyFont="1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2" fillId="2" borderId="22" xfId="0" applyFont="1" applyFill="1" applyBorder="1"/>
    <xf numFmtId="0" fontId="1" fillId="2" borderId="22" xfId="0" applyFont="1" applyFill="1" applyBorder="1" applyAlignment="1"/>
    <xf numFmtId="0" fontId="2" fillId="2" borderId="22" xfId="0" applyFont="1" applyFill="1" applyBorder="1" applyAlignment="1"/>
    <xf numFmtId="0" fontId="2" fillId="2" borderId="24" xfId="0" applyFont="1" applyFill="1" applyBorder="1"/>
    <xf numFmtId="0" fontId="2" fillId="2" borderId="28" xfId="0" applyFont="1" applyFill="1" applyBorder="1"/>
    <xf numFmtId="42" fontId="3" fillId="0" borderId="29" xfId="0" applyNumberFormat="1" applyFont="1" applyBorder="1"/>
    <xf numFmtId="0" fontId="0" fillId="0" borderId="16" xfId="0" applyBorder="1" applyAlignment="1"/>
    <xf numFmtId="42" fontId="0" fillId="34" borderId="30" xfId="0" applyNumberFormat="1" applyFont="1" applyFill="1" applyBorder="1" applyProtection="1">
      <protection locked="0"/>
    </xf>
    <xf numFmtId="0" fontId="2" fillId="2" borderId="23" xfId="0" applyFont="1" applyFill="1" applyBorder="1"/>
    <xf numFmtId="0" fontId="1" fillId="2" borderId="23" xfId="0" applyFont="1" applyFill="1" applyBorder="1"/>
    <xf numFmtId="42" fontId="3" fillId="0" borderId="16" xfId="0" applyNumberFormat="1" applyFont="1" applyBorder="1"/>
    <xf numFmtId="0" fontId="0" fillId="0" borderId="30" xfId="0" applyBorder="1" applyAlignment="1"/>
    <xf numFmtId="49" fontId="0" fillId="34" borderId="30" xfId="0" applyNumberFormat="1" applyFont="1" applyFill="1" applyBorder="1" applyAlignment="1" applyProtection="1">
      <protection locked="0"/>
    </xf>
    <xf numFmtId="0" fontId="1" fillId="2" borderId="23" xfId="0" applyFont="1" applyFill="1" applyBorder="1" applyAlignment="1"/>
    <xf numFmtId="42" fontId="3" fillId="0" borderId="31" xfId="0" applyNumberFormat="1" applyFont="1" applyBorder="1"/>
    <xf numFmtId="0" fontId="2" fillId="2" borderId="28" xfId="0" applyFont="1" applyFill="1" applyBorder="1" applyAlignment="1"/>
    <xf numFmtId="42" fontId="3" fillId="0" borderId="16" xfId="0" applyNumberFormat="1" applyFont="1" applyFill="1" applyBorder="1" applyAlignment="1"/>
    <xf numFmtId="42" fontId="0" fillId="0" borderId="16" xfId="0" applyNumberFormat="1" applyFont="1" applyFill="1" applyBorder="1" applyAlignment="1"/>
    <xf numFmtId="0" fontId="0" fillId="0" borderId="30" xfId="0" applyFont="1" applyFill="1" applyBorder="1" applyAlignment="1"/>
    <xf numFmtId="0" fontId="2" fillId="2" borderId="26" xfId="0" applyFont="1" applyFill="1" applyBorder="1"/>
    <xf numFmtId="42" fontId="3" fillId="0" borderId="32" xfId="0" applyNumberFormat="1" applyFont="1" applyBorder="1"/>
    <xf numFmtId="0" fontId="0" fillId="0" borderId="33" xfId="0" applyBorder="1" applyAlignment="1"/>
    <xf numFmtId="0" fontId="0" fillId="0" borderId="30" xfId="0" applyBorder="1"/>
    <xf numFmtId="0" fontId="0" fillId="0" borderId="33" xfId="0" applyBorder="1"/>
    <xf numFmtId="0" fontId="2" fillId="2" borderId="23" xfId="0" applyFont="1" applyFill="1" applyBorder="1" applyAlignment="1"/>
    <xf numFmtId="42" fontId="0" fillId="0" borderId="16" xfId="0" applyNumberFormat="1" applyBorder="1"/>
    <xf numFmtId="42" fontId="3" fillId="0" borderId="34" xfId="0" applyNumberFormat="1" applyFont="1" applyBorder="1"/>
    <xf numFmtId="0" fontId="0" fillId="0" borderId="32" xfId="0" applyBorder="1"/>
    <xf numFmtId="42" fontId="3" fillId="34" borderId="29" xfId="0" applyNumberFormat="1" applyFont="1" applyFill="1" applyBorder="1"/>
    <xf numFmtId="0" fontId="0" fillId="34" borderId="30" xfId="0" applyFont="1" applyFill="1" applyBorder="1" applyAlignment="1"/>
    <xf numFmtId="42" fontId="3" fillId="34" borderId="16" xfId="0" applyNumberFormat="1" applyFont="1" applyFill="1" applyBorder="1"/>
    <xf numFmtId="42" fontId="20" fillId="34" borderId="30" xfId="0" applyNumberFormat="1" applyFont="1" applyFill="1" applyBorder="1" applyProtection="1">
      <protection locked="0"/>
    </xf>
    <xf numFmtId="42" fontId="3" fillId="34" borderId="31" xfId="0" applyNumberFormat="1" applyFont="1" applyFill="1" applyBorder="1"/>
    <xf numFmtId="0" fontId="0" fillId="34" borderId="16" xfId="0" applyFont="1" applyFill="1" applyBorder="1" applyAlignment="1"/>
    <xf numFmtId="42" fontId="0" fillId="34" borderId="16" xfId="0" applyNumberFormat="1" applyFont="1" applyFill="1" applyBorder="1" applyAlignment="1"/>
    <xf numFmtId="42" fontId="3" fillId="34" borderId="16" xfId="0" applyNumberFormat="1" applyFont="1" applyFill="1" applyBorder="1" applyAlignment="1"/>
    <xf numFmtId="0" fontId="0" fillId="34" borderId="33" xfId="0" applyFont="1" applyFill="1" applyBorder="1" applyAlignment="1"/>
    <xf numFmtId="42" fontId="3" fillId="34" borderId="30" xfId="0" applyNumberFormat="1" applyFont="1" applyFill="1" applyBorder="1"/>
    <xf numFmtId="42" fontId="3" fillId="34" borderId="33" xfId="0" applyNumberFormat="1" applyFont="1" applyFill="1" applyBorder="1"/>
    <xf numFmtId="42" fontId="3" fillId="34" borderId="32" xfId="0" applyNumberFormat="1" applyFont="1" applyFill="1" applyBorder="1"/>
    <xf numFmtId="0" fontId="0" fillId="34" borderId="30" xfId="0" applyFont="1" applyFill="1" applyBorder="1"/>
    <xf numFmtId="0" fontId="0" fillId="34" borderId="33" xfId="0" applyFont="1" applyFill="1" applyBorder="1"/>
    <xf numFmtId="0" fontId="1" fillId="2" borderId="2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" xfId="0" applyBorder="1" applyAlignment="1">
      <alignment horizontal="left"/>
    </xf>
    <xf numFmtId="0" fontId="0" fillId="0" borderId="23" xfId="0" applyBorder="1" applyAlignment="1">
      <alignment horizontal="left"/>
    </xf>
    <xf numFmtId="14" fontId="0" fillId="0" borderId="25" xfId="0" applyNumberFormat="1" applyBorder="1" applyAlignment="1">
      <alignment horizontal="left"/>
    </xf>
    <xf numFmtId="14" fontId="0" fillId="0" borderId="26" xfId="0" applyNumberFormat="1" applyBorder="1" applyAlignment="1">
      <alignment horizontal="left"/>
    </xf>
    <xf numFmtId="0" fontId="0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0" fillId="34" borderId="13" xfId="0" applyFont="1" applyFill="1" applyBorder="1" applyAlignment="1" applyProtection="1">
      <alignment horizontal="left" vertical="center"/>
      <protection locked="0" hidden="1"/>
    </xf>
    <xf numFmtId="0" fontId="0" fillId="34" borderId="14" xfId="0" applyFont="1" applyFill="1" applyBorder="1" applyAlignment="1" applyProtection="1">
      <alignment horizontal="left" vertical="center"/>
      <protection locked="0" hidden="1"/>
    </xf>
    <xf numFmtId="0" fontId="0" fillId="34" borderId="12" xfId="0" applyFont="1" applyFill="1" applyBorder="1" applyAlignment="1" applyProtection="1">
      <alignment horizontal="left" vertical="center"/>
      <protection locked="0" hidden="1"/>
    </xf>
    <xf numFmtId="0" fontId="0" fillId="34" borderId="15" xfId="0" applyFont="1" applyFill="1" applyBorder="1" applyAlignment="1" applyProtection="1">
      <alignment horizontal="left" vertical="center"/>
      <protection locked="0" hidden="1"/>
    </xf>
    <xf numFmtId="0" fontId="0" fillId="34" borderId="17" xfId="0" applyFont="1" applyFill="1" applyBorder="1" applyAlignment="1" applyProtection="1">
      <alignment horizontal="left" vertical="center"/>
      <protection locked="0" hidden="1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34" borderId="20" xfId="0" applyFont="1" applyFill="1" applyBorder="1" applyAlignment="1" applyProtection="1">
      <alignment horizontal="left" vertical="center"/>
      <protection locked="0" hidden="1"/>
    </xf>
    <xf numFmtId="0" fontId="0" fillId="34" borderId="21" xfId="0" applyFont="1" applyFill="1" applyBorder="1" applyAlignment="1" applyProtection="1">
      <alignment horizontal="left" vertical="center"/>
      <protection locked="0" hidden="1"/>
    </xf>
    <xf numFmtId="0" fontId="0" fillId="34" borderId="20" xfId="0" applyFont="1" applyFill="1" applyBorder="1" applyAlignment="1">
      <alignment vertical="center"/>
    </xf>
    <xf numFmtId="0" fontId="0" fillId="34" borderId="21" xfId="0" applyFont="1" applyFill="1" applyBorder="1" applyAlignment="1">
      <alignment vertical="center"/>
    </xf>
    <xf numFmtId="0" fontId="0" fillId="34" borderId="1" xfId="0" applyFont="1" applyFill="1" applyBorder="1" applyAlignment="1">
      <alignment horizontal="left"/>
    </xf>
    <xf numFmtId="0" fontId="0" fillId="34" borderId="23" xfId="0" applyFont="1" applyFill="1" applyBorder="1" applyAlignment="1">
      <alignment horizontal="left"/>
    </xf>
    <xf numFmtId="14" fontId="0" fillId="34" borderId="25" xfId="0" applyNumberFormat="1" applyFont="1" applyFill="1" applyBorder="1" applyAlignment="1">
      <alignment horizontal="left"/>
    </xf>
    <xf numFmtId="14" fontId="0" fillId="34" borderId="26" xfId="0" applyNumberFormat="1" applyFont="1" applyFill="1" applyBorder="1" applyAlignment="1">
      <alignment horizontal="left"/>
    </xf>
    <xf numFmtId="0" fontId="0" fillId="34" borderId="2" xfId="0" applyFont="1" applyFill="1" applyBorder="1" applyAlignment="1">
      <alignment horizontal="center"/>
    </xf>
    <xf numFmtId="0" fontId="2" fillId="34" borderId="2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PC-RPO/2017%20FILING/Acton%20Medical%20Associates/2017%20-%20Data/20180202/Acton%20Medical%20Associates%20-%20Financial%20Statements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Statements File"/>
      <sheetName val="Instructions"/>
      <sheetName val="System Data"/>
      <sheetName val="Sheet1"/>
    </sheetNames>
    <sheetDataSet>
      <sheetData sheetId="0"/>
      <sheetData sheetId="1"/>
      <sheetData sheetId="2">
        <row r="11">
          <cell r="A11">
            <v>-999999999999</v>
          </cell>
        </row>
        <row r="12">
          <cell r="A12">
            <v>999999999999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7"/>
  <sheetViews>
    <sheetView showGridLines="0" tabSelected="1" workbookViewId="0"/>
  </sheetViews>
  <sheetFormatPr defaultRowHeight="15" x14ac:dyDescent="0.25"/>
  <cols>
    <col min="2" max="2" width="64" customWidth="1"/>
    <col min="3" max="3" width="19.7109375" customWidth="1"/>
    <col min="4" max="4" width="17.42578125" bestFit="1" customWidth="1"/>
    <col min="5" max="5" width="33.85546875" customWidth="1"/>
  </cols>
  <sheetData>
    <row r="1" spans="1:5" ht="30" x14ac:dyDescent="0.25">
      <c r="A1" s="8" t="s">
        <v>0</v>
      </c>
      <c r="B1" s="9" t="s">
        <v>2</v>
      </c>
      <c r="C1" s="61" t="s">
        <v>139</v>
      </c>
      <c r="D1" s="61"/>
      <c r="E1" s="62"/>
    </row>
    <row r="2" spans="1:5" x14ac:dyDescent="0.25">
      <c r="A2" s="10" t="s">
        <v>4</v>
      </c>
      <c r="B2" s="1" t="s">
        <v>5</v>
      </c>
      <c r="C2" s="63" t="s">
        <v>140</v>
      </c>
      <c r="D2" s="63"/>
      <c r="E2" s="64"/>
    </row>
    <row r="3" spans="1:5" ht="15.75" thickBot="1" x14ac:dyDescent="0.3">
      <c r="A3" s="11" t="s">
        <v>1</v>
      </c>
      <c r="B3" s="12" t="s">
        <v>3</v>
      </c>
      <c r="C3" s="65" t="s">
        <v>142</v>
      </c>
      <c r="D3" s="65"/>
      <c r="E3" s="66"/>
    </row>
    <row r="4" spans="1:5" ht="15.75" thickBot="1" x14ac:dyDescent="0.3">
      <c r="A4" s="67"/>
      <c r="B4" s="67"/>
      <c r="C4" s="67"/>
      <c r="D4" s="67"/>
      <c r="E4" s="67"/>
    </row>
    <row r="5" spans="1:5" x14ac:dyDescent="0.25">
      <c r="A5" s="13"/>
      <c r="B5" s="14" t="s">
        <v>8</v>
      </c>
      <c r="C5" s="14" t="s">
        <v>9</v>
      </c>
      <c r="D5" s="14" t="s">
        <v>10</v>
      </c>
      <c r="E5" s="15" t="s">
        <v>11</v>
      </c>
    </row>
    <row r="6" spans="1:5" x14ac:dyDescent="0.25">
      <c r="A6" s="58" t="s">
        <v>16</v>
      </c>
      <c r="B6" s="59"/>
      <c r="C6" s="59"/>
      <c r="D6" s="59"/>
      <c r="E6" s="60"/>
    </row>
    <row r="7" spans="1:5" x14ac:dyDescent="0.25">
      <c r="A7" s="58" t="s">
        <v>17</v>
      </c>
      <c r="B7" s="59"/>
      <c r="C7" s="59"/>
      <c r="D7" s="59"/>
      <c r="E7" s="60"/>
    </row>
    <row r="8" spans="1:5" x14ac:dyDescent="0.25">
      <c r="A8" s="10" t="s">
        <v>6</v>
      </c>
      <c r="B8" s="1" t="s">
        <v>7</v>
      </c>
      <c r="C8" s="4">
        <v>243077000</v>
      </c>
      <c r="D8" s="4"/>
      <c r="E8" s="3"/>
    </row>
    <row r="9" spans="1:5" x14ac:dyDescent="0.25">
      <c r="A9" s="10" t="s">
        <v>12</v>
      </c>
      <c r="B9" s="1" t="s">
        <v>14</v>
      </c>
      <c r="C9" s="4"/>
      <c r="D9" s="4"/>
      <c r="E9" s="3"/>
    </row>
    <row r="10" spans="1:5" x14ac:dyDescent="0.25">
      <c r="A10" s="10" t="s">
        <v>13</v>
      </c>
      <c r="B10" s="1" t="s">
        <v>15</v>
      </c>
      <c r="C10" s="4">
        <v>2363000</v>
      </c>
      <c r="D10" s="4"/>
      <c r="E10" s="3"/>
    </row>
    <row r="11" spans="1:5" x14ac:dyDescent="0.25">
      <c r="A11" s="58" t="s">
        <v>18</v>
      </c>
      <c r="B11" s="59"/>
      <c r="C11" s="59"/>
      <c r="D11" s="59"/>
      <c r="E11" s="60"/>
    </row>
    <row r="12" spans="1:5" x14ac:dyDescent="0.25">
      <c r="A12" s="10" t="s">
        <v>19</v>
      </c>
      <c r="B12" s="1" t="s">
        <v>24</v>
      </c>
      <c r="C12" s="4">
        <v>173968000</v>
      </c>
      <c r="D12" s="4"/>
      <c r="E12" s="3"/>
    </row>
    <row r="13" spans="1:5" x14ac:dyDescent="0.25">
      <c r="A13" s="10" t="s">
        <v>20</v>
      </c>
      <c r="B13" s="1" t="s">
        <v>25</v>
      </c>
      <c r="C13" s="4"/>
      <c r="D13" s="4"/>
      <c r="E13" s="3"/>
    </row>
    <row r="14" spans="1:5" x14ac:dyDescent="0.25">
      <c r="A14" s="10" t="s">
        <v>21</v>
      </c>
      <c r="B14" s="1" t="s">
        <v>26</v>
      </c>
      <c r="C14" s="4"/>
      <c r="D14" s="4"/>
      <c r="E14" s="3"/>
    </row>
    <row r="15" spans="1:5" x14ac:dyDescent="0.25">
      <c r="A15" s="10" t="s">
        <v>22</v>
      </c>
      <c r="B15" s="1" t="s">
        <v>27</v>
      </c>
      <c r="C15" s="4">
        <v>73118000</v>
      </c>
      <c r="D15" s="4"/>
      <c r="E15" s="3"/>
    </row>
    <row r="16" spans="1:5" x14ac:dyDescent="0.25">
      <c r="A16" s="16" t="s">
        <v>23</v>
      </c>
      <c r="B16" s="20" t="s">
        <v>28</v>
      </c>
      <c r="C16" s="21">
        <f>SUM(C8:C10)+ SUM(C12:C15)</f>
        <v>492526000</v>
      </c>
      <c r="D16" s="21"/>
      <c r="E16" s="22"/>
    </row>
    <row r="17" spans="1:5" x14ac:dyDescent="0.25">
      <c r="A17" s="58" t="s">
        <v>29</v>
      </c>
      <c r="B17" s="59"/>
      <c r="C17" s="59"/>
      <c r="D17" s="59"/>
      <c r="E17" s="60"/>
    </row>
    <row r="18" spans="1:5" x14ac:dyDescent="0.25">
      <c r="A18" s="10" t="s">
        <v>30</v>
      </c>
      <c r="B18" s="1" t="s">
        <v>41</v>
      </c>
      <c r="C18" s="4">
        <v>394984000</v>
      </c>
      <c r="D18" s="4"/>
      <c r="E18" s="3"/>
    </row>
    <row r="19" spans="1:5" x14ac:dyDescent="0.25">
      <c r="A19" s="10" t="s">
        <v>31</v>
      </c>
      <c r="B19" s="1" t="s">
        <v>42</v>
      </c>
      <c r="C19" s="4">
        <v>17023000</v>
      </c>
      <c r="D19" s="4"/>
      <c r="E19" s="3"/>
    </row>
    <row r="20" spans="1:5" x14ac:dyDescent="0.25">
      <c r="A20" s="10" t="s">
        <v>32</v>
      </c>
      <c r="B20" s="1" t="s">
        <v>43</v>
      </c>
      <c r="C20" s="4"/>
      <c r="D20" s="4"/>
      <c r="E20" s="3"/>
    </row>
    <row r="21" spans="1:5" x14ac:dyDescent="0.25">
      <c r="A21" s="10" t="s">
        <v>33</v>
      </c>
      <c r="B21" s="1" t="s">
        <v>44</v>
      </c>
      <c r="C21" s="4"/>
      <c r="D21" s="4"/>
      <c r="E21" s="3"/>
    </row>
    <row r="22" spans="1:5" x14ac:dyDescent="0.25">
      <c r="A22" s="10" t="s">
        <v>34</v>
      </c>
      <c r="B22" s="1" t="s">
        <v>45</v>
      </c>
      <c r="C22" s="4">
        <v>1848582000</v>
      </c>
      <c r="D22" s="4"/>
      <c r="E22" s="3"/>
    </row>
    <row r="23" spans="1:5" x14ac:dyDescent="0.25">
      <c r="A23" s="10" t="s">
        <v>35</v>
      </c>
      <c r="B23" s="1" t="s">
        <v>46</v>
      </c>
      <c r="C23" s="4">
        <v>979025000</v>
      </c>
      <c r="D23" s="4"/>
      <c r="E23" s="3"/>
    </row>
    <row r="24" spans="1:5" x14ac:dyDescent="0.25">
      <c r="A24" s="16" t="s">
        <v>36</v>
      </c>
      <c r="B24" s="24" t="s">
        <v>47</v>
      </c>
      <c r="C24" s="26">
        <f>C22-C23</f>
        <v>869557000</v>
      </c>
      <c r="D24" s="26"/>
      <c r="E24" s="27"/>
    </row>
    <row r="25" spans="1:5" x14ac:dyDescent="0.25">
      <c r="A25" s="10" t="s">
        <v>37</v>
      </c>
      <c r="B25" s="25" t="s">
        <v>48</v>
      </c>
      <c r="C25" s="4">
        <v>667459000</v>
      </c>
      <c r="D25" s="4"/>
      <c r="E25" s="28"/>
    </row>
    <row r="26" spans="1:5" x14ac:dyDescent="0.25">
      <c r="A26" s="16" t="s">
        <v>38</v>
      </c>
      <c r="B26" s="24" t="s">
        <v>49</v>
      </c>
      <c r="C26" s="26">
        <f>SUM(C18:C21) + SUM(C24:C25)</f>
        <v>1949023000</v>
      </c>
      <c r="D26" s="26"/>
      <c r="E26" s="27"/>
    </row>
    <row r="27" spans="1:5" x14ac:dyDescent="0.25">
      <c r="A27" s="16" t="s">
        <v>39</v>
      </c>
      <c r="B27" s="24" t="s">
        <v>40</v>
      </c>
      <c r="C27" s="26">
        <f>C16+C26</f>
        <v>2441549000</v>
      </c>
      <c r="D27" s="26"/>
      <c r="E27" s="27"/>
    </row>
    <row r="28" spans="1:5" x14ac:dyDescent="0.25">
      <c r="A28" s="58" t="s">
        <v>50</v>
      </c>
      <c r="B28" s="59"/>
      <c r="C28" s="59"/>
      <c r="D28" s="59"/>
      <c r="E28" s="60"/>
    </row>
    <row r="29" spans="1:5" x14ac:dyDescent="0.25">
      <c r="A29" s="58" t="s">
        <v>51</v>
      </c>
      <c r="B29" s="59"/>
      <c r="C29" s="59"/>
      <c r="D29" s="59"/>
      <c r="E29" s="60"/>
    </row>
    <row r="30" spans="1:5" x14ac:dyDescent="0.25">
      <c r="A30" s="10" t="s">
        <v>52</v>
      </c>
      <c r="B30" s="1" t="s">
        <v>57</v>
      </c>
      <c r="C30" s="4">
        <v>23856000</v>
      </c>
      <c r="D30" s="4"/>
      <c r="E30" s="3"/>
    </row>
    <row r="31" spans="1:5" x14ac:dyDescent="0.25">
      <c r="A31" s="10" t="s">
        <v>53</v>
      </c>
      <c r="B31" s="1" t="s">
        <v>58</v>
      </c>
      <c r="C31" s="4">
        <v>29780000</v>
      </c>
      <c r="D31" s="4"/>
      <c r="E31" s="3"/>
    </row>
    <row r="32" spans="1:5" x14ac:dyDescent="0.25">
      <c r="A32" s="10" t="s">
        <v>54</v>
      </c>
      <c r="B32" s="1" t="s">
        <v>59</v>
      </c>
      <c r="C32" s="4"/>
      <c r="D32" s="4"/>
      <c r="E32" s="3"/>
    </row>
    <row r="33" spans="1:5" x14ac:dyDescent="0.25">
      <c r="A33" s="10" t="s">
        <v>55</v>
      </c>
      <c r="B33" s="1" t="s">
        <v>60</v>
      </c>
      <c r="C33" s="4">
        <v>293125000</v>
      </c>
      <c r="D33" s="4"/>
      <c r="E33" s="3"/>
    </row>
    <row r="34" spans="1:5" x14ac:dyDescent="0.25">
      <c r="A34" s="16" t="s">
        <v>56</v>
      </c>
      <c r="B34" s="24" t="s">
        <v>61</v>
      </c>
      <c r="C34" s="30">
        <f>SUM(C30:C33)</f>
        <v>346761000</v>
      </c>
      <c r="D34" s="21"/>
      <c r="E34" s="22"/>
    </row>
    <row r="35" spans="1:5" x14ac:dyDescent="0.25">
      <c r="A35" s="58" t="s">
        <v>73</v>
      </c>
      <c r="B35" s="69"/>
      <c r="C35" s="69"/>
      <c r="D35" s="69"/>
      <c r="E35" s="70"/>
    </row>
    <row r="36" spans="1:5" x14ac:dyDescent="0.25">
      <c r="A36" s="17" t="s">
        <v>74</v>
      </c>
      <c r="B36" s="2" t="s">
        <v>80</v>
      </c>
      <c r="C36" s="4">
        <v>541385000</v>
      </c>
      <c r="D36" s="4"/>
      <c r="E36" s="3"/>
    </row>
    <row r="37" spans="1:5" x14ac:dyDescent="0.25">
      <c r="A37" s="17" t="s">
        <v>75</v>
      </c>
      <c r="B37" s="2" t="s">
        <v>81</v>
      </c>
      <c r="C37" s="4"/>
      <c r="D37" s="4"/>
      <c r="E37" s="3"/>
    </row>
    <row r="38" spans="1:5" x14ac:dyDescent="0.25">
      <c r="A38" s="17" t="s">
        <v>76</v>
      </c>
      <c r="B38" s="29" t="s">
        <v>82</v>
      </c>
      <c r="C38" s="23">
        <v>608266000</v>
      </c>
      <c r="D38" s="4"/>
      <c r="E38" s="28"/>
    </row>
    <row r="39" spans="1:5" x14ac:dyDescent="0.25">
      <c r="A39" s="17" t="s">
        <v>77</v>
      </c>
      <c r="B39" s="29" t="s">
        <v>83</v>
      </c>
      <c r="C39" s="33">
        <f>SUM(C36:C38)</f>
        <v>1149651000</v>
      </c>
      <c r="D39" s="33"/>
      <c r="E39" s="34"/>
    </row>
    <row r="40" spans="1:5" x14ac:dyDescent="0.25">
      <c r="A40" s="18" t="s">
        <v>78</v>
      </c>
      <c r="B40" s="31" t="s">
        <v>79</v>
      </c>
      <c r="C40" s="32">
        <f>C34+C39</f>
        <v>1496412000</v>
      </c>
      <c r="D40" s="32"/>
      <c r="E40" s="34"/>
    </row>
    <row r="41" spans="1:5" x14ac:dyDescent="0.25">
      <c r="A41" s="58" t="s">
        <v>62</v>
      </c>
      <c r="B41" s="59"/>
      <c r="C41" s="59"/>
      <c r="D41" s="59"/>
      <c r="E41" s="60"/>
    </row>
    <row r="42" spans="1:5" x14ac:dyDescent="0.25">
      <c r="A42" s="10" t="s">
        <v>63</v>
      </c>
      <c r="B42" s="1" t="s">
        <v>70</v>
      </c>
      <c r="C42" s="4">
        <v>717176000</v>
      </c>
      <c r="D42" s="4"/>
      <c r="E42" s="3"/>
    </row>
    <row r="43" spans="1:5" x14ac:dyDescent="0.25">
      <c r="A43" s="10" t="s">
        <v>64</v>
      </c>
      <c r="B43" s="1" t="s">
        <v>71</v>
      </c>
      <c r="C43" s="4">
        <v>147274000</v>
      </c>
      <c r="D43" s="4"/>
      <c r="E43" s="3"/>
    </row>
    <row r="44" spans="1:5" x14ac:dyDescent="0.25">
      <c r="A44" s="10" t="s">
        <v>65</v>
      </c>
      <c r="B44" s="1" t="s">
        <v>72</v>
      </c>
      <c r="C44" s="4">
        <v>80687000</v>
      </c>
      <c r="D44" s="4"/>
      <c r="E44" s="3"/>
    </row>
    <row r="45" spans="1:5" x14ac:dyDescent="0.25">
      <c r="A45" s="16" t="s">
        <v>66</v>
      </c>
      <c r="B45" s="24" t="s">
        <v>68</v>
      </c>
      <c r="C45" s="26">
        <f>SUM(C42:C44)</f>
        <v>945137000</v>
      </c>
      <c r="D45" s="26"/>
      <c r="E45" s="27"/>
    </row>
    <row r="46" spans="1:5" ht="15.75" thickBot="1" x14ac:dyDescent="0.3">
      <c r="A46" s="19" t="s">
        <v>67</v>
      </c>
      <c r="B46" s="35" t="s">
        <v>69</v>
      </c>
      <c r="C46" s="36">
        <f>C40+C45</f>
        <v>2441549000</v>
      </c>
      <c r="D46" s="36"/>
      <c r="E46" s="37"/>
    </row>
    <row r="47" spans="1:5" ht="15.75" thickBot="1" x14ac:dyDescent="0.3">
      <c r="A47" s="68"/>
      <c r="B47" s="68"/>
      <c r="C47" s="68"/>
      <c r="D47" s="68"/>
      <c r="E47" s="68"/>
    </row>
    <row r="48" spans="1:5" x14ac:dyDescent="0.25">
      <c r="A48" s="13"/>
      <c r="B48" s="14" t="s">
        <v>84</v>
      </c>
      <c r="C48" s="14" t="s">
        <v>9</v>
      </c>
      <c r="D48" s="14" t="s">
        <v>10</v>
      </c>
      <c r="E48" s="15" t="s">
        <v>11</v>
      </c>
    </row>
    <row r="49" spans="1:5" x14ac:dyDescent="0.25">
      <c r="A49" s="58" t="s">
        <v>85</v>
      </c>
      <c r="B49" s="59"/>
      <c r="C49" s="59"/>
      <c r="D49" s="59"/>
      <c r="E49" s="60"/>
    </row>
    <row r="50" spans="1:5" x14ac:dyDescent="0.25">
      <c r="A50" s="10" t="s">
        <v>86</v>
      </c>
      <c r="B50" s="1" t="s">
        <v>91</v>
      </c>
      <c r="C50" s="4">
        <v>1924270000</v>
      </c>
      <c r="D50" s="4"/>
      <c r="E50" s="3"/>
    </row>
    <row r="51" spans="1:5" x14ac:dyDescent="0.25">
      <c r="A51" s="10" t="s">
        <v>87</v>
      </c>
      <c r="B51" s="1" t="s">
        <v>92</v>
      </c>
      <c r="C51" s="4">
        <v>76163000</v>
      </c>
      <c r="D51" s="4"/>
      <c r="E51" s="3"/>
    </row>
    <row r="52" spans="1:5" x14ac:dyDescent="0.25">
      <c r="A52" s="10" t="s">
        <v>88</v>
      </c>
      <c r="B52" s="1" t="s">
        <v>93</v>
      </c>
      <c r="C52" s="4">
        <v>10898000</v>
      </c>
      <c r="D52" s="4"/>
      <c r="E52" s="3"/>
    </row>
    <row r="53" spans="1:5" x14ac:dyDescent="0.25">
      <c r="A53" s="16" t="s">
        <v>89</v>
      </c>
      <c r="B53" s="20" t="s">
        <v>90</v>
      </c>
      <c r="C53" s="21">
        <f>SUM(C50:C52)</f>
        <v>2011331000</v>
      </c>
      <c r="D53" s="21"/>
      <c r="E53" s="22"/>
    </row>
    <row r="54" spans="1:5" x14ac:dyDescent="0.25">
      <c r="A54" s="58" t="s">
        <v>94</v>
      </c>
      <c r="B54" s="59"/>
      <c r="C54" s="59"/>
      <c r="D54" s="59"/>
      <c r="E54" s="60"/>
    </row>
    <row r="55" spans="1:5" x14ac:dyDescent="0.25">
      <c r="A55" s="10" t="s">
        <v>95</v>
      </c>
      <c r="B55" s="1" t="s">
        <v>104</v>
      </c>
      <c r="C55" s="4">
        <v>40322000</v>
      </c>
      <c r="D55" s="4"/>
      <c r="E55" s="3"/>
    </row>
    <row r="56" spans="1:5" x14ac:dyDescent="0.25">
      <c r="A56" s="10" t="s">
        <v>96</v>
      </c>
      <c r="B56" s="1" t="s">
        <v>105</v>
      </c>
      <c r="C56" s="4">
        <v>-7427000</v>
      </c>
      <c r="D56" s="4"/>
      <c r="E56" s="3"/>
    </row>
    <row r="57" spans="1:5" x14ac:dyDescent="0.25">
      <c r="A57" s="10" t="s">
        <v>97</v>
      </c>
      <c r="B57" s="1" t="s">
        <v>106</v>
      </c>
      <c r="C57" s="4"/>
      <c r="D57" s="4"/>
      <c r="E57" s="3"/>
    </row>
    <row r="58" spans="1:5" x14ac:dyDescent="0.25">
      <c r="A58" s="10" t="s">
        <v>98</v>
      </c>
      <c r="B58" s="1" t="s">
        <v>107</v>
      </c>
      <c r="C58" s="4">
        <v>-6139000</v>
      </c>
      <c r="D58" s="4"/>
      <c r="E58" s="3"/>
    </row>
    <row r="59" spans="1:5" x14ac:dyDescent="0.25">
      <c r="A59" s="10" t="s">
        <v>99</v>
      </c>
      <c r="B59" s="25" t="s">
        <v>108</v>
      </c>
      <c r="C59" s="23"/>
      <c r="D59" s="4"/>
      <c r="E59" s="28"/>
    </row>
    <row r="60" spans="1:5" x14ac:dyDescent="0.25">
      <c r="A60" s="16" t="s">
        <v>100</v>
      </c>
      <c r="B60" s="24" t="s">
        <v>102</v>
      </c>
      <c r="C60" s="26">
        <f>SUM(C55:C59)</f>
        <v>26756000</v>
      </c>
      <c r="D60" s="26"/>
      <c r="E60" s="27"/>
    </row>
    <row r="61" spans="1:5" x14ac:dyDescent="0.25">
      <c r="A61" s="16" t="s">
        <v>101</v>
      </c>
      <c r="B61" s="24" t="s">
        <v>103</v>
      </c>
      <c r="C61" s="26">
        <f>C53+C60</f>
        <v>2038087000</v>
      </c>
      <c r="D61" s="26"/>
      <c r="E61" s="27"/>
    </row>
    <row r="62" spans="1:5" x14ac:dyDescent="0.25">
      <c r="A62" s="58" t="s">
        <v>109</v>
      </c>
      <c r="B62" s="59"/>
      <c r="C62" s="59"/>
      <c r="D62" s="59"/>
      <c r="E62" s="60"/>
    </row>
    <row r="63" spans="1:5" x14ac:dyDescent="0.25">
      <c r="A63" s="10" t="s">
        <v>110</v>
      </c>
      <c r="B63" s="1" t="s">
        <v>120</v>
      </c>
      <c r="C63" s="4">
        <v>1214383000</v>
      </c>
      <c r="D63" s="4"/>
      <c r="E63" s="3"/>
    </row>
    <row r="64" spans="1:5" x14ac:dyDescent="0.25">
      <c r="A64" s="10" t="s">
        <v>111</v>
      </c>
      <c r="B64" s="1" t="s">
        <v>121</v>
      </c>
      <c r="C64" s="4">
        <v>105105000</v>
      </c>
      <c r="D64" s="4"/>
      <c r="E64" s="3"/>
    </row>
    <row r="65" spans="1:5" x14ac:dyDescent="0.25">
      <c r="A65" s="10" t="s">
        <v>112</v>
      </c>
      <c r="B65" s="1" t="s">
        <v>122</v>
      </c>
      <c r="C65" s="4">
        <v>19658000</v>
      </c>
      <c r="D65" s="4"/>
      <c r="E65" s="3"/>
    </row>
    <row r="66" spans="1:5" x14ac:dyDescent="0.25">
      <c r="A66" s="10" t="s">
        <v>113</v>
      </c>
      <c r="B66" s="1" t="s">
        <v>123</v>
      </c>
      <c r="C66" s="4">
        <v>13333000</v>
      </c>
      <c r="D66" s="4"/>
      <c r="E66" s="3"/>
    </row>
    <row r="67" spans="1:5" x14ac:dyDescent="0.25">
      <c r="A67" s="10" t="s">
        <v>114</v>
      </c>
      <c r="B67" s="1" t="s">
        <v>124</v>
      </c>
      <c r="C67" s="4">
        <v>651517000</v>
      </c>
      <c r="D67" s="4"/>
      <c r="E67" s="3"/>
    </row>
    <row r="68" spans="1:5" x14ac:dyDescent="0.25">
      <c r="A68" s="10" t="s">
        <v>115</v>
      </c>
      <c r="B68" s="1" t="s">
        <v>125</v>
      </c>
      <c r="C68" s="4"/>
      <c r="D68" s="4"/>
      <c r="E68" s="28"/>
    </row>
    <row r="69" spans="1:5" x14ac:dyDescent="0.25">
      <c r="A69" s="16" t="s">
        <v>116</v>
      </c>
      <c r="B69" s="24" t="s">
        <v>118</v>
      </c>
      <c r="C69" s="26">
        <f>SUM(C63:C68)</f>
        <v>2003996000</v>
      </c>
      <c r="D69" s="26"/>
      <c r="E69" s="27"/>
    </row>
    <row r="70" spans="1:5" x14ac:dyDescent="0.25">
      <c r="A70" s="16" t="s">
        <v>117</v>
      </c>
      <c r="B70" s="24" t="s">
        <v>119</v>
      </c>
      <c r="C70" s="26">
        <f>C61-C69</f>
        <v>34091000</v>
      </c>
      <c r="D70" s="26"/>
      <c r="E70" s="27"/>
    </row>
    <row r="71" spans="1:5" x14ac:dyDescent="0.25">
      <c r="A71" s="58" t="s">
        <v>126</v>
      </c>
      <c r="B71" s="59"/>
      <c r="C71" s="59"/>
      <c r="D71" s="59"/>
      <c r="E71" s="60"/>
    </row>
    <row r="72" spans="1:5" x14ac:dyDescent="0.25">
      <c r="A72" s="10" t="s">
        <v>127</v>
      </c>
      <c r="B72" s="1" t="s">
        <v>134</v>
      </c>
      <c r="C72" s="4"/>
      <c r="D72" s="4"/>
      <c r="E72" s="3"/>
    </row>
    <row r="73" spans="1:5" x14ac:dyDescent="0.25">
      <c r="A73" s="10" t="s">
        <v>128</v>
      </c>
      <c r="B73" s="25" t="s">
        <v>135</v>
      </c>
      <c r="C73" s="4">
        <v>19206000</v>
      </c>
      <c r="D73" s="4"/>
      <c r="E73" s="28"/>
    </row>
    <row r="74" spans="1:5" x14ac:dyDescent="0.25">
      <c r="A74" s="16" t="s">
        <v>129</v>
      </c>
      <c r="B74" s="24" t="s">
        <v>136</v>
      </c>
      <c r="C74" s="26">
        <f>C70+C72+C73</f>
        <v>53297000</v>
      </c>
      <c r="D74" s="26"/>
      <c r="E74" s="38"/>
    </row>
    <row r="75" spans="1:5" x14ac:dyDescent="0.25">
      <c r="A75" s="10" t="s">
        <v>130</v>
      </c>
      <c r="B75" s="25" t="s">
        <v>137</v>
      </c>
      <c r="C75" s="4">
        <v>-144299000</v>
      </c>
      <c r="D75" s="4"/>
      <c r="E75" s="28"/>
    </row>
    <row r="76" spans="1:5" x14ac:dyDescent="0.25">
      <c r="A76" s="10" t="s">
        <v>131</v>
      </c>
      <c r="B76" s="25" t="s">
        <v>138</v>
      </c>
      <c r="C76" s="4"/>
      <c r="D76" s="4"/>
      <c r="E76" s="28"/>
    </row>
    <row r="77" spans="1:5" ht="15.75" thickBot="1" x14ac:dyDescent="0.3">
      <c r="A77" s="19" t="s">
        <v>132</v>
      </c>
      <c r="B77" s="35" t="s">
        <v>133</v>
      </c>
      <c r="C77" s="36">
        <f>SUM(C74:C76)</f>
        <v>-91002000</v>
      </c>
      <c r="D77" s="36"/>
      <c r="E77" s="39"/>
    </row>
  </sheetData>
  <mergeCells count="17">
    <mergeCell ref="A7:E7"/>
    <mergeCell ref="A11:E11"/>
    <mergeCell ref="C1:E1"/>
    <mergeCell ref="C2:E2"/>
    <mergeCell ref="C3:E3"/>
    <mergeCell ref="A71:E71"/>
    <mergeCell ref="A4:E4"/>
    <mergeCell ref="A47:E47"/>
    <mergeCell ref="A49:E49"/>
    <mergeCell ref="A54:E54"/>
    <mergeCell ref="A62:E62"/>
    <mergeCell ref="A35:E35"/>
    <mergeCell ref="A28:E28"/>
    <mergeCell ref="A29:E29"/>
    <mergeCell ref="A41:E41"/>
    <mergeCell ref="A17:E17"/>
    <mergeCell ref="A6:E6"/>
  </mergeCells>
  <pageMargins left="0.7" right="0.7" top="0.75" bottom="0.75" header="0.3" footer="0.3"/>
  <pageSetup scale="5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showGridLines="0" workbookViewId="0">
      <selection activeCell="A54" sqref="A54:E54"/>
    </sheetView>
  </sheetViews>
  <sheetFormatPr defaultRowHeight="15" x14ac:dyDescent="0.25"/>
  <cols>
    <col min="1" max="1" width="9.140625" style="5"/>
    <col min="2" max="2" width="64" style="5" customWidth="1"/>
    <col min="3" max="3" width="15.85546875" style="5" customWidth="1"/>
    <col min="4" max="4" width="17.42578125" style="5" bestFit="1" customWidth="1"/>
    <col min="5" max="5" width="33.85546875" style="5" customWidth="1"/>
    <col min="6" max="16384" width="9.140625" style="5"/>
  </cols>
  <sheetData>
    <row r="1" spans="1:5" ht="30" x14ac:dyDescent="0.25">
      <c r="A1" s="8" t="s">
        <v>0</v>
      </c>
      <c r="B1" s="9" t="s">
        <v>2</v>
      </c>
      <c r="C1" s="61" t="s">
        <v>141</v>
      </c>
      <c r="D1" s="61"/>
      <c r="E1" s="62"/>
    </row>
    <row r="2" spans="1:5" x14ac:dyDescent="0.25">
      <c r="A2" s="10" t="s">
        <v>4</v>
      </c>
      <c r="B2" s="1" t="s">
        <v>5</v>
      </c>
      <c r="C2" s="63" t="s">
        <v>143</v>
      </c>
      <c r="D2" s="63"/>
      <c r="E2" s="64"/>
    </row>
    <row r="3" spans="1:5" ht="15.75" thickBot="1" x14ac:dyDescent="0.3">
      <c r="A3" s="11" t="s">
        <v>1</v>
      </c>
      <c r="B3" s="12" t="s">
        <v>3</v>
      </c>
      <c r="C3" s="65" t="s">
        <v>142</v>
      </c>
      <c r="D3" s="65"/>
      <c r="E3" s="66"/>
    </row>
    <row r="4" spans="1:5" ht="15.75" thickBot="1" x14ac:dyDescent="0.3">
      <c r="A4" s="67"/>
      <c r="B4" s="67"/>
      <c r="C4" s="67"/>
      <c r="D4" s="67"/>
      <c r="E4" s="67"/>
    </row>
    <row r="5" spans="1:5" x14ac:dyDescent="0.25">
      <c r="A5" s="13"/>
      <c r="B5" s="14" t="s">
        <v>8</v>
      </c>
      <c r="C5" s="14" t="s">
        <v>9</v>
      </c>
      <c r="D5" s="14" t="s">
        <v>10</v>
      </c>
      <c r="E5" s="15" t="s">
        <v>11</v>
      </c>
    </row>
    <row r="6" spans="1:5" x14ac:dyDescent="0.25">
      <c r="A6" s="58" t="s">
        <v>16</v>
      </c>
      <c r="B6" s="59"/>
      <c r="C6" s="59"/>
      <c r="D6" s="59"/>
      <c r="E6" s="60"/>
    </row>
    <row r="7" spans="1:5" x14ac:dyDescent="0.25">
      <c r="A7" s="58" t="s">
        <v>17</v>
      </c>
      <c r="B7" s="59"/>
      <c r="C7" s="59"/>
      <c r="D7" s="59"/>
      <c r="E7" s="60"/>
    </row>
    <row r="8" spans="1:5" x14ac:dyDescent="0.25">
      <c r="A8" s="10" t="s">
        <v>6</v>
      </c>
      <c r="B8" s="1" t="s">
        <v>7</v>
      </c>
      <c r="C8" s="4">
        <v>5008000</v>
      </c>
      <c r="D8" s="4"/>
      <c r="E8" s="3"/>
    </row>
    <row r="9" spans="1:5" x14ac:dyDescent="0.25">
      <c r="A9" s="10" t="s">
        <v>12</v>
      </c>
      <c r="B9" s="1" t="s">
        <v>14</v>
      </c>
      <c r="C9" s="4"/>
      <c r="D9" s="4"/>
      <c r="E9" s="3"/>
    </row>
    <row r="10" spans="1:5" x14ac:dyDescent="0.25">
      <c r="A10" s="10" t="s">
        <v>13</v>
      </c>
      <c r="B10" s="1" t="s">
        <v>15</v>
      </c>
      <c r="C10" s="4"/>
      <c r="D10" s="4"/>
      <c r="E10" s="3"/>
    </row>
    <row r="11" spans="1:5" x14ac:dyDescent="0.25">
      <c r="A11" s="58" t="s">
        <v>18</v>
      </c>
      <c r="B11" s="59"/>
      <c r="C11" s="59"/>
      <c r="D11" s="59"/>
      <c r="E11" s="60"/>
    </row>
    <row r="12" spans="1:5" x14ac:dyDescent="0.25">
      <c r="A12" s="10" t="s">
        <v>19</v>
      </c>
      <c r="B12" s="1" t="s">
        <v>24</v>
      </c>
      <c r="C12" s="4">
        <v>17923000</v>
      </c>
      <c r="D12" s="4"/>
      <c r="E12" s="3"/>
    </row>
    <row r="13" spans="1:5" x14ac:dyDescent="0.25">
      <c r="A13" s="10" t="s">
        <v>20</v>
      </c>
      <c r="B13" s="1" t="s">
        <v>25</v>
      </c>
      <c r="C13" s="4">
        <v>139120000</v>
      </c>
      <c r="D13" s="4"/>
      <c r="E13" s="3"/>
    </row>
    <row r="14" spans="1:5" x14ac:dyDescent="0.25">
      <c r="A14" s="10" t="s">
        <v>21</v>
      </c>
      <c r="B14" s="1" t="s">
        <v>26</v>
      </c>
      <c r="C14" s="4"/>
      <c r="D14" s="4"/>
      <c r="E14" s="3"/>
    </row>
    <row r="15" spans="1:5" x14ac:dyDescent="0.25">
      <c r="A15" s="10" t="s">
        <v>22</v>
      </c>
      <c r="B15" s="1" t="s">
        <v>27</v>
      </c>
      <c r="C15" s="4">
        <v>19621000</v>
      </c>
      <c r="D15" s="4"/>
      <c r="E15" s="3"/>
    </row>
    <row r="16" spans="1:5" x14ac:dyDescent="0.25">
      <c r="A16" s="16" t="s">
        <v>23</v>
      </c>
      <c r="B16" s="24" t="s">
        <v>28</v>
      </c>
      <c r="C16" s="30">
        <f>SUM(C8:C10)+ SUM(C12:C15)</f>
        <v>181672000</v>
      </c>
      <c r="D16" s="21"/>
      <c r="E16" s="22"/>
    </row>
    <row r="17" spans="1:5" x14ac:dyDescent="0.25">
      <c r="A17" s="58" t="s">
        <v>29</v>
      </c>
      <c r="B17" s="59"/>
      <c r="C17" s="59"/>
      <c r="D17" s="59"/>
      <c r="E17" s="60"/>
    </row>
    <row r="18" spans="1:5" x14ac:dyDescent="0.25">
      <c r="A18" s="10" t="s">
        <v>30</v>
      </c>
      <c r="B18" s="1" t="s">
        <v>41</v>
      </c>
      <c r="C18" s="4">
        <v>4337000</v>
      </c>
      <c r="D18" s="4"/>
      <c r="E18" s="3"/>
    </row>
    <row r="19" spans="1:5" x14ac:dyDescent="0.25">
      <c r="A19" s="10" t="s">
        <v>31</v>
      </c>
      <c r="B19" s="1" t="s">
        <v>42</v>
      </c>
      <c r="C19" s="4">
        <v>15834000</v>
      </c>
      <c r="D19" s="4"/>
      <c r="E19" s="3"/>
    </row>
    <row r="20" spans="1:5" x14ac:dyDescent="0.25">
      <c r="A20" s="10" t="s">
        <v>32</v>
      </c>
      <c r="B20" s="1" t="s">
        <v>43</v>
      </c>
      <c r="C20" s="4"/>
      <c r="D20" s="4"/>
      <c r="E20" s="3"/>
    </row>
    <row r="21" spans="1:5" x14ac:dyDescent="0.25">
      <c r="A21" s="10" t="s">
        <v>33</v>
      </c>
      <c r="B21" s="1" t="s">
        <v>44</v>
      </c>
      <c r="C21" s="4"/>
      <c r="D21" s="4"/>
      <c r="E21" s="28"/>
    </row>
    <row r="22" spans="1:5" x14ac:dyDescent="0.25">
      <c r="A22" s="10" t="s">
        <v>34</v>
      </c>
      <c r="B22" s="25" t="s">
        <v>45</v>
      </c>
      <c r="C22" s="23">
        <v>1000</v>
      </c>
      <c r="D22" s="4"/>
      <c r="E22" s="28"/>
    </row>
    <row r="23" spans="1:5" x14ac:dyDescent="0.25">
      <c r="A23" s="10" t="s">
        <v>35</v>
      </c>
      <c r="B23" s="25" t="s">
        <v>46</v>
      </c>
      <c r="C23" s="4"/>
      <c r="D23" s="4"/>
      <c r="E23" s="28"/>
    </row>
    <row r="24" spans="1:5" x14ac:dyDescent="0.25">
      <c r="A24" s="16" t="s">
        <v>36</v>
      </c>
      <c r="B24" s="24" t="s">
        <v>47</v>
      </c>
      <c r="C24" s="26">
        <f>C22-C23</f>
        <v>1000</v>
      </c>
      <c r="D24" s="26"/>
      <c r="E24" s="27"/>
    </row>
    <row r="25" spans="1:5" x14ac:dyDescent="0.25">
      <c r="A25" s="10" t="s">
        <v>37</v>
      </c>
      <c r="B25" s="25" t="s">
        <v>48</v>
      </c>
      <c r="C25" s="4">
        <v>103132000</v>
      </c>
      <c r="D25" s="4"/>
      <c r="E25" s="28"/>
    </row>
    <row r="26" spans="1:5" x14ac:dyDescent="0.25">
      <c r="A26" s="16" t="s">
        <v>38</v>
      </c>
      <c r="B26" s="24" t="s">
        <v>49</v>
      </c>
      <c r="C26" s="26">
        <f>SUM(C18:C21) + SUM(C24:C25)</f>
        <v>123304000</v>
      </c>
      <c r="D26" s="26"/>
      <c r="E26" s="27"/>
    </row>
    <row r="27" spans="1:5" x14ac:dyDescent="0.25">
      <c r="A27" s="16" t="s">
        <v>39</v>
      </c>
      <c r="B27" s="24" t="s">
        <v>40</v>
      </c>
      <c r="C27" s="26">
        <f>C16+C26</f>
        <v>304976000</v>
      </c>
      <c r="D27" s="26"/>
      <c r="E27" s="27"/>
    </row>
    <row r="28" spans="1:5" x14ac:dyDescent="0.25">
      <c r="A28" s="58" t="s">
        <v>50</v>
      </c>
      <c r="B28" s="59"/>
      <c r="C28" s="59"/>
      <c r="D28" s="59"/>
      <c r="E28" s="60"/>
    </row>
    <row r="29" spans="1:5" x14ac:dyDescent="0.25">
      <c r="A29" s="58" t="s">
        <v>51</v>
      </c>
      <c r="B29" s="59"/>
      <c r="C29" s="59"/>
      <c r="D29" s="59"/>
      <c r="E29" s="60"/>
    </row>
    <row r="30" spans="1:5" x14ac:dyDescent="0.25">
      <c r="A30" s="10" t="s">
        <v>52</v>
      </c>
      <c r="B30" s="1" t="s">
        <v>57</v>
      </c>
      <c r="C30" s="4"/>
      <c r="D30" s="4"/>
      <c r="E30" s="3"/>
    </row>
    <row r="31" spans="1:5" x14ac:dyDescent="0.25">
      <c r="A31" s="10" t="s">
        <v>53</v>
      </c>
      <c r="B31" s="1" t="s">
        <v>58</v>
      </c>
      <c r="C31" s="4">
        <v>1992000</v>
      </c>
      <c r="D31" s="4"/>
      <c r="E31" s="3"/>
    </row>
    <row r="32" spans="1:5" x14ac:dyDescent="0.25">
      <c r="A32" s="10" t="s">
        <v>54</v>
      </c>
      <c r="B32" s="1" t="s">
        <v>59</v>
      </c>
      <c r="C32" s="4">
        <v>288095000</v>
      </c>
      <c r="D32" s="4"/>
      <c r="E32" s="3"/>
    </row>
    <row r="33" spans="1:5" x14ac:dyDescent="0.25">
      <c r="A33" s="10" t="s">
        <v>55</v>
      </c>
      <c r="B33" s="1" t="s">
        <v>60</v>
      </c>
      <c r="C33" s="4">
        <v>55870000</v>
      </c>
      <c r="D33" s="4"/>
      <c r="E33" s="3"/>
    </row>
    <row r="34" spans="1:5" x14ac:dyDescent="0.25">
      <c r="A34" s="16" t="s">
        <v>56</v>
      </c>
      <c r="B34" s="20" t="s">
        <v>61</v>
      </c>
      <c r="C34" s="21">
        <f>SUM(C30:C33)</f>
        <v>345957000</v>
      </c>
      <c r="D34" s="21"/>
      <c r="E34" s="22"/>
    </row>
    <row r="35" spans="1:5" x14ac:dyDescent="0.25">
      <c r="A35" s="58" t="s">
        <v>73</v>
      </c>
      <c r="B35" s="69"/>
      <c r="C35" s="69"/>
      <c r="D35" s="69"/>
      <c r="E35" s="70"/>
    </row>
    <row r="36" spans="1:5" x14ac:dyDescent="0.25">
      <c r="A36" s="17" t="s">
        <v>74</v>
      </c>
      <c r="B36" s="2" t="s">
        <v>80</v>
      </c>
      <c r="C36" s="4"/>
      <c r="D36" s="4"/>
      <c r="E36" s="3"/>
    </row>
    <row r="37" spans="1:5" x14ac:dyDescent="0.25">
      <c r="A37" s="17" t="s">
        <v>75</v>
      </c>
      <c r="B37" s="2" t="s">
        <v>81</v>
      </c>
      <c r="C37" s="4"/>
      <c r="D37" s="4"/>
      <c r="E37" s="3"/>
    </row>
    <row r="38" spans="1:5" x14ac:dyDescent="0.25">
      <c r="A38" s="17" t="s">
        <v>76</v>
      </c>
      <c r="B38" s="2" t="s">
        <v>82</v>
      </c>
      <c r="C38" s="4">
        <v>47320000</v>
      </c>
      <c r="D38" s="23"/>
      <c r="E38" s="3"/>
    </row>
    <row r="39" spans="1:5" x14ac:dyDescent="0.25">
      <c r="A39" s="17" t="s">
        <v>77</v>
      </c>
      <c r="B39" s="29" t="s">
        <v>83</v>
      </c>
      <c r="C39" s="33">
        <f>SUM(C36:C38)</f>
        <v>47320000</v>
      </c>
      <c r="D39" s="33"/>
      <c r="E39" s="34"/>
    </row>
    <row r="40" spans="1:5" x14ac:dyDescent="0.25">
      <c r="A40" s="18" t="s">
        <v>78</v>
      </c>
      <c r="B40" s="40" t="s">
        <v>79</v>
      </c>
      <c r="C40" s="32">
        <f>C34+C39</f>
        <v>393277000</v>
      </c>
      <c r="D40" s="32"/>
      <c r="E40" s="34"/>
    </row>
    <row r="41" spans="1:5" x14ac:dyDescent="0.25">
      <c r="A41" s="58" t="s">
        <v>62</v>
      </c>
      <c r="B41" s="59"/>
      <c r="C41" s="59"/>
      <c r="D41" s="59"/>
      <c r="E41" s="60"/>
    </row>
    <row r="42" spans="1:5" x14ac:dyDescent="0.25">
      <c r="A42" s="10" t="s">
        <v>63</v>
      </c>
      <c r="B42" s="1" t="s">
        <v>70</v>
      </c>
      <c r="C42" s="4">
        <v>-161951000</v>
      </c>
      <c r="D42" s="4"/>
      <c r="E42" s="3"/>
    </row>
    <row r="43" spans="1:5" x14ac:dyDescent="0.25">
      <c r="A43" s="10" t="s">
        <v>64</v>
      </c>
      <c r="B43" s="1" t="s">
        <v>71</v>
      </c>
      <c r="C43" s="4">
        <v>73650000</v>
      </c>
      <c r="D43" s="4"/>
      <c r="E43" s="3"/>
    </row>
    <row r="44" spans="1:5" x14ac:dyDescent="0.25">
      <c r="A44" s="10" t="s">
        <v>65</v>
      </c>
      <c r="B44" s="1" t="s">
        <v>72</v>
      </c>
      <c r="C44" s="4"/>
      <c r="D44" s="4"/>
      <c r="E44" s="28"/>
    </row>
    <row r="45" spans="1:5" x14ac:dyDescent="0.25">
      <c r="A45" s="16" t="s">
        <v>66</v>
      </c>
      <c r="B45" s="24" t="s">
        <v>68</v>
      </c>
      <c r="C45" s="26">
        <f>SUM(C42:C44)</f>
        <v>-88301000</v>
      </c>
      <c r="D45" s="26"/>
      <c r="E45" s="27"/>
    </row>
    <row r="46" spans="1:5" ht="15.75" thickBot="1" x14ac:dyDescent="0.3">
      <c r="A46" s="19" t="s">
        <v>67</v>
      </c>
      <c r="B46" s="35" t="s">
        <v>69</v>
      </c>
      <c r="C46" s="36">
        <f>C40+C45</f>
        <v>304976000</v>
      </c>
      <c r="D46" s="36"/>
      <c r="E46" s="37"/>
    </row>
    <row r="47" spans="1:5" ht="15.75" thickBot="1" x14ac:dyDescent="0.3">
      <c r="A47" s="68"/>
      <c r="B47" s="68"/>
      <c r="C47" s="68"/>
      <c r="D47" s="68"/>
      <c r="E47" s="68"/>
    </row>
    <row r="48" spans="1:5" x14ac:dyDescent="0.25">
      <c r="A48" s="13"/>
      <c r="B48" s="14" t="s">
        <v>84</v>
      </c>
      <c r="C48" s="14" t="s">
        <v>9</v>
      </c>
      <c r="D48" s="14" t="s">
        <v>10</v>
      </c>
      <c r="E48" s="15" t="s">
        <v>11</v>
      </c>
    </row>
    <row r="49" spans="1:5" x14ac:dyDescent="0.25">
      <c r="A49" s="58" t="s">
        <v>85</v>
      </c>
      <c r="B49" s="59"/>
      <c r="C49" s="59"/>
      <c r="D49" s="59"/>
      <c r="E49" s="60"/>
    </row>
    <row r="50" spans="1:5" x14ac:dyDescent="0.25">
      <c r="A50" s="10" t="s">
        <v>86</v>
      </c>
      <c r="B50" s="1" t="s">
        <v>91</v>
      </c>
      <c r="C50" s="4">
        <v>248262000</v>
      </c>
      <c r="D50" s="4"/>
      <c r="E50" s="3"/>
    </row>
    <row r="51" spans="1:5" x14ac:dyDescent="0.25">
      <c r="A51" s="10" t="s">
        <v>87</v>
      </c>
      <c r="B51" s="1" t="s">
        <v>92</v>
      </c>
      <c r="C51" s="4">
        <v>27877000</v>
      </c>
      <c r="D51" s="4"/>
      <c r="E51" s="3"/>
    </row>
    <row r="52" spans="1:5" x14ac:dyDescent="0.25">
      <c r="A52" s="10" t="s">
        <v>88</v>
      </c>
      <c r="B52" s="1" t="s">
        <v>93</v>
      </c>
      <c r="C52" s="4">
        <v>6412000</v>
      </c>
      <c r="D52" s="4"/>
      <c r="E52" s="3"/>
    </row>
    <row r="53" spans="1:5" x14ac:dyDescent="0.25">
      <c r="A53" s="16" t="s">
        <v>89</v>
      </c>
      <c r="B53" s="24" t="s">
        <v>90</v>
      </c>
      <c r="C53" s="26">
        <f>SUM(C50:C52)</f>
        <v>282551000</v>
      </c>
      <c r="D53" s="30"/>
      <c r="E53" s="22"/>
    </row>
    <row r="54" spans="1:5" x14ac:dyDescent="0.25">
      <c r="A54" s="58" t="s">
        <v>94</v>
      </c>
      <c r="B54" s="59"/>
      <c r="C54" s="59"/>
      <c r="D54" s="59"/>
      <c r="E54" s="60"/>
    </row>
    <row r="55" spans="1:5" x14ac:dyDescent="0.25">
      <c r="A55" s="10" t="s">
        <v>95</v>
      </c>
      <c r="B55" s="1" t="s">
        <v>104</v>
      </c>
      <c r="C55" s="4">
        <v>148000</v>
      </c>
      <c r="D55" s="4"/>
      <c r="E55" s="3"/>
    </row>
    <row r="56" spans="1:5" x14ac:dyDescent="0.25">
      <c r="A56" s="10" t="s">
        <v>96</v>
      </c>
      <c r="B56" s="1" t="s">
        <v>105</v>
      </c>
      <c r="C56" s="4"/>
      <c r="D56" s="4"/>
      <c r="E56" s="3"/>
    </row>
    <row r="57" spans="1:5" x14ac:dyDescent="0.25">
      <c r="A57" s="10" t="s">
        <v>97</v>
      </c>
      <c r="B57" s="1" t="s">
        <v>106</v>
      </c>
      <c r="C57" s="4"/>
      <c r="D57" s="4"/>
      <c r="E57" s="3"/>
    </row>
    <row r="58" spans="1:5" x14ac:dyDescent="0.25">
      <c r="A58" s="10" t="s">
        <v>98</v>
      </c>
      <c r="B58" s="1" t="s">
        <v>107</v>
      </c>
      <c r="C58" s="4">
        <v>-41000</v>
      </c>
      <c r="D58" s="4"/>
      <c r="E58" s="3"/>
    </row>
    <row r="59" spans="1:5" x14ac:dyDescent="0.25">
      <c r="A59" s="10" t="s">
        <v>99</v>
      </c>
      <c r="B59" s="25" t="s">
        <v>108</v>
      </c>
      <c r="C59" s="23"/>
      <c r="D59" s="4"/>
      <c r="E59" s="3"/>
    </row>
    <row r="60" spans="1:5" x14ac:dyDescent="0.25">
      <c r="A60" s="16" t="s">
        <v>100</v>
      </c>
      <c r="B60" s="24" t="s">
        <v>102</v>
      </c>
      <c r="C60" s="26">
        <f>SUM(C55:C59)</f>
        <v>107000</v>
      </c>
      <c r="D60" s="26"/>
      <c r="E60" s="27"/>
    </row>
    <row r="61" spans="1:5" x14ac:dyDescent="0.25">
      <c r="A61" s="16" t="s">
        <v>101</v>
      </c>
      <c r="B61" s="24" t="s">
        <v>103</v>
      </c>
      <c r="C61" s="26">
        <f>C53+C60</f>
        <v>282658000</v>
      </c>
      <c r="D61" s="26"/>
      <c r="E61" s="27"/>
    </row>
    <row r="62" spans="1:5" x14ac:dyDescent="0.25">
      <c r="A62" s="58" t="s">
        <v>109</v>
      </c>
      <c r="B62" s="59"/>
      <c r="C62" s="59"/>
      <c r="D62" s="59"/>
      <c r="E62" s="60"/>
    </row>
    <row r="63" spans="1:5" x14ac:dyDescent="0.25">
      <c r="A63" s="10" t="s">
        <v>110</v>
      </c>
      <c r="B63" s="1" t="s">
        <v>120</v>
      </c>
      <c r="C63" s="4">
        <v>275549000</v>
      </c>
      <c r="D63" s="4"/>
      <c r="E63" s="3"/>
    </row>
    <row r="64" spans="1:5" x14ac:dyDescent="0.25">
      <c r="A64" s="10" t="s">
        <v>111</v>
      </c>
      <c r="B64" s="1" t="s">
        <v>121</v>
      </c>
      <c r="C64" s="4">
        <v>12552000</v>
      </c>
      <c r="D64" s="4"/>
      <c r="E64" s="3"/>
    </row>
    <row r="65" spans="1:5" x14ac:dyDescent="0.25">
      <c r="A65" s="10" t="s">
        <v>112</v>
      </c>
      <c r="B65" s="1" t="s">
        <v>122</v>
      </c>
      <c r="C65" s="4">
        <v>556000</v>
      </c>
      <c r="D65" s="4"/>
      <c r="E65" s="3"/>
    </row>
    <row r="66" spans="1:5" x14ac:dyDescent="0.25">
      <c r="A66" s="10" t="s">
        <v>113</v>
      </c>
      <c r="B66" s="1" t="s">
        <v>123</v>
      </c>
      <c r="C66" s="4"/>
      <c r="D66" s="4"/>
      <c r="E66" s="3"/>
    </row>
    <row r="67" spans="1:5" x14ac:dyDescent="0.25">
      <c r="A67" s="10" t="s">
        <v>114</v>
      </c>
      <c r="B67" s="1" t="s">
        <v>124</v>
      </c>
      <c r="C67" s="4">
        <v>48953000</v>
      </c>
      <c r="D67" s="4"/>
      <c r="E67" s="3"/>
    </row>
    <row r="68" spans="1:5" x14ac:dyDescent="0.25">
      <c r="A68" s="10" t="s">
        <v>115</v>
      </c>
      <c r="B68" s="1" t="s">
        <v>125</v>
      </c>
      <c r="C68" s="4"/>
      <c r="D68" s="4"/>
      <c r="E68" s="28"/>
    </row>
    <row r="69" spans="1:5" x14ac:dyDescent="0.25">
      <c r="A69" s="16" t="s">
        <v>116</v>
      </c>
      <c r="B69" s="24" t="s">
        <v>118</v>
      </c>
      <c r="C69" s="26">
        <f>SUM(C63:C68)</f>
        <v>337610000</v>
      </c>
      <c r="D69" s="26"/>
      <c r="E69" s="27"/>
    </row>
    <row r="70" spans="1:5" x14ac:dyDescent="0.25">
      <c r="A70" s="16" t="s">
        <v>117</v>
      </c>
      <c r="B70" s="24" t="s">
        <v>119</v>
      </c>
      <c r="C70" s="26">
        <f>C61-C69</f>
        <v>-54952000</v>
      </c>
      <c r="D70" s="26"/>
      <c r="E70" s="27"/>
    </row>
    <row r="71" spans="1:5" x14ac:dyDescent="0.25">
      <c r="A71" s="58" t="s">
        <v>126</v>
      </c>
      <c r="B71" s="59"/>
      <c r="C71" s="59"/>
      <c r="D71" s="59"/>
      <c r="E71" s="60"/>
    </row>
    <row r="72" spans="1:5" x14ac:dyDescent="0.25">
      <c r="A72" s="10" t="s">
        <v>127</v>
      </c>
      <c r="B72" s="1" t="s">
        <v>134</v>
      </c>
      <c r="C72" s="4"/>
      <c r="D72" s="4"/>
      <c r="E72" s="3"/>
    </row>
    <row r="73" spans="1:5" x14ac:dyDescent="0.25">
      <c r="A73" s="10" t="s">
        <v>128</v>
      </c>
      <c r="B73" s="1" t="s">
        <v>135</v>
      </c>
      <c r="C73" s="4">
        <v>354000</v>
      </c>
      <c r="D73" s="4"/>
      <c r="E73" s="3"/>
    </row>
    <row r="74" spans="1:5" x14ac:dyDescent="0.25">
      <c r="A74" s="16" t="s">
        <v>129</v>
      </c>
      <c r="B74" s="24" t="s">
        <v>136</v>
      </c>
      <c r="C74" s="26">
        <f>C70+C72+C73</f>
        <v>-54598000</v>
      </c>
      <c r="D74" s="26"/>
      <c r="E74" s="38"/>
    </row>
    <row r="75" spans="1:5" x14ac:dyDescent="0.25">
      <c r="A75" s="10" t="s">
        <v>130</v>
      </c>
      <c r="B75" s="25" t="s">
        <v>137</v>
      </c>
      <c r="C75" s="4">
        <v>-31102000</v>
      </c>
      <c r="D75" s="4"/>
      <c r="E75" s="28"/>
    </row>
    <row r="76" spans="1:5" x14ac:dyDescent="0.25">
      <c r="A76" s="10" t="s">
        <v>131</v>
      </c>
      <c r="B76" s="25" t="s">
        <v>138</v>
      </c>
      <c r="C76" s="4"/>
      <c r="D76" s="4"/>
      <c r="E76" s="28"/>
    </row>
    <row r="77" spans="1:5" ht="15.75" thickBot="1" x14ac:dyDescent="0.3">
      <c r="A77" s="19" t="s">
        <v>132</v>
      </c>
      <c r="B77" s="35" t="s">
        <v>133</v>
      </c>
      <c r="C77" s="36">
        <f>SUM(C74:C76)</f>
        <v>-85700000</v>
      </c>
      <c r="D77" s="36"/>
      <c r="E77" s="39"/>
    </row>
  </sheetData>
  <mergeCells count="17">
    <mergeCell ref="A47:E47"/>
    <mergeCell ref="A49:E49"/>
    <mergeCell ref="A54:E54"/>
    <mergeCell ref="A62:E62"/>
    <mergeCell ref="A71:E71"/>
    <mergeCell ref="A41:E41"/>
    <mergeCell ref="C1:E1"/>
    <mergeCell ref="C2:E2"/>
    <mergeCell ref="C3:E3"/>
    <mergeCell ref="A4:E4"/>
    <mergeCell ref="A6:E6"/>
    <mergeCell ref="A7:E7"/>
    <mergeCell ref="A11:E11"/>
    <mergeCell ref="A17:E17"/>
    <mergeCell ref="A28:E28"/>
    <mergeCell ref="A29:E29"/>
    <mergeCell ref="A35:E3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showGridLines="0" workbookViewId="0"/>
  </sheetViews>
  <sheetFormatPr defaultRowHeight="15" x14ac:dyDescent="0.25"/>
  <cols>
    <col min="2" max="2" width="64" customWidth="1"/>
    <col min="3" max="3" width="15.85546875" customWidth="1"/>
    <col min="4" max="4" width="17.42578125" bestFit="1" customWidth="1"/>
    <col min="5" max="5" width="33.85546875" customWidth="1"/>
  </cols>
  <sheetData>
    <row r="1" spans="1:5" ht="30.75" thickBot="1" x14ac:dyDescent="0.3">
      <c r="A1" s="8" t="s">
        <v>0</v>
      </c>
      <c r="B1" s="9" t="s">
        <v>2</v>
      </c>
      <c r="C1" s="71" t="s">
        <v>144</v>
      </c>
      <c r="D1" s="72"/>
      <c r="E1" s="73"/>
    </row>
    <row r="2" spans="1:5" x14ac:dyDescent="0.25">
      <c r="A2" s="10" t="s">
        <v>4</v>
      </c>
      <c r="B2" s="1" t="s">
        <v>5</v>
      </c>
      <c r="C2" s="63" t="s">
        <v>149</v>
      </c>
      <c r="D2" s="63"/>
      <c r="E2" s="64"/>
    </row>
    <row r="3" spans="1:5" ht="15.75" thickBot="1" x14ac:dyDescent="0.3">
      <c r="A3" s="11" t="s">
        <v>1</v>
      </c>
      <c r="B3" s="12" t="s">
        <v>3</v>
      </c>
      <c r="C3" s="65" t="s">
        <v>142</v>
      </c>
      <c r="D3" s="65"/>
      <c r="E3" s="66"/>
    </row>
    <row r="4" spans="1:5" ht="15.75" thickBot="1" x14ac:dyDescent="0.3">
      <c r="A4" s="67"/>
      <c r="B4" s="67"/>
      <c r="C4" s="67"/>
      <c r="D4" s="67"/>
      <c r="E4" s="67"/>
    </row>
    <row r="5" spans="1:5" x14ac:dyDescent="0.25">
      <c r="A5" s="13"/>
      <c r="B5" s="14" t="s">
        <v>8</v>
      </c>
      <c r="C5" s="14" t="s">
        <v>9</v>
      </c>
      <c r="D5" s="14" t="s">
        <v>10</v>
      </c>
      <c r="E5" s="15" t="s">
        <v>11</v>
      </c>
    </row>
    <row r="6" spans="1:5" x14ac:dyDescent="0.25">
      <c r="A6" s="58" t="s">
        <v>16</v>
      </c>
      <c r="B6" s="59"/>
      <c r="C6" s="59"/>
      <c r="D6" s="59"/>
      <c r="E6" s="60"/>
    </row>
    <row r="7" spans="1:5" x14ac:dyDescent="0.25">
      <c r="A7" s="58" t="s">
        <v>17</v>
      </c>
      <c r="B7" s="59"/>
      <c r="C7" s="59"/>
      <c r="D7" s="59"/>
      <c r="E7" s="60"/>
    </row>
    <row r="8" spans="1:5" x14ac:dyDescent="0.25">
      <c r="A8" s="10" t="s">
        <v>6</v>
      </c>
      <c r="B8" s="1" t="s">
        <v>7</v>
      </c>
      <c r="C8" s="4">
        <v>188000</v>
      </c>
      <c r="D8" s="4"/>
      <c r="E8" s="3"/>
    </row>
    <row r="9" spans="1:5" x14ac:dyDescent="0.25">
      <c r="A9" s="10" t="s">
        <v>12</v>
      </c>
      <c r="B9" s="1" t="s">
        <v>14</v>
      </c>
      <c r="C9" s="4"/>
      <c r="D9" s="4"/>
      <c r="E9" s="3"/>
    </row>
    <row r="10" spans="1:5" x14ac:dyDescent="0.25">
      <c r="A10" s="10" t="s">
        <v>13</v>
      </c>
      <c r="B10" s="1" t="s">
        <v>15</v>
      </c>
      <c r="C10" s="4"/>
      <c r="D10" s="4"/>
      <c r="E10" s="3"/>
    </row>
    <row r="11" spans="1:5" x14ac:dyDescent="0.25">
      <c r="A11" s="58" t="s">
        <v>18</v>
      </c>
      <c r="B11" s="59"/>
      <c r="C11" s="59"/>
      <c r="D11" s="59"/>
      <c r="E11" s="60"/>
    </row>
    <row r="12" spans="1:5" x14ac:dyDescent="0.25">
      <c r="A12" s="10" t="s">
        <v>19</v>
      </c>
      <c r="B12" s="1" t="s">
        <v>24</v>
      </c>
      <c r="C12" s="4">
        <v>187000</v>
      </c>
      <c r="D12" s="4"/>
      <c r="E12" s="3"/>
    </row>
    <row r="13" spans="1:5" x14ac:dyDescent="0.25">
      <c r="A13" s="10" t="s">
        <v>20</v>
      </c>
      <c r="B13" s="1" t="s">
        <v>25</v>
      </c>
      <c r="C13" s="4">
        <v>454000</v>
      </c>
      <c r="D13" s="4"/>
      <c r="E13" s="3"/>
    </row>
    <row r="14" spans="1:5" x14ac:dyDescent="0.25">
      <c r="A14" s="10" t="s">
        <v>21</v>
      </c>
      <c r="B14" s="1" t="s">
        <v>26</v>
      </c>
      <c r="C14" s="4"/>
      <c r="D14" s="4"/>
      <c r="E14" s="3"/>
    </row>
    <row r="15" spans="1:5" x14ac:dyDescent="0.25">
      <c r="A15" s="10" t="s">
        <v>22</v>
      </c>
      <c r="B15" s="1" t="s">
        <v>27</v>
      </c>
      <c r="C15" s="4"/>
      <c r="D15" s="4"/>
      <c r="E15" s="3"/>
    </row>
    <row r="16" spans="1:5" x14ac:dyDescent="0.25">
      <c r="A16" s="16" t="s">
        <v>23</v>
      </c>
      <c r="B16" s="20" t="s">
        <v>28</v>
      </c>
      <c r="C16" s="21">
        <f>SUM(C8:C10)+ SUM(C12:C15)</f>
        <v>829000</v>
      </c>
      <c r="D16" s="21"/>
      <c r="E16" s="22"/>
    </row>
    <row r="17" spans="1:5" x14ac:dyDescent="0.25">
      <c r="A17" s="58" t="s">
        <v>29</v>
      </c>
      <c r="B17" s="59"/>
      <c r="C17" s="59"/>
      <c r="D17" s="59"/>
      <c r="E17" s="60"/>
    </row>
    <row r="18" spans="1:5" x14ac:dyDescent="0.25">
      <c r="A18" s="10" t="s">
        <v>30</v>
      </c>
      <c r="B18" s="1" t="s">
        <v>41</v>
      </c>
      <c r="C18" s="4"/>
      <c r="D18" s="4"/>
      <c r="E18" s="3"/>
    </row>
    <row r="19" spans="1:5" x14ac:dyDescent="0.25">
      <c r="A19" s="10" t="s">
        <v>31</v>
      </c>
      <c r="B19" s="1" t="s">
        <v>42</v>
      </c>
      <c r="C19" s="4"/>
      <c r="D19" s="4"/>
      <c r="E19" s="3"/>
    </row>
    <row r="20" spans="1:5" x14ac:dyDescent="0.25">
      <c r="A20" s="10" t="s">
        <v>32</v>
      </c>
      <c r="B20" s="1" t="s">
        <v>43</v>
      </c>
      <c r="C20" s="4"/>
      <c r="D20" s="4"/>
      <c r="E20" s="3"/>
    </row>
    <row r="21" spans="1:5" x14ac:dyDescent="0.25">
      <c r="A21" s="10" t="s">
        <v>33</v>
      </c>
      <c r="B21" s="1" t="s">
        <v>44</v>
      </c>
      <c r="C21" s="4"/>
      <c r="D21" s="4"/>
      <c r="E21" s="3"/>
    </row>
    <row r="22" spans="1:5" x14ac:dyDescent="0.25">
      <c r="A22" s="10" t="s">
        <v>34</v>
      </c>
      <c r="B22" s="1" t="s">
        <v>45</v>
      </c>
      <c r="C22" s="4">
        <v>224000</v>
      </c>
      <c r="D22" s="4"/>
      <c r="E22" s="3"/>
    </row>
    <row r="23" spans="1:5" x14ac:dyDescent="0.25">
      <c r="A23" s="10" t="s">
        <v>35</v>
      </c>
      <c r="B23" s="1" t="s">
        <v>46</v>
      </c>
      <c r="C23" s="4">
        <v>23000</v>
      </c>
      <c r="D23" s="4"/>
      <c r="E23" s="28"/>
    </row>
    <row r="24" spans="1:5" x14ac:dyDescent="0.25">
      <c r="A24" s="16" t="s">
        <v>36</v>
      </c>
      <c r="B24" s="24" t="s">
        <v>47</v>
      </c>
      <c r="C24" s="26">
        <f>C22-C23</f>
        <v>201000</v>
      </c>
      <c r="D24" s="26"/>
      <c r="E24" s="27"/>
    </row>
    <row r="25" spans="1:5" x14ac:dyDescent="0.25">
      <c r="A25" s="10" t="s">
        <v>37</v>
      </c>
      <c r="B25" s="25" t="s">
        <v>48</v>
      </c>
      <c r="C25" s="4">
        <v>75000</v>
      </c>
      <c r="D25" s="4"/>
      <c r="E25" s="28"/>
    </row>
    <row r="26" spans="1:5" x14ac:dyDescent="0.25">
      <c r="A26" s="16" t="s">
        <v>38</v>
      </c>
      <c r="B26" s="24" t="s">
        <v>49</v>
      </c>
      <c r="C26" s="26">
        <f>SUM(C18:C21) + SUM(C24:C25)</f>
        <v>276000</v>
      </c>
      <c r="D26" s="26"/>
      <c r="E26" s="27"/>
    </row>
    <row r="27" spans="1:5" x14ac:dyDescent="0.25">
      <c r="A27" s="16" t="s">
        <v>39</v>
      </c>
      <c r="B27" s="24" t="s">
        <v>40</v>
      </c>
      <c r="C27" s="26">
        <f>C16+C26</f>
        <v>1105000</v>
      </c>
      <c r="D27" s="26"/>
      <c r="E27" s="27"/>
    </row>
    <row r="28" spans="1:5" x14ac:dyDescent="0.25">
      <c r="A28" s="58" t="s">
        <v>50</v>
      </c>
      <c r="B28" s="59"/>
      <c r="C28" s="59"/>
      <c r="D28" s="59"/>
      <c r="E28" s="60"/>
    </row>
    <row r="29" spans="1:5" x14ac:dyDescent="0.25">
      <c r="A29" s="58" t="s">
        <v>51</v>
      </c>
      <c r="B29" s="59"/>
      <c r="C29" s="59"/>
      <c r="D29" s="59"/>
      <c r="E29" s="60"/>
    </row>
    <row r="30" spans="1:5" x14ac:dyDescent="0.25">
      <c r="A30" s="10" t="s">
        <v>52</v>
      </c>
      <c r="B30" s="1" t="s">
        <v>57</v>
      </c>
      <c r="C30" s="4"/>
      <c r="D30" s="4"/>
      <c r="E30" s="3"/>
    </row>
    <row r="31" spans="1:5" x14ac:dyDescent="0.25">
      <c r="A31" s="10" t="s">
        <v>53</v>
      </c>
      <c r="B31" s="1" t="s">
        <v>58</v>
      </c>
      <c r="C31" s="4"/>
      <c r="D31" s="4"/>
      <c r="E31" s="3"/>
    </row>
    <row r="32" spans="1:5" x14ac:dyDescent="0.25">
      <c r="A32" s="10" t="s">
        <v>54</v>
      </c>
      <c r="B32" s="1" t="s">
        <v>59</v>
      </c>
      <c r="C32" s="4">
        <v>1808000</v>
      </c>
      <c r="D32" s="4"/>
      <c r="E32" s="3"/>
    </row>
    <row r="33" spans="1:5" x14ac:dyDescent="0.25">
      <c r="A33" s="10" t="s">
        <v>55</v>
      </c>
      <c r="B33" s="1" t="s">
        <v>60</v>
      </c>
      <c r="C33" s="4">
        <v>410000</v>
      </c>
      <c r="D33" s="4"/>
      <c r="E33" s="3"/>
    </row>
    <row r="34" spans="1:5" x14ac:dyDescent="0.25">
      <c r="A34" s="16" t="s">
        <v>56</v>
      </c>
      <c r="B34" s="20" t="s">
        <v>61</v>
      </c>
      <c r="C34" s="26">
        <f>SUM(C30:C33)</f>
        <v>2218000</v>
      </c>
      <c r="D34" s="26"/>
      <c r="E34" s="27"/>
    </row>
    <row r="35" spans="1:5" x14ac:dyDescent="0.25">
      <c r="A35" s="58" t="s">
        <v>73</v>
      </c>
      <c r="B35" s="69"/>
      <c r="C35" s="69"/>
      <c r="D35" s="69"/>
      <c r="E35" s="70"/>
    </row>
    <row r="36" spans="1:5" x14ac:dyDescent="0.25">
      <c r="A36" s="17" t="s">
        <v>74</v>
      </c>
      <c r="B36" s="29" t="s">
        <v>80</v>
      </c>
      <c r="C36" s="33"/>
      <c r="D36" s="33"/>
      <c r="E36" s="34"/>
    </row>
    <row r="37" spans="1:5" x14ac:dyDescent="0.25">
      <c r="A37" s="17" t="s">
        <v>75</v>
      </c>
      <c r="B37" s="29" t="s">
        <v>81</v>
      </c>
      <c r="C37" s="33"/>
      <c r="D37" s="33"/>
      <c r="E37" s="34"/>
    </row>
    <row r="38" spans="1:5" x14ac:dyDescent="0.25">
      <c r="A38" s="17" t="s">
        <v>76</v>
      </c>
      <c r="B38" s="29" t="s">
        <v>82</v>
      </c>
      <c r="C38" s="33"/>
      <c r="D38" s="33"/>
      <c r="E38" s="34"/>
    </row>
    <row r="39" spans="1:5" x14ac:dyDescent="0.25">
      <c r="A39" s="17" t="s">
        <v>77</v>
      </c>
      <c r="B39" s="29" t="s">
        <v>83</v>
      </c>
      <c r="C39" s="33"/>
      <c r="D39" s="33"/>
      <c r="E39" s="34"/>
    </row>
    <row r="40" spans="1:5" x14ac:dyDescent="0.25">
      <c r="A40" s="18" t="s">
        <v>78</v>
      </c>
      <c r="B40" s="40" t="s">
        <v>79</v>
      </c>
      <c r="C40" s="32">
        <f>C34+C39</f>
        <v>2218000</v>
      </c>
      <c r="D40" s="32"/>
      <c r="E40" s="34"/>
    </row>
    <row r="41" spans="1:5" x14ac:dyDescent="0.25">
      <c r="A41" s="58" t="s">
        <v>62</v>
      </c>
      <c r="B41" s="59"/>
      <c r="C41" s="59"/>
      <c r="D41" s="59"/>
      <c r="E41" s="60"/>
    </row>
    <row r="42" spans="1:5" x14ac:dyDescent="0.25">
      <c r="A42" s="10" t="s">
        <v>63</v>
      </c>
      <c r="B42" s="1" t="s">
        <v>70</v>
      </c>
      <c r="C42" s="4">
        <v>-1113000</v>
      </c>
      <c r="D42" s="4"/>
      <c r="E42" s="3"/>
    </row>
    <row r="43" spans="1:5" x14ac:dyDescent="0.25">
      <c r="A43" s="10" t="s">
        <v>64</v>
      </c>
      <c r="B43" s="1" t="s">
        <v>71</v>
      </c>
      <c r="C43" s="4"/>
      <c r="D43" s="4"/>
      <c r="E43" s="3"/>
    </row>
    <row r="44" spans="1:5" x14ac:dyDescent="0.25">
      <c r="A44" s="10" t="s">
        <v>65</v>
      </c>
      <c r="B44" s="1" t="s">
        <v>72</v>
      </c>
      <c r="C44" s="4"/>
      <c r="D44" s="23"/>
      <c r="E44" s="3"/>
    </row>
    <row r="45" spans="1:5" x14ac:dyDescent="0.25">
      <c r="A45" s="16" t="s">
        <v>66</v>
      </c>
      <c r="B45" s="24" t="s">
        <v>68</v>
      </c>
      <c r="C45" s="26">
        <f>SUM(C42:C44)</f>
        <v>-1113000</v>
      </c>
      <c r="D45" s="26"/>
      <c r="E45" s="27"/>
    </row>
    <row r="46" spans="1:5" ht="15.75" thickBot="1" x14ac:dyDescent="0.3">
      <c r="A46" s="19" t="s">
        <v>67</v>
      </c>
      <c r="B46" s="35" t="s">
        <v>69</v>
      </c>
      <c r="C46" s="36">
        <f>C40+C45</f>
        <v>1105000</v>
      </c>
      <c r="D46" s="36"/>
      <c r="E46" s="37"/>
    </row>
    <row r="47" spans="1:5" ht="15.75" thickBot="1" x14ac:dyDescent="0.3">
      <c r="A47" s="68"/>
      <c r="B47" s="68"/>
      <c r="C47" s="68"/>
      <c r="D47" s="68"/>
      <c r="E47" s="68"/>
    </row>
    <row r="48" spans="1:5" x14ac:dyDescent="0.25">
      <c r="A48" s="13"/>
      <c r="B48" s="14" t="s">
        <v>84</v>
      </c>
      <c r="C48" s="14" t="s">
        <v>9</v>
      </c>
      <c r="D48" s="14" t="s">
        <v>10</v>
      </c>
      <c r="E48" s="15" t="s">
        <v>11</v>
      </c>
    </row>
    <row r="49" spans="1:5" x14ac:dyDescent="0.25">
      <c r="A49" s="58" t="s">
        <v>85</v>
      </c>
      <c r="B49" s="59"/>
      <c r="C49" s="59"/>
      <c r="D49" s="59"/>
      <c r="E49" s="60"/>
    </row>
    <row r="50" spans="1:5" x14ac:dyDescent="0.25">
      <c r="A50" s="10" t="s">
        <v>86</v>
      </c>
      <c r="B50" s="1" t="s">
        <v>91</v>
      </c>
      <c r="C50" s="4">
        <v>1554000</v>
      </c>
      <c r="D50" s="4"/>
      <c r="E50" s="3"/>
    </row>
    <row r="51" spans="1:5" x14ac:dyDescent="0.25">
      <c r="A51" s="10" t="s">
        <v>87</v>
      </c>
      <c r="B51" s="1" t="s">
        <v>92</v>
      </c>
      <c r="C51" s="4">
        <v>183000</v>
      </c>
      <c r="D51" s="4"/>
      <c r="E51" s="3"/>
    </row>
    <row r="52" spans="1:5" x14ac:dyDescent="0.25">
      <c r="A52" s="10" t="s">
        <v>88</v>
      </c>
      <c r="B52" s="1" t="s">
        <v>93</v>
      </c>
      <c r="C52" s="4"/>
      <c r="D52" s="4"/>
      <c r="E52" s="3"/>
    </row>
    <row r="53" spans="1:5" x14ac:dyDescent="0.25">
      <c r="A53" s="16" t="s">
        <v>89</v>
      </c>
      <c r="B53" s="20" t="s">
        <v>90</v>
      </c>
      <c r="C53" s="26">
        <f>SUM(C50:C52)</f>
        <v>1737000</v>
      </c>
      <c r="D53" s="30"/>
      <c r="E53" s="22"/>
    </row>
    <row r="54" spans="1:5" x14ac:dyDescent="0.25">
      <c r="A54" s="58" t="s">
        <v>94</v>
      </c>
      <c r="B54" s="59"/>
      <c r="C54" s="59"/>
      <c r="D54" s="59"/>
      <c r="E54" s="60"/>
    </row>
    <row r="55" spans="1:5" x14ac:dyDescent="0.25">
      <c r="A55" s="10" t="s">
        <v>95</v>
      </c>
      <c r="B55" s="1" t="s">
        <v>104</v>
      </c>
      <c r="C55" s="4"/>
      <c r="D55" s="4"/>
      <c r="E55" s="3"/>
    </row>
    <row r="56" spans="1:5" x14ac:dyDescent="0.25">
      <c r="A56" s="10" t="s">
        <v>96</v>
      </c>
      <c r="B56" s="1" t="s">
        <v>105</v>
      </c>
      <c r="C56" s="4"/>
      <c r="D56" s="4"/>
      <c r="E56" s="3"/>
    </row>
    <row r="57" spans="1:5" x14ac:dyDescent="0.25">
      <c r="A57" s="10" t="s">
        <v>97</v>
      </c>
      <c r="B57" s="1" t="s">
        <v>106</v>
      </c>
      <c r="C57" s="4"/>
      <c r="D57" s="4"/>
      <c r="E57" s="3"/>
    </row>
    <row r="58" spans="1:5" x14ac:dyDescent="0.25">
      <c r="A58" s="10" t="s">
        <v>98</v>
      </c>
      <c r="B58" s="1" t="s">
        <v>107</v>
      </c>
      <c r="C58" s="4">
        <v>-7000</v>
      </c>
      <c r="D58" s="4"/>
      <c r="E58" s="3"/>
    </row>
    <row r="59" spans="1:5" x14ac:dyDescent="0.25">
      <c r="A59" s="10" t="s">
        <v>99</v>
      </c>
      <c r="B59" s="1" t="s">
        <v>108</v>
      </c>
      <c r="C59" s="4"/>
      <c r="D59" s="4"/>
      <c r="E59" s="3"/>
    </row>
    <row r="60" spans="1:5" x14ac:dyDescent="0.25">
      <c r="A60" s="16" t="s">
        <v>100</v>
      </c>
      <c r="B60" s="24" t="s">
        <v>102</v>
      </c>
      <c r="C60" s="26">
        <f>SUM(C55:C59)</f>
        <v>-7000</v>
      </c>
      <c r="D60" s="26"/>
      <c r="E60" s="27"/>
    </row>
    <row r="61" spans="1:5" x14ac:dyDescent="0.25">
      <c r="A61" s="16" t="s">
        <v>101</v>
      </c>
      <c r="B61" s="24" t="s">
        <v>103</v>
      </c>
      <c r="C61" s="26">
        <f>C53+C60</f>
        <v>1730000</v>
      </c>
      <c r="D61" s="26"/>
      <c r="E61" s="27"/>
    </row>
    <row r="62" spans="1:5" x14ac:dyDescent="0.25">
      <c r="A62" s="58" t="s">
        <v>109</v>
      </c>
      <c r="B62" s="59"/>
      <c r="C62" s="59"/>
      <c r="D62" s="59"/>
      <c r="E62" s="60"/>
    </row>
    <row r="63" spans="1:5" x14ac:dyDescent="0.25">
      <c r="A63" s="10" t="s">
        <v>110</v>
      </c>
      <c r="B63" s="1" t="s">
        <v>120</v>
      </c>
      <c r="C63" s="4">
        <v>1925000</v>
      </c>
      <c r="D63" s="4"/>
      <c r="E63" s="3"/>
    </row>
    <row r="64" spans="1:5" x14ac:dyDescent="0.25">
      <c r="A64" s="10" t="s">
        <v>111</v>
      </c>
      <c r="B64" s="1" t="s">
        <v>121</v>
      </c>
      <c r="C64" s="4">
        <v>17000</v>
      </c>
      <c r="D64" s="4"/>
      <c r="E64" s="3"/>
    </row>
    <row r="65" spans="1:5" x14ac:dyDescent="0.25">
      <c r="A65" s="10" t="s">
        <v>112</v>
      </c>
      <c r="B65" s="1" t="s">
        <v>122</v>
      </c>
      <c r="C65" s="4"/>
      <c r="D65" s="4"/>
      <c r="E65" s="3"/>
    </row>
    <row r="66" spans="1:5" x14ac:dyDescent="0.25">
      <c r="A66" s="10" t="s">
        <v>113</v>
      </c>
      <c r="B66" s="1" t="s">
        <v>123</v>
      </c>
      <c r="C66" s="4"/>
      <c r="D66" s="4"/>
      <c r="E66" s="3"/>
    </row>
    <row r="67" spans="1:5" x14ac:dyDescent="0.25">
      <c r="A67" s="10" t="s">
        <v>114</v>
      </c>
      <c r="B67" s="1" t="s">
        <v>124</v>
      </c>
      <c r="C67" s="4">
        <v>779000</v>
      </c>
      <c r="D67" s="4"/>
      <c r="E67" s="3"/>
    </row>
    <row r="68" spans="1:5" x14ac:dyDescent="0.25">
      <c r="A68" s="10" t="s">
        <v>115</v>
      </c>
      <c r="B68" s="1" t="s">
        <v>125</v>
      </c>
      <c r="C68" s="4"/>
      <c r="D68" s="23"/>
      <c r="E68" s="3"/>
    </row>
    <row r="69" spans="1:5" x14ac:dyDescent="0.25">
      <c r="A69" s="16" t="s">
        <v>116</v>
      </c>
      <c r="B69" s="24" t="s">
        <v>118</v>
      </c>
      <c r="C69" s="26">
        <f>SUM(C63:C68)</f>
        <v>2721000</v>
      </c>
      <c r="D69" s="26"/>
      <c r="E69" s="27"/>
    </row>
    <row r="70" spans="1:5" x14ac:dyDescent="0.25">
      <c r="A70" s="16" t="s">
        <v>117</v>
      </c>
      <c r="B70" s="24" t="s">
        <v>119</v>
      </c>
      <c r="C70" s="26">
        <f>C61-C69</f>
        <v>-991000</v>
      </c>
      <c r="D70" s="26"/>
      <c r="E70" s="27"/>
    </row>
    <row r="71" spans="1:5" x14ac:dyDescent="0.25">
      <c r="A71" s="58" t="s">
        <v>126</v>
      </c>
      <c r="B71" s="59"/>
      <c r="C71" s="59"/>
      <c r="D71" s="59"/>
      <c r="E71" s="60"/>
    </row>
    <row r="72" spans="1:5" x14ac:dyDescent="0.25">
      <c r="A72" s="10" t="s">
        <v>127</v>
      </c>
      <c r="B72" s="25" t="s">
        <v>134</v>
      </c>
      <c r="C72" s="41"/>
      <c r="D72" s="41"/>
      <c r="E72" s="38"/>
    </row>
    <row r="73" spans="1:5" x14ac:dyDescent="0.25">
      <c r="A73" s="10" t="s">
        <v>128</v>
      </c>
      <c r="B73" s="25" t="s">
        <v>135</v>
      </c>
      <c r="C73" s="41"/>
      <c r="D73" s="41"/>
      <c r="E73" s="38"/>
    </row>
    <row r="74" spans="1:5" x14ac:dyDescent="0.25">
      <c r="A74" s="16" t="s">
        <v>129</v>
      </c>
      <c r="B74" s="24" t="s">
        <v>136</v>
      </c>
      <c r="C74" s="26">
        <f>C70+C72+C73</f>
        <v>-991000</v>
      </c>
      <c r="D74" s="26"/>
      <c r="E74" s="38"/>
    </row>
    <row r="75" spans="1:5" x14ac:dyDescent="0.25">
      <c r="A75" s="10" t="s">
        <v>130</v>
      </c>
      <c r="B75" s="25" t="s">
        <v>137</v>
      </c>
      <c r="C75" s="41"/>
      <c r="D75" s="41"/>
      <c r="E75" s="38"/>
    </row>
    <row r="76" spans="1:5" x14ac:dyDescent="0.25">
      <c r="A76" s="10" t="s">
        <v>131</v>
      </c>
      <c r="B76" s="25" t="s">
        <v>138</v>
      </c>
      <c r="C76" s="41"/>
      <c r="D76" s="41"/>
      <c r="E76" s="38"/>
    </row>
    <row r="77" spans="1:5" ht="15.75" thickBot="1" x14ac:dyDescent="0.3">
      <c r="A77" s="19" t="s">
        <v>132</v>
      </c>
      <c r="B77" s="35" t="s">
        <v>133</v>
      </c>
      <c r="C77" s="36">
        <f>SUM(C74:C76)</f>
        <v>-991000</v>
      </c>
      <c r="D77" s="36"/>
      <c r="E77" s="39"/>
    </row>
  </sheetData>
  <mergeCells count="17">
    <mergeCell ref="A47:E47"/>
    <mergeCell ref="A49:E49"/>
    <mergeCell ref="A54:E54"/>
    <mergeCell ref="A62:E62"/>
    <mergeCell ref="A71:E71"/>
    <mergeCell ref="C1:E1"/>
    <mergeCell ref="A41:E41"/>
    <mergeCell ref="C2:E2"/>
    <mergeCell ref="C3:E3"/>
    <mergeCell ref="A4:E4"/>
    <mergeCell ref="A6:E6"/>
    <mergeCell ref="A7:E7"/>
    <mergeCell ref="A11:E11"/>
    <mergeCell ref="A17:E17"/>
    <mergeCell ref="A28:E28"/>
    <mergeCell ref="A29:E29"/>
    <mergeCell ref="A35:E3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showGridLines="0" workbookViewId="0">
      <selection activeCell="D60" sqref="D60"/>
    </sheetView>
  </sheetViews>
  <sheetFormatPr defaultRowHeight="15" x14ac:dyDescent="0.25"/>
  <cols>
    <col min="2" max="2" width="64" customWidth="1"/>
    <col min="3" max="3" width="15.85546875" customWidth="1"/>
    <col min="4" max="4" width="17.42578125" bestFit="1" customWidth="1"/>
    <col min="5" max="5" width="33.85546875" customWidth="1"/>
  </cols>
  <sheetData>
    <row r="1" spans="1:5" ht="30" x14ac:dyDescent="0.25">
      <c r="A1" s="8" t="s">
        <v>0</v>
      </c>
      <c r="B1" s="9" t="s">
        <v>2</v>
      </c>
      <c r="C1" s="74" t="s">
        <v>145</v>
      </c>
      <c r="D1" s="74"/>
      <c r="E1" s="75"/>
    </row>
    <row r="2" spans="1:5" x14ac:dyDescent="0.25">
      <c r="A2" s="10" t="s">
        <v>4</v>
      </c>
      <c r="B2" s="1" t="s">
        <v>5</v>
      </c>
      <c r="C2" s="76" t="s">
        <v>143</v>
      </c>
      <c r="D2" s="76"/>
      <c r="E2" s="77"/>
    </row>
    <row r="3" spans="1:5" ht="15.75" thickBot="1" x14ac:dyDescent="0.3">
      <c r="A3" s="11" t="s">
        <v>1</v>
      </c>
      <c r="B3" s="12" t="s">
        <v>3</v>
      </c>
      <c r="C3" s="65" t="s">
        <v>142</v>
      </c>
      <c r="D3" s="65"/>
      <c r="E3" s="66"/>
    </row>
    <row r="4" spans="1:5" ht="15.75" thickBot="1" x14ac:dyDescent="0.3">
      <c r="A4" s="67"/>
      <c r="B4" s="67"/>
      <c r="C4" s="67"/>
      <c r="D4" s="67"/>
      <c r="E4" s="67"/>
    </row>
    <row r="5" spans="1:5" x14ac:dyDescent="0.25">
      <c r="A5" s="13"/>
      <c r="B5" s="14" t="s">
        <v>8</v>
      </c>
      <c r="C5" s="14" t="s">
        <v>9</v>
      </c>
      <c r="D5" s="14" t="s">
        <v>10</v>
      </c>
      <c r="E5" s="15" t="s">
        <v>11</v>
      </c>
    </row>
    <row r="6" spans="1:5" x14ac:dyDescent="0.25">
      <c r="A6" s="58" t="s">
        <v>16</v>
      </c>
      <c r="B6" s="59"/>
      <c r="C6" s="59"/>
      <c r="D6" s="59"/>
      <c r="E6" s="60"/>
    </row>
    <row r="7" spans="1:5" x14ac:dyDescent="0.25">
      <c r="A7" s="58" t="s">
        <v>17</v>
      </c>
      <c r="B7" s="59"/>
      <c r="C7" s="59"/>
      <c r="D7" s="59"/>
      <c r="E7" s="60"/>
    </row>
    <row r="8" spans="1:5" x14ac:dyDescent="0.25">
      <c r="A8" s="10" t="s">
        <v>6</v>
      </c>
      <c r="B8" s="1" t="s">
        <v>7</v>
      </c>
      <c r="C8" s="4">
        <v>1827000</v>
      </c>
      <c r="D8" s="4"/>
      <c r="E8" s="3"/>
    </row>
    <row r="9" spans="1:5" x14ac:dyDescent="0.25">
      <c r="A9" s="10" t="s">
        <v>12</v>
      </c>
      <c r="B9" s="1" t="s">
        <v>14</v>
      </c>
      <c r="C9" s="4"/>
      <c r="D9" s="4"/>
      <c r="E9" s="3"/>
    </row>
    <row r="10" spans="1:5" x14ac:dyDescent="0.25">
      <c r="A10" s="10" t="s">
        <v>13</v>
      </c>
      <c r="B10" s="1" t="s">
        <v>15</v>
      </c>
      <c r="C10" s="4"/>
      <c r="D10" s="4"/>
      <c r="E10" s="3"/>
    </row>
    <row r="11" spans="1:5" x14ac:dyDescent="0.25">
      <c r="A11" s="58" t="s">
        <v>18</v>
      </c>
      <c r="B11" s="59"/>
      <c r="C11" s="59"/>
      <c r="D11" s="59"/>
      <c r="E11" s="60"/>
    </row>
    <row r="12" spans="1:5" x14ac:dyDescent="0.25">
      <c r="A12" s="10" t="s">
        <v>19</v>
      </c>
      <c r="B12" s="1" t="s">
        <v>24</v>
      </c>
      <c r="C12" s="4">
        <v>3217000</v>
      </c>
      <c r="D12" s="4"/>
      <c r="E12" s="3"/>
    </row>
    <row r="13" spans="1:5" x14ac:dyDescent="0.25">
      <c r="A13" s="10" t="s">
        <v>20</v>
      </c>
      <c r="B13" s="1" t="s">
        <v>25</v>
      </c>
      <c r="C13" s="4">
        <v>153000</v>
      </c>
      <c r="D13" s="4"/>
      <c r="E13" s="3"/>
    </row>
    <row r="14" spans="1:5" x14ac:dyDescent="0.25">
      <c r="A14" s="10" t="s">
        <v>21</v>
      </c>
      <c r="B14" s="1" t="s">
        <v>26</v>
      </c>
      <c r="C14" s="4"/>
      <c r="D14" s="4"/>
      <c r="E14" s="3"/>
    </row>
    <row r="15" spans="1:5" x14ac:dyDescent="0.25">
      <c r="A15" s="10" t="s">
        <v>22</v>
      </c>
      <c r="B15" s="1" t="s">
        <v>27</v>
      </c>
      <c r="C15" s="4">
        <v>260000</v>
      </c>
      <c r="D15" s="4"/>
      <c r="E15" s="3"/>
    </row>
    <row r="16" spans="1:5" x14ac:dyDescent="0.25">
      <c r="A16" s="16" t="s">
        <v>23</v>
      </c>
      <c r="B16" s="20" t="s">
        <v>28</v>
      </c>
      <c r="C16" s="26">
        <f>SUM(C8:C10)+ SUM(C12:C15)</f>
        <v>5457000</v>
      </c>
      <c r="D16" s="30"/>
      <c r="E16" s="22"/>
    </row>
    <row r="17" spans="1:5" x14ac:dyDescent="0.25">
      <c r="A17" s="58" t="s">
        <v>29</v>
      </c>
      <c r="B17" s="59"/>
      <c r="C17" s="59"/>
      <c r="D17" s="59"/>
      <c r="E17" s="60"/>
    </row>
    <row r="18" spans="1:5" x14ac:dyDescent="0.25">
      <c r="A18" s="10" t="s">
        <v>30</v>
      </c>
      <c r="B18" s="1" t="s">
        <v>41</v>
      </c>
      <c r="C18" s="4"/>
      <c r="D18" s="4"/>
      <c r="E18" s="3"/>
    </row>
    <row r="19" spans="1:5" x14ac:dyDescent="0.25">
      <c r="A19" s="10" t="s">
        <v>31</v>
      </c>
      <c r="B19" s="1" t="s">
        <v>42</v>
      </c>
      <c r="C19" s="4"/>
      <c r="D19" s="4"/>
      <c r="E19" s="3"/>
    </row>
    <row r="20" spans="1:5" x14ac:dyDescent="0.25">
      <c r="A20" s="10" t="s">
        <v>32</v>
      </c>
      <c r="B20" s="1" t="s">
        <v>43</v>
      </c>
      <c r="C20" s="4"/>
      <c r="D20" s="4"/>
      <c r="E20" s="3"/>
    </row>
    <row r="21" spans="1:5" x14ac:dyDescent="0.25">
      <c r="A21" s="10" t="s">
        <v>33</v>
      </c>
      <c r="B21" s="1" t="s">
        <v>44</v>
      </c>
      <c r="C21" s="4"/>
      <c r="D21" s="4"/>
      <c r="E21" s="3"/>
    </row>
    <row r="22" spans="1:5" x14ac:dyDescent="0.25">
      <c r="A22" s="10" t="s">
        <v>34</v>
      </c>
      <c r="B22" s="1" t="s">
        <v>45</v>
      </c>
      <c r="C22" s="4">
        <v>951000</v>
      </c>
      <c r="D22" s="4"/>
      <c r="E22" s="3"/>
    </row>
    <row r="23" spans="1:5" x14ac:dyDescent="0.25">
      <c r="A23" s="10" t="s">
        <v>35</v>
      </c>
      <c r="B23" s="25" t="s">
        <v>46</v>
      </c>
      <c r="C23" s="4">
        <v>265000</v>
      </c>
      <c r="D23" s="4"/>
      <c r="E23" s="28"/>
    </row>
    <row r="24" spans="1:5" x14ac:dyDescent="0.25">
      <c r="A24" s="16" t="s">
        <v>36</v>
      </c>
      <c r="B24" s="24" t="s">
        <v>47</v>
      </c>
      <c r="C24" s="26">
        <f>C22-C23</f>
        <v>686000</v>
      </c>
      <c r="D24" s="26"/>
      <c r="E24" s="27"/>
    </row>
    <row r="25" spans="1:5" x14ac:dyDescent="0.25">
      <c r="A25" s="10" t="s">
        <v>37</v>
      </c>
      <c r="B25" s="25" t="s">
        <v>48</v>
      </c>
      <c r="C25" s="4">
        <v>2581000</v>
      </c>
      <c r="D25" s="4"/>
      <c r="E25" s="28"/>
    </row>
    <row r="26" spans="1:5" x14ac:dyDescent="0.25">
      <c r="A26" s="16" t="s">
        <v>38</v>
      </c>
      <c r="B26" s="24" t="s">
        <v>49</v>
      </c>
      <c r="C26" s="26">
        <f>SUM(C18:C21) + SUM(C24:C25)</f>
        <v>3267000</v>
      </c>
      <c r="D26" s="26"/>
      <c r="E26" s="27"/>
    </row>
    <row r="27" spans="1:5" x14ac:dyDescent="0.25">
      <c r="A27" s="16" t="s">
        <v>39</v>
      </c>
      <c r="B27" s="24" t="s">
        <v>40</v>
      </c>
      <c r="C27" s="26">
        <f>C16+C26</f>
        <v>8724000</v>
      </c>
      <c r="D27" s="26"/>
      <c r="E27" s="27"/>
    </row>
    <row r="28" spans="1:5" x14ac:dyDescent="0.25">
      <c r="A28" s="58" t="s">
        <v>50</v>
      </c>
      <c r="B28" s="59"/>
      <c r="C28" s="59"/>
      <c r="D28" s="59"/>
      <c r="E28" s="60"/>
    </row>
    <row r="29" spans="1:5" x14ac:dyDescent="0.25">
      <c r="A29" s="58" t="s">
        <v>51</v>
      </c>
      <c r="B29" s="59"/>
      <c r="C29" s="59"/>
      <c r="D29" s="59"/>
      <c r="E29" s="60"/>
    </row>
    <row r="30" spans="1:5" x14ac:dyDescent="0.25">
      <c r="A30" s="10" t="s">
        <v>52</v>
      </c>
      <c r="B30" s="1" t="s">
        <v>57</v>
      </c>
      <c r="C30" s="4"/>
      <c r="D30" s="4"/>
      <c r="E30" s="3"/>
    </row>
    <row r="31" spans="1:5" x14ac:dyDescent="0.25">
      <c r="A31" s="10" t="s">
        <v>53</v>
      </c>
      <c r="B31" s="1" t="s">
        <v>58</v>
      </c>
      <c r="C31" s="4">
        <v>124000</v>
      </c>
      <c r="D31" s="4"/>
      <c r="E31" s="3"/>
    </row>
    <row r="32" spans="1:5" x14ac:dyDescent="0.25">
      <c r="A32" s="10" t="s">
        <v>54</v>
      </c>
      <c r="B32" s="1" t="s">
        <v>59</v>
      </c>
      <c r="C32" s="4">
        <v>29313000</v>
      </c>
      <c r="D32" s="4"/>
      <c r="E32" s="3"/>
    </row>
    <row r="33" spans="1:5" x14ac:dyDescent="0.25">
      <c r="A33" s="10" t="s">
        <v>55</v>
      </c>
      <c r="B33" s="1" t="s">
        <v>60</v>
      </c>
      <c r="C33" s="4">
        <v>1830000</v>
      </c>
      <c r="D33" s="4"/>
      <c r="E33" s="3"/>
    </row>
    <row r="34" spans="1:5" x14ac:dyDescent="0.25">
      <c r="A34" s="16" t="s">
        <v>56</v>
      </c>
      <c r="B34" s="20" t="s">
        <v>61</v>
      </c>
      <c r="C34" s="21">
        <f>SUM(C30:C33)</f>
        <v>31267000</v>
      </c>
      <c r="D34" s="21"/>
      <c r="E34" s="22"/>
    </row>
    <row r="35" spans="1:5" x14ac:dyDescent="0.25">
      <c r="A35" s="58" t="s">
        <v>73</v>
      </c>
      <c r="B35" s="69"/>
      <c r="C35" s="69"/>
      <c r="D35" s="69"/>
      <c r="E35" s="70"/>
    </row>
    <row r="36" spans="1:5" x14ac:dyDescent="0.25">
      <c r="A36" s="17" t="s">
        <v>74</v>
      </c>
      <c r="B36" s="29" t="s">
        <v>80</v>
      </c>
      <c r="C36" s="23"/>
      <c r="D36" s="4"/>
      <c r="E36" s="3"/>
    </row>
    <row r="37" spans="1:5" x14ac:dyDescent="0.25">
      <c r="A37" s="17" t="s">
        <v>75</v>
      </c>
      <c r="B37" s="29" t="s">
        <v>81</v>
      </c>
      <c r="C37" s="23"/>
      <c r="D37" s="4"/>
      <c r="E37" s="3"/>
    </row>
    <row r="38" spans="1:5" x14ac:dyDescent="0.25">
      <c r="A38" s="17" t="s">
        <v>76</v>
      </c>
      <c r="B38" s="29" t="s">
        <v>82</v>
      </c>
      <c r="C38" s="4">
        <v>2174000</v>
      </c>
      <c r="D38" s="23"/>
      <c r="E38" s="3"/>
    </row>
    <row r="39" spans="1:5" x14ac:dyDescent="0.25">
      <c r="A39" s="17" t="s">
        <v>77</v>
      </c>
      <c r="B39" s="29" t="s">
        <v>83</v>
      </c>
      <c r="C39" s="33">
        <f>SUM(C36:C38)</f>
        <v>2174000</v>
      </c>
      <c r="D39" s="33"/>
      <c r="E39" s="34"/>
    </row>
    <row r="40" spans="1:5" x14ac:dyDescent="0.25">
      <c r="A40" s="18" t="s">
        <v>78</v>
      </c>
      <c r="B40" s="40" t="s">
        <v>79</v>
      </c>
      <c r="C40" s="32">
        <f>C34+C39</f>
        <v>33441000</v>
      </c>
      <c r="D40" s="32"/>
      <c r="E40" s="34"/>
    </row>
    <row r="41" spans="1:5" x14ac:dyDescent="0.25">
      <c r="A41" s="58" t="s">
        <v>62</v>
      </c>
      <c r="B41" s="59"/>
      <c r="C41" s="59"/>
      <c r="D41" s="59"/>
      <c r="E41" s="60"/>
    </row>
    <row r="42" spans="1:5" x14ac:dyDescent="0.25">
      <c r="A42" s="10" t="s">
        <v>63</v>
      </c>
      <c r="B42" s="1" t="s">
        <v>70</v>
      </c>
      <c r="C42" s="4">
        <v>-24717000</v>
      </c>
      <c r="D42" s="4"/>
      <c r="E42" s="3"/>
    </row>
    <row r="43" spans="1:5" x14ac:dyDescent="0.25">
      <c r="A43" s="10" t="s">
        <v>64</v>
      </c>
      <c r="B43" s="1" t="s">
        <v>71</v>
      </c>
      <c r="C43" s="4"/>
      <c r="D43" s="4"/>
      <c r="E43" s="3"/>
    </row>
    <row r="44" spans="1:5" x14ac:dyDescent="0.25">
      <c r="A44" s="10" t="s">
        <v>65</v>
      </c>
      <c r="B44" s="25" t="s">
        <v>72</v>
      </c>
      <c r="C44" s="4"/>
      <c r="D44" s="4"/>
      <c r="E44" s="28"/>
    </row>
    <row r="45" spans="1:5" x14ac:dyDescent="0.25">
      <c r="A45" s="16" t="s">
        <v>66</v>
      </c>
      <c r="B45" s="24" t="s">
        <v>68</v>
      </c>
      <c r="C45" s="26">
        <f>SUM(C42:C44)</f>
        <v>-24717000</v>
      </c>
      <c r="D45" s="26"/>
      <c r="E45" s="27"/>
    </row>
    <row r="46" spans="1:5" ht="15.75" thickBot="1" x14ac:dyDescent="0.3">
      <c r="A46" s="19" t="s">
        <v>67</v>
      </c>
      <c r="B46" s="35" t="s">
        <v>69</v>
      </c>
      <c r="C46" s="36">
        <f>C40+C45</f>
        <v>8724000</v>
      </c>
      <c r="D46" s="36"/>
      <c r="E46" s="37"/>
    </row>
    <row r="47" spans="1:5" ht="15.75" thickBot="1" x14ac:dyDescent="0.3">
      <c r="A47" s="68"/>
      <c r="B47" s="68"/>
      <c r="C47" s="68"/>
      <c r="D47" s="68"/>
      <c r="E47" s="68"/>
    </row>
    <row r="48" spans="1:5" x14ac:dyDescent="0.25">
      <c r="A48" s="13"/>
      <c r="B48" s="14" t="s">
        <v>84</v>
      </c>
      <c r="C48" s="14" t="s">
        <v>9</v>
      </c>
      <c r="D48" s="14" t="s">
        <v>10</v>
      </c>
      <c r="E48" s="15" t="s">
        <v>11</v>
      </c>
    </row>
    <row r="49" spans="1:5" x14ac:dyDescent="0.25">
      <c r="A49" s="58" t="s">
        <v>85</v>
      </c>
      <c r="B49" s="59"/>
      <c r="C49" s="59"/>
      <c r="D49" s="59"/>
      <c r="E49" s="60"/>
    </row>
    <row r="50" spans="1:5" x14ac:dyDescent="0.25">
      <c r="A50" s="10" t="s">
        <v>86</v>
      </c>
      <c r="B50" s="1" t="s">
        <v>91</v>
      </c>
      <c r="C50" s="4">
        <v>21540000</v>
      </c>
      <c r="D50" s="4"/>
      <c r="E50" s="3"/>
    </row>
    <row r="51" spans="1:5" x14ac:dyDescent="0.25">
      <c r="A51" s="10" t="s">
        <v>87</v>
      </c>
      <c r="B51" s="1" t="s">
        <v>92</v>
      </c>
      <c r="C51" s="4">
        <v>2123000</v>
      </c>
      <c r="D51" s="4"/>
      <c r="E51" s="3"/>
    </row>
    <row r="52" spans="1:5" x14ac:dyDescent="0.25">
      <c r="A52" s="10" t="s">
        <v>88</v>
      </c>
      <c r="B52" s="1" t="s">
        <v>93</v>
      </c>
      <c r="C52" s="4"/>
      <c r="D52" s="4"/>
      <c r="E52" s="3"/>
    </row>
    <row r="53" spans="1:5" x14ac:dyDescent="0.25">
      <c r="A53" s="16" t="s">
        <v>89</v>
      </c>
      <c r="B53" s="20" t="s">
        <v>90</v>
      </c>
      <c r="C53" s="21">
        <f>SUM(C50:C52)</f>
        <v>23663000</v>
      </c>
      <c r="D53" s="21"/>
      <c r="E53" s="22"/>
    </row>
    <row r="54" spans="1:5" x14ac:dyDescent="0.25">
      <c r="A54" s="58" t="s">
        <v>94</v>
      </c>
      <c r="B54" s="59"/>
      <c r="C54" s="59"/>
      <c r="D54" s="59"/>
      <c r="E54" s="60"/>
    </row>
    <row r="55" spans="1:5" x14ac:dyDescent="0.25">
      <c r="A55" s="10" t="s">
        <v>95</v>
      </c>
      <c r="B55" s="1" t="s">
        <v>104</v>
      </c>
      <c r="C55" s="4"/>
      <c r="D55" s="4"/>
      <c r="E55" s="3"/>
    </row>
    <row r="56" spans="1:5" x14ac:dyDescent="0.25">
      <c r="A56" s="10" t="s">
        <v>96</v>
      </c>
      <c r="B56" s="1" t="s">
        <v>105</v>
      </c>
      <c r="C56" s="4"/>
      <c r="D56" s="4"/>
      <c r="E56" s="3"/>
    </row>
    <row r="57" spans="1:5" x14ac:dyDescent="0.25">
      <c r="A57" s="10" t="s">
        <v>97</v>
      </c>
      <c r="B57" s="1" t="s">
        <v>106</v>
      </c>
      <c r="C57" s="4"/>
      <c r="D57" s="4"/>
      <c r="E57" s="3"/>
    </row>
    <row r="58" spans="1:5" x14ac:dyDescent="0.25">
      <c r="A58" s="10" t="s">
        <v>98</v>
      </c>
      <c r="B58" s="1" t="s">
        <v>107</v>
      </c>
      <c r="C58" s="4">
        <v>-6000</v>
      </c>
      <c r="D58" s="4"/>
      <c r="E58" s="3"/>
    </row>
    <row r="59" spans="1:5" x14ac:dyDescent="0.25">
      <c r="A59" s="10" t="s">
        <v>99</v>
      </c>
      <c r="B59" s="25" t="s">
        <v>108</v>
      </c>
      <c r="C59" s="23"/>
      <c r="D59" s="4"/>
      <c r="E59" s="28"/>
    </row>
    <row r="60" spans="1:5" x14ac:dyDescent="0.25">
      <c r="A60" s="16" t="s">
        <v>100</v>
      </c>
      <c r="B60" s="24" t="s">
        <v>102</v>
      </c>
      <c r="C60" s="26">
        <f>SUM(C55:C59)</f>
        <v>-6000</v>
      </c>
      <c r="D60" s="26"/>
      <c r="E60" s="27"/>
    </row>
    <row r="61" spans="1:5" x14ac:dyDescent="0.25">
      <c r="A61" s="16" t="s">
        <v>101</v>
      </c>
      <c r="B61" s="24" t="s">
        <v>103</v>
      </c>
      <c r="C61" s="26">
        <f>C53+C60</f>
        <v>23657000</v>
      </c>
      <c r="D61" s="26"/>
      <c r="E61" s="27"/>
    </row>
    <row r="62" spans="1:5" x14ac:dyDescent="0.25">
      <c r="A62" s="58" t="s">
        <v>109</v>
      </c>
      <c r="B62" s="59"/>
      <c r="C62" s="59"/>
      <c r="D62" s="59"/>
      <c r="E62" s="60"/>
    </row>
    <row r="63" spans="1:5" x14ac:dyDescent="0.25">
      <c r="A63" s="10" t="s">
        <v>110</v>
      </c>
      <c r="B63" s="1" t="s">
        <v>120</v>
      </c>
      <c r="C63" s="4">
        <v>18564000</v>
      </c>
      <c r="D63" s="4"/>
      <c r="E63" s="3"/>
    </row>
    <row r="64" spans="1:5" x14ac:dyDescent="0.25">
      <c r="A64" s="10" t="s">
        <v>111</v>
      </c>
      <c r="B64" s="1" t="s">
        <v>121</v>
      </c>
      <c r="C64" s="4">
        <v>52000</v>
      </c>
      <c r="D64" s="4"/>
      <c r="E64" s="3"/>
    </row>
    <row r="65" spans="1:5" x14ac:dyDescent="0.25">
      <c r="A65" s="10" t="s">
        <v>112</v>
      </c>
      <c r="B65" s="1" t="s">
        <v>122</v>
      </c>
      <c r="C65" s="4"/>
      <c r="D65" s="4"/>
      <c r="E65" s="3"/>
    </row>
    <row r="66" spans="1:5" x14ac:dyDescent="0.25">
      <c r="A66" s="10" t="s">
        <v>113</v>
      </c>
      <c r="B66" s="1" t="s">
        <v>123</v>
      </c>
      <c r="C66" s="4"/>
      <c r="D66" s="4"/>
      <c r="E66" s="3"/>
    </row>
    <row r="67" spans="1:5" x14ac:dyDescent="0.25">
      <c r="A67" s="10" t="s">
        <v>114</v>
      </c>
      <c r="B67" s="1" t="s">
        <v>124</v>
      </c>
      <c r="C67" s="4">
        <v>15504000</v>
      </c>
      <c r="D67" s="4"/>
      <c r="E67" s="3"/>
    </row>
    <row r="68" spans="1:5" x14ac:dyDescent="0.25">
      <c r="A68" s="10" t="s">
        <v>115</v>
      </c>
      <c r="B68" s="1" t="s">
        <v>125</v>
      </c>
      <c r="C68" s="4"/>
      <c r="D68" s="4"/>
      <c r="E68" s="28"/>
    </row>
    <row r="69" spans="1:5" x14ac:dyDescent="0.25">
      <c r="A69" s="16" t="s">
        <v>116</v>
      </c>
      <c r="B69" s="24" t="s">
        <v>118</v>
      </c>
      <c r="C69" s="26">
        <f>SUM(C63:C68)</f>
        <v>34120000</v>
      </c>
      <c r="D69" s="26"/>
      <c r="E69" s="27"/>
    </row>
    <row r="70" spans="1:5" x14ac:dyDescent="0.25">
      <c r="A70" s="16" t="s">
        <v>117</v>
      </c>
      <c r="B70" s="24" t="s">
        <v>119</v>
      </c>
      <c r="C70" s="26">
        <f>C61-C69</f>
        <v>-10463000</v>
      </c>
      <c r="D70" s="26"/>
      <c r="E70" s="27"/>
    </row>
    <row r="71" spans="1:5" x14ac:dyDescent="0.25">
      <c r="A71" s="58" t="s">
        <v>126</v>
      </c>
      <c r="B71" s="59"/>
      <c r="C71" s="59"/>
      <c r="D71" s="59"/>
      <c r="E71" s="60"/>
    </row>
    <row r="72" spans="1:5" x14ac:dyDescent="0.25">
      <c r="A72" s="10" t="s">
        <v>127</v>
      </c>
      <c r="B72" s="25" t="s">
        <v>134</v>
      </c>
      <c r="C72" s="41"/>
      <c r="D72" s="41"/>
      <c r="E72" s="38"/>
    </row>
    <row r="73" spans="1:5" x14ac:dyDescent="0.25">
      <c r="A73" s="10" t="s">
        <v>128</v>
      </c>
      <c r="B73" s="25" t="s">
        <v>135</v>
      </c>
      <c r="C73" s="41"/>
      <c r="D73" s="41"/>
      <c r="E73" s="38"/>
    </row>
    <row r="74" spans="1:5" x14ac:dyDescent="0.25">
      <c r="A74" s="16" t="s">
        <v>129</v>
      </c>
      <c r="B74" s="24" t="s">
        <v>136</v>
      </c>
      <c r="C74" s="26">
        <f>C70+C72+C73</f>
        <v>-10463000</v>
      </c>
      <c r="D74" s="26"/>
      <c r="E74" s="38"/>
    </row>
    <row r="75" spans="1:5" x14ac:dyDescent="0.25">
      <c r="A75" s="10" t="s">
        <v>130</v>
      </c>
      <c r="B75" s="25" t="s">
        <v>137</v>
      </c>
      <c r="C75" s="41"/>
      <c r="D75" s="41"/>
      <c r="E75" s="38"/>
    </row>
    <row r="76" spans="1:5" x14ac:dyDescent="0.25">
      <c r="A76" s="10" t="s">
        <v>131</v>
      </c>
      <c r="B76" s="25" t="s">
        <v>138</v>
      </c>
      <c r="C76" s="41"/>
      <c r="D76" s="41"/>
      <c r="E76" s="38"/>
    </row>
    <row r="77" spans="1:5" ht="15.75" thickBot="1" x14ac:dyDescent="0.3">
      <c r="A77" s="19" t="s">
        <v>132</v>
      </c>
      <c r="B77" s="35" t="s">
        <v>133</v>
      </c>
      <c r="C77" s="36">
        <f>SUM(C74:C76)</f>
        <v>-10463000</v>
      </c>
      <c r="D77" s="36"/>
      <c r="E77" s="39"/>
    </row>
  </sheetData>
  <mergeCells count="17">
    <mergeCell ref="A47:E47"/>
    <mergeCell ref="A49:E49"/>
    <mergeCell ref="A54:E54"/>
    <mergeCell ref="A62:E62"/>
    <mergeCell ref="A71:E71"/>
    <mergeCell ref="C1:E1"/>
    <mergeCell ref="A41:E41"/>
    <mergeCell ref="C2:E2"/>
    <mergeCell ref="C3:E3"/>
    <mergeCell ref="A4:E4"/>
    <mergeCell ref="A6:E6"/>
    <mergeCell ref="A7:E7"/>
    <mergeCell ref="A11:E11"/>
    <mergeCell ref="A17:E17"/>
    <mergeCell ref="A28:E28"/>
    <mergeCell ref="A29:E29"/>
    <mergeCell ref="A35:E3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showGridLines="0" workbookViewId="0">
      <selection activeCell="C58" sqref="C58"/>
    </sheetView>
  </sheetViews>
  <sheetFormatPr defaultRowHeight="15" x14ac:dyDescent="0.25"/>
  <cols>
    <col min="2" max="2" width="64" customWidth="1"/>
    <col min="3" max="3" width="15.85546875" customWidth="1"/>
    <col min="4" max="4" width="17.42578125" bestFit="1" customWidth="1"/>
    <col min="5" max="5" width="33.85546875" customWidth="1"/>
  </cols>
  <sheetData>
    <row r="1" spans="1:5" ht="30" x14ac:dyDescent="0.25">
      <c r="A1" s="8" t="s">
        <v>0</v>
      </c>
      <c r="B1" s="9" t="s">
        <v>2</v>
      </c>
      <c r="C1" s="78" t="s">
        <v>146</v>
      </c>
      <c r="D1" s="78"/>
      <c r="E1" s="79"/>
    </row>
    <row r="2" spans="1:5" x14ac:dyDescent="0.25">
      <c r="A2" s="10" t="s">
        <v>4</v>
      </c>
      <c r="B2" s="1" t="s">
        <v>5</v>
      </c>
      <c r="C2" s="63" t="s">
        <v>143</v>
      </c>
      <c r="D2" s="63"/>
      <c r="E2" s="64"/>
    </row>
    <row r="3" spans="1:5" ht="15.75" thickBot="1" x14ac:dyDescent="0.3">
      <c r="A3" s="11" t="s">
        <v>1</v>
      </c>
      <c r="B3" s="12" t="s">
        <v>3</v>
      </c>
      <c r="C3" s="65" t="s">
        <v>142</v>
      </c>
      <c r="D3" s="65"/>
      <c r="E3" s="66"/>
    </row>
    <row r="4" spans="1:5" ht="15.75" thickBot="1" x14ac:dyDescent="0.3">
      <c r="A4" s="67"/>
      <c r="B4" s="67"/>
      <c r="C4" s="67"/>
      <c r="D4" s="67"/>
      <c r="E4" s="67"/>
    </row>
    <row r="5" spans="1:5" x14ac:dyDescent="0.25">
      <c r="A5" s="13"/>
      <c r="B5" s="14" t="s">
        <v>8</v>
      </c>
      <c r="C5" s="14" t="s">
        <v>9</v>
      </c>
      <c r="D5" s="14" t="s">
        <v>10</v>
      </c>
      <c r="E5" s="15" t="s">
        <v>11</v>
      </c>
    </row>
    <row r="6" spans="1:5" x14ac:dyDescent="0.25">
      <c r="A6" s="58" t="s">
        <v>16</v>
      </c>
      <c r="B6" s="59"/>
      <c r="C6" s="59"/>
      <c r="D6" s="59"/>
      <c r="E6" s="60"/>
    </row>
    <row r="7" spans="1:5" x14ac:dyDescent="0.25">
      <c r="A7" s="58" t="s">
        <v>17</v>
      </c>
      <c r="B7" s="59"/>
      <c r="C7" s="59"/>
      <c r="D7" s="59"/>
      <c r="E7" s="60"/>
    </row>
    <row r="8" spans="1:5" x14ac:dyDescent="0.25">
      <c r="A8" s="10" t="s">
        <v>6</v>
      </c>
      <c r="B8" s="1" t="s">
        <v>7</v>
      </c>
      <c r="C8" s="4">
        <v>946000</v>
      </c>
      <c r="D8" s="4"/>
      <c r="E8" s="3"/>
    </row>
    <row r="9" spans="1:5" x14ac:dyDescent="0.25">
      <c r="A9" s="10" t="s">
        <v>12</v>
      </c>
      <c r="B9" s="1" t="s">
        <v>14</v>
      </c>
      <c r="C9" s="4"/>
      <c r="D9" s="4"/>
      <c r="E9" s="3"/>
    </row>
    <row r="10" spans="1:5" x14ac:dyDescent="0.25">
      <c r="A10" s="10" t="s">
        <v>13</v>
      </c>
      <c r="B10" s="1" t="s">
        <v>15</v>
      </c>
      <c r="C10" s="4"/>
      <c r="D10" s="4"/>
      <c r="E10" s="3"/>
    </row>
    <row r="11" spans="1:5" x14ac:dyDescent="0.25">
      <c r="A11" s="58" t="s">
        <v>18</v>
      </c>
      <c r="B11" s="59"/>
      <c r="C11" s="59"/>
      <c r="D11" s="59"/>
      <c r="E11" s="60"/>
    </row>
    <row r="12" spans="1:5" x14ac:dyDescent="0.25">
      <c r="A12" s="10" t="s">
        <v>19</v>
      </c>
      <c r="B12" s="1" t="s">
        <v>24</v>
      </c>
      <c r="C12" s="4">
        <v>1384000</v>
      </c>
      <c r="D12" s="4"/>
      <c r="E12" s="3"/>
    </row>
    <row r="13" spans="1:5" x14ac:dyDescent="0.25">
      <c r="A13" s="10" t="s">
        <v>20</v>
      </c>
      <c r="B13" s="1" t="s">
        <v>25</v>
      </c>
      <c r="C13" s="4">
        <v>735000</v>
      </c>
      <c r="D13" s="4"/>
      <c r="E13" s="3"/>
    </row>
    <row r="14" spans="1:5" x14ac:dyDescent="0.25">
      <c r="A14" s="10" t="s">
        <v>21</v>
      </c>
      <c r="B14" s="1" t="s">
        <v>26</v>
      </c>
      <c r="C14" s="4"/>
      <c r="D14" s="4"/>
      <c r="E14" s="3"/>
    </row>
    <row r="15" spans="1:5" x14ac:dyDescent="0.25">
      <c r="A15" s="10" t="s">
        <v>22</v>
      </c>
      <c r="B15" s="1" t="s">
        <v>27</v>
      </c>
      <c r="C15" s="4">
        <v>9218000</v>
      </c>
      <c r="D15" s="4"/>
      <c r="E15" s="3"/>
    </row>
    <row r="16" spans="1:5" x14ac:dyDescent="0.25">
      <c r="A16" s="16" t="s">
        <v>23</v>
      </c>
      <c r="B16" s="24" t="s">
        <v>28</v>
      </c>
      <c r="C16" s="30">
        <f>SUM(C8:C10)+ SUM(C12:C15)</f>
        <v>12283000</v>
      </c>
      <c r="D16" s="21"/>
      <c r="E16" s="22"/>
    </row>
    <row r="17" spans="1:5" x14ac:dyDescent="0.25">
      <c r="A17" s="58" t="s">
        <v>29</v>
      </c>
      <c r="B17" s="59"/>
      <c r="C17" s="59"/>
      <c r="D17" s="59"/>
      <c r="E17" s="60"/>
    </row>
    <row r="18" spans="1:5" x14ac:dyDescent="0.25">
      <c r="A18" s="10" t="s">
        <v>30</v>
      </c>
      <c r="B18" s="1" t="s">
        <v>41</v>
      </c>
      <c r="C18" s="4"/>
      <c r="D18" s="4"/>
      <c r="E18" s="3"/>
    </row>
    <row r="19" spans="1:5" x14ac:dyDescent="0.25">
      <c r="A19" s="10" t="s">
        <v>31</v>
      </c>
      <c r="B19" s="1" t="s">
        <v>42</v>
      </c>
      <c r="C19" s="4"/>
      <c r="D19" s="4"/>
      <c r="E19" s="3"/>
    </row>
    <row r="20" spans="1:5" x14ac:dyDescent="0.25">
      <c r="A20" s="10" t="s">
        <v>32</v>
      </c>
      <c r="B20" s="1" t="s">
        <v>43</v>
      </c>
      <c r="C20" s="4"/>
      <c r="D20" s="4"/>
      <c r="E20" s="3"/>
    </row>
    <row r="21" spans="1:5" x14ac:dyDescent="0.25">
      <c r="A21" s="10" t="s">
        <v>33</v>
      </c>
      <c r="B21" s="1" t="s">
        <v>44</v>
      </c>
      <c r="C21" s="4"/>
      <c r="D21" s="4"/>
      <c r="E21" s="3"/>
    </row>
    <row r="22" spans="1:5" x14ac:dyDescent="0.25">
      <c r="A22" s="10" t="s">
        <v>34</v>
      </c>
      <c r="B22" s="1" t="s">
        <v>45</v>
      </c>
      <c r="C22" s="4">
        <v>2512000</v>
      </c>
      <c r="D22" s="4"/>
      <c r="E22" s="3"/>
    </row>
    <row r="23" spans="1:5" x14ac:dyDescent="0.25">
      <c r="A23" s="10" t="s">
        <v>35</v>
      </c>
      <c r="B23" s="1" t="s">
        <v>46</v>
      </c>
      <c r="C23" s="4">
        <v>1311000</v>
      </c>
      <c r="D23" s="4"/>
      <c r="E23" s="3"/>
    </row>
    <row r="24" spans="1:5" x14ac:dyDescent="0.25">
      <c r="A24" s="16" t="s">
        <v>36</v>
      </c>
      <c r="B24" s="24" t="s">
        <v>47</v>
      </c>
      <c r="C24" s="26">
        <f>C22-C23</f>
        <v>1201000</v>
      </c>
      <c r="D24" s="26"/>
      <c r="E24" s="27"/>
    </row>
    <row r="25" spans="1:5" x14ac:dyDescent="0.25">
      <c r="A25" s="10" t="s">
        <v>37</v>
      </c>
      <c r="B25" s="25" t="s">
        <v>48</v>
      </c>
      <c r="C25" s="4">
        <v>694000</v>
      </c>
      <c r="D25" s="4"/>
      <c r="E25" s="28"/>
    </row>
    <row r="26" spans="1:5" x14ac:dyDescent="0.25">
      <c r="A26" s="16" t="s">
        <v>38</v>
      </c>
      <c r="B26" s="24" t="s">
        <v>49</v>
      </c>
      <c r="C26" s="26">
        <f>SUM(C18:C21) + SUM(C24:C25)</f>
        <v>1895000</v>
      </c>
      <c r="D26" s="26"/>
      <c r="E26" s="27"/>
    </row>
    <row r="27" spans="1:5" x14ac:dyDescent="0.25">
      <c r="A27" s="16" t="s">
        <v>39</v>
      </c>
      <c r="B27" s="24" t="s">
        <v>40</v>
      </c>
      <c r="C27" s="26">
        <f>C16+C26</f>
        <v>14178000</v>
      </c>
      <c r="D27" s="26"/>
      <c r="E27" s="27"/>
    </row>
    <row r="28" spans="1:5" x14ac:dyDescent="0.25">
      <c r="A28" s="58" t="s">
        <v>50</v>
      </c>
      <c r="B28" s="59"/>
      <c r="C28" s="59"/>
      <c r="D28" s="59"/>
      <c r="E28" s="60"/>
    </row>
    <row r="29" spans="1:5" x14ac:dyDescent="0.25">
      <c r="A29" s="58" t="s">
        <v>51</v>
      </c>
      <c r="B29" s="59"/>
      <c r="C29" s="59"/>
      <c r="D29" s="59"/>
      <c r="E29" s="60"/>
    </row>
    <row r="30" spans="1:5" x14ac:dyDescent="0.25">
      <c r="A30" s="10" t="s">
        <v>52</v>
      </c>
      <c r="B30" s="1" t="s">
        <v>57</v>
      </c>
      <c r="C30" s="4"/>
      <c r="D30" s="4"/>
      <c r="E30" s="3"/>
    </row>
    <row r="31" spans="1:5" x14ac:dyDescent="0.25">
      <c r="A31" s="10" t="s">
        <v>53</v>
      </c>
      <c r="B31" s="1" t="s">
        <v>58</v>
      </c>
      <c r="C31" s="4"/>
      <c r="D31" s="4"/>
      <c r="E31" s="3"/>
    </row>
    <row r="32" spans="1:5" x14ac:dyDescent="0.25">
      <c r="A32" s="10" t="s">
        <v>54</v>
      </c>
      <c r="B32" s="1" t="s">
        <v>59</v>
      </c>
      <c r="C32" s="4">
        <v>7156000</v>
      </c>
      <c r="D32" s="4"/>
      <c r="E32" s="3"/>
    </row>
    <row r="33" spans="1:5" x14ac:dyDescent="0.25">
      <c r="A33" s="10" t="s">
        <v>55</v>
      </c>
      <c r="B33" s="1" t="s">
        <v>60</v>
      </c>
      <c r="C33" s="4">
        <v>5290000</v>
      </c>
      <c r="D33" s="4"/>
      <c r="E33" s="3"/>
    </row>
    <row r="34" spans="1:5" x14ac:dyDescent="0.25">
      <c r="A34" s="16" t="s">
        <v>56</v>
      </c>
      <c r="B34" s="24" t="s">
        <v>61</v>
      </c>
      <c r="C34" s="30">
        <f>SUM(C30:C33)</f>
        <v>12446000</v>
      </c>
      <c r="D34" s="21"/>
      <c r="E34" s="22"/>
    </row>
    <row r="35" spans="1:5" x14ac:dyDescent="0.25">
      <c r="A35" s="58" t="s">
        <v>73</v>
      </c>
      <c r="B35" s="69"/>
      <c r="C35" s="69"/>
      <c r="D35" s="69"/>
      <c r="E35" s="70"/>
    </row>
    <row r="36" spans="1:5" x14ac:dyDescent="0.25">
      <c r="A36" s="17" t="s">
        <v>74</v>
      </c>
      <c r="B36" s="2" t="s">
        <v>80</v>
      </c>
      <c r="C36" s="4"/>
      <c r="D36" s="4"/>
      <c r="E36" s="3"/>
    </row>
    <row r="37" spans="1:5" x14ac:dyDescent="0.25">
      <c r="A37" s="17" t="s">
        <v>75</v>
      </c>
      <c r="B37" s="2" t="s">
        <v>81</v>
      </c>
      <c r="C37" s="4"/>
      <c r="D37" s="4"/>
      <c r="E37" s="3"/>
    </row>
    <row r="38" spans="1:5" x14ac:dyDescent="0.25">
      <c r="A38" s="17" t="s">
        <v>76</v>
      </c>
      <c r="B38" s="29" t="s">
        <v>82</v>
      </c>
      <c r="C38" s="23">
        <v>580000</v>
      </c>
      <c r="D38" s="4"/>
      <c r="E38" s="28"/>
    </row>
    <row r="39" spans="1:5" x14ac:dyDescent="0.25">
      <c r="A39" s="17" t="s">
        <v>77</v>
      </c>
      <c r="B39" s="29" t="s">
        <v>83</v>
      </c>
      <c r="C39" s="33">
        <f>SUM(C36:C38)</f>
        <v>580000</v>
      </c>
      <c r="D39" s="33"/>
      <c r="E39" s="34"/>
    </row>
    <row r="40" spans="1:5" x14ac:dyDescent="0.25">
      <c r="A40" s="18" t="s">
        <v>78</v>
      </c>
      <c r="B40" s="40" t="s">
        <v>79</v>
      </c>
      <c r="C40" s="32">
        <f>C34+C39</f>
        <v>13026000</v>
      </c>
      <c r="D40" s="32"/>
      <c r="E40" s="34"/>
    </row>
    <row r="41" spans="1:5" x14ac:dyDescent="0.25">
      <c r="A41" s="58" t="s">
        <v>62</v>
      </c>
      <c r="B41" s="59"/>
      <c r="C41" s="59"/>
      <c r="D41" s="59"/>
      <c r="E41" s="60"/>
    </row>
    <row r="42" spans="1:5" x14ac:dyDescent="0.25">
      <c r="A42" s="10" t="s">
        <v>63</v>
      </c>
      <c r="B42" s="1" t="s">
        <v>70</v>
      </c>
      <c r="C42" s="4">
        <v>1152000</v>
      </c>
      <c r="D42" s="4"/>
      <c r="E42" s="3"/>
    </row>
    <row r="43" spans="1:5" x14ac:dyDescent="0.25">
      <c r="A43" s="10" t="s">
        <v>64</v>
      </c>
      <c r="B43" s="1" t="s">
        <v>71</v>
      </c>
      <c r="C43" s="4"/>
      <c r="D43" s="4"/>
      <c r="E43" s="3"/>
    </row>
    <row r="44" spans="1:5" x14ac:dyDescent="0.25">
      <c r="A44" s="10" t="s">
        <v>65</v>
      </c>
      <c r="B44" s="1" t="s">
        <v>72</v>
      </c>
      <c r="C44" s="4"/>
      <c r="D44" s="4"/>
      <c r="E44" s="3"/>
    </row>
    <row r="45" spans="1:5" x14ac:dyDescent="0.25">
      <c r="A45" s="16" t="s">
        <v>66</v>
      </c>
      <c r="B45" s="24" t="s">
        <v>68</v>
      </c>
      <c r="C45" s="26">
        <f>SUM(C42:C44)</f>
        <v>1152000</v>
      </c>
      <c r="D45" s="26"/>
      <c r="E45" s="27"/>
    </row>
    <row r="46" spans="1:5" ht="15.75" thickBot="1" x14ac:dyDescent="0.3">
      <c r="A46" s="19" t="s">
        <v>67</v>
      </c>
      <c r="B46" s="35" t="s">
        <v>69</v>
      </c>
      <c r="C46" s="36">
        <f>C40+C45</f>
        <v>14178000</v>
      </c>
      <c r="D46" s="36"/>
      <c r="E46" s="37"/>
    </row>
    <row r="47" spans="1:5" ht="15.75" thickBot="1" x14ac:dyDescent="0.3">
      <c r="A47" s="68"/>
      <c r="B47" s="68"/>
      <c r="C47" s="68"/>
      <c r="D47" s="68"/>
      <c r="E47" s="68"/>
    </row>
    <row r="48" spans="1:5" x14ac:dyDescent="0.25">
      <c r="A48" s="13"/>
      <c r="B48" s="14" t="s">
        <v>84</v>
      </c>
      <c r="C48" s="14" t="s">
        <v>9</v>
      </c>
      <c r="D48" s="14" t="s">
        <v>10</v>
      </c>
      <c r="E48" s="15" t="s">
        <v>11</v>
      </c>
    </row>
    <row r="49" spans="1:5" x14ac:dyDescent="0.25">
      <c r="A49" s="58" t="s">
        <v>85</v>
      </c>
      <c r="B49" s="59"/>
      <c r="C49" s="59"/>
      <c r="D49" s="59"/>
      <c r="E49" s="60"/>
    </row>
    <row r="50" spans="1:5" x14ac:dyDescent="0.25">
      <c r="A50" s="10" t="s">
        <v>86</v>
      </c>
      <c r="B50" s="1" t="s">
        <v>91</v>
      </c>
      <c r="C50" s="4">
        <v>32640000</v>
      </c>
      <c r="D50" s="4"/>
      <c r="E50" s="3"/>
    </row>
    <row r="51" spans="1:5" x14ac:dyDescent="0.25">
      <c r="A51" s="10" t="s">
        <v>87</v>
      </c>
      <c r="B51" s="1" t="s">
        <v>92</v>
      </c>
      <c r="C51" s="4">
        <v>7510000</v>
      </c>
      <c r="D51" s="4"/>
      <c r="E51" s="3"/>
    </row>
    <row r="52" spans="1:5" x14ac:dyDescent="0.25">
      <c r="A52" s="10" t="s">
        <v>88</v>
      </c>
      <c r="B52" s="1" t="s">
        <v>93</v>
      </c>
      <c r="C52" s="4"/>
      <c r="D52" s="4"/>
      <c r="E52" s="3"/>
    </row>
    <row r="53" spans="1:5" x14ac:dyDescent="0.25">
      <c r="A53" s="16" t="s">
        <v>89</v>
      </c>
      <c r="B53" s="24" t="s">
        <v>90</v>
      </c>
      <c r="C53" s="26">
        <f>SUM(C50:C52)</f>
        <v>40150000</v>
      </c>
      <c r="D53" s="26"/>
      <c r="E53" s="27"/>
    </row>
    <row r="54" spans="1:5" x14ac:dyDescent="0.25">
      <c r="A54" s="58" t="s">
        <v>94</v>
      </c>
      <c r="B54" s="59"/>
      <c r="C54" s="59"/>
      <c r="D54" s="59"/>
      <c r="E54" s="60"/>
    </row>
    <row r="55" spans="1:5" x14ac:dyDescent="0.25">
      <c r="A55" s="10" t="s">
        <v>95</v>
      </c>
      <c r="B55" s="1" t="s">
        <v>104</v>
      </c>
      <c r="C55" s="4"/>
      <c r="D55" s="4"/>
      <c r="E55" s="3"/>
    </row>
    <row r="56" spans="1:5" x14ac:dyDescent="0.25">
      <c r="A56" s="10" t="s">
        <v>96</v>
      </c>
      <c r="B56" s="1" t="s">
        <v>105</v>
      </c>
      <c r="C56" s="4"/>
      <c r="D56" s="4"/>
      <c r="E56" s="3"/>
    </row>
    <row r="57" spans="1:5" x14ac:dyDescent="0.25">
      <c r="A57" s="10" t="s">
        <v>97</v>
      </c>
      <c r="B57" s="1" t="s">
        <v>106</v>
      </c>
      <c r="C57" s="4"/>
      <c r="D57" s="4"/>
      <c r="E57" s="3"/>
    </row>
    <row r="58" spans="1:5" x14ac:dyDescent="0.25">
      <c r="A58" s="10" t="s">
        <v>98</v>
      </c>
      <c r="B58" s="1" t="s">
        <v>107</v>
      </c>
      <c r="C58" s="4">
        <v>-11000</v>
      </c>
      <c r="D58" s="4"/>
      <c r="E58" s="3"/>
    </row>
    <row r="59" spans="1:5" x14ac:dyDescent="0.25">
      <c r="A59" s="10" t="s">
        <v>99</v>
      </c>
      <c r="B59" s="1" t="s">
        <v>108</v>
      </c>
      <c r="C59" s="4"/>
      <c r="D59" s="4"/>
      <c r="E59" s="3"/>
    </row>
    <row r="60" spans="1:5" x14ac:dyDescent="0.25">
      <c r="A60" s="16" t="s">
        <v>100</v>
      </c>
      <c r="B60" s="24" t="s">
        <v>102</v>
      </c>
      <c r="C60" s="26">
        <f>SUM(C55:C59)</f>
        <v>-11000</v>
      </c>
      <c r="D60" s="26"/>
      <c r="E60" s="27"/>
    </row>
    <row r="61" spans="1:5" x14ac:dyDescent="0.25">
      <c r="A61" s="16" t="s">
        <v>101</v>
      </c>
      <c r="B61" s="24" t="s">
        <v>103</v>
      </c>
      <c r="C61" s="26">
        <f>C53+C60</f>
        <v>40139000</v>
      </c>
      <c r="D61" s="26"/>
      <c r="E61" s="27"/>
    </row>
    <row r="62" spans="1:5" x14ac:dyDescent="0.25">
      <c r="A62" s="58" t="s">
        <v>109</v>
      </c>
      <c r="B62" s="59"/>
      <c r="C62" s="59"/>
      <c r="D62" s="59"/>
      <c r="E62" s="60"/>
    </row>
    <row r="63" spans="1:5" x14ac:dyDescent="0.25">
      <c r="A63" s="10" t="s">
        <v>110</v>
      </c>
      <c r="B63" s="1" t="s">
        <v>120</v>
      </c>
      <c r="C63" s="4">
        <v>29243000</v>
      </c>
      <c r="D63" s="4"/>
      <c r="E63" s="3"/>
    </row>
    <row r="64" spans="1:5" x14ac:dyDescent="0.25">
      <c r="A64" s="10" t="s">
        <v>111</v>
      </c>
      <c r="B64" s="1" t="s">
        <v>121</v>
      </c>
      <c r="C64" s="4">
        <v>401000</v>
      </c>
      <c r="D64" s="4"/>
      <c r="E64" s="3"/>
    </row>
    <row r="65" spans="1:5" x14ac:dyDescent="0.25">
      <c r="A65" s="10" t="s">
        <v>112</v>
      </c>
      <c r="B65" s="1" t="s">
        <v>122</v>
      </c>
      <c r="C65" s="4">
        <v>1000</v>
      </c>
      <c r="D65" s="4"/>
      <c r="E65" s="3"/>
    </row>
    <row r="66" spans="1:5" x14ac:dyDescent="0.25">
      <c r="A66" s="10" t="s">
        <v>113</v>
      </c>
      <c r="B66" s="1" t="s">
        <v>123</v>
      </c>
      <c r="C66" s="4"/>
      <c r="D66" s="4"/>
      <c r="E66" s="3"/>
    </row>
    <row r="67" spans="1:5" x14ac:dyDescent="0.25">
      <c r="A67" s="10" t="s">
        <v>114</v>
      </c>
      <c r="B67" s="1" t="s">
        <v>124</v>
      </c>
      <c r="C67" s="4">
        <v>12605000</v>
      </c>
      <c r="D67" s="4"/>
      <c r="E67" s="3"/>
    </row>
    <row r="68" spans="1:5" x14ac:dyDescent="0.25">
      <c r="A68" s="10" t="s">
        <v>115</v>
      </c>
      <c r="B68" s="1" t="s">
        <v>125</v>
      </c>
      <c r="C68" s="4"/>
      <c r="D68" s="4"/>
      <c r="E68" s="3"/>
    </row>
    <row r="69" spans="1:5" x14ac:dyDescent="0.25">
      <c r="A69" s="16" t="s">
        <v>116</v>
      </c>
      <c r="B69" s="24" t="s">
        <v>118</v>
      </c>
      <c r="C69" s="26">
        <f>SUM(C63:C68)</f>
        <v>42250000</v>
      </c>
      <c r="D69" s="26"/>
      <c r="E69" s="27"/>
    </row>
    <row r="70" spans="1:5" x14ac:dyDescent="0.25">
      <c r="A70" s="16" t="s">
        <v>117</v>
      </c>
      <c r="B70" s="24" t="s">
        <v>119</v>
      </c>
      <c r="C70" s="26">
        <f>C61-C69</f>
        <v>-2111000</v>
      </c>
      <c r="D70" s="26"/>
      <c r="E70" s="27"/>
    </row>
    <row r="71" spans="1:5" x14ac:dyDescent="0.25">
      <c r="A71" s="58" t="s">
        <v>126</v>
      </c>
      <c r="B71" s="59"/>
      <c r="C71" s="59"/>
      <c r="D71" s="59"/>
      <c r="E71" s="60"/>
    </row>
    <row r="72" spans="1:5" x14ac:dyDescent="0.25">
      <c r="A72" s="10" t="s">
        <v>127</v>
      </c>
      <c r="B72" s="1" t="s">
        <v>134</v>
      </c>
      <c r="C72" s="4">
        <v>600000</v>
      </c>
      <c r="D72" s="4"/>
      <c r="E72" s="3"/>
    </row>
    <row r="73" spans="1:5" x14ac:dyDescent="0.25">
      <c r="A73" s="10" t="s">
        <v>128</v>
      </c>
      <c r="B73" s="1" t="s">
        <v>135</v>
      </c>
      <c r="C73" s="4"/>
      <c r="D73" s="4"/>
      <c r="E73" s="28"/>
    </row>
    <row r="74" spans="1:5" x14ac:dyDescent="0.25">
      <c r="A74" s="16" t="s">
        <v>129</v>
      </c>
      <c r="B74" s="24" t="s">
        <v>136</v>
      </c>
      <c r="C74" s="26">
        <f>C70+C72+C73</f>
        <v>-1511000</v>
      </c>
      <c r="D74" s="26"/>
      <c r="E74" s="38"/>
    </row>
    <row r="75" spans="1:5" x14ac:dyDescent="0.25">
      <c r="A75" s="10" t="s">
        <v>130</v>
      </c>
      <c r="B75" s="25" t="s">
        <v>137</v>
      </c>
      <c r="C75" s="41"/>
      <c r="D75" s="41"/>
      <c r="E75" s="38"/>
    </row>
    <row r="76" spans="1:5" x14ac:dyDescent="0.25">
      <c r="A76" s="10" t="s">
        <v>131</v>
      </c>
      <c r="B76" s="25" t="s">
        <v>138</v>
      </c>
      <c r="C76" s="41"/>
      <c r="D76" s="41"/>
      <c r="E76" s="38"/>
    </row>
    <row r="77" spans="1:5" ht="15.75" thickBot="1" x14ac:dyDescent="0.3">
      <c r="A77" s="19" t="s">
        <v>132</v>
      </c>
      <c r="B77" s="35" t="s">
        <v>133</v>
      </c>
      <c r="C77" s="36">
        <f>SUM(C74:C76)</f>
        <v>-1511000</v>
      </c>
      <c r="D77" s="42"/>
      <c r="E77" s="43"/>
    </row>
  </sheetData>
  <mergeCells count="17">
    <mergeCell ref="A47:E47"/>
    <mergeCell ref="A49:E49"/>
    <mergeCell ref="A54:E54"/>
    <mergeCell ref="A62:E62"/>
    <mergeCell ref="A71:E71"/>
    <mergeCell ref="C1:E1"/>
    <mergeCell ref="A41:E41"/>
    <mergeCell ref="C2:E2"/>
    <mergeCell ref="C3:E3"/>
    <mergeCell ref="A4:E4"/>
    <mergeCell ref="A6:E6"/>
    <mergeCell ref="A7:E7"/>
    <mergeCell ref="A11:E11"/>
    <mergeCell ref="A17:E17"/>
    <mergeCell ref="A28:E28"/>
    <mergeCell ref="A29:E29"/>
    <mergeCell ref="A35:E3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showGridLines="0" workbookViewId="0"/>
  </sheetViews>
  <sheetFormatPr defaultRowHeight="15" x14ac:dyDescent="0.25"/>
  <cols>
    <col min="1" max="1" width="9.140625" style="6"/>
    <col min="2" max="2" width="64" style="6" customWidth="1"/>
    <col min="3" max="3" width="15.85546875" style="6" customWidth="1"/>
    <col min="4" max="4" width="17.42578125" style="6" bestFit="1" customWidth="1"/>
    <col min="5" max="5" width="33.85546875" style="6" customWidth="1"/>
    <col min="6" max="16384" width="9.140625" style="6"/>
  </cols>
  <sheetData>
    <row r="1" spans="1:5" ht="30" x14ac:dyDescent="0.25">
      <c r="A1" s="8" t="s">
        <v>0</v>
      </c>
      <c r="B1" s="9" t="s">
        <v>2</v>
      </c>
      <c r="C1" s="80" t="s">
        <v>147</v>
      </c>
      <c r="D1" s="80"/>
      <c r="E1" s="81"/>
    </row>
    <row r="2" spans="1:5" x14ac:dyDescent="0.25">
      <c r="A2" s="10" t="s">
        <v>4</v>
      </c>
      <c r="B2" s="1" t="s">
        <v>5</v>
      </c>
      <c r="C2" s="82" t="s">
        <v>143</v>
      </c>
      <c r="D2" s="82"/>
      <c r="E2" s="83"/>
    </row>
    <row r="3" spans="1:5" ht="15.75" thickBot="1" x14ac:dyDescent="0.3">
      <c r="A3" s="11" t="s">
        <v>1</v>
      </c>
      <c r="B3" s="12" t="s">
        <v>3</v>
      </c>
      <c r="C3" s="84" t="s">
        <v>142</v>
      </c>
      <c r="D3" s="84"/>
      <c r="E3" s="85"/>
    </row>
    <row r="4" spans="1:5" ht="15.75" thickBot="1" x14ac:dyDescent="0.3">
      <c r="A4" s="86"/>
      <c r="B4" s="86"/>
      <c r="C4" s="86"/>
      <c r="D4" s="86"/>
      <c r="E4" s="86"/>
    </row>
    <row r="5" spans="1:5" x14ac:dyDescent="0.25">
      <c r="A5" s="13"/>
      <c r="B5" s="14" t="s">
        <v>8</v>
      </c>
      <c r="C5" s="14" t="s">
        <v>9</v>
      </c>
      <c r="D5" s="14" t="s">
        <v>10</v>
      </c>
      <c r="E5" s="15" t="s">
        <v>11</v>
      </c>
    </row>
    <row r="6" spans="1:5" x14ac:dyDescent="0.25">
      <c r="A6" s="58" t="s">
        <v>16</v>
      </c>
      <c r="B6" s="59"/>
      <c r="C6" s="59"/>
      <c r="D6" s="59"/>
      <c r="E6" s="60"/>
    </row>
    <row r="7" spans="1:5" x14ac:dyDescent="0.25">
      <c r="A7" s="58" t="s">
        <v>17</v>
      </c>
      <c r="B7" s="59"/>
      <c r="C7" s="59"/>
      <c r="D7" s="59"/>
      <c r="E7" s="60"/>
    </row>
    <row r="8" spans="1:5" ht="15.75" x14ac:dyDescent="0.25">
      <c r="A8" s="10" t="s">
        <v>6</v>
      </c>
      <c r="B8" s="1" t="s">
        <v>7</v>
      </c>
      <c r="C8" s="7"/>
      <c r="D8" s="7"/>
      <c r="E8" s="3" t="s">
        <v>148</v>
      </c>
    </row>
    <row r="9" spans="1:5" ht="15.75" x14ac:dyDescent="0.25">
      <c r="A9" s="10" t="s">
        <v>12</v>
      </c>
      <c r="B9" s="1" t="s">
        <v>14</v>
      </c>
      <c r="C9" s="7"/>
      <c r="D9" s="7"/>
      <c r="E9" s="3" t="s">
        <v>148</v>
      </c>
    </row>
    <row r="10" spans="1:5" ht="15.75" x14ac:dyDescent="0.25">
      <c r="A10" s="10" t="s">
        <v>13</v>
      </c>
      <c r="B10" s="1" t="s">
        <v>15</v>
      </c>
      <c r="C10" s="7"/>
      <c r="D10" s="7"/>
      <c r="E10" s="3" t="s">
        <v>148</v>
      </c>
    </row>
    <row r="11" spans="1:5" x14ac:dyDescent="0.25">
      <c r="A11" s="58" t="s">
        <v>18</v>
      </c>
      <c r="B11" s="59"/>
      <c r="C11" s="59"/>
      <c r="D11" s="59"/>
      <c r="E11" s="60"/>
    </row>
    <row r="12" spans="1:5" ht="15.75" x14ac:dyDescent="0.25">
      <c r="A12" s="10" t="s">
        <v>19</v>
      </c>
      <c r="B12" s="1" t="s">
        <v>24</v>
      </c>
      <c r="C12" s="7"/>
      <c r="D12" s="7"/>
      <c r="E12" s="3" t="s">
        <v>148</v>
      </c>
    </row>
    <row r="13" spans="1:5" ht="15.75" x14ac:dyDescent="0.25">
      <c r="A13" s="10" t="s">
        <v>20</v>
      </c>
      <c r="B13" s="1" t="s">
        <v>25</v>
      </c>
      <c r="C13" s="7"/>
      <c r="D13" s="7"/>
      <c r="E13" s="3" t="s">
        <v>148</v>
      </c>
    </row>
    <row r="14" spans="1:5" ht="15.75" x14ac:dyDescent="0.25">
      <c r="A14" s="10" t="s">
        <v>21</v>
      </c>
      <c r="B14" s="1" t="s">
        <v>26</v>
      </c>
      <c r="C14" s="7"/>
      <c r="D14" s="7"/>
      <c r="E14" s="3" t="s">
        <v>148</v>
      </c>
    </row>
    <row r="15" spans="1:5" ht="15.75" x14ac:dyDescent="0.25">
      <c r="A15" s="10" t="s">
        <v>22</v>
      </c>
      <c r="B15" s="1" t="s">
        <v>27</v>
      </c>
      <c r="C15" s="7"/>
      <c r="D15" s="7"/>
      <c r="E15" s="3" t="s">
        <v>148</v>
      </c>
    </row>
    <row r="16" spans="1:5" x14ac:dyDescent="0.25">
      <c r="A16" s="16" t="s">
        <v>23</v>
      </c>
      <c r="B16" s="20" t="s">
        <v>28</v>
      </c>
      <c r="C16" s="44"/>
      <c r="D16" s="46"/>
      <c r="E16" s="45"/>
    </row>
    <row r="17" spans="1:5" x14ac:dyDescent="0.25">
      <c r="A17" s="58" t="s">
        <v>29</v>
      </c>
      <c r="B17" s="59"/>
      <c r="C17" s="59"/>
      <c r="D17" s="59"/>
      <c r="E17" s="60"/>
    </row>
    <row r="18" spans="1:5" ht="15.75" x14ac:dyDescent="0.25">
      <c r="A18" s="10" t="s">
        <v>30</v>
      </c>
      <c r="B18" s="1" t="s">
        <v>41</v>
      </c>
      <c r="C18" s="7"/>
      <c r="D18" s="7"/>
      <c r="E18" s="3" t="s">
        <v>148</v>
      </c>
    </row>
    <row r="19" spans="1:5" ht="15.75" x14ac:dyDescent="0.25">
      <c r="A19" s="10" t="s">
        <v>31</v>
      </c>
      <c r="B19" s="1" t="s">
        <v>42</v>
      </c>
      <c r="C19" s="7"/>
      <c r="D19" s="7"/>
      <c r="E19" s="3" t="s">
        <v>148</v>
      </c>
    </row>
    <row r="20" spans="1:5" ht="15.75" x14ac:dyDescent="0.25">
      <c r="A20" s="10" t="s">
        <v>32</v>
      </c>
      <c r="B20" s="1" t="s">
        <v>43</v>
      </c>
      <c r="C20" s="7"/>
      <c r="D20" s="7"/>
      <c r="E20" s="3" t="s">
        <v>148</v>
      </c>
    </row>
    <row r="21" spans="1:5" ht="15.75" x14ac:dyDescent="0.25">
      <c r="A21" s="10" t="s">
        <v>33</v>
      </c>
      <c r="B21" s="1" t="s">
        <v>44</v>
      </c>
      <c r="C21" s="7"/>
      <c r="D21" s="7"/>
      <c r="E21" s="3" t="s">
        <v>148</v>
      </c>
    </row>
    <row r="22" spans="1:5" ht="15.75" x14ac:dyDescent="0.25">
      <c r="A22" s="10" t="s">
        <v>34</v>
      </c>
      <c r="B22" s="1" t="s">
        <v>45</v>
      </c>
      <c r="C22" s="7"/>
      <c r="D22" s="7"/>
      <c r="E22" s="3" t="s">
        <v>148</v>
      </c>
    </row>
    <row r="23" spans="1:5" ht="15.75" x14ac:dyDescent="0.25">
      <c r="A23" s="10" t="s">
        <v>35</v>
      </c>
      <c r="B23" s="1" t="s">
        <v>46</v>
      </c>
      <c r="C23" s="7"/>
      <c r="D23" s="7"/>
      <c r="E23" s="3" t="s">
        <v>148</v>
      </c>
    </row>
    <row r="24" spans="1:5" x14ac:dyDescent="0.25">
      <c r="A24" s="16" t="s">
        <v>36</v>
      </c>
      <c r="B24" s="24" t="s">
        <v>47</v>
      </c>
      <c r="C24" s="46"/>
      <c r="D24" s="46"/>
      <c r="E24" s="45"/>
    </row>
    <row r="25" spans="1:5" ht="15.75" x14ac:dyDescent="0.25">
      <c r="A25" s="10" t="s">
        <v>37</v>
      </c>
      <c r="B25" s="25" t="s">
        <v>48</v>
      </c>
      <c r="C25" s="7"/>
      <c r="D25" s="7"/>
      <c r="E25" s="28" t="s">
        <v>148</v>
      </c>
    </row>
    <row r="26" spans="1:5" x14ac:dyDescent="0.25">
      <c r="A26" s="16" t="s">
        <v>38</v>
      </c>
      <c r="B26" s="24" t="s">
        <v>49</v>
      </c>
      <c r="C26" s="46"/>
      <c r="D26" s="46"/>
      <c r="E26" s="45"/>
    </row>
    <row r="27" spans="1:5" x14ac:dyDescent="0.25">
      <c r="A27" s="16" t="s">
        <v>39</v>
      </c>
      <c r="B27" s="24" t="s">
        <v>40</v>
      </c>
      <c r="C27" s="48"/>
      <c r="D27" s="46"/>
      <c r="E27" s="45"/>
    </row>
    <row r="28" spans="1:5" x14ac:dyDescent="0.25">
      <c r="A28" s="58" t="s">
        <v>50</v>
      </c>
      <c r="B28" s="59"/>
      <c r="C28" s="59"/>
      <c r="D28" s="59"/>
      <c r="E28" s="60"/>
    </row>
    <row r="29" spans="1:5" x14ac:dyDescent="0.25">
      <c r="A29" s="58" t="s">
        <v>51</v>
      </c>
      <c r="B29" s="59"/>
      <c r="C29" s="59"/>
      <c r="D29" s="59"/>
      <c r="E29" s="60"/>
    </row>
    <row r="30" spans="1:5" ht="15.75" x14ac:dyDescent="0.25">
      <c r="A30" s="10" t="s">
        <v>52</v>
      </c>
      <c r="B30" s="1" t="s">
        <v>57</v>
      </c>
      <c r="C30" s="7"/>
      <c r="D30" s="7"/>
      <c r="E30" s="3" t="s">
        <v>148</v>
      </c>
    </row>
    <row r="31" spans="1:5" ht="15.75" x14ac:dyDescent="0.25">
      <c r="A31" s="10" t="s">
        <v>53</v>
      </c>
      <c r="B31" s="1" t="s">
        <v>58</v>
      </c>
      <c r="C31" s="7"/>
      <c r="D31" s="7"/>
      <c r="E31" s="3" t="s">
        <v>148</v>
      </c>
    </row>
    <row r="32" spans="1:5" ht="15.75" x14ac:dyDescent="0.25">
      <c r="A32" s="10" t="s">
        <v>54</v>
      </c>
      <c r="B32" s="1" t="s">
        <v>59</v>
      </c>
      <c r="C32" s="7"/>
      <c r="D32" s="7"/>
      <c r="E32" s="3" t="s">
        <v>148</v>
      </c>
    </row>
    <row r="33" spans="1:5" ht="15.75" x14ac:dyDescent="0.25">
      <c r="A33" s="10" t="s">
        <v>55</v>
      </c>
      <c r="B33" s="1" t="s">
        <v>60</v>
      </c>
      <c r="C33" s="7"/>
      <c r="D33" s="7"/>
      <c r="E33" s="3" t="s">
        <v>148</v>
      </c>
    </row>
    <row r="34" spans="1:5" x14ac:dyDescent="0.25">
      <c r="A34" s="16" t="s">
        <v>56</v>
      </c>
      <c r="B34" s="20" t="s">
        <v>61</v>
      </c>
      <c r="C34" s="44"/>
      <c r="D34" s="44"/>
      <c r="E34" s="49"/>
    </row>
    <row r="35" spans="1:5" x14ac:dyDescent="0.25">
      <c r="A35" s="58" t="s">
        <v>73</v>
      </c>
      <c r="B35" s="69"/>
      <c r="C35" s="69"/>
      <c r="D35" s="69"/>
      <c r="E35" s="70"/>
    </row>
    <row r="36" spans="1:5" ht="15.75" x14ac:dyDescent="0.25">
      <c r="A36" s="17" t="s">
        <v>74</v>
      </c>
      <c r="B36" s="2" t="s">
        <v>80</v>
      </c>
      <c r="C36" s="7"/>
      <c r="D36" s="7"/>
      <c r="E36" s="3" t="s">
        <v>148</v>
      </c>
    </row>
    <row r="37" spans="1:5" ht="15.75" x14ac:dyDescent="0.25">
      <c r="A37" s="17" t="s">
        <v>75</v>
      </c>
      <c r="B37" s="2" t="s">
        <v>81</v>
      </c>
      <c r="C37" s="7"/>
      <c r="D37" s="7"/>
      <c r="E37" s="3" t="s">
        <v>148</v>
      </c>
    </row>
    <row r="38" spans="1:5" ht="15.75" x14ac:dyDescent="0.25">
      <c r="A38" s="17" t="s">
        <v>76</v>
      </c>
      <c r="B38" s="2" t="s">
        <v>82</v>
      </c>
      <c r="C38" s="7"/>
      <c r="D38" s="7"/>
      <c r="E38" s="3" t="s">
        <v>148</v>
      </c>
    </row>
    <row r="39" spans="1:5" x14ac:dyDescent="0.25">
      <c r="A39" s="17" t="s">
        <v>77</v>
      </c>
      <c r="B39" s="29" t="s">
        <v>83</v>
      </c>
      <c r="C39" s="50"/>
      <c r="D39" s="50"/>
      <c r="E39" s="45"/>
    </row>
    <row r="40" spans="1:5" x14ac:dyDescent="0.25">
      <c r="A40" s="18" t="s">
        <v>78</v>
      </c>
      <c r="B40" s="31" t="s">
        <v>79</v>
      </c>
      <c r="C40" s="51"/>
      <c r="D40" s="51"/>
      <c r="E40" s="45"/>
    </row>
    <row r="41" spans="1:5" x14ac:dyDescent="0.25">
      <c r="A41" s="58" t="s">
        <v>62</v>
      </c>
      <c r="B41" s="59"/>
      <c r="C41" s="59"/>
      <c r="D41" s="59"/>
      <c r="E41" s="60"/>
    </row>
    <row r="42" spans="1:5" ht="15.75" x14ac:dyDescent="0.25">
      <c r="A42" s="10" t="s">
        <v>63</v>
      </c>
      <c r="B42" s="1" t="s">
        <v>70</v>
      </c>
      <c r="C42" s="7"/>
      <c r="D42" s="7"/>
      <c r="E42" s="3" t="s">
        <v>148</v>
      </c>
    </row>
    <row r="43" spans="1:5" ht="15.75" x14ac:dyDescent="0.25">
      <c r="A43" s="10" t="s">
        <v>64</v>
      </c>
      <c r="B43" s="1" t="s">
        <v>71</v>
      </c>
      <c r="C43" s="7"/>
      <c r="D43" s="7"/>
      <c r="E43" s="3" t="s">
        <v>148</v>
      </c>
    </row>
    <row r="44" spans="1:5" ht="15.75" x14ac:dyDescent="0.25">
      <c r="A44" s="10" t="s">
        <v>65</v>
      </c>
      <c r="B44" s="25" t="s">
        <v>72</v>
      </c>
      <c r="C44" s="47"/>
      <c r="D44" s="7"/>
      <c r="E44" s="28" t="s">
        <v>148</v>
      </c>
    </row>
    <row r="45" spans="1:5" x14ac:dyDescent="0.25">
      <c r="A45" s="16" t="s">
        <v>66</v>
      </c>
      <c r="B45" s="24" t="s">
        <v>68</v>
      </c>
      <c r="C45" s="46"/>
      <c r="D45" s="53"/>
      <c r="E45" s="45"/>
    </row>
    <row r="46" spans="1:5" ht="15.75" thickBot="1" x14ac:dyDescent="0.3">
      <c r="A46" s="19" t="s">
        <v>67</v>
      </c>
      <c r="B46" s="35" t="s">
        <v>69</v>
      </c>
      <c r="C46" s="55"/>
      <c r="D46" s="54"/>
      <c r="E46" s="52"/>
    </row>
    <row r="47" spans="1:5" ht="15.75" thickBot="1" x14ac:dyDescent="0.3">
      <c r="A47" s="87"/>
      <c r="B47" s="87"/>
      <c r="C47" s="87"/>
      <c r="D47" s="87"/>
      <c r="E47" s="87"/>
    </row>
    <row r="48" spans="1:5" x14ac:dyDescent="0.25">
      <c r="A48" s="13"/>
      <c r="B48" s="14" t="s">
        <v>84</v>
      </c>
      <c r="C48" s="14" t="s">
        <v>9</v>
      </c>
      <c r="D48" s="14" t="s">
        <v>10</v>
      </c>
      <c r="E48" s="15" t="s">
        <v>11</v>
      </c>
    </row>
    <row r="49" spans="1:5" x14ac:dyDescent="0.25">
      <c r="A49" s="58" t="s">
        <v>85</v>
      </c>
      <c r="B49" s="59"/>
      <c r="C49" s="59"/>
      <c r="D49" s="59"/>
      <c r="E49" s="60"/>
    </row>
    <row r="50" spans="1:5" ht="15.75" x14ac:dyDescent="0.25">
      <c r="A50" s="10" t="s">
        <v>86</v>
      </c>
      <c r="B50" s="1" t="s">
        <v>91</v>
      </c>
      <c r="C50" s="7"/>
      <c r="D50" s="7"/>
      <c r="E50" s="3" t="s">
        <v>148</v>
      </c>
    </row>
    <row r="51" spans="1:5" ht="15.75" x14ac:dyDescent="0.25">
      <c r="A51" s="10" t="s">
        <v>87</v>
      </c>
      <c r="B51" s="1" t="s">
        <v>92</v>
      </c>
      <c r="C51" s="7"/>
      <c r="D51" s="7"/>
      <c r="E51" s="3" t="s">
        <v>148</v>
      </c>
    </row>
    <row r="52" spans="1:5" ht="15.75" x14ac:dyDescent="0.25">
      <c r="A52" s="10" t="s">
        <v>88</v>
      </c>
      <c r="B52" s="1" t="s">
        <v>93</v>
      </c>
      <c r="C52" s="7"/>
      <c r="D52" s="7"/>
      <c r="E52" s="3" t="s">
        <v>148</v>
      </c>
    </row>
    <row r="53" spans="1:5" x14ac:dyDescent="0.25">
      <c r="A53" s="16" t="s">
        <v>89</v>
      </c>
      <c r="B53" s="20" t="s">
        <v>90</v>
      </c>
      <c r="C53" s="44"/>
      <c r="D53" s="44"/>
      <c r="E53" s="49"/>
    </row>
    <row r="54" spans="1:5" x14ac:dyDescent="0.25">
      <c r="A54" s="58" t="s">
        <v>94</v>
      </c>
      <c r="B54" s="59"/>
      <c r="C54" s="59"/>
      <c r="D54" s="59"/>
      <c r="E54" s="60"/>
    </row>
    <row r="55" spans="1:5" ht="15.75" x14ac:dyDescent="0.25">
      <c r="A55" s="10" t="s">
        <v>95</v>
      </c>
      <c r="B55" s="1" t="s">
        <v>104</v>
      </c>
      <c r="C55" s="7"/>
      <c r="D55" s="7"/>
      <c r="E55" s="3" t="s">
        <v>148</v>
      </c>
    </row>
    <row r="56" spans="1:5" ht="15.75" x14ac:dyDescent="0.25">
      <c r="A56" s="10" t="s">
        <v>96</v>
      </c>
      <c r="B56" s="1" t="s">
        <v>105</v>
      </c>
      <c r="C56" s="7"/>
      <c r="D56" s="7"/>
      <c r="E56" s="3" t="s">
        <v>148</v>
      </c>
    </row>
    <row r="57" spans="1:5" ht="15.75" x14ac:dyDescent="0.25">
      <c r="A57" s="10" t="s">
        <v>97</v>
      </c>
      <c r="B57" s="1" t="s">
        <v>106</v>
      </c>
      <c r="C57" s="7"/>
      <c r="D57" s="7"/>
      <c r="E57" s="3" t="s">
        <v>148</v>
      </c>
    </row>
    <row r="58" spans="1:5" ht="15.75" x14ac:dyDescent="0.25">
      <c r="A58" s="10" t="s">
        <v>98</v>
      </c>
      <c r="B58" s="1" t="s">
        <v>107</v>
      </c>
      <c r="C58" s="7"/>
      <c r="D58" s="7"/>
      <c r="E58" s="3" t="s">
        <v>148</v>
      </c>
    </row>
    <row r="59" spans="1:5" ht="15.75" x14ac:dyDescent="0.25">
      <c r="A59" s="10" t="s">
        <v>99</v>
      </c>
      <c r="B59" s="1" t="s">
        <v>108</v>
      </c>
      <c r="C59" s="7"/>
      <c r="D59" s="7"/>
      <c r="E59" s="3" t="s">
        <v>148</v>
      </c>
    </row>
    <row r="60" spans="1:5" x14ac:dyDescent="0.25">
      <c r="A60" s="16" t="s">
        <v>100</v>
      </c>
      <c r="B60" s="24" t="s">
        <v>102</v>
      </c>
      <c r="C60" s="46"/>
      <c r="D60" s="46"/>
      <c r="E60" s="45"/>
    </row>
    <row r="61" spans="1:5" x14ac:dyDescent="0.25">
      <c r="A61" s="16" t="s">
        <v>101</v>
      </c>
      <c r="B61" s="24" t="s">
        <v>103</v>
      </c>
      <c r="C61" s="46"/>
      <c r="D61" s="46"/>
      <c r="E61" s="45"/>
    </row>
    <row r="62" spans="1:5" x14ac:dyDescent="0.25">
      <c r="A62" s="58" t="s">
        <v>109</v>
      </c>
      <c r="B62" s="59"/>
      <c r="C62" s="59"/>
      <c r="D62" s="59"/>
      <c r="E62" s="60"/>
    </row>
    <row r="63" spans="1:5" ht="15.75" x14ac:dyDescent="0.25">
      <c r="A63" s="10" t="s">
        <v>110</v>
      </c>
      <c r="B63" s="1" t="s">
        <v>120</v>
      </c>
      <c r="C63" s="7"/>
      <c r="D63" s="7"/>
      <c r="E63" s="3" t="s">
        <v>148</v>
      </c>
    </row>
    <row r="64" spans="1:5" ht="15.75" x14ac:dyDescent="0.25">
      <c r="A64" s="10" t="s">
        <v>111</v>
      </c>
      <c r="B64" s="1" t="s">
        <v>121</v>
      </c>
      <c r="C64" s="7"/>
      <c r="D64" s="7"/>
      <c r="E64" s="3" t="s">
        <v>148</v>
      </c>
    </row>
    <row r="65" spans="1:5" ht="15.75" x14ac:dyDescent="0.25">
      <c r="A65" s="10" t="s">
        <v>112</v>
      </c>
      <c r="B65" s="1" t="s">
        <v>122</v>
      </c>
      <c r="C65" s="7"/>
      <c r="D65" s="7"/>
      <c r="E65" s="3" t="s">
        <v>148</v>
      </c>
    </row>
    <row r="66" spans="1:5" ht="15.75" x14ac:dyDescent="0.25">
      <c r="A66" s="10" t="s">
        <v>113</v>
      </c>
      <c r="B66" s="1" t="s">
        <v>123</v>
      </c>
      <c r="C66" s="7"/>
      <c r="D66" s="7"/>
      <c r="E66" s="3" t="s">
        <v>148</v>
      </c>
    </row>
    <row r="67" spans="1:5" ht="15.75" x14ac:dyDescent="0.25">
      <c r="A67" s="10" t="s">
        <v>114</v>
      </c>
      <c r="B67" s="1" t="s">
        <v>124</v>
      </c>
      <c r="C67" s="7"/>
      <c r="D67" s="7"/>
      <c r="E67" s="3" t="s">
        <v>148</v>
      </c>
    </row>
    <row r="68" spans="1:5" ht="15.75" x14ac:dyDescent="0.25">
      <c r="A68" s="10" t="s">
        <v>115</v>
      </c>
      <c r="B68" s="1" t="s">
        <v>125</v>
      </c>
      <c r="C68" s="7"/>
      <c r="D68" s="7"/>
      <c r="E68" s="3" t="s">
        <v>148</v>
      </c>
    </row>
    <row r="69" spans="1:5" x14ac:dyDescent="0.25">
      <c r="A69" s="16" t="s">
        <v>116</v>
      </c>
      <c r="B69" s="24" t="s">
        <v>118</v>
      </c>
      <c r="C69" s="46"/>
      <c r="D69" s="46"/>
      <c r="E69" s="45"/>
    </row>
    <row r="70" spans="1:5" x14ac:dyDescent="0.25">
      <c r="A70" s="16" t="s">
        <v>117</v>
      </c>
      <c r="B70" s="24" t="s">
        <v>119</v>
      </c>
      <c r="C70" s="46"/>
      <c r="D70" s="46"/>
      <c r="E70" s="45"/>
    </row>
    <row r="71" spans="1:5" x14ac:dyDescent="0.25">
      <c r="A71" s="58" t="s">
        <v>126</v>
      </c>
      <c r="B71" s="59"/>
      <c r="C71" s="59"/>
      <c r="D71" s="59"/>
      <c r="E71" s="60"/>
    </row>
    <row r="72" spans="1:5" ht="15.75" x14ac:dyDescent="0.25">
      <c r="A72" s="10" t="s">
        <v>127</v>
      </c>
      <c r="B72" s="1" t="s">
        <v>134</v>
      </c>
      <c r="C72" s="7"/>
      <c r="D72" s="7"/>
      <c r="E72" s="3" t="s">
        <v>148</v>
      </c>
    </row>
    <row r="73" spans="1:5" ht="15.75" x14ac:dyDescent="0.25">
      <c r="A73" s="10" t="s">
        <v>128</v>
      </c>
      <c r="B73" s="25" t="s">
        <v>135</v>
      </c>
      <c r="C73" s="47"/>
      <c r="D73" s="7"/>
      <c r="E73" s="28" t="s">
        <v>148</v>
      </c>
    </row>
    <row r="74" spans="1:5" x14ac:dyDescent="0.25">
      <c r="A74" s="16" t="s">
        <v>129</v>
      </c>
      <c r="B74" s="24" t="s">
        <v>136</v>
      </c>
      <c r="C74" s="46"/>
      <c r="D74" s="46"/>
      <c r="E74" s="56"/>
    </row>
    <row r="75" spans="1:5" ht="15.75" x14ac:dyDescent="0.25">
      <c r="A75" s="10" t="s">
        <v>130</v>
      </c>
      <c r="B75" s="25" t="s">
        <v>137</v>
      </c>
      <c r="C75" s="7"/>
      <c r="D75" s="7"/>
      <c r="E75" s="28" t="s">
        <v>148</v>
      </c>
    </row>
    <row r="76" spans="1:5" ht="15.75" x14ac:dyDescent="0.25">
      <c r="A76" s="10" t="s">
        <v>131</v>
      </c>
      <c r="B76" s="25" t="s">
        <v>138</v>
      </c>
      <c r="C76" s="7"/>
      <c r="D76" s="7"/>
      <c r="E76" s="28" t="s">
        <v>148</v>
      </c>
    </row>
    <row r="77" spans="1:5" ht="15.75" thickBot="1" x14ac:dyDescent="0.3">
      <c r="A77" s="19" t="s">
        <v>132</v>
      </c>
      <c r="B77" s="35" t="s">
        <v>133</v>
      </c>
      <c r="C77" s="55"/>
      <c r="D77" s="55"/>
      <c r="E77" s="57"/>
    </row>
  </sheetData>
  <mergeCells count="17">
    <mergeCell ref="A47:E47"/>
    <mergeCell ref="A49:E49"/>
    <mergeCell ref="A54:E54"/>
    <mergeCell ref="A62:E62"/>
    <mergeCell ref="A71:E71"/>
    <mergeCell ref="A41:E41"/>
    <mergeCell ref="C1:E1"/>
    <mergeCell ref="C2:E2"/>
    <mergeCell ref="C3:E3"/>
    <mergeCell ref="A4:E4"/>
    <mergeCell ref="A6:E6"/>
    <mergeCell ref="A7:E7"/>
    <mergeCell ref="A11:E11"/>
    <mergeCell ref="A17:E17"/>
    <mergeCell ref="A28:E28"/>
    <mergeCell ref="A29:E29"/>
    <mergeCell ref="A35:E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System-Level</vt:lpstr>
      <vt:lpstr>Physician Practice-1</vt:lpstr>
      <vt:lpstr>Physician Practice-2</vt:lpstr>
      <vt:lpstr>Physician Practice-3</vt:lpstr>
      <vt:lpstr>Physician Practice-4</vt:lpstr>
      <vt:lpstr>Physician Practice-5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EReidy</dc:creator>
  <cp:lastModifiedBy>EReidy</cp:lastModifiedBy>
  <cp:lastPrinted>2018-06-11T17:53:58Z</cp:lastPrinted>
  <dcterms:created xsi:type="dcterms:W3CDTF">2018-06-11T14:55:00Z</dcterms:created>
  <dcterms:modified xsi:type="dcterms:W3CDTF">2018-07-17T15:34:23Z</dcterms:modified>
</cp:coreProperties>
</file>