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AChaneco\Desktop\EI web updates_07.10.2026\"/>
    </mc:Choice>
  </mc:AlternateContent>
  <xr:revisionPtr revIDLastSave="0" documentId="8_{DFC38664-3479-4386-B715-3795EF8ED386}" xr6:coauthVersionLast="47" xr6:coauthVersionMax="47" xr10:uidLastSave="{00000000-0000-0000-0000-000000000000}"/>
  <bookViews>
    <workbookView xWindow="-110" yWindow="-110" windowWidth="19420" windowHeight="11500" firstSheet="4" activeTab="4" xr2:uid="{1CA6678D-173F-4116-8C18-9D2177460702}"/>
  </bookViews>
  <sheets>
    <sheet name="Indicator 1" sheetId="1" r:id="rId1"/>
    <sheet name="Indicator 2" sheetId="7" r:id="rId2"/>
    <sheet name="Indicator 3a" sheetId="5" r:id="rId3"/>
    <sheet name="Indicator 3b" sheetId="6" r:id="rId4"/>
    <sheet name="Indicator 3c" sheetId="8" r:id="rId5"/>
    <sheet name="Indicator 4a" sheetId="9" r:id="rId6"/>
    <sheet name="Indicator 4b" sheetId="10" r:id="rId7"/>
    <sheet name="Indicator 4c" sheetId="11" r:id="rId8"/>
    <sheet name="Indicator 5" sheetId="12" r:id="rId9"/>
    <sheet name="Indicator 6" sheetId="13" r:id="rId10"/>
    <sheet name="Indicator 7" sheetId="14" r:id="rId11"/>
    <sheet name="Indicator 8a" sheetId="15" r:id="rId12"/>
    <sheet name="Indicator 8b" sheetId="16" r:id="rId13"/>
    <sheet name="Indicator 8c" sheetId="17" r:id="rId14"/>
  </sheets>
  <definedNames>
    <definedName name="_xlnm._FilterDatabase" localSheetId="0" hidden="1">'Indicator 1'!$A$1:$G$1</definedName>
    <definedName name="_xlnm._FilterDatabase" localSheetId="1" hidden="1">'Indicator 2'!$A$1:$F$1</definedName>
    <definedName name="_xlnm._FilterDatabase" localSheetId="2" hidden="1">'Indicator 3a'!$A$1:$J$1</definedName>
    <definedName name="_xlnm._FilterDatabase" localSheetId="3" hidden="1">'Indicator 3b'!$A$1:$J$1</definedName>
    <definedName name="_xlnm._FilterDatabase" localSheetId="4" hidden="1">'Indicator 3c'!$A$1:$J$1</definedName>
    <definedName name="_xlnm._FilterDatabase" localSheetId="5" hidden="1">'Indicator 4a'!$A$1:$G$1</definedName>
    <definedName name="_xlnm._FilterDatabase" localSheetId="6" hidden="1">'Indicator 4b'!$A$1:$F$1</definedName>
    <definedName name="_xlnm._FilterDatabase" localSheetId="7" hidden="1">'Indicator 4c'!$A$1:$G$1</definedName>
    <definedName name="_xlnm._FilterDatabase" localSheetId="8" hidden="1">'Indicator 5'!$A$1:$G$2</definedName>
    <definedName name="_xlnm._FilterDatabase" localSheetId="9" hidden="1">'Indicator 6'!$A$4:$C$4</definedName>
    <definedName name="_xlnm._FilterDatabase" localSheetId="10" hidden="1">'Indicator 7'!$A$1:$G$1</definedName>
    <definedName name="_xlnm._FilterDatabase" localSheetId="11" hidden="1">'Indicator 8a'!$A$1:$G$1</definedName>
    <definedName name="_xlnm._FilterDatabase" localSheetId="12" hidden="1">'Indicator 8b'!$A$1:$G$1</definedName>
    <definedName name="_xlnm._FilterDatabase" localSheetId="13" hidden="1">'Indicator 8c'!$A$1:$G$1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8" i="17" l="1"/>
  <c r="F67" i="16"/>
  <c r="F67" i="15"/>
  <c r="F68" i="14"/>
  <c r="F68" i="11"/>
  <c r="F68" i="10"/>
  <c r="F68" i="9"/>
  <c r="F68" i="8"/>
  <c r="F68" i="6"/>
  <c r="F68" i="5"/>
  <c r="J68" i="5"/>
  <c r="F68" i="7"/>
  <c r="F68" i="1"/>
  <c r="F27" i="7"/>
  <c r="F8" i="7"/>
  <c r="F9" i="7"/>
  <c r="F10" i="7"/>
  <c r="F11" i="7"/>
  <c r="F12" i="7"/>
  <c r="F13" i="7"/>
  <c r="F14" i="7"/>
  <c r="F15" i="7"/>
  <c r="F16" i="7"/>
  <c r="F17" i="7"/>
  <c r="F18" i="7"/>
  <c r="F19" i="7"/>
  <c r="F20" i="7"/>
  <c r="F21" i="7"/>
  <c r="F22" i="7"/>
  <c r="F23" i="7"/>
  <c r="F24" i="7"/>
  <c r="F25" i="7"/>
  <c r="F26" i="7"/>
  <c r="F28" i="7"/>
  <c r="F29" i="7"/>
  <c r="F30" i="7"/>
  <c r="F31" i="7"/>
  <c r="F32" i="7"/>
  <c r="F33" i="7"/>
  <c r="F34" i="7"/>
  <c r="F35" i="7"/>
  <c r="F36" i="7"/>
  <c r="F37" i="7"/>
  <c r="F39" i="7"/>
  <c r="F40" i="7"/>
  <c r="F41" i="7"/>
  <c r="F42" i="7"/>
  <c r="F43" i="7"/>
  <c r="F44" i="7"/>
  <c r="F45" i="7"/>
  <c r="F46" i="7"/>
  <c r="F47" i="7"/>
  <c r="F48" i="7"/>
  <c r="F49" i="7"/>
  <c r="F51" i="7"/>
  <c r="F52" i="7"/>
  <c r="F53" i="7"/>
  <c r="F54" i="7"/>
  <c r="F55" i="7"/>
  <c r="F56" i="7"/>
  <c r="F57" i="7"/>
  <c r="F58" i="7"/>
  <c r="F59" i="7"/>
  <c r="F60" i="7"/>
  <c r="F61" i="7"/>
  <c r="F62" i="7"/>
  <c r="F63" i="7"/>
  <c r="F64" i="7"/>
  <c r="F65" i="7"/>
  <c r="F66" i="7"/>
  <c r="F67" i="7"/>
  <c r="F66" i="15"/>
  <c r="F49" i="10"/>
  <c r="F67" i="14"/>
  <c r="F64" i="11"/>
  <c r="F65" i="11"/>
  <c r="F66" i="11"/>
  <c r="F67" i="11"/>
  <c r="F64" i="10"/>
  <c r="F65" i="10"/>
  <c r="F66" i="10"/>
  <c r="F67" i="10"/>
  <c r="F64" i="9"/>
  <c r="F65" i="9"/>
  <c r="F66" i="9"/>
  <c r="F67" i="9"/>
  <c r="J67" i="8"/>
  <c r="J66" i="8"/>
  <c r="J65" i="8"/>
  <c r="J64" i="8"/>
  <c r="J63" i="8"/>
  <c r="J62" i="8"/>
  <c r="J61" i="8"/>
  <c r="J60" i="8"/>
  <c r="J59" i="8"/>
  <c r="J58" i="8"/>
  <c r="J57" i="8"/>
  <c r="J49" i="8"/>
  <c r="J56" i="8"/>
  <c r="J54" i="8"/>
  <c r="J53" i="8"/>
  <c r="J51" i="8"/>
  <c r="J48" i="8"/>
  <c r="J47" i="8"/>
  <c r="J46" i="8"/>
  <c r="J45" i="8"/>
  <c r="J44" i="8"/>
  <c r="J43" i="8"/>
  <c r="J42" i="8"/>
  <c r="J41" i="8"/>
  <c r="J40" i="8"/>
  <c r="J39" i="8"/>
  <c r="J37" i="8"/>
  <c r="J36" i="8"/>
  <c r="J35" i="8"/>
  <c r="J34" i="8"/>
  <c r="J33" i="8"/>
  <c r="J31" i="8"/>
  <c r="J30" i="8"/>
  <c r="J29" i="8"/>
  <c r="J28" i="8"/>
  <c r="J27" i="8"/>
  <c r="J26" i="8"/>
  <c r="J25" i="8"/>
  <c r="J24" i="8"/>
  <c r="J22" i="8"/>
  <c r="J21" i="8"/>
  <c r="J20" i="8"/>
  <c r="J19" i="8"/>
  <c r="J18" i="8"/>
  <c r="J17" i="8"/>
  <c r="J16" i="8"/>
  <c r="J15" i="8"/>
  <c r="J14" i="8"/>
  <c r="J12" i="8"/>
  <c r="J11" i="8"/>
  <c r="J10" i="8"/>
  <c r="J9" i="8"/>
  <c r="J8" i="8"/>
  <c r="J7" i="8"/>
  <c r="J5" i="8"/>
  <c r="F7" i="8"/>
  <c r="F8" i="8"/>
  <c r="F9" i="8"/>
  <c r="F10" i="8"/>
  <c r="F11" i="8"/>
  <c r="F12" i="8"/>
  <c r="F14" i="8"/>
  <c r="F15" i="8"/>
  <c r="F16" i="8"/>
  <c r="F17" i="8"/>
  <c r="F18" i="8"/>
  <c r="F19" i="8"/>
  <c r="F20" i="8"/>
  <c r="F21" i="8"/>
  <c r="F22" i="8"/>
  <c r="F23" i="8"/>
  <c r="F24" i="8"/>
  <c r="F25" i="8"/>
  <c r="F26" i="8"/>
  <c r="F27" i="8"/>
  <c r="F28" i="8"/>
  <c r="F29" i="8"/>
  <c r="F30" i="8"/>
  <c r="F31" i="8"/>
  <c r="F32" i="8"/>
  <c r="F33" i="8"/>
  <c r="F34" i="8"/>
  <c r="F35" i="8"/>
  <c r="F36" i="8"/>
  <c r="F37" i="8"/>
  <c r="F39" i="8"/>
  <c r="F40" i="8"/>
  <c r="F41" i="8"/>
  <c r="F42" i="8"/>
  <c r="F43" i="8"/>
  <c r="F44" i="8"/>
  <c r="F45" i="8"/>
  <c r="F46" i="8"/>
  <c r="F47" i="8"/>
  <c r="F48" i="8"/>
  <c r="F51" i="8"/>
  <c r="F52" i="8"/>
  <c r="F53" i="8"/>
  <c r="F54" i="8"/>
  <c r="F55" i="8"/>
  <c r="F56" i="8"/>
  <c r="F49" i="8"/>
  <c r="F57" i="8"/>
  <c r="F58" i="8"/>
  <c r="F59" i="8"/>
  <c r="F60" i="8"/>
  <c r="F61" i="8"/>
  <c r="F62" i="8"/>
  <c r="F63" i="8"/>
  <c r="F64" i="8"/>
  <c r="F65" i="8"/>
  <c r="F66" i="8"/>
  <c r="F67" i="8"/>
  <c r="F5" i="8"/>
  <c r="J67" i="6"/>
  <c r="J66" i="6"/>
  <c r="J65" i="6"/>
  <c r="J64" i="6"/>
  <c r="J63" i="6"/>
  <c r="J62" i="6"/>
  <c r="J60" i="6"/>
  <c r="J59" i="6"/>
  <c r="J58" i="6"/>
  <c r="J57" i="6"/>
  <c r="J49" i="6"/>
  <c r="J56" i="6"/>
  <c r="J54" i="6"/>
  <c r="J53" i="6"/>
  <c r="J48" i="6"/>
  <c r="J47" i="6"/>
  <c r="J46" i="6"/>
  <c r="J45" i="6"/>
  <c r="J44" i="6"/>
  <c r="J43" i="6"/>
  <c r="J42" i="6"/>
  <c r="J41" i="6"/>
  <c r="J40" i="6"/>
  <c r="J39" i="6"/>
  <c r="J37" i="6"/>
  <c r="J36" i="6"/>
  <c r="J35" i="6"/>
  <c r="J34" i="6"/>
  <c r="J33" i="6"/>
  <c r="J32" i="6"/>
  <c r="J31" i="6"/>
  <c r="J30" i="6"/>
  <c r="J28" i="6"/>
  <c r="J26" i="6"/>
  <c r="J25" i="6"/>
  <c r="J24" i="6"/>
  <c r="J23" i="6"/>
  <c r="J22" i="6"/>
  <c r="J21" i="6"/>
  <c r="J20" i="6"/>
  <c r="J19" i="6"/>
  <c r="J18" i="6"/>
  <c r="J17" i="6"/>
  <c r="J16" i="6"/>
  <c r="J15" i="6"/>
  <c r="J14" i="6"/>
  <c r="J12" i="6"/>
  <c r="J11" i="6"/>
  <c r="J10" i="6"/>
  <c r="J9" i="6"/>
  <c r="J8" i="6"/>
  <c r="J7" i="6"/>
  <c r="J5" i="6"/>
  <c r="F7" i="6"/>
  <c r="F8" i="6"/>
  <c r="F9" i="6"/>
  <c r="F10" i="6"/>
  <c r="F11" i="6"/>
  <c r="F12" i="6"/>
  <c r="F14" i="6"/>
  <c r="F15" i="6"/>
  <c r="F16" i="6"/>
  <c r="F17" i="6"/>
  <c r="F18" i="6"/>
  <c r="F19" i="6"/>
  <c r="F20" i="6"/>
  <c r="F21" i="6"/>
  <c r="F22" i="6"/>
  <c r="F23" i="6"/>
  <c r="F24" i="6"/>
  <c r="F25" i="6"/>
  <c r="F26" i="6"/>
  <c r="F27" i="6"/>
  <c r="F28" i="6"/>
  <c r="F29" i="6"/>
  <c r="F30" i="6"/>
  <c r="F31" i="6"/>
  <c r="F32" i="6"/>
  <c r="F33" i="6"/>
  <c r="F34" i="6"/>
  <c r="F35" i="6"/>
  <c r="F36" i="6"/>
  <c r="F37" i="6"/>
  <c r="F39" i="6"/>
  <c r="F40" i="6"/>
  <c r="F41" i="6"/>
  <c r="F42" i="6"/>
  <c r="F43" i="6"/>
  <c r="F44" i="6"/>
  <c r="F45" i="6"/>
  <c r="F46" i="6"/>
  <c r="F47" i="6"/>
  <c r="F48" i="6"/>
  <c r="F51" i="6"/>
  <c r="F52" i="6"/>
  <c r="F53" i="6"/>
  <c r="F54" i="6"/>
  <c r="F55" i="6"/>
  <c r="F56" i="6"/>
  <c r="F49" i="6"/>
  <c r="F57" i="6"/>
  <c r="F58" i="6"/>
  <c r="F59" i="6"/>
  <c r="F60" i="6"/>
  <c r="F61" i="6"/>
  <c r="F62" i="6"/>
  <c r="F63" i="6"/>
  <c r="F64" i="6"/>
  <c r="F65" i="6"/>
  <c r="F66" i="6"/>
  <c r="F67" i="6"/>
  <c r="F5" i="6"/>
  <c r="J7" i="5"/>
  <c r="J8" i="5"/>
  <c r="J9" i="5"/>
  <c r="J10" i="5"/>
  <c r="J11" i="5"/>
  <c r="J12" i="5"/>
  <c r="J14" i="5"/>
  <c r="J15" i="5"/>
  <c r="J16" i="5"/>
  <c r="J17" i="5"/>
  <c r="J18" i="5"/>
  <c r="J19" i="5"/>
  <c r="J20" i="5"/>
  <c r="J21" i="5"/>
  <c r="J22" i="5"/>
  <c r="J23" i="5"/>
  <c r="J24" i="5"/>
  <c r="J25" i="5"/>
  <c r="J26" i="5"/>
  <c r="J27" i="5"/>
  <c r="J28" i="5"/>
  <c r="J29" i="5"/>
  <c r="J30" i="5"/>
  <c r="J31" i="5"/>
  <c r="J32" i="5"/>
  <c r="J33" i="5"/>
  <c r="J34" i="5"/>
  <c r="J35" i="5"/>
  <c r="J36" i="5"/>
  <c r="J37" i="5"/>
  <c r="J39" i="5"/>
  <c r="J40" i="5"/>
  <c r="J41" i="5"/>
  <c r="J42" i="5"/>
  <c r="J43" i="5"/>
  <c r="J44" i="5"/>
  <c r="J45" i="5"/>
  <c r="J46" i="5"/>
  <c r="J47" i="5"/>
  <c r="J48" i="5"/>
  <c r="J51" i="5"/>
  <c r="J52" i="5"/>
  <c r="J53" i="5"/>
  <c r="J54" i="5"/>
  <c r="J55" i="5"/>
  <c r="J56" i="5"/>
  <c r="J49" i="5"/>
  <c r="J57" i="5"/>
  <c r="J58" i="5"/>
  <c r="J59" i="5"/>
  <c r="J60" i="5"/>
  <c r="J61" i="5"/>
  <c r="J62" i="5"/>
  <c r="J63" i="5"/>
  <c r="J64" i="5"/>
  <c r="J65" i="5"/>
  <c r="J66" i="5"/>
  <c r="J67" i="5"/>
  <c r="J5" i="5"/>
  <c r="F7" i="7"/>
  <c r="F5" i="7"/>
  <c r="F7" i="5"/>
  <c r="F8" i="5"/>
  <c r="F9" i="5"/>
  <c r="F10" i="5"/>
  <c r="F11" i="5"/>
  <c r="F12" i="5"/>
  <c r="F14" i="5"/>
  <c r="F15" i="5"/>
  <c r="F16" i="5"/>
  <c r="F17" i="5"/>
  <c r="F18" i="5"/>
  <c r="F19" i="5"/>
  <c r="F20" i="5"/>
  <c r="F21" i="5"/>
  <c r="F22" i="5"/>
  <c r="F23" i="5"/>
  <c r="F24" i="5"/>
  <c r="F25" i="5"/>
  <c r="F26" i="5"/>
  <c r="F27" i="5"/>
  <c r="F28" i="5"/>
  <c r="F29" i="5"/>
  <c r="F30" i="5"/>
  <c r="F31" i="5"/>
  <c r="F32" i="5"/>
  <c r="F33" i="5"/>
  <c r="F34" i="5"/>
  <c r="F35" i="5"/>
  <c r="F36" i="5"/>
  <c r="F37" i="5"/>
  <c r="F39" i="5"/>
  <c r="F40" i="5"/>
  <c r="F41" i="5"/>
  <c r="F42" i="5"/>
  <c r="F43" i="5"/>
  <c r="F44" i="5"/>
  <c r="F45" i="5"/>
  <c r="F46" i="5"/>
  <c r="F47" i="5"/>
  <c r="F48" i="5"/>
  <c r="F51" i="5"/>
  <c r="F52" i="5"/>
  <c r="F53" i="5"/>
  <c r="F54" i="5"/>
  <c r="F55" i="5"/>
  <c r="F56" i="5"/>
  <c r="F49" i="5"/>
  <c r="F57" i="5"/>
  <c r="F58" i="5"/>
  <c r="F59" i="5"/>
  <c r="F60" i="5"/>
  <c r="F61" i="5"/>
  <c r="F62" i="5"/>
  <c r="F63" i="5"/>
  <c r="F64" i="5"/>
  <c r="F65" i="5"/>
  <c r="F66" i="5"/>
  <c r="F67" i="5"/>
  <c r="F5" i="5"/>
  <c r="F7" i="1"/>
  <c r="F8" i="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9" i="1"/>
  <c r="F40" i="1"/>
  <c r="F41" i="1"/>
  <c r="F42" i="1"/>
  <c r="F43" i="1"/>
  <c r="F44" i="1"/>
  <c r="F45" i="1"/>
  <c r="F46" i="1"/>
  <c r="F47" i="1"/>
  <c r="F48" i="1"/>
  <c r="F49" i="1"/>
  <c r="F51" i="1"/>
  <c r="F52" i="1"/>
  <c r="F53" i="1"/>
  <c r="F54" i="1"/>
  <c r="F55" i="1"/>
  <c r="F56" i="1"/>
  <c r="F57" i="1"/>
  <c r="F58" i="1"/>
  <c r="F59" i="1"/>
  <c r="F60" i="1"/>
  <c r="F61" i="1"/>
  <c r="F62" i="1"/>
  <c r="F63" i="1"/>
  <c r="F64" i="1"/>
  <c r="F65" i="1"/>
  <c r="F66" i="1"/>
  <c r="F67" i="1"/>
  <c r="F5" i="1"/>
  <c r="F32" i="11"/>
  <c r="F32" i="10"/>
  <c r="F32" i="9"/>
  <c r="F6" i="11"/>
  <c r="F7" i="11"/>
  <c r="F8" i="11"/>
  <c r="F9" i="11"/>
  <c r="F10" i="11"/>
  <c r="F11" i="11"/>
  <c r="F12" i="11"/>
  <c r="F14" i="11"/>
  <c r="F15" i="11"/>
  <c r="F16" i="11"/>
  <c r="F17" i="11"/>
  <c r="F18" i="11"/>
  <c r="F19" i="11"/>
  <c r="F20" i="11"/>
  <c r="F22" i="11"/>
  <c r="F23" i="11"/>
  <c r="F24" i="11"/>
  <c r="F25" i="11"/>
  <c r="F26" i="11"/>
  <c r="F27" i="11"/>
  <c r="F28" i="11"/>
  <c r="F29" i="11"/>
  <c r="F30" i="11"/>
  <c r="F31" i="11"/>
  <c r="F33" i="11"/>
  <c r="F34" i="11"/>
  <c r="F35" i="11"/>
  <c r="F36" i="11"/>
  <c r="F37" i="11"/>
  <c r="F39" i="11"/>
  <c r="F40" i="11"/>
  <c r="F41" i="11"/>
  <c r="F42" i="11"/>
  <c r="F43" i="11"/>
  <c r="F44" i="11"/>
  <c r="F45" i="11"/>
  <c r="F46" i="11"/>
  <c r="F47" i="11"/>
  <c r="F48" i="11"/>
  <c r="F49" i="11"/>
  <c r="F50" i="11"/>
  <c r="F51" i="11"/>
  <c r="F52" i="11"/>
  <c r="F53" i="11"/>
  <c r="F54" i="11"/>
  <c r="F55" i="11"/>
  <c r="F56" i="11"/>
  <c r="F57" i="11"/>
  <c r="F58" i="11"/>
  <c r="F59" i="11"/>
  <c r="F60" i="11"/>
  <c r="F61" i="11"/>
  <c r="F62" i="11"/>
  <c r="F63" i="11"/>
  <c r="F5" i="11"/>
  <c r="F6" i="10"/>
  <c r="F7" i="10"/>
  <c r="F8" i="10"/>
  <c r="F9" i="10"/>
  <c r="F10" i="10"/>
  <c r="F11" i="10"/>
  <c r="F12" i="10"/>
  <c r="F14" i="10"/>
  <c r="F15" i="10"/>
  <c r="F16" i="10"/>
  <c r="F17" i="10"/>
  <c r="F18" i="10"/>
  <c r="F19" i="10"/>
  <c r="F20" i="10"/>
  <c r="F22" i="10"/>
  <c r="F23" i="10"/>
  <c r="F24" i="10"/>
  <c r="F25" i="10"/>
  <c r="F26" i="10"/>
  <c r="F27" i="10"/>
  <c r="F28" i="10"/>
  <c r="F29" i="10"/>
  <c r="F30" i="10"/>
  <c r="F31" i="10"/>
  <c r="F33" i="10"/>
  <c r="F34" i="10"/>
  <c r="F35" i="10"/>
  <c r="F36" i="10"/>
  <c r="F37" i="10"/>
  <c r="F39" i="10"/>
  <c r="F40" i="10"/>
  <c r="F41" i="10"/>
  <c r="F42" i="10"/>
  <c r="F43" i="10"/>
  <c r="F44" i="10"/>
  <c r="F45" i="10"/>
  <c r="F46" i="10"/>
  <c r="F47" i="10"/>
  <c r="F48" i="10"/>
  <c r="F50" i="10"/>
  <c r="F51" i="10"/>
  <c r="F52" i="10"/>
  <c r="F53" i="10"/>
  <c r="F54" i="10"/>
  <c r="F55" i="10"/>
  <c r="F56" i="10"/>
  <c r="F57" i="10"/>
  <c r="F58" i="10"/>
  <c r="F59" i="10"/>
  <c r="F60" i="10"/>
  <c r="F61" i="10"/>
  <c r="F62" i="10"/>
  <c r="F63" i="10"/>
  <c r="F5" i="10"/>
  <c r="F6" i="9"/>
  <c r="F7" i="9"/>
  <c r="F8" i="9"/>
  <c r="F9" i="9"/>
  <c r="F10" i="9"/>
  <c r="F11" i="9"/>
  <c r="F12" i="9"/>
  <c r="F14" i="9"/>
  <c r="F15" i="9"/>
  <c r="F16" i="9"/>
  <c r="F17" i="9"/>
  <c r="F18" i="9"/>
  <c r="F19" i="9"/>
  <c r="F20" i="9"/>
  <c r="F22" i="9"/>
  <c r="F23" i="9"/>
  <c r="F24" i="9"/>
  <c r="F25" i="9"/>
  <c r="F26" i="9"/>
  <c r="F27" i="9"/>
  <c r="F28" i="9"/>
  <c r="F29" i="9"/>
  <c r="F30" i="9"/>
  <c r="F31" i="9"/>
  <c r="F33" i="9"/>
  <c r="F34" i="9"/>
  <c r="F35" i="9"/>
  <c r="F36" i="9"/>
  <c r="F37" i="9"/>
  <c r="F39" i="9"/>
  <c r="F40" i="9"/>
  <c r="F41" i="9"/>
  <c r="F42" i="9"/>
  <c r="F43" i="9"/>
  <c r="F44" i="9"/>
  <c r="F45" i="9"/>
  <c r="F46" i="9"/>
  <c r="F47" i="9"/>
  <c r="F48" i="9"/>
  <c r="F49" i="9"/>
  <c r="F50" i="9"/>
  <c r="F51" i="9"/>
  <c r="F52" i="9"/>
  <c r="F53" i="9"/>
  <c r="F54" i="9"/>
  <c r="F55" i="9"/>
  <c r="F56" i="9"/>
  <c r="F57" i="9"/>
  <c r="F58" i="9"/>
  <c r="F59" i="9"/>
  <c r="F60" i="9"/>
  <c r="F61" i="9"/>
  <c r="F62" i="9"/>
  <c r="F63" i="9"/>
  <c r="F5" i="9"/>
  <c r="F67" i="17"/>
  <c r="F66" i="17"/>
  <c r="F65" i="17"/>
  <c r="F64" i="17"/>
  <c r="F63" i="17"/>
  <c r="F62" i="17"/>
  <c r="F61" i="17"/>
  <c r="F60" i="17"/>
  <c r="F59" i="17"/>
  <c r="F58" i="17"/>
  <c r="F57" i="17"/>
  <c r="F56" i="17"/>
  <c r="F55" i="17"/>
  <c r="F54" i="17"/>
  <c r="F53" i="17"/>
  <c r="F52" i="17"/>
  <c r="F51" i="17"/>
  <c r="F49" i="17"/>
  <c r="F48" i="17"/>
  <c r="F47" i="17"/>
  <c r="F46" i="17"/>
  <c r="F45" i="17"/>
  <c r="F44" i="17"/>
  <c r="F43" i="17"/>
  <c r="F42" i="17"/>
  <c r="F41" i="17"/>
  <c r="F40" i="17"/>
  <c r="F39" i="17"/>
  <c r="F37" i="17"/>
  <c r="F36" i="17"/>
  <c r="F35" i="17"/>
  <c r="F34" i="17"/>
  <c r="F33" i="17"/>
  <c r="F32" i="17"/>
  <c r="F31" i="17"/>
  <c r="F30" i="17"/>
  <c r="F29" i="17"/>
  <c r="F28" i="17"/>
  <c r="F27" i="17"/>
  <c r="F26" i="17"/>
  <c r="F25" i="17"/>
  <c r="F24" i="17"/>
  <c r="F23" i="17"/>
  <c r="F22" i="17"/>
  <c r="F21" i="17"/>
  <c r="F20" i="17"/>
  <c r="F19" i="17"/>
  <c r="F18" i="17"/>
  <c r="F17" i="17"/>
  <c r="F16" i="17"/>
  <c r="F15" i="17"/>
  <c r="F14" i="17"/>
  <c r="F12" i="17"/>
  <c r="F11" i="17"/>
  <c r="F10" i="17"/>
  <c r="F9" i="17"/>
  <c r="F8" i="17"/>
  <c r="F7" i="17"/>
  <c r="F5" i="17"/>
  <c r="F66" i="16" l="1"/>
  <c r="F65" i="16"/>
  <c r="F64" i="16"/>
  <c r="F63" i="16"/>
  <c r="F62" i="16"/>
  <c r="F61" i="16"/>
  <c r="F60" i="16"/>
  <c r="F59" i="16"/>
  <c r="F58" i="16"/>
  <c r="F57" i="16"/>
  <c r="F56" i="16"/>
  <c r="F55" i="16"/>
  <c r="F54" i="16"/>
  <c r="F53" i="16"/>
  <c r="F52" i="16"/>
  <c r="F51" i="16"/>
  <c r="F50" i="16"/>
  <c r="F48" i="16"/>
  <c r="F47" i="16"/>
  <c r="F46" i="16"/>
  <c r="F45" i="16"/>
  <c r="F44" i="16"/>
  <c r="F43" i="16"/>
  <c r="F42" i="16"/>
  <c r="F41" i="16"/>
  <c r="F40" i="16"/>
  <c r="F39" i="16"/>
  <c r="F38" i="16"/>
  <c r="F36" i="16"/>
  <c r="F35" i="16"/>
  <c r="F34" i="16"/>
  <c r="F33" i="16"/>
  <c r="F32" i="16"/>
  <c r="F31" i="16"/>
  <c r="F30" i="16"/>
  <c r="F29" i="16"/>
  <c r="F28" i="16"/>
  <c r="F27" i="16"/>
  <c r="F26" i="16"/>
  <c r="F25" i="16"/>
  <c r="F24" i="16"/>
  <c r="F23" i="16"/>
  <c r="F22" i="16"/>
  <c r="F21" i="16"/>
  <c r="F20" i="16"/>
  <c r="F19" i="16"/>
  <c r="F18" i="16"/>
  <c r="F17" i="16"/>
  <c r="F16" i="16"/>
  <c r="F15" i="16"/>
  <c r="F14" i="16"/>
  <c r="F13" i="16"/>
  <c r="F11" i="16"/>
  <c r="F10" i="16"/>
  <c r="F9" i="16"/>
  <c r="F8" i="16"/>
  <c r="F7" i="16"/>
  <c r="F6" i="16"/>
  <c r="F4" i="16"/>
  <c r="F65" i="15"/>
  <c r="F64" i="15"/>
  <c r="F63" i="15"/>
  <c r="F62" i="15"/>
  <c r="F61" i="15"/>
  <c r="F60" i="15"/>
  <c r="F59" i="15"/>
  <c r="F58" i="15"/>
  <c r="F57" i="15"/>
  <c r="F56" i="15"/>
  <c r="F55" i="15"/>
  <c r="F54" i="15"/>
  <c r="F53" i="15"/>
  <c r="F52" i="15"/>
  <c r="F51" i="15"/>
  <c r="F50" i="15"/>
  <c r="F48" i="15"/>
  <c r="F47" i="15"/>
  <c r="F46" i="15"/>
  <c r="F45" i="15"/>
  <c r="F44" i="15"/>
  <c r="F43" i="15"/>
  <c r="F42" i="15"/>
  <c r="F41" i="15"/>
  <c r="F40" i="15"/>
  <c r="F39" i="15"/>
  <c r="F38" i="15"/>
  <c r="F36" i="15"/>
  <c r="F35" i="15"/>
  <c r="F34" i="15"/>
  <c r="F33" i="15"/>
  <c r="F32" i="15"/>
  <c r="F31" i="15"/>
  <c r="F30" i="15"/>
  <c r="F29" i="15"/>
  <c r="F28" i="15"/>
  <c r="F27" i="15"/>
  <c r="F26" i="15"/>
  <c r="F25" i="15"/>
  <c r="F24" i="15"/>
  <c r="F23" i="15"/>
  <c r="F22" i="15"/>
  <c r="F21" i="15"/>
  <c r="F20" i="15"/>
  <c r="F19" i="15"/>
  <c r="F18" i="15"/>
  <c r="F17" i="15"/>
  <c r="F16" i="15"/>
  <c r="F15" i="15"/>
  <c r="F14" i="15"/>
  <c r="F13" i="15"/>
  <c r="F12" i="15"/>
  <c r="F11" i="15"/>
  <c r="F10" i="15"/>
  <c r="F9" i="15"/>
  <c r="F8" i="15"/>
  <c r="F7" i="15"/>
  <c r="F6" i="15"/>
  <c r="F4" i="15"/>
  <c r="F7" i="14"/>
  <c r="F8" i="14"/>
  <c r="F9" i="14"/>
  <c r="F10" i="14"/>
  <c r="F11" i="14"/>
  <c r="F12" i="14"/>
  <c r="F13" i="14"/>
  <c r="F14" i="14"/>
  <c r="F15" i="14"/>
  <c r="F16" i="14"/>
  <c r="F17" i="14"/>
  <c r="F18" i="14"/>
  <c r="F19" i="14"/>
  <c r="F20" i="14"/>
  <c r="F21" i="14"/>
  <c r="F22" i="14"/>
  <c r="F23" i="14"/>
  <c r="F24" i="14"/>
  <c r="F25" i="14"/>
  <c r="F26" i="14"/>
  <c r="F27" i="14"/>
  <c r="F28" i="14"/>
  <c r="F29" i="14"/>
  <c r="F30" i="14"/>
  <c r="F31" i="14"/>
  <c r="F32" i="14"/>
  <c r="F33" i="14"/>
  <c r="F34" i="14"/>
  <c r="F35" i="14"/>
  <c r="F36" i="14"/>
  <c r="F37" i="14"/>
  <c r="F39" i="14"/>
  <c r="F40" i="14"/>
  <c r="F41" i="14"/>
  <c r="F42" i="14"/>
  <c r="F43" i="14"/>
  <c r="F44" i="14"/>
  <c r="F45" i="14"/>
  <c r="F46" i="14"/>
  <c r="F47" i="14"/>
  <c r="F48" i="14"/>
  <c r="F49" i="14"/>
  <c r="F51" i="14"/>
  <c r="F52" i="14"/>
  <c r="F53" i="14"/>
  <c r="F54" i="14"/>
  <c r="F55" i="14"/>
  <c r="F56" i="14"/>
  <c r="F57" i="14"/>
  <c r="F58" i="14"/>
  <c r="F59" i="14"/>
  <c r="F60" i="14"/>
  <c r="F61" i="14"/>
  <c r="F62" i="14"/>
  <c r="F63" i="14"/>
  <c r="F64" i="14"/>
  <c r="F65" i="14"/>
  <c r="F66" i="14"/>
  <c r="F5" i="14"/>
</calcChain>
</file>

<file path=xl/sharedStrings.xml><?xml version="1.0" encoding="utf-8"?>
<sst xmlns="http://schemas.openxmlformats.org/spreadsheetml/2006/main" count="2915" uniqueCount="132">
  <si>
    <t>This data is based on the 2024-2025 Annual Performance Report (APR)</t>
  </si>
  <si>
    <t>1. Percent of infants and toddlers with IFSPs who receive the early intervention services on their IFSPs in a timely manner.</t>
  </si>
  <si>
    <t>Region</t>
  </si>
  <si>
    <t>Program</t>
  </si>
  <si>
    <t>Met State Target?</t>
  </si>
  <si>
    <t>Program Percent</t>
  </si>
  <si>
    <t>State Target</t>
  </si>
  <si>
    <t>Difference from State Target</t>
  </si>
  <si>
    <t>Southeast</t>
  </si>
  <si>
    <t>Arc of the South Shore/First Early Intervention Program</t>
  </si>
  <si>
    <t>Not Met</t>
  </si>
  <si>
    <t>Northeast</t>
  </si>
  <si>
    <t>Aspire Cape Ann Early Intervention</t>
  </si>
  <si>
    <t>*</t>
  </si>
  <si>
    <t>Aspire North Shore Early Intervention</t>
  </si>
  <si>
    <t>Met</t>
  </si>
  <si>
    <t>Associates for Human Services Taunton Early Intervention Program</t>
  </si>
  <si>
    <t>BAMSI Early Intervention</t>
  </si>
  <si>
    <t>Boston</t>
  </si>
  <si>
    <t>Bay Cove Early Intervention</t>
  </si>
  <si>
    <t>BEAM Early Intervention</t>
  </si>
  <si>
    <t>West</t>
  </si>
  <si>
    <t>Behavioral Health Network EI (BHN Early Intervention)</t>
  </si>
  <si>
    <t>Behavioral Health Network Holyoke/Ware</t>
  </si>
  <si>
    <t>Boston Children's Hospital Early Intervention Program</t>
  </si>
  <si>
    <t>Metro</t>
  </si>
  <si>
    <t>Cambridge/Somerville Early Intervention at Riverside</t>
  </si>
  <si>
    <t>Center for Human Development Early Intervention Program</t>
  </si>
  <si>
    <t>Central</t>
  </si>
  <si>
    <t>Community Healthlink Lipton Early Intervention Program</t>
  </si>
  <si>
    <t>Criterion Boston Early Intervention Program</t>
  </si>
  <si>
    <t>Criterion Heritage Early Intervention Program</t>
  </si>
  <si>
    <t>Criterion Medford Early Intervention Program</t>
  </si>
  <si>
    <t>Criterion Middlesex Early Intervention Program</t>
  </si>
  <si>
    <t>Criterion Riverway Early Intervention Program</t>
  </si>
  <si>
    <t>Criterion Stoneham Early Intervention Program</t>
  </si>
  <si>
    <t>Criterion Valley Early Intervention Program</t>
  </si>
  <si>
    <t>Criterion Wachusett Early Intervention Program</t>
  </si>
  <si>
    <t>Criterion Worcester Early Intervention Program</t>
  </si>
  <si>
    <t>Dimock Early Intervention Program</t>
  </si>
  <si>
    <t>Eliot Malden Early Intervention Program</t>
  </si>
  <si>
    <t>Empower LGA Early Intervention</t>
  </si>
  <si>
    <t>Harbor Area Early Intervention/North Suffolk Community Services, Inc.</t>
  </si>
  <si>
    <t>Kennedy Donovan Center - Cape Cod &amp; Islands Early Intervention Program</t>
  </si>
  <si>
    <t>Kennedy Donovan Center- Attleboro Early Intervention Program</t>
  </si>
  <si>
    <t>Kennedy Donovan Center- Greater Plymouth Early Intervention Program</t>
  </si>
  <si>
    <t>Kennedy Donovan Center- New Bedford Early Intervention Program</t>
  </si>
  <si>
    <t>Kennedy Donovan Center- South Central Early Intervention Program</t>
  </si>
  <si>
    <t>May Center for EI</t>
  </si>
  <si>
    <t xml:space="preserve">Meeting Street </t>
  </si>
  <si>
    <t>Meeting Street Fall River</t>
  </si>
  <si>
    <t>Mentor South Bay - Early Childhood, Brockton</t>
  </si>
  <si>
    <t>Mentor South Bay - Early Childhood, Fall River</t>
  </si>
  <si>
    <t>Mentor South Bay - Early Childhood, Framingham</t>
  </si>
  <si>
    <t>Mentor South Bay - Early Childhood, Lawrence</t>
  </si>
  <si>
    <t>Mentor South Bay - Early Childhood, Lowell</t>
  </si>
  <si>
    <t>Mentor South Bay - Early Childhood, Worcester</t>
  </si>
  <si>
    <t>Minute Man Arc Early Intervention Program</t>
  </si>
  <si>
    <t>Northeast Arc EI- Northshore</t>
  </si>
  <si>
    <t>Northeast Arc EI-Cape Ann</t>
  </si>
  <si>
    <t>Northern Berkshire Early Intervention Program</t>
  </si>
  <si>
    <t>Partners in Child Development Early Intervention</t>
  </si>
  <si>
    <t>Partners in Child Development Greater Lowell Area Early Intervention</t>
  </si>
  <si>
    <t>Pediatric Development Center Early Intervention Program</t>
  </si>
  <si>
    <t>Pediatric Development Center South Early Intervention Program</t>
  </si>
  <si>
    <t>People Incorporated Early Intervention</t>
  </si>
  <si>
    <t>Pernet Early Intervention Program</t>
  </si>
  <si>
    <t>Riverside Early Intervention - Needham</t>
  </si>
  <si>
    <t>Step One Early Intervention Program</t>
  </si>
  <si>
    <t>The Reach Program of ServiceNet</t>
  </si>
  <si>
    <t>Thom Anne Sullivan Center</t>
  </si>
  <si>
    <t>Thom Boston Metro Early Intervention Program</t>
  </si>
  <si>
    <t>Thom Charles River Early Intervention Program</t>
  </si>
  <si>
    <t>Thom Marlboro Area Early Intervention Program</t>
  </si>
  <si>
    <t>Thom Mystic Valley Early Intervention Program</t>
  </si>
  <si>
    <t>Thom Neponset Valley Early Intervention Program</t>
  </si>
  <si>
    <t>Thom Pentucket Area Early Intervention Program</t>
  </si>
  <si>
    <t>Thom Springfield Infant Toddler Services</t>
  </si>
  <si>
    <t>Thom Westfield Infant Toddler Services</t>
  </si>
  <si>
    <t>Thom Worcester Area Early Intervention Program</t>
  </si>
  <si>
    <t>*Indicates a program with no children enrolled.</t>
  </si>
  <si>
    <t>This indicator is addressed more in the State Performance Plan (SPP) and the Annual Performance Report (APR)</t>
  </si>
  <si>
    <t>2. Percent of infants and toddlers with Individualized Family Service Plans (IFSPs) who primarily receive early intervention services in the home or community-based settings.</t>
  </si>
  <si>
    <t>*Indicates program with no children enrolled.</t>
  </si>
  <si>
    <t>Percent of children who "reduced the gap" in their development when compared to same-aged peers. (APR Summary Statement 1)</t>
  </si>
  <si>
    <t>Percent of children who "caught up" to same-aged peers. (APR Summary Statement 2)</t>
  </si>
  <si>
    <t>Met State Target?2</t>
  </si>
  <si>
    <t>State Target3</t>
  </si>
  <si>
    <t>Difference from State Target4</t>
  </si>
  <si>
    <t>Aspire North Shore Early Intervention Program</t>
  </si>
  <si>
    <t>Enable Early Intervention</t>
  </si>
  <si>
    <t>Harbor Area Early Intervention/North Suffolk Mental Health</t>
  </si>
  <si>
    <t>Mentor South Bay Community Services - Early Childhood, Brockton</t>
  </si>
  <si>
    <t>Mentor South Bay Community Services - Early Childhood, Fall River</t>
  </si>
  <si>
    <t>Mentor South Bay Community Services - Early Childhood, Framingham</t>
  </si>
  <si>
    <t>Mentor South Bay Community Services - Early Childhood, Lawrence</t>
  </si>
  <si>
    <t>Mentor South Bay Community Services - Early Childhood, Lowell</t>
  </si>
  <si>
    <t>Mentor South Bay Community Services - Early Childhood, Worcester</t>
  </si>
  <si>
    <t>Met State Target2?</t>
  </si>
  <si>
    <t>State Target2</t>
  </si>
  <si>
    <t>Met State Target 2?</t>
  </si>
  <si>
    <t>State Target 2</t>
  </si>
  <si>
    <t>Difference from State Target 2</t>
  </si>
  <si>
    <t>Know their rights</t>
  </si>
  <si>
    <t>Harbor Area Early Intervention/North Suffolk Community Services</t>
  </si>
  <si>
    <t>Kennedy Donovan Center - Attleboro Early Intervention Program</t>
  </si>
  <si>
    <t>Kennedy Donovan Center - Greater Plymouth Early Intervention Program</t>
  </si>
  <si>
    <t>Kennedy Donovan Center - New Bedford Early Intervention Program</t>
  </si>
  <si>
    <t>Kennedy Donovan Center - South Central Early Intervention Program</t>
  </si>
  <si>
    <t>Northeast Arc EI - Cape Ann</t>
  </si>
  <si>
    <t>Northeast Arc EI - Northshore</t>
  </si>
  <si>
    <t>*Indicates a program where data in the three sub-indicator columns have been suppressed as the number of respondents is less than six.</t>
  </si>
  <si>
    <t xml:space="preserve">4b.  Percent of families in Birth to Three for at least six months who report that
early intervention services have helped the family effectively communicate their children's needs
</t>
  </si>
  <si>
    <t>Communicates child's needs</t>
  </si>
  <si>
    <t xml:space="preserve">4c. Percent of families in Birth to Three for at least six months who report that
early intervention services have helped the family help their children develop and learn
</t>
  </si>
  <si>
    <t>Help child develop</t>
  </si>
  <si>
    <t>5. Children from Birth to One Year Old in Massachusetts who Receive EI Services</t>
  </si>
  <si>
    <t>Children Under the Age of 1 with IFSPs on 10/1/24</t>
  </si>
  <si>
    <t>Aspire Early Intervention Program</t>
  </si>
  <si>
    <t>6. Infants and Toddlers Birth to Three Years Old in Massachusetts who Receive EI Services</t>
  </si>
  <si>
    <t>Children with IFSPs on 10/1/24</t>
  </si>
  <si>
    <t>7. Percent of eligible infants and toddlers with IFSPs for whom an initial evaluation and initial assessment and an initial IFSP meeting were conducted within Part C’s 45-day timeline.</t>
  </si>
  <si>
    <t>Behavioral Health Network Holyoke</t>
  </si>
  <si>
    <t>Meeting Street Early Intervention</t>
  </si>
  <si>
    <t>8c. The percentage of toddlers with disabilities exiting Part C with timely transition planning for whom the Lead Agency has conducted the transition conference held with the approval of the family at least 90 days, and at the discretion of all parties, not more than nine months, prior to the toddler’s third birthday for toddlers potentially eligible for Part B preschool services.</t>
  </si>
  <si>
    <t>8b. The percentage of toddlers with disabilities exiting Part C with timely transition planning for whom the Lead Agency has notified (consistent with any opt-out policy adopted by the State) the State educational agency (SEA) and the local educational agency (LEA) where the toddler resides at least 90 days prior to the toddler’s third birthday for toddlers potentially eligible for Part B preschool services.</t>
  </si>
  <si>
    <t>3a. Percent of infants and toddlers with IFSPs who demonstrate improved positive social-emotional skills (including social relationships)</t>
  </si>
  <si>
    <t>3b. Percent of infants and toddlers with IFSPs who demonstrate improved acquisition and use of knowledge and skills (including early language/communication)</t>
  </si>
  <si>
    <t>3c. Percent of infants and toddlers with IFSPs who demonstrate improved use of appropriate behaviors to meet their needs</t>
  </si>
  <si>
    <t xml:space="preserve">4a. Percent of families in Birth to Three for at least six months who report that early intervention services have helped the family know their rights </t>
  </si>
  <si>
    <t xml:space="preserve">8a. Percent of all children exiting Part C who received timely transition planning to support the child’s transition to preschool and other appropriate community services </t>
  </si>
  <si>
    <t>by their third birthday including IFSPs with transition steps and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</si>
</sst>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u/>
      <sz val="11"/>
      <color theme="10"/>
      <name val="Calibri"/>
      <family val="2"/>
      <scheme val="minor"/>
    </font>
    <font>
      <sz val="11"/>
      <color rgb="FF000000"/>
      <name val="Calibri"/>
      <family val="2"/>
      <scheme val="minor"/>
    </font>
    <font>
      <sz val="11"/>
      <color rgb="FF000000"/>
      <name val="Aptos Narrow"/>
      <family val="2"/>
    </font>
    <font>
      <sz val="11"/>
      <name val="Calibri"/>
      <family val="2"/>
      <scheme val="minor"/>
    </font>
    <font>
      <b/>
      <sz val="11"/>
      <name val="Calibri"/>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52">
    <xf numFmtId="0" fontId="0" fillId="0" borderId="0" xfId="0"/>
    <xf numFmtId="0" fontId="1" fillId="0" borderId="0" xfId="0" applyFont="1"/>
    <xf numFmtId="10" fontId="0" fillId="0" borderId="0" xfId="0" applyNumberFormat="1"/>
    <xf numFmtId="9" fontId="0" fillId="0" borderId="0" xfId="0" applyNumberFormat="1"/>
    <xf numFmtId="0" fontId="1" fillId="0" borderId="2" xfId="0" applyFont="1" applyBorder="1"/>
    <xf numFmtId="0" fontId="0" fillId="0" borderId="4" xfId="0" applyBorder="1"/>
    <xf numFmtId="0" fontId="1" fillId="0" borderId="1" xfId="0" applyFont="1" applyBorder="1"/>
    <xf numFmtId="0" fontId="1" fillId="0" borderId="5" xfId="0" applyFont="1" applyBorder="1"/>
    <xf numFmtId="0" fontId="0" fillId="0" borderId="6" xfId="0" applyBorder="1"/>
    <xf numFmtId="10" fontId="0" fillId="0" borderId="7" xfId="0" applyNumberFormat="1" applyBorder="1"/>
    <xf numFmtId="0" fontId="0" fillId="0" borderId="7" xfId="0" applyBorder="1"/>
    <xf numFmtId="0" fontId="0" fillId="0" borderId="3" xfId="0" applyBorder="1"/>
    <xf numFmtId="0" fontId="2" fillId="0" borderId="4" xfId="1" applyBorder="1"/>
    <xf numFmtId="0" fontId="0" fillId="0" borderId="8" xfId="0" applyBorder="1"/>
    <xf numFmtId="0" fontId="1" fillId="0" borderId="2" xfId="0" applyFont="1" applyBorder="1" applyAlignment="1">
      <alignment wrapText="1"/>
    </xf>
    <xf numFmtId="0" fontId="1" fillId="0" borderId="6" xfId="0" applyFont="1" applyBorder="1"/>
    <xf numFmtId="0" fontId="1" fillId="0" borderId="7" xfId="0" applyFont="1" applyBorder="1"/>
    <xf numFmtId="9" fontId="3" fillId="0" borderId="0" xfId="0" applyNumberFormat="1" applyFont="1" applyAlignment="1">
      <alignment horizontal="right"/>
    </xf>
    <xf numFmtId="10" fontId="1" fillId="0" borderId="2" xfId="0" applyNumberFormat="1" applyFont="1" applyBorder="1"/>
    <xf numFmtId="10" fontId="0" fillId="0" borderId="4" xfId="0" applyNumberFormat="1" applyBorder="1"/>
    <xf numFmtId="10" fontId="1" fillId="0" borderId="0" xfId="0" applyNumberFormat="1" applyFont="1"/>
    <xf numFmtId="10" fontId="0" fillId="0" borderId="0" xfId="0" applyNumberFormat="1" applyAlignment="1">
      <alignment horizontal="right"/>
    </xf>
    <xf numFmtId="10" fontId="0" fillId="0" borderId="0" xfId="0" applyNumberFormat="1" applyAlignment="1">
      <alignment horizontal="center"/>
    </xf>
    <xf numFmtId="9" fontId="0" fillId="0" borderId="0" xfId="0" applyNumberFormat="1" applyAlignment="1">
      <alignment horizontal="right"/>
    </xf>
    <xf numFmtId="0" fontId="4" fillId="0" borderId="6" xfId="0" applyFont="1" applyBorder="1"/>
    <xf numFmtId="0" fontId="4" fillId="0" borderId="0" xfId="0" applyFont="1"/>
    <xf numFmtId="10" fontId="3" fillId="0" borderId="0" xfId="0" applyNumberFormat="1" applyFont="1" applyAlignment="1">
      <alignment horizontal="right"/>
    </xf>
    <xf numFmtId="0" fontId="1" fillId="0" borderId="0" xfId="0" applyFont="1" applyAlignment="1">
      <alignment horizontal="right"/>
    </xf>
    <xf numFmtId="0" fontId="0" fillId="0" borderId="4" xfId="0" applyBorder="1" applyAlignment="1">
      <alignment horizontal="right"/>
    </xf>
    <xf numFmtId="0" fontId="0" fillId="0" borderId="0" xfId="0" applyAlignment="1">
      <alignment horizontal="right"/>
    </xf>
    <xf numFmtId="0" fontId="3" fillId="0" borderId="0" xfId="0" applyFont="1"/>
    <xf numFmtId="0" fontId="5" fillId="0" borderId="0" xfId="0" applyFont="1"/>
    <xf numFmtId="10" fontId="0" fillId="0" borderId="0" xfId="0" applyNumberFormat="1" applyAlignment="1">
      <alignment horizontal="left"/>
    </xf>
    <xf numFmtId="0" fontId="1" fillId="0" borderId="0" xfId="0" applyFont="1" applyAlignment="1">
      <alignment horizontal="center"/>
    </xf>
    <xf numFmtId="0" fontId="0" fillId="0" borderId="0" xfId="0" applyAlignment="1">
      <alignment horizontal="center"/>
    </xf>
    <xf numFmtId="0" fontId="1" fillId="0" borderId="0" xfId="0" applyFont="1" applyAlignment="1">
      <alignment horizontal="left" wrapText="1"/>
    </xf>
    <xf numFmtId="0" fontId="0" fillId="0" borderId="0" xfId="0" applyAlignment="1">
      <alignment horizontal="left"/>
    </xf>
    <xf numFmtId="0" fontId="0" fillId="0" borderId="0" xfId="0" applyAlignment="1">
      <alignment horizontal="left" vertical="center"/>
    </xf>
    <xf numFmtId="0" fontId="1" fillId="0" borderId="0" xfId="0" applyFont="1" applyAlignment="1">
      <alignment wrapText="1"/>
    </xf>
    <xf numFmtId="0" fontId="6" fillId="0" borderId="0" xfId="0" applyFont="1" applyAlignment="1">
      <alignment wrapText="1"/>
    </xf>
    <xf numFmtId="0" fontId="1" fillId="0" borderId="0" xfId="0" applyFont="1" applyAlignment="1">
      <alignment horizontal="center"/>
    </xf>
    <xf numFmtId="0" fontId="0" fillId="0" borderId="0" xfId="0" applyAlignment="1">
      <alignment horizontal="center"/>
    </xf>
    <xf numFmtId="0" fontId="0" fillId="0" borderId="0" xfId="0"/>
    <xf numFmtId="0" fontId="1" fillId="0" borderId="0" xfId="0" applyFont="1" applyAlignment="1">
      <alignment wrapText="1"/>
    </xf>
    <xf numFmtId="0" fontId="0" fillId="0" borderId="0" xfId="0" applyFont="1" applyAlignment="1">
      <alignment horizontal="left" wrapText="1"/>
    </xf>
    <xf numFmtId="0" fontId="1" fillId="0" borderId="0" xfId="0" applyFont="1" applyAlignment="1">
      <alignment horizontal="left" vertical="center"/>
    </xf>
    <xf numFmtId="0" fontId="1" fillId="0" borderId="0" xfId="0" applyFont="1" applyAlignment="1">
      <alignment horizontal="left"/>
    </xf>
    <xf numFmtId="0" fontId="0" fillId="0" borderId="0" xfId="0" applyAlignment="1">
      <alignment wrapText="1"/>
    </xf>
    <xf numFmtId="0" fontId="1" fillId="0" borderId="0" xfId="0" applyFont="1" applyAlignment="1">
      <alignment horizontal="left" vertical="top" wrapText="1"/>
    </xf>
    <xf numFmtId="0" fontId="1" fillId="0" borderId="0" xfId="0" applyFont="1" applyAlignment="1"/>
    <xf numFmtId="0" fontId="1" fillId="0" borderId="0" xfId="0" applyFont="1" applyAlignment="1">
      <alignment vertical="center" wrapText="1"/>
    </xf>
    <xf numFmtId="0" fontId="6" fillId="0" borderId="0" xfId="0" applyFont="1" applyAlignment="1">
      <alignment horizontal="left" vertical="top" wrapText="1"/>
    </xf>
  </cellXfs>
  <cellStyles count="2">
    <cellStyle name="Hyperlink" xfId="1" builtinId="8"/>
    <cellStyle name="Normal" xfId="0" builtinId="0"/>
  </cellStyles>
  <dxfs count="77">
    <dxf>
      <numFmt numFmtId="14" formatCode="0.00%"/>
    </dxf>
    <dxf>
      <numFmt numFmtId="13" formatCode="0%"/>
    </dxf>
    <dxf>
      <numFmt numFmtId="14" formatCode="0.00%"/>
    </dxf>
    <dxf>
      <font>
        <b val="0"/>
        <i val="0"/>
        <strike val="0"/>
        <condense val="0"/>
        <extend val="0"/>
        <outline val="0"/>
        <shadow val="0"/>
        <u val="none"/>
        <vertAlign val="baseline"/>
        <sz val="11"/>
        <color rgb="FF000000"/>
        <name val="Aptos Narrow"/>
        <family val="2"/>
        <scheme val="none"/>
      </font>
    </dxf>
    <dxf>
      <font>
        <b val="0"/>
        <i val="0"/>
        <strike val="0"/>
        <condense val="0"/>
        <extend val="0"/>
        <outline val="0"/>
        <shadow val="0"/>
        <u val="none"/>
        <vertAlign val="baseline"/>
        <sz val="11"/>
        <color rgb="FF000000"/>
        <name val="Aptos Narrow"/>
        <family val="2"/>
        <scheme val="none"/>
      </font>
    </dxf>
    <dxf>
      <font>
        <b/>
        <i val="0"/>
        <strike val="0"/>
        <condense val="0"/>
        <extend val="0"/>
        <outline val="0"/>
        <shadow val="0"/>
        <u val="none"/>
        <vertAlign val="baseline"/>
        <sz val="11"/>
        <color theme="1"/>
        <name val="Calibri"/>
        <family val="2"/>
        <scheme val="minor"/>
      </font>
    </dxf>
    <dxf>
      <numFmt numFmtId="14" formatCode="0.00%"/>
    </dxf>
    <dxf>
      <numFmt numFmtId="13" formatCode="0%"/>
    </dxf>
    <dxf>
      <numFmt numFmtId="14" formatCode="0.00%"/>
    </dxf>
    <dxf>
      <font>
        <b val="0"/>
        <i val="0"/>
        <strike val="0"/>
        <condense val="0"/>
        <extend val="0"/>
        <outline val="0"/>
        <shadow val="0"/>
        <u val="none"/>
        <vertAlign val="baseline"/>
        <sz val="11"/>
        <color rgb="FF000000"/>
        <name val="Aptos Narrow"/>
        <family val="2"/>
        <scheme val="none"/>
      </font>
    </dxf>
    <dxf>
      <font>
        <b val="0"/>
        <i val="0"/>
        <strike val="0"/>
        <condense val="0"/>
        <extend val="0"/>
        <outline val="0"/>
        <shadow val="0"/>
        <u val="none"/>
        <vertAlign val="baseline"/>
        <sz val="11"/>
        <color rgb="FF000000"/>
        <name val="Aptos Narrow"/>
        <family val="2"/>
        <scheme val="none"/>
      </font>
    </dxf>
    <dxf>
      <font>
        <b/>
        <i val="0"/>
        <strike val="0"/>
        <condense val="0"/>
        <extend val="0"/>
        <outline val="0"/>
        <shadow val="0"/>
        <u val="none"/>
        <vertAlign val="baseline"/>
        <sz val="11"/>
        <color theme="1"/>
        <name val="Calibri"/>
        <family val="2"/>
        <scheme val="minor"/>
      </font>
    </dxf>
    <dxf>
      <numFmt numFmtId="14" formatCode="0.00%"/>
    </dxf>
    <dxf>
      <numFmt numFmtId="13" formatCode="0%"/>
    </dxf>
    <dxf>
      <numFmt numFmtId="14" formatCode="0.00%"/>
    </dxf>
    <dxf>
      <font>
        <b val="0"/>
        <i val="0"/>
        <strike val="0"/>
        <condense val="0"/>
        <extend val="0"/>
        <outline val="0"/>
        <shadow val="0"/>
        <u val="none"/>
        <vertAlign val="baseline"/>
        <sz val="11"/>
        <color rgb="FF000000"/>
        <name val="Aptos Narrow"/>
        <family val="2"/>
        <scheme val="none"/>
      </font>
    </dxf>
    <dxf>
      <font>
        <b val="0"/>
        <i val="0"/>
        <strike val="0"/>
        <condense val="0"/>
        <extend val="0"/>
        <outline val="0"/>
        <shadow val="0"/>
        <u val="none"/>
        <vertAlign val="baseline"/>
        <sz val="11"/>
        <color rgb="FF000000"/>
        <name val="Aptos Narrow"/>
        <family val="2"/>
        <scheme val="none"/>
      </font>
    </dxf>
    <dxf>
      <font>
        <b/>
        <i val="0"/>
        <strike val="0"/>
        <condense val="0"/>
        <extend val="0"/>
        <outline val="0"/>
        <shadow val="0"/>
        <u val="none"/>
        <vertAlign val="baseline"/>
        <sz val="11"/>
        <color theme="1"/>
        <name val="Calibri"/>
        <family val="2"/>
        <scheme val="minor"/>
      </font>
    </dxf>
    <dxf>
      <numFmt numFmtId="14" formatCode="0.00%"/>
    </dxf>
    <dxf>
      <numFmt numFmtId="13" formatCode="0%"/>
    </dxf>
    <dxf>
      <numFmt numFmtId="14" formatCode="0.00%"/>
    </dxf>
    <dxf>
      <font>
        <b val="0"/>
        <i val="0"/>
        <strike val="0"/>
        <condense val="0"/>
        <extend val="0"/>
        <outline val="0"/>
        <shadow val="0"/>
        <u val="none"/>
        <vertAlign val="baseline"/>
        <sz val="11"/>
        <color rgb="FF000000"/>
        <name val="Aptos Narrow"/>
        <family val="2"/>
        <scheme val="none"/>
      </font>
    </dxf>
    <dxf>
      <font>
        <b val="0"/>
        <i val="0"/>
        <strike val="0"/>
        <condense val="0"/>
        <extend val="0"/>
        <outline val="0"/>
        <shadow val="0"/>
        <u val="none"/>
        <vertAlign val="baseline"/>
        <sz val="11"/>
        <color rgb="FF000000"/>
        <name val="Aptos Narrow"/>
        <family val="2"/>
        <scheme val="none"/>
      </font>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rgb="FF000000"/>
        <name val="Aptos Narrow"/>
        <family val="2"/>
        <scheme val="none"/>
      </font>
    </dxf>
    <dxf>
      <font>
        <b val="0"/>
        <i val="0"/>
        <strike val="0"/>
        <condense val="0"/>
        <extend val="0"/>
        <outline val="0"/>
        <shadow val="0"/>
        <u val="none"/>
        <vertAlign val="baseline"/>
        <sz val="11"/>
        <color rgb="FF000000"/>
        <name val="Aptos Narrow"/>
        <family val="2"/>
        <scheme val="none"/>
      </font>
    </dxf>
    <dxf>
      <font>
        <b/>
        <i val="0"/>
        <strike val="0"/>
        <condense val="0"/>
        <extend val="0"/>
        <outline val="0"/>
        <shadow val="0"/>
        <u val="none"/>
        <vertAlign val="baseline"/>
        <sz val="11"/>
        <color theme="1"/>
        <name val="Calibri"/>
        <family val="2"/>
        <scheme val="minor"/>
      </font>
    </dxf>
    <dxf>
      <numFmt numFmtId="14" formatCode="0.00%"/>
    </dxf>
    <dxf>
      <numFmt numFmtId="14" formatCode="0.00%"/>
    </dxf>
    <dxf>
      <font>
        <b val="0"/>
        <i val="0"/>
        <strike val="0"/>
        <condense val="0"/>
        <extend val="0"/>
        <outline val="0"/>
        <shadow val="0"/>
        <u val="none"/>
        <vertAlign val="baseline"/>
        <sz val="11"/>
        <color rgb="FF000000"/>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Aptos Narrow"/>
        <family val="2"/>
        <scheme val="none"/>
      </font>
    </dxf>
    <dxf>
      <font>
        <b val="0"/>
        <i val="0"/>
        <strike val="0"/>
        <condense val="0"/>
        <extend val="0"/>
        <outline val="0"/>
        <shadow val="0"/>
        <u val="none"/>
        <vertAlign val="baseline"/>
        <sz val="11"/>
        <color rgb="FF000000"/>
        <name val="Aptos Narrow"/>
        <family val="2"/>
        <scheme val="none"/>
      </font>
    </dxf>
    <dxf>
      <border outline="0">
        <left style="thin">
          <color indexed="64"/>
        </left>
        <right style="thin">
          <color indexed="64"/>
        </right>
        <top style="thin">
          <color indexed="64"/>
        </top>
      </border>
    </dxf>
    <dxf>
      <font>
        <b/>
        <i val="0"/>
        <strike val="0"/>
        <condense val="0"/>
        <extend val="0"/>
        <outline val="0"/>
        <shadow val="0"/>
        <u val="none"/>
        <vertAlign val="baseline"/>
        <sz val="11"/>
        <color theme="1"/>
        <name val="Calibri"/>
        <family val="2"/>
        <scheme val="minor"/>
      </font>
    </dxf>
    <dxf>
      <numFmt numFmtId="14" formatCode="0.00%"/>
      <border diagonalUp="0" diagonalDown="0">
        <left/>
        <right style="thin">
          <color indexed="64"/>
        </right>
        <top/>
        <bottom/>
        <vertical/>
        <horizontal/>
      </border>
    </dxf>
    <dxf>
      <numFmt numFmtId="14" formatCode="0.00%"/>
    </dxf>
    <dxf>
      <font>
        <b val="0"/>
        <i val="0"/>
        <strike val="0"/>
        <condense val="0"/>
        <extend val="0"/>
        <outline val="0"/>
        <shadow val="0"/>
        <u val="none"/>
        <vertAlign val="baseline"/>
        <sz val="11"/>
        <color rgb="FF000000"/>
        <name val="Calibri"/>
        <family val="2"/>
        <scheme val="minor"/>
      </font>
      <numFmt numFmtId="14" formatCode="0.00%"/>
      <alignment horizontal="right" vertical="bottom" textRotation="0" wrapText="0" indent="0" justifyLastLine="0" shrinkToFit="0" readingOrder="0"/>
    </dxf>
    <dxf>
      <font>
        <b val="0"/>
        <i val="0"/>
        <strike val="0"/>
        <condense val="0"/>
        <extend val="0"/>
        <outline val="0"/>
        <shadow val="0"/>
        <u val="none"/>
        <vertAlign val="baseline"/>
        <sz val="11"/>
        <color rgb="FF000000"/>
        <name val="Aptos Narrow"/>
        <family val="2"/>
        <scheme val="none"/>
      </font>
    </dxf>
    <dxf>
      <font>
        <b val="0"/>
        <i val="0"/>
        <strike val="0"/>
        <condense val="0"/>
        <extend val="0"/>
        <outline val="0"/>
        <shadow val="0"/>
        <u val="none"/>
        <vertAlign val="baseline"/>
        <sz val="11"/>
        <color rgb="FF000000"/>
        <name val="Aptos Narrow"/>
        <family val="2"/>
        <scheme val="none"/>
      </font>
    </dxf>
    <dxf>
      <border outline="0">
        <left style="thin">
          <color indexed="64"/>
        </left>
      </border>
    </dxf>
    <dxf>
      <font>
        <b/>
        <i val="0"/>
        <strike val="0"/>
        <condense val="0"/>
        <extend val="0"/>
        <outline val="0"/>
        <shadow val="0"/>
        <u val="none"/>
        <vertAlign val="baseline"/>
        <sz val="11"/>
        <color theme="1"/>
        <name val="Calibri"/>
        <family val="2"/>
        <scheme val="minor"/>
      </font>
    </dxf>
    <dxf>
      <numFmt numFmtId="14" formatCode="0.00%"/>
    </dxf>
    <dxf>
      <numFmt numFmtId="13" formatCode="0%"/>
    </dxf>
    <dxf>
      <font>
        <b val="0"/>
        <i val="0"/>
        <strike val="0"/>
        <condense val="0"/>
        <extend val="0"/>
        <outline val="0"/>
        <shadow val="0"/>
        <u val="none"/>
        <vertAlign val="baseline"/>
        <sz val="11"/>
        <color rgb="FF000000"/>
        <name val="Calibri"/>
        <family val="2"/>
        <scheme val="minor"/>
      </font>
      <numFmt numFmtId="14" formatCode="0.00%"/>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dxf>
    <dxf>
      <numFmt numFmtId="14" formatCode="0.00%"/>
    </dxf>
    <dxf>
      <numFmt numFmtId="14" formatCode="0.00%"/>
    </dxf>
    <dxf>
      <numFmt numFmtId="14" formatCode="0.00%"/>
    </dxf>
    <dxf>
      <numFmt numFmtId="14" formatCode="0.00%"/>
    </dxf>
    <dxf>
      <numFmt numFmtId="14" formatCode="0.00%"/>
    </dxf>
    <dxf>
      <numFmt numFmtId="14" formatCode="0.00%"/>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dxf>
    <dxf>
      <numFmt numFmtId="14" formatCode="0.00%"/>
    </dxf>
    <dxf>
      <numFmt numFmtId="14" formatCode="0.00%"/>
    </dxf>
    <dxf>
      <numFmt numFmtId="14" formatCode="0.00%"/>
      <alignment horizontal="left" vertical="bottom" textRotation="0" wrapText="0" indent="0" justifyLastLine="0" shrinkToFit="0" readingOrder="0"/>
    </dxf>
    <dxf>
      <numFmt numFmtId="14" formatCode="0.00%"/>
      <alignment horizontal="left" vertical="bottom" textRotation="0" wrapText="0" indent="0" justifyLastLine="0" shrinkToFit="0" readingOrder="0"/>
    </dxf>
    <dxf>
      <numFmt numFmtId="14" formatCode="0.00%"/>
      <alignment horizontal="center" vertical="bottom" textRotation="0" wrapText="0" indent="0" justifyLastLine="0" shrinkToFit="0" readingOrder="0"/>
    </dxf>
    <dxf>
      <numFmt numFmtId="14" formatCode="0.00%"/>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dxf>
    <dxf>
      <numFmt numFmtId="14" formatCode="0.00%"/>
    </dxf>
    <dxf>
      <numFmt numFmtId="14" formatCode="0.00%"/>
    </dxf>
    <dxf>
      <numFmt numFmtId="14" formatCode="0.00%"/>
      <alignment horizontal="right" vertical="bottom" textRotation="0" wrapText="0" indent="0" justifyLastLine="0" shrinkToFit="0" readingOrder="0"/>
    </dxf>
    <dxf>
      <numFmt numFmtId="14" formatCode="0.00%"/>
      <alignment horizontal="left" vertical="bottom" textRotation="0" wrapText="0" indent="0" justifyLastLine="0" shrinkToFit="0" readingOrder="0"/>
    </dxf>
    <dxf>
      <numFmt numFmtId="14" formatCode="0.00%"/>
    </dxf>
    <dxf>
      <numFmt numFmtId="14" formatCode="0.00%"/>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dxf>
    <dxf>
      <numFmt numFmtId="14" formatCode="0.00%"/>
    </dxf>
    <dxf>
      <numFmt numFmtId="13" formatCode="0%"/>
    </dxf>
    <dxf>
      <numFmt numFmtId="14" formatCode="0.00%"/>
    </dxf>
    <dxf>
      <font>
        <b/>
        <i val="0"/>
        <strike val="0"/>
        <condense val="0"/>
        <extend val="0"/>
        <outline val="0"/>
        <shadow val="0"/>
        <u val="none"/>
        <vertAlign val="baseline"/>
        <sz val="11"/>
        <color theme="1"/>
        <name val="Calibri"/>
        <family val="2"/>
        <scheme val="minor"/>
      </font>
    </dxf>
    <dxf>
      <numFmt numFmtId="14" formatCode="0.00%"/>
    </dxf>
    <dxf>
      <numFmt numFmtId="13" formatCode="0%"/>
    </dxf>
    <dxf>
      <numFmt numFmtId="14" formatCode="0.00%"/>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rgb="FF000000"/>
        <name val="Aptos Narrow"/>
        <family val="2"/>
        <scheme val="none"/>
      </font>
    </dxf>
    <dxf>
      <font>
        <b val="0"/>
        <i val="0"/>
        <strike val="0"/>
        <condense val="0"/>
        <extend val="0"/>
        <outline val="0"/>
        <shadow val="0"/>
        <u val="none"/>
        <vertAlign val="baseline"/>
        <sz val="11"/>
        <color rgb="FF000000"/>
        <name val="Aptos Narrow"/>
        <family val="2"/>
        <scheme val="none"/>
      </font>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237A613-44E2-4A65-BFA3-8750CD827FAF}" name="Table11" displayName="Table11" ref="A4:F68" totalsRowShown="0" headerRowDxfId="73">
  <autoFilter ref="A4:F68" xr:uid="{D237A613-44E2-4A65-BFA3-8750CD827FAF}"/>
  <tableColumns count="6">
    <tableColumn id="1" xr3:uid="{59779C04-480F-4FF2-9051-FDA51BBE3494}" name="Region"/>
    <tableColumn id="2" xr3:uid="{4327C096-A730-416C-BD40-1F76C6DC162E}" name="Program"/>
    <tableColumn id="3" xr3:uid="{110511B0-08D3-493D-96BE-3AEDF3D46614}" name="Met State Target?"/>
    <tableColumn id="4" xr3:uid="{FEF4BAEB-161A-4BB2-B043-C761ED7EC4FE}" name="Program Percent" dataDxfId="72"/>
    <tableColumn id="5" xr3:uid="{4DCC3CC2-4E17-413F-BC3F-E644D0FEF81D}" name="State Target" dataDxfId="71"/>
    <tableColumn id="6" xr3:uid="{1D5548EE-9CC1-4C52-809A-4BA0A327D64D}" name="Difference from State Target" dataDxfId="70">
      <calculatedColumnFormula>Table11[[#This Row],[State Target]]-Table11[[#This Row],[Program Percent]]</calculatedColumnFormula>
    </tableColumn>
  </tableColumns>
  <tableStyleInfo name="TableStyleLight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2DFFC4C-3BFE-4570-85D3-93F64CEE601D}" name="Table5" displayName="Table5" ref="A4:C68" totalsRowShown="0" headerRowDxfId="26">
  <tableColumns count="3">
    <tableColumn id="1" xr3:uid="{6270927A-DAD8-4F75-911B-04E6D7FFB889}" name="Region" dataDxfId="25"/>
    <tableColumn id="2" xr3:uid="{8BDEF2FA-F907-4EF9-BCE5-38AE7DE3231C}" name="Program" dataDxfId="24"/>
    <tableColumn id="3" xr3:uid="{EA5EE877-C801-4264-8C1C-70B21CA87631}" name="Children with IFSPs on 10/1/24"/>
  </tableColumns>
  <tableStyleInfo name="TableStyleLight16"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F9D3082-6551-464C-8061-C59FA31D1659}" name="Table4" displayName="Table4" ref="A4:F68" totalsRowShown="0" headerRowDxfId="23">
  <autoFilter ref="A4:F68" xr:uid="{FF9D3082-6551-464C-8061-C59FA31D1659}"/>
  <tableColumns count="6">
    <tableColumn id="1" xr3:uid="{371B4F1B-1854-4F87-AB0A-A8F43571AD26}" name="Region" dataDxfId="22"/>
    <tableColumn id="2" xr3:uid="{D78877A4-85F6-48D2-9613-19B98D85F514}" name="Program" dataDxfId="21"/>
    <tableColumn id="3" xr3:uid="{9D161538-ABC6-4A8C-A43B-8F501C8F95FC}" name="Met State Target?"/>
    <tableColumn id="4" xr3:uid="{74B80D0A-1441-45E4-8D8B-DC1A265ECB9F}" name="Program Percent" dataDxfId="20"/>
    <tableColumn id="5" xr3:uid="{4B4D32FB-AE5C-4AF7-8A0C-ADBC8FB90792}" name="State Target" dataDxfId="19"/>
    <tableColumn id="6" xr3:uid="{D835CEA5-8247-4FCE-A45E-C866145BB0E2}" name="Difference from State Target" dataDxfId="18">
      <calculatedColumnFormula>E5-D5</calculatedColumnFormula>
    </tableColumn>
  </tableColumns>
  <tableStyleInfo name="TableStyleLight16"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C06D123-325C-4586-B3E6-D15F304915BA}" name="Table3" displayName="Table3" ref="A3:F67" totalsRowShown="0" headerRowDxfId="17">
  <autoFilter ref="A3:F67" xr:uid="{7C06D123-325C-4586-B3E6-D15F304915BA}"/>
  <tableColumns count="6">
    <tableColumn id="1" xr3:uid="{369327BA-5B40-4F77-BDC0-9FBA0AE8AB39}" name="by their third birthday including IFSPs with transition steps and services" dataDxfId="16"/>
    <tableColumn id="2" xr3:uid="{2B407446-3412-46B4-8BF9-8E22A1D67751}" name="Program" dataDxfId="15"/>
    <tableColumn id="3" xr3:uid="{DA69A4E0-6949-485D-B0B6-53D85423644F}" name="Met State Target?"/>
    <tableColumn id="4" xr3:uid="{B5B276CA-84BD-4462-9D2D-02BCA70B18A6}" name="Program Percent" dataDxfId="14"/>
    <tableColumn id="5" xr3:uid="{08105EE0-2663-4F97-A0E8-B871894897DA}" name="State Target" dataDxfId="13"/>
    <tableColumn id="6" xr3:uid="{712F5BF8-FABC-41A1-B55A-4B66E16427BB}" name="Difference from State Target" dataDxfId="12">
      <calculatedColumnFormula>E4-D4</calculatedColumnFormula>
    </tableColumn>
  </tableColumns>
  <tableStyleInfo name="TableStyleLight16"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C199C1B-33CE-455F-92C8-54AD2DA904BF}" name="Table2" displayName="Table2" ref="A3:F67" totalsRowShown="0" headerRowDxfId="11">
  <autoFilter ref="A3:F67" xr:uid="{EC199C1B-33CE-455F-92C8-54AD2DA904BF}"/>
  <tableColumns count="6">
    <tableColumn id="1" xr3:uid="{F20890E9-1408-4267-BAD6-D2B004A7946E}" name="Region" dataDxfId="10"/>
    <tableColumn id="2" xr3:uid="{F0414A96-A27D-4552-9C21-DB73957A7551}" name="Program" dataDxfId="9"/>
    <tableColumn id="3" xr3:uid="{421AF5A2-66CC-4B7D-9FF1-818FD9A21ACB}" name="Met State Target?"/>
    <tableColumn id="4" xr3:uid="{3E40644B-4BA3-48AF-843F-F281EC19ABD9}" name="Program Percent" dataDxfId="8"/>
    <tableColumn id="5" xr3:uid="{460C7E28-9780-4751-B102-6D86904B82FE}" name="State Target" dataDxfId="7"/>
    <tableColumn id="6" xr3:uid="{AA79F867-DBAE-4438-BBBE-D269579DE962}" name="Difference from State Target" dataDxfId="6">
      <calculatedColumnFormula>E4-D4</calculatedColumnFormula>
    </tableColumn>
  </tableColumns>
  <tableStyleInfo name="TableStyleLight16"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00BE14-A798-48EE-B711-F507D2388DDD}" name="Table1" displayName="Table1" ref="A4:F68" totalsRowShown="0" headerRowDxfId="5">
  <autoFilter ref="A4:F68" xr:uid="{0900BE14-A798-48EE-B711-F507D2388DDD}"/>
  <tableColumns count="6">
    <tableColumn id="1" xr3:uid="{D1CF810E-A584-4EEA-882D-8977D7CD8B4E}" name="Region" dataDxfId="4"/>
    <tableColumn id="2" xr3:uid="{D80D52A4-42D0-4DA9-A71C-C28357FD99C3}" name="Program" dataDxfId="3"/>
    <tableColumn id="3" xr3:uid="{F7B53B41-E3F2-4FD5-A632-40AC1CEBBE48}" name="Met State Target?"/>
    <tableColumn id="4" xr3:uid="{3BE3F922-669F-4C7C-9915-B04F7F615400}" name="Program Percent" dataDxfId="2"/>
    <tableColumn id="5" xr3:uid="{A9EF7832-FD75-4333-92BA-2CF9CF4A2540}" name="State Target" dataDxfId="1"/>
    <tableColumn id="6" xr3:uid="{3328645D-0E8D-42C0-8EE4-A853F4CFA676}" name="Difference from State Target" dataDxfId="0">
      <calculatedColumnFormula>E5-D5</calculatedColumnFormula>
    </tableColumn>
  </tableColumns>
  <tableStyleInfo name="TableStyleLight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D8B637C-1DC4-43C1-83ED-E074EFBFB86A}" name="Table10" displayName="Table10" ref="A4:F68" totalsRowShown="0" headerRowDxfId="69">
  <autoFilter ref="A4:F68" xr:uid="{0D8B637C-1DC4-43C1-83ED-E074EFBFB86A}"/>
  <tableColumns count="6">
    <tableColumn id="1" xr3:uid="{C262763A-2A66-4058-AC78-E6BE7BBE8ABA}" name="Region"/>
    <tableColumn id="2" xr3:uid="{A5309351-2810-48C7-B616-E48A1F60CC9B}" name="Program"/>
    <tableColumn id="3" xr3:uid="{6C7D2C89-E780-4148-8F90-F65157CD30B4}" name="Met State Target?"/>
    <tableColumn id="4" xr3:uid="{D4EEAC90-F6D6-4867-86AD-FE80C1E33F19}" name="Program Percent" dataDxfId="68"/>
    <tableColumn id="5" xr3:uid="{F938130F-9EF5-45ED-AE32-830A0EC2052F}" name="State Target" dataDxfId="67"/>
    <tableColumn id="6" xr3:uid="{169D2909-D2F9-449F-AC07-ED17D9CE9C20}" name="Difference from State Target" dataDxfId="66">
      <calculatedColumnFormula>Table10[[#This Row],[State Target]]-Table10[[#This Row],[Program Percent]]</calculatedColumnFormula>
    </tableColumn>
  </tableColumns>
  <tableStyleInfo name="TableStyleLight1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B81163B-F074-47F4-A8EF-E2C54CC84B8B}" name="Table9" displayName="Table9" ref="A4:J68" totalsRowShown="0" headerRowDxfId="65">
  <autoFilter ref="A4:J68" xr:uid="{9B81163B-F074-47F4-A8EF-E2C54CC84B8B}"/>
  <sortState xmlns:xlrd2="http://schemas.microsoft.com/office/spreadsheetml/2017/richdata2" ref="A5:J67">
    <sortCondition ref="B4:B67"/>
  </sortState>
  <tableColumns count="10">
    <tableColumn id="1" xr3:uid="{AA6BEC6E-AB74-4BA4-83F9-6D9E67F8F491}" name="Region"/>
    <tableColumn id="2" xr3:uid="{48C7E429-1927-4B8D-A713-91C587236CEC}" name="Program"/>
    <tableColumn id="3" xr3:uid="{1FDA7279-99CC-431C-A785-B5ADA2709DFC}" name="Percent of children who &quot;reduced the gap&quot; in their development when compared to same-aged peers. (APR Summary Statement 1)" dataDxfId="64"/>
    <tableColumn id="4" xr3:uid="{0F2CC49E-798F-4B08-B6B7-253F5822DDC8}" name="Met State Target?"/>
    <tableColumn id="5" xr3:uid="{EC4E047D-5BD0-4157-9FB2-45C073F58688}" name="State Target" dataDxfId="63"/>
    <tableColumn id="6" xr3:uid="{2804060F-BD36-4AF8-88F1-8FEE334E6B0E}" name="Difference from State Target" dataDxfId="62">
      <calculatedColumnFormula>Table9[[#This Row],[State Target]]-Table9[[#This Row],[Percent of children who "reduced the gap" in their development when compared to same-aged peers. (APR Summary Statement 1)]]</calculatedColumnFormula>
    </tableColumn>
    <tableColumn id="7" xr3:uid="{40972885-3ECD-4DF5-B324-7B07A5D24BF2}" name="Percent of children who &quot;caught up&quot; to same-aged peers. (APR Summary Statement 2)" dataDxfId="61"/>
    <tableColumn id="8" xr3:uid="{F294D5C3-0ECC-4B58-B2FC-34C5EE014AE4}" name="Met State Target?2"/>
    <tableColumn id="9" xr3:uid="{368C600D-657E-403A-B0C4-BF24BDA2E016}" name="State Target3" dataDxfId="60"/>
    <tableColumn id="10" xr3:uid="{5202483D-72C4-4697-8491-19630C2FB2A0}" name="Difference from State Target4" dataDxfId="59">
      <calculatedColumnFormula>Table9[[#This Row],[State Target3]]-Table9[[#This Row],[Percent of children who "caught up" to same-aged peers. (APR Summary Statement 2)]]</calculatedColumnFormula>
    </tableColumn>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1EE2780-9C8A-476F-AC7E-0F901833F44E}" name="Table8" displayName="Table8" ref="A4:J68" totalsRowShown="0" headerRowDxfId="58">
  <autoFilter ref="A4:J68" xr:uid="{51EE2780-9C8A-476F-AC7E-0F901833F44E}"/>
  <sortState xmlns:xlrd2="http://schemas.microsoft.com/office/spreadsheetml/2017/richdata2" ref="A5:J67">
    <sortCondition ref="B4:B67"/>
  </sortState>
  <tableColumns count="10">
    <tableColumn id="1" xr3:uid="{08EAEF1A-70DA-4137-837B-6C827B6DB75A}" name="Region"/>
    <tableColumn id="2" xr3:uid="{CB7A81AE-4019-4C3D-B050-383368355EE9}" name="Program"/>
    <tableColumn id="3" xr3:uid="{96CF83A0-9172-4F61-A913-FBFC078BCF46}" name="Percent of children who &quot;reduced the gap&quot; in their development when compared to same-aged peers. (APR Summary Statement 1)" dataDxfId="57"/>
    <tableColumn id="4" xr3:uid="{962A9E46-54AD-42C9-B1C6-047374DBEBB9}" name="Met State Target?"/>
    <tableColumn id="5" xr3:uid="{62CA7478-1A93-4A1E-96E8-C0DBA70D4656}" name="State Target" dataDxfId="56"/>
    <tableColumn id="6" xr3:uid="{1528E860-E9A8-43A1-9B74-94FCB25080C9}" name="Difference from State Target" dataDxfId="55">
      <calculatedColumnFormula>Table8[[#This Row],[State Target]]-Table8[[#This Row],[Percent of children who "reduced the gap" in their development when compared to same-aged peers. (APR Summary Statement 1)]]</calculatedColumnFormula>
    </tableColumn>
    <tableColumn id="7" xr3:uid="{D1CE2318-2A8E-4915-B4A0-DFB478C5021E}" name="Percent of children who &quot;caught up&quot; to same-aged peers. (APR Summary Statement 2)" dataDxfId="54"/>
    <tableColumn id="8" xr3:uid="{19E53AE7-C3F4-47CD-9525-0062C17A80C2}" name="Met State Target2?"/>
    <tableColumn id="9" xr3:uid="{FB3647D4-94F9-473A-A8F5-3B625226517F}" name="State Target2" dataDxfId="53"/>
    <tableColumn id="10" xr3:uid="{D77A5216-D09E-4080-87D5-8EED86ECF4F0}" name="Difference from State Target4" dataDxfId="52"/>
  </tableColumns>
  <tableStyleInfo name="TableStyleLight1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09A6BA3-20F4-493C-96D0-DC8656E5AF0D}" name="Table7" displayName="Table7" ref="A4:J68" totalsRowShown="0" headerRowDxfId="51">
  <autoFilter ref="A4:J68" xr:uid="{C09A6BA3-20F4-493C-96D0-DC8656E5AF0D}"/>
  <sortState xmlns:xlrd2="http://schemas.microsoft.com/office/spreadsheetml/2017/richdata2" ref="A5:J67">
    <sortCondition ref="B4:B67"/>
  </sortState>
  <tableColumns count="10">
    <tableColumn id="1" xr3:uid="{AD3C61D0-C2A1-44AE-9615-F93082A62747}" name="Region"/>
    <tableColumn id="2" xr3:uid="{126380C3-201B-4400-9DF5-20D0C082DCF2}" name="Program"/>
    <tableColumn id="3" xr3:uid="{4E9CD52A-C673-4E70-9EFF-A639CB475DE3}" name="Percent of children who &quot;reduced the gap&quot; in their development when compared to same-aged peers. (APR Summary Statement 1)" dataDxfId="50"/>
    <tableColumn id="4" xr3:uid="{A01E9223-96E2-45CC-97FE-5DFB8C2A5092}" name="Met State Target?"/>
    <tableColumn id="5" xr3:uid="{BFDE14E4-CAE1-4821-AD60-33F8119E49E2}" name="State Target" dataDxfId="49"/>
    <tableColumn id="6" xr3:uid="{252A302A-B329-4234-8BDD-F055D0FDE043}" name="Difference from State Target" dataDxfId="48">
      <calculatedColumnFormula>Table7[[#This Row],[State Target]]-Table7[[#This Row],[Percent of children who "reduced the gap" in their development when compared to same-aged peers. (APR Summary Statement 1)]]</calculatedColumnFormula>
    </tableColumn>
    <tableColumn id="7" xr3:uid="{4D1D447A-8532-44EA-A3E2-3C6C5A06B95A}" name="Percent of children who &quot;caught up&quot; to same-aged peers. (APR Summary Statement 2)" dataDxfId="47"/>
    <tableColumn id="8" xr3:uid="{143A3556-8D20-413B-AF74-CCB07CA2613D}" name="Met State Target 2?"/>
    <tableColumn id="9" xr3:uid="{05F46A22-6F08-4CB3-A178-3B9D79815165}" name="State Target 2" dataDxfId="46"/>
    <tableColumn id="10" xr3:uid="{0F0C35EA-3549-4660-BCCC-5C812A5FA36B}" name="Difference from State Target 2" dataDxfId="45"/>
  </tableColumns>
  <tableStyleInfo name="TableStyleLight1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77711B41-80ED-4874-B33C-8195352DDFD6}" name="Table12" displayName="Table12" ref="A4:F68" totalsRowShown="0" headerRowDxfId="44">
  <autoFilter ref="A4:F68" xr:uid="{77711B41-80ED-4874-B33C-8195352DDFD6}"/>
  <tableColumns count="6">
    <tableColumn id="1" xr3:uid="{4A14CBA5-E918-46C6-B40D-6C91C1B45D38}" name="Region"/>
    <tableColumn id="2" xr3:uid="{158E77CD-939A-4225-8CC5-02D1D9AF026D}" name="Program"/>
    <tableColumn id="3" xr3:uid="{F3DEF44F-5E1F-43F8-B029-0172AEA59728}" name="Met State Target?"/>
    <tableColumn id="4" xr3:uid="{CF830EAA-C1B1-4212-8DC1-1904EA55CA62}" name="Know their rights" dataDxfId="43"/>
    <tableColumn id="5" xr3:uid="{A1F42946-B008-4402-A30D-424C57615F74}" name="State Target" dataDxfId="42"/>
    <tableColumn id="6" xr3:uid="{6579DCE5-C4D5-4B38-ABDB-E54B5B400B20}" name="Difference from State Target" dataDxfId="41">
      <calculatedColumnFormula>E5-D5</calculatedColumnFormula>
    </tableColumn>
  </tableColumns>
  <tableStyleInfo name="TableStyleLight1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188ACCF-5702-4F89-A78A-C1491377FB61}" name="Table14" displayName="Table14" ref="A4:F68" totalsRowShown="0" headerRowDxfId="40" tableBorderDxfId="39">
  <autoFilter ref="A4:F68" xr:uid="{8188ACCF-5702-4F89-A78A-C1491377FB61}"/>
  <sortState xmlns:xlrd2="http://schemas.microsoft.com/office/spreadsheetml/2017/richdata2" ref="A5:F67">
    <sortCondition ref="B4:B67"/>
  </sortState>
  <tableColumns count="6">
    <tableColumn id="1" xr3:uid="{D2969675-C9A1-4ADD-87C8-A255187DF920}" name="Region" dataDxfId="38"/>
    <tableColumn id="2" xr3:uid="{FEB6EAA6-6AB9-4700-BB56-9289A9DB696A}" name="Program" dataDxfId="37"/>
    <tableColumn id="3" xr3:uid="{3ACD9C51-E828-45DC-B61D-3618FA1BFA61}" name="Met State Target?"/>
    <tableColumn id="4" xr3:uid="{D3D6BFC6-1CA5-4CDF-B78F-0BFB07EC7022}" name="Communicates child's needs" dataDxfId="36"/>
    <tableColumn id="5" xr3:uid="{77084094-8BDF-4B67-AC8E-F9DFF0B3AEEB}" name="State Target" dataDxfId="35"/>
    <tableColumn id="6" xr3:uid="{19E38398-E56A-4CF0-984C-49BCF4A2769C}" name="Difference from State Target" dataDxfId="34">
      <calculatedColumnFormula>E5-D5</calculatedColumnFormula>
    </tableColumn>
  </tableColumns>
  <tableStyleInfo name="TableStyleLight16"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7B1FF9AD-7434-490B-A216-0598F922225D}" name="Table15" displayName="Table15" ref="A4:F68" totalsRowShown="0" headerRowDxfId="33" tableBorderDxfId="32">
  <autoFilter ref="A4:F68" xr:uid="{7B1FF9AD-7434-490B-A216-0598F922225D}"/>
  <tableColumns count="6">
    <tableColumn id="1" xr3:uid="{186C40F0-5D2F-4B7D-B23D-9DB9A046B537}" name="Region" dataDxfId="31"/>
    <tableColumn id="2" xr3:uid="{4A822A49-8A5D-4987-9DD8-765F6640BCCA}" name="Program" dataDxfId="30"/>
    <tableColumn id="3" xr3:uid="{F15D420B-F03D-40F5-9208-0C28DC91A726}" name="Met State Target?"/>
    <tableColumn id="4" xr3:uid="{4F9BCC36-2531-4AC2-A31A-7D5CEADD40FC}" name="Help child develop" dataDxfId="29"/>
    <tableColumn id="5" xr3:uid="{834B2056-E0D6-4091-A62D-E508B0FE9125}" name="State Target" dataDxfId="28"/>
    <tableColumn id="6" xr3:uid="{0E82907D-3A6F-4935-8F2F-B90E1044F00E}" name="Difference from State Target" dataDxfId="27">
      <calculatedColumnFormula>E5-D5</calculatedColumnFormula>
    </tableColumn>
  </tableColumns>
  <tableStyleInfo name="TableStyleLight16"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10CD56D-77B3-4915-950E-4DDC12437B8C}" name="Table6" displayName="Table6" ref="A4:C68" totalsRowShown="0" headerRowDxfId="76">
  <tableColumns count="3">
    <tableColumn id="1" xr3:uid="{5513E45E-BDF9-4B69-A6D3-A0978B016EF2}" name="Region" dataDxfId="75"/>
    <tableColumn id="2" xr3:uid="{A34CDF26-DB88-49F4-B13D-3DF9CB8EB0B0}" name="Program" dataDxfId="74"/>
    <tableColumn id="3" xr3:uid="{D4159639-073A-4320-BA42-35D2C0CA6F52}" name="Children Under the Age of 1 with IFSPs on 10/1/24"/>
  </tableColumns>
  <tableStyleInfo name="TableStyleLight16"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mass.gov/info-details/part-c-state-performance-planannual-performance-report" TargetMode="External"/></Relationships>
</file>

<file path=xl/worksheets/_rels/sheet10.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printerSettings" Target="../printerSettings/printerSettings10.bin"/><Relationship Id="rId1" Type="http://schemas.openxmlformats.org/officeDocument/2006/relationships/hyperlink" Target="https://www.mass.gov/info-details/part-c-state-performance-planannual-performance-report"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printerSettings" Target="../printerSettings/printerSettings11.bin"/><Relationship Id="rId1" Type="http://schemas.openxmlformats.org/officeDocument/2006/relationships/hyperlink" Target="https://www.mass.gov/info-details/part-c-state-performance-planannual-performance-report" TargetMode="External"/></Relationships>
</file>

<file path=xl/worksheets/_rels/sheet12.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printerSettings" Target="../printerSettings/printerSettings12.bin"/><Relationship Id="rId1" Type="http://schemas.openxmlformats.org/officeDocument/2006/relationships/hyperlink" Target="https://www.mass.gov/info-details/part-c-state-performance-planannual-performance-report" TargetMode="External"/></Relationships>
</file>

<file path=xl/worksheets/_rels/sheet13.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printerSettings" Target="../printerSettings/printerSettings13.bin"/><Relationship Id="rId1" Type="http://schemas.openxmlformats.org/officeDocument/2006/relationships/hyperlink" Target="https://www.mass.gov/info-details/part-c-state-performance-planannual-performance-report" TargetMode="External"/></Relationships>
</file>

<file path=xl/worksheets/_rels/sheet14.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printerSettings" Target="../printerSettings/printerSettings14.bin"/><Relationship Id="rId1" Type="http://schemas.openxmlformats.org/officeDocument/2006/relationships/hyperlink" Target="https://www.mass.gov/info-details/part-c-state-performance-planannual-performance-report"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2.bin"/><Relationship Id="rId1" Type="http://schemas.openxmlformats.org/officeDocument/2006/relationships/hyperlink" Target="https://www.mass.gov/info-details/part-c-state-performance-planannual-performance-report" TargetMode="Externa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printerSettings" Target="../printerSettings/printerSettings3.bin"/><Relationship Id="rId1" Type="http://schemas.openxmlformats.org/officeDocument/2006/relationships/hyperlink" Target="https://www.mass.gov/info-details/part-c-state-performance-planannual-performance-report"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printerSettings" Target="../printerSettings/printerSettings4.bin"/><Relationship Id="rId1" Type="http://schemas.openxmlformats.org/officeDocument/2006/relationships/hyperlink" Target="https://www.mass.gov/info-details/part-c-state-performance-planannual-performance-report"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printerSettings" Target="../printerSettings/printerSettings5.bin"/><Relationship Id="rId1" Type="http://schemas.openxmlformats.org/officeDocument/2006/relationships/hyperlink" Target="https://www.mass.gov/info-details/part-c-state-performance-planannual-performance-report" TargetMode="External"/></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printerSettings" Target="../printerSettings/printerSettings6.bin"/><Relationship Id="rId1" Type="http://schemas.openxmlformats.org/officeDocument/2006/relationships/hyperlink" Target="https://www.mass.gov/info-details/part-c-state-performance-planannual-performance-report"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printerSettings" Target="../printerSettings/printerSettings7.bin"/><Relationship Id="rId1" Type="http://schemas.openxmlformats.org/officeDocument/2006/relationships/hyperlink" Target="https://www.mass.gov/info-details/part-c-state-performance-planannual-performance-report" TargetMode="External"/></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printerSettings" Target="../printerSettings/printerSettings8.bin"/><Relationship Id="rId1" Type="http://schemas.openxmlformats.org/officeDocument/2006/relationships/hyperlink" Target="https://www.mass.gov/info-details/part-c-state-performance-planannual-performance-report" TargetMode="External"/></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printerSettings" Target="../printerSettings/printerSettings9.bin"/><Relationship Id="rId1" Type="http://schemas.openxmlformats.org/officeDocument/2006/relationships/hyperlink" Target="https://www.mass.gov/info-details/part-c-state-performance-planannual-performance-repor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C7408-5EA7-457E-89C3-26E6BDF6250A}">
  <sheetPr>
    <tabColor rgb="FFFF0000"/>
    <pageSetUpPr fitToPage="1"/>
  </sheetPr>
  <dimension ref="A1:G69"/>
  <sheetViews>
    <sheetView zoomScaleNormal="100" workbookViewId="0">
      <selection activeCell="B24" sqref="B24"/>
    </sheetView>
  </sheetViews>
  <sheetFormatPr defaultRowHeight="14.5" x14ac:dyDescent="0.35"/>
  <cols>
    <col min="1" max="1" width="10.453125" bestFit="1" customWidth="1"/>
    <col min="2" max="2" width="64.54296875" customWidth="1"/>
    <col min="3" max="3" width="18.54296875" customWidth="1"/>
    <col min="4" max="4" width="17.26953125" customWidth="1"/>
    <col min="5" max="5" width="13.453125" customWidth="1"/>
    <col min="6" max="6" width="28.1796875" customWidth="1"/>
  </cols>
  <sheetData>
    <row r="1" spans="1:7" s="1" customFormat="1" x14ac:dyDescent="0.35">
      <c r="A1" s="40" t="s">
        <v>0</v>
      </c>
      <c r="B1" s="41"/>
      <c r="C1" s="41"/>
      <c r="D1" s="41"/>
      <c r="E1" s="41"/>
      <c r="F1" s="41"/>
    </row>
    <row r="2" spans="1:7" s="1" customFormat="1" x14ac:dyDescent="0.35">
      <c r="A2" s="1" t="s">
        <v>1</v>
      </c>
      <c r="B2"/>
      <c r="C2"/>
      <c r="D2"/>
      <c r="E2"/>
      <c r="F2"/>
      <c r="G2"/>
    </row>
    <row r="4" spans="1:7" x14ac:dyDescent="0.35">
      <c r="A4" s="6" t="s">
        <v>2</v>
      </c>
      <c r="B4" s="4" t="s">
        <v>3</v>
      </c>
      <c r="C4" s="4" t="s">
        <v>4</v>
      </c>
      <c r="D4" s="4" t="s">
        <v>5</v>
      </c>
      <c r="E4" s="4" t="s">
        <v>6</v>
      </c>
      <c r="F4" s="7" t="s">
        <v>7</v>
      </c>
    </row>
    <row r="5" spans="1:7" x14ac:dyDescent="0.35">
      <c r="A5" t="s">
        <v>8</v>
      </c>
      <c r="B5" t="s">
        <v>9</v>
      </c>
      <c r="C5" t="s">
        <v>10</v>
      </c>
      <c r="D5" s="2">
        <v>0.99299999999999999</v>
      </c>
      <c r="E5" s="3">
        <v>1</v>
      </c>
      <c r="F5" s="2">
        <f>Table11[[#This Row],[State Target]]-Table11[[#This Row],[Program Percent]]</f>
        <v>7.0000000000000062E-3</v>
      </c>
    </row>
    <row r="6" spans="1:7" x14ac:dyDescent="0.35">
      <c r="A6" t="s">
        <v>11</v>
      </c>
      <c r="B6" t="s">
        <v>12</v>
      </c>
      <c r="C6" t="s">
        <v>13</v>
      </c>
      <c r="D6" s="21" t="s">
        <v>13</v>
      </c>
      <c r="E6" s="3">
        <v>1</v>
      </c>
      <c r="F6" s="2"/>
    </row>
    <row r="7" spans="1:7" x14ac:dyDescent="0.35">
      <c r="A7" t="s">
        <v>11</v>
      </c>
      <c r="B7" t="s">
        <v>14</v>
      </c>
      <c r="C7" t="s">
        <v>15</v>
      </c>
      <c r="D7" s="2">
        <v>1</v>
      </c>
      <c r="E7" s="3">
        <v>1</v>
      </c>
      <c r="F7" s="2">
        <f>Table11[[#This Row],[State Target]]-Table11[[#This Row],[Program Percent]]</f>
        <v>0</v>
      </c>
    </row>
    <row r="8" spans="1:7" x14ac:dyDescent="0.35">
      <c r="A8" t="s">
        <v>8</v>
      </c>
      <c r="B8" t="s">
        <v>16</v>
      </c>
      <c r="C8" t="s">
        <v>15</v>
      </c>
      <c r="D8" s="2">
        <v>1</v>
      </c>
      <c r="E8" s="3">
        <v>1</v>
      </c>
      <c r="F8" s="2">
        <f>Table11[[#This Row],[State Target]]-Table11[[#This Row],[Program Percent]]</f>
        <v>0</v>
      </c>
    </row>
    <row r="9" spans="1:7" x14ac:dyDescent="0.35">
      <c r="A9" t="s">
        <v>8</v>
      </c>
      <c r="B9" t="s">
        <v>17</v>
      </c>
      <c r="C9" t="s">
        <v>10</v>
      </c>
      <c r="D9" s="2">
        <v>0.99839999999999995</v>
      </c>
      <c r="E9" s="3">
        <v>1</v>
      </c>
      <c r="F9" s="2">
        <f>Table11[[#This Row],[State Target]]-Table11[[#This Row],[Program Percent]]</f>
        <v>1.6000000000000458E-3</v>
      </c>
    </row>
    <row r="10" spans="1:7" x14ac:dyDescent="0.35">
      <c r="A10" t="s">
        <v>18</v>
      </c>
      <c r="B10" t="s">
        <v>19</v>
      </c>
      <c r="C10" t="s">
        <v>15</v>
      </c>
      <c r="D10" s="2">
        <v>1</v>
      </c>
      <c r="E10" s="3">
        <v>1</v>
      </c>
      <c r="F10" s="2">
        <f>Table11[[#This Row],[State Target]]-Table11[[#This Row],[Program Percent]]</f>
        <v>0</v>
      </c>
    </row>
    <row r="11" spans="1:7" x14ac:dyDescent="0.35">
      <c r="A11" t="s">
        <v>11</v>
      </c>
      <c r="B11" t="s">
        <v>20</v>
      </c>
      <c r="C11" t="s">
        <v>15</v>
      </c>
      <c r="D11" s="2">
        <v>1</v>
      </c>
      <c r="E11" s="3">
        <v>1</v>
      </c>
      <c r="F11" s="2">
        <f>Table11[[#This Row],[State Target]]-Table11[[#This Row],[Program Percent]]</f>
        <v>0</v>
      </c>
    </row>
    <row r="12" spans="1:7" x14ac:dyDescent="0.35">
      <c r="A12" t="s">
        <v>21</v>
      </c>
      <c r="B12" t="s">
        <v>22</v>
      </c>
      <c r="C12" t="s">
        <v>10</v>
      </c>
      <c r="D12" s="2">
        <v>0.98980000000000001</v>
      </c>
      <c r="E12" s="3">
        <v>1</v>
      </c>
      <c r="F12" s="2">
        <f>Table11[[#This Row],[State Target]]-Table11[[#This Row],[Program Percent]]</f>
        <v>1.0199999999999987E-2</v>
      </c>
    </row>
    <row r="13" spans="1:7" x14ac:dyDescent="0.35">
      <c r="A13" t="s">
        <v>21</v>
      </c>
      <c r="B13" t="s">
        <v>23</v>
      </c>
      <c r="C13" t="s">
        <v>15</v>
      </c>
      <c r="D13" s="2">
        <v>1</v>
      </c>
      <c r="E13" s="3">
        <v>1</v>
      </c>
      <c r="F13" s="2">
        <f>Table11[[#This Row],[State Target]]-Table11[[#This Row],[Program Percent]]</f>
        <v>0</v>
      </c>
    </row>
    <row r="14" spans="1:7" x14ac:dyDescent="0.35">
      <c r="A14" t="s">
        <v>18</v>
      </c>
      <c r="B14" t="s">
        <v>24</v>
      </c>
      <c r="C14" t="s">
        <v>15</v>
      </c>
      <c r="D14" s="2">
        <v>1</v>
      </c>
      <c r="E14" s="3">
        <v>1</v>
      </c>
      <c r="F14" s="2">
        <f>Table11[[#This Row],[State Target]]-Table11[[#This Row],[Program Percent]]</f>
        <v>0</v>
      </c>
    </row>
    <row r="15" spans="1:7" x14ac:dyDescent="0.35">
      <c r="A15" t="s">
        <v>25</v>
      </c>
      <c r="B15" t="s">
        <v>26</v>
      </c>
      <c r="C15" t="s">
        <v>15</v>
      </c>
      <c r="D15" s="2">
        <v>1</v>
      </c>
      <c r="E15" s="3">
        <v>1</v>
      </c>
      <c r="F15" s="2">
        <f>Table11[[#This Row],[State Target]]-Table11[[#This Row],[Program Percent]]</f>
        <v>0</v>
      </c>
    </row>
    <row r="16" spans="1:7" x14ac:dyDescent="0.35">
      <c r="A16" t="s">
        <v>21</v>
      </c>
      <c r="B16" t="s">
        <v>27</v>
      </c>
      <c r="C16" t="s">
        <v>15</v>
      </c>
      <c r="D16" s="2">
        <v>1</v>
      </c>
      <c r="E16" s="3">
        <v>1</v>
      </c>
      <c r="F16" s="2">
        <f>Table11[[#This Row],[State Target]]-Table11[[#This Row],[Program Percent]]</f>
        <v>0</v>
      </c>
    </row>
    <row r="17" spans="1:6" x14ac:dyDescent="0.35">
      <c r="A17" t="s">
        <v>28</v>
      </c>
      <c r="B17" t="s">
        <v>29</v>
      </c>
      <c r="C17" t="s">
        <v>10</v>
      </c>
      <c r="D17" s="2">
        <v>0.99770000000000003</v>
      </c>
      <c r="E17" s="3">
        <v>1</v>
      </c>
      <c r="F17" s="2">
        <f>Table11[[#This Row],[State Target]]-Table11[[#This Row],[Program Percent]]</f>
        <v>2.2999999999999687E-3</v>
      </c>
    </row>
    <row r="18" spans="1:6" x14ac:dyDescent="0.35">
      <c r="A18" t="s">
        <v>18</v>
      </c>
      <c r="B18" t="s">
        <v>30</v>
      </c>
      <c r="C18" t="s">
        <v>15</v>
      </c>
      <c r="D18" s="2">
        <v>1</v>
      </c>
      <c r="E18" s="3">
        <v>1</v>
      </c>
      <c r="F18" s="2">
        <f>Table11[[#This Row],[State Target]]-Table11[[#This Row],[Program Percent]]</f>
        <v>0</v>
      </c>
    </row>
    <row r="19" spans="1:6" x14ac:dyDescent="0.35">
      <c r="A19" t="s">
        <v>21</v>
      </c>
      <c r="B19" t="s">
        <v>31</v>
      </c>
      <c r="C19" t="s">
        <v>15</v>
      </c>
      <c r="D19" s="2">
        <v>1</v>
      </c>
      <c r="E19" s="3">
        <v>1</v>
      </c>
      <c r="F19" s="2">
        <f>Table11[[#This Row],[State Target]]-Table11[[#This Row],[Program Percent]]</f>
        <v>0</v>
      </c>
    </row>
    <row r="20" spans="1:6" x14ac:dyDescent="0.35">
      <c r="A20" t="s">
        <v>11</v>
      </c>
      <c r="B20" t="s">
        <v>32</v>
      </c>
      <c r="C20" t="s">
        <v>15</v>
      </c>
      <c r="D20" s="2">
        <v>1</v>
      </c>
      <c r="E20" s="3">
        <v>1</v>
      </c>
      <c r="F20" s="2">
        <f>Table11[[#This Row],[State Target]]-Table11[[#This Row],[Program Percent]]</f>
        <v>0</v>
      </c>
    </row>
    <row r="21" spans="1:6" x14ac:dyDescent="0.35">
      <c r="A21" t="s">
        <v>28</v>
      </c>
      <c r="B21" t="s">
        <v>33</v>
      </c>
      <c r="C21" t="s">
        <v>15</v>
      </c>
      <c r="D21" s="2">
        <v>1</v>
      </c>
      <c r="E21" s="3">
        <v>1</v>
      </c>
      <c r="F21" s="2">
        <f>Table11[[#This Row],[State Target]]-Table11[[#This Row],[Program Percent]]</f>
        <v>0</v>
      </c>
    </row>
    <row r="22" spans="1:6" x14ac:dyDescent="0.35">
      <c r="A22" t="s">
        <v>21</v>
      </c>
      <c r="B22" t="s">
        <v>34</v>
      </c>
      <c r="C22" t="s">
        <v>15</v>
      </c>
      <c r="D22" s="2">
        <v>1</v>
      </c>
      <c r="E22" s="3">
        <v>1</v>
      </c>
      <c r="F22" s="2">
        <f>Table11[[#This Row],[State Target]]-Table11[[#This Row],[Program Percent]]</f>
        <v>0</v>
      </c>
    </row>
    <row r="23" spans="1:6" x14ac:dyDescent="0.35">
      <c r="A23" t="s">
        <v>11</v>
      </c>
      <c r="B23" t="s">
        <v>35</v>
      </c>
      <c r="C23" t="s">
        <v>10</v>
      </c>
      <c r="D23" s="2">
        <v>0.9859</v>
      </c>
      <c r="E23" s="3">
        <v>1</v>
      </c>
      <c r="F23" s="2">
        <f>Table11[[#This Row],[State Target]]-Table11[[#This Row],[Program Percent]]</f>
        <v>1.4100000000000001E-2</v>
      </c>
    </row>
    <row r="24" spans="1:6" x14ac:dyDescent="0.35">
      <c r="A24" t="s">
        <v>28</v>
      </c>
      <c r="B24" t="s">
        <v>36</v>
      </c>
      <c r="C24" t="s">
        <v>15</v>
      </c>
      <c r="D24" s="2">
        <v>1</v>
      </c>
      <c r="E24" s="3">
        <v>1</v>
      </c>
      <c r="F24" s="2">
        <f>Table11[[#This Row],[State Target]]-Table11[[#This Row],[Program Percent]]</f>
        <v>0</v>
      </c>
    </row>
    <row r="25" spans="1:6" x14ac:dyDescent="0.35">
      <c r="A25" t="s">
        <v>28</v>
      </c>
      <c r="B25" t="s">
        <v>37</v>
      </c>
      <c r="C25" t="s">
        <v>15</v>
      </c>
      <c r="D25" s="2">
        <v>1</v>
      </c>
      <c r="E25" s="3">
        <v>1</v>
      </c>
      <c r="F25" s="2">
        <f>Table11[[#This Row],[State Target]]-Table11[[#This Row],[Program Percent]]</f>
        <v>0</v>
      </c>
    </row>
    <row r="26" spans="1:6" x14ac:dyDescent="0.35">
      <c r="A26" t="s">
        <v>28</v>
      </c>
      <c r="B26" t="s">
        <v>38</v>
      </c>
      <c r="C26" t="s">
        <v>15</v>
      </c>
      <c r="D26" s="2">
        <v>1</v>
      </c>
      <c r="E26" s="3">
        <v>1</v>
      </c>
      <c r="F26" s="2">
        <f>Table11[[#This Row],[State Target]]-Table11[[#This Row],[Program Percent]]</f>
        <v>0</v>
      </c>
    </row>
    <row r="27" spans="1:6" x14ac:dyDescent="0.35">
      <c r="A27" t="s">
        <v>18</v>
      </c>
      <c r="B27" t="s">
        <v>39</v>
      </c>
      <c r="C27" t="s">
        <v>10</v>
      </c>
      <c r="D27" s="2">
        <v>0.98570000000000002</v>
      </c>
      <c r="E27" s="3">
        <v>1</v>
      </c>
      <c r="F27" s="2">
        <f>Table11[[#This Row],[State Target]]-Table11[[#This Row],[Program Percent]]</f>
        <v>1.4299999999999979E-2</v>
      </c>
    </row>
    <row r="28" spans="1:6" x14ac:dyDescent="0.35">
      <c r="A28" t="s">
        <v>11</v>
      </c>
      <c r="B28" t="s">
        <v>40</v>
      </c>
      <c r="C28" t="s">
        <v>15</v>
      </c>
      <c r="D28" s="2">
        <v>1</v>
      </c>
      <c r="E28" s="3">
        <v>1</v>
      </c>
      <c r="F28" s="2">
        <f>Table11[[#This Row],[State Target]]-Table11[[#This Row],[Program Percent]]</f>
        <v>0</v>
      </c>
    </row>
    <row r="29" spans="1:6" x14ac:dyDescent="0.35">
      <c r="A29" t="s">
        <v>25</v>
      </c>
      <c r="B29" t="s">
        <v>41</v>
      </c>
      <c r="C29" t="s">
        <v>15</v>
      </c>
      <c r="D29" s="2">
        <v>1</v>
      </c>
      <c r="E29" s="3">
        <v>1</v>
      </c>
      <c r="F29" s="2">
        <f>Table11[[#This Row],[State Target]]-Table11[[#This Row],[Program Percent]]</f>
        <v>0</v>
      </c>
    </row>
    <row r="30" spans="1:6" x14ac:dyDescent="0.35">
      <c r="A30" t="s">
        <v>18</v>
      </c>
      <c r="B30" t="s">
        <v>42</v>
      </c>
      <c r="C30" t="s">
        <v>15</v>
      </c>
      <c r="D30" s="2">
        <v>1</v>
      </c>
      <c r="E30" s="3">
        <v>1</v>
      </c>
      <c r="F30" s="2">
        <f>Table11[[#This Row],[State Target]]-Table11[[#This Row],[Program Percent]]</f>
        <v>0</v>
      </c>
    </row>
    <row r="31" spans="1:6" x14ac:dyDescent="0.35">
      <c r="A31" t="s">
        <v>8</v>
      </c>
      <c r="B31" t="s">
        <v>43</v>
      </c>
      <c r="C31" t="s">
        <v>10</v>
      </c>
      <c r="D31" s="2">
        <v>0.98660000000000003</v>
      </c>
      <c r="E31" s="3">
        <v>1</v>
      </c>
      <c r="F31" s="2">
        <f>Table11[[#This Row],[State Target]]-Table11[[#This Row],[Program Percent]]</f>
        <v>1.3399999999999967E-2</v>
      </c>
    </row>
    <row r="32" spans="1:6" x14ac:dyDescent="0.35">
      <c r="A32" t="s">
        <v>8</v>
      </c>
      <c r="B32" t="s">
        <v>44</v>
      </c>
      <c r="C32" t="s">
        <v>15</v>
      </c>
      <c r="D32" s="2">
        <v>1</v>
      </c>
      <c r="E32" s="3">
        <v>1</v>
      </c>
      <c r="F32" s="2">
        <f>Table11[[#This Row],[State Target]]-Table11[[#This Row],[Program Percent]]</f>
        <v>0</v>
      </c>
    </row>
    <row r="33" spans="1:6" x14ac:dyDescent="0.35">
      <c r="A33" t="s">
        <v>8</v>
      </c>
      <c r="B33" t="s">
        <v>45</v>
      </c>
      <c r="C33" t="s">
        <v>15</v>
      </c>
      <c r="D33" s="2">
        <v>1</v>
      </c>
      <c r="E33" s="3">
        <v>1</v>
      </c>
      <c r="F33" s="2">
        <f>Table11[[#This Row],[State Target]]-Table11[[#This Row],[Program Percent]]</f>
        <v>0</v>
      </c>
    </row>
    <row r="34" spans="1:6" x14ac:dyDescent="0.35">
      <c r="A34" t="s">
        <v>8</v>
      </c>
      <c r="B34" t="s">
        <v>46</v>
      </c>
      <c r="C34" t="s">
        <v>15</v>
      </c>
      <c r="D34" s="2">
        <v>1</v>
      </c>
      <c r="E34" s="3">
        <v>1</v>
      </c>
      <c r="F34" s="2">
        <f>Table11[[#This Row],[State Target]]-Table11[[#This Row],[Program Percent]]</f>
        <v>0</v>
      </c>
    </row>
    <row r="35" spans="1:6" x14ac:dyDescent="0.35">
      <c r="A35" t="s">
        <v>28</v>
      </c>
      <c r="B35" t="s">
        <v>47</v>
      </c>
      <c r="C35" t="s">
        <v>10</v>
      </c>
      <c r="D35" s="2">
        <v>0.99819999999999998</v>
      </c>
      <c r="E35" s="3">
        <v>1</v>
      </c>
      <c r="F35" s="2">
        <f>Table11[[#This Row],[State Target]]-Table11[[#This Row],[Program Percent]]</f>
        <v>1.8000000000000238E-3</v>
      </c>
    </row>
    <row r="36" spans="1:6" x14ac:dyDescent="0.35">
      <c r="A36" t="s">
        <v>21</v>
      </c>
      <c r="B36" t="s">
        <v>48</v>
      </c>
      <c r="C36" t="s">
        <v>10</v>
      </c>
      <c r="D36" s="2">
        <v>0.95830000000000004</v>
      </c>
      <c r="E36" s="3">
        <v>1</v>
      </c>
      <c r="F36" s="2">
        <f>Table11[[#This Row],[State Target]]-Table11[[#This Row],[Program Percent]]</f>
        <v>4.1699999999999959E-2</v>
      </c>
    </row>
    <row r="37" spans="1:6" x14ac:dyDescent="0.35">
      <c r="A37" t="s">
        <v>8</v>
      </c>
      <c r="B37" t="s">
        <v>49</v>
      </c>
      <c r="C37" t="s">
        <v>15</v>
      </c>
      <c r="D37" s="2">
        <v>1</v>
      </c>
      <c r="E37" s="3">
        <v>1</v>
      </c>
      <c r="F37" s="2">
        <f>Table11[[#This Row],[State Target]]-Table11[[#This Row],[Program Percent]]</f>
        <v>0</v>
      </c>
    </row>
    <row r="38" spans="1:6" x14ac:dyDescent="0.35">
      <c r="A38" t="s">
        <v>8</v>
      </c>
      <c r="B38" t="s">
        <v>50</v>
      </c>
      <c r="C38" t="s">
        <v>13</v>
      </c>
      <c r="D38" s="29" t="s">
        <v>13</v>
      </c>
      <c r="E38" s="3">
        <v>1</v>
      </c>
      <c r="F38" s="2"/>
    </row>
    <row r="39" spans="1:6" x14ac:dyDescent="0.35">
      <c r="A39" t="s">
        <v>8</v>
      </c>
      <c r="B39" t="s">
        <v>51</v>
      </c>
      <c r="C39" t="s">
        <v>10</v>
      </c>
      <c r="D39" s="2">
        <v>0.99109999999999998</v>
      </c>
      <c r="E39" s="3">
        <v>1</v>
      </c>
      <c r="F39" s="2">
        <f>Table11[[#This Row],[State Target]]-Table11[[#This Row],[Program Percent]]</f>
        <v>8.900000000000019E-3</v>
      </c>
    </row>
    <row r="40" spans="1:6" x14ac:dyDescent="0.35">
      <c r="A40" t="s">
        <v>8</v>
      </c>
      <c r="B40" t="s">
        <v>52</v>
      </c>
      <c r="C40" t="s">
        <v>15</v>
      </c>
      <c r="D40" s="2">
        <v>1</v>
      </c>
      <c r="E40" s="3">
        <v>1</v>
      </c>
      <c r="F40" s="2">
        <f>Table11[[#This Row],[State Target]]-Table11[[#This Row],[Program Percent]]</f>
        <v>0</v>
      </c>
    </row>
    <row r="41" spans="1:6" x14ac:dyDescent="0.35">
      <c r="A41" t="s">
        <v>28</v>
      </c>
      <c r="B41" t="s">
        <v>53</v>
      </c>
      <c r="C41" t="s">
        <v>10</v>
      </c>
      <c r="D41" s="2">
        <v>0.98340000000000005</v>
      </c>
      <c r="E41" s="3">
        <v>1</v>
      </c>
      <c r="F41" s="2">
        <f>Table11[[#This Row],[State Target]]-Table11[[#This Row],[Program Percent]]</f>
        <v>1.6599999999999948E-2</v>
      </c>
    </row>
    <row r="42" spans="1:6" x14ac:dyDescent="0.35">
      <c r="A42" t="s">
        <v>11</v>
      </c>
      <c r="B42" t="s">
        <v>54</v>
      </c>
      <c r="C42" t="s">
        <v>10</v>
      </c>
      <c r="D42" s="2">
        <v>0.98229999999999995</v>
      </c>
      <c r="E42" s="3">
        <v>1</v>
      </c>
      <c r="F42" s="2">
        <f>Table11[[#This Row],[State Target]]-Table11[[#This Row],[Program Percent]]</f>
        <v>1.7700000000000049E-2</v>
      </c>
    </row>
    <row r="43" spans="1:6" x14ac:dyDescent="0.35">
      <c r="A43" t="s">
        <v>11</v>
      </c>
      <c r="B43" t="s">
        <v>55</v>
      </c>
      <c r="C43" t="s">
        <v>10</v>
      </c>
      <c r="D43" s="2">
        <v>0.99719999999999998</v>
      </c>
      <c r="E43" s="3">
        <v>1</v>
      </c>
      <c r="F43" s="2">
        <f>Table11[[#This Row],[State Target]]-Table11[[#This Row],[Program Percent]]</f>
        <v>2.8000000000000247E-3</v>
      </c>
    </row>
    <row r="44" spans="1:6" x14ac:dyDescent="0.35">
      <c r="A44" t="s">
        <v>28</v>
      </c>
      <c r="B44" t="s">
        <v>56</v>
      </c>
      <c r="C44" t="s">
        <v>15</v>
      </c>
      <c r="D44" s="2">
        <v>1</v>
      </c>
      <c r="E44" s="3">
        <v>1</v>
      </c>
      <c r="F44" s="2">
        <f>Table11[[#This Row],[State Target]]-Table11[[#This Row],[Program Percent]]</f>
        <v>0</v>
      </c>
    </row>
    <row r="45" spans="1:6" x14ac:dyDescent="0.35">
      <c r="A45" t="s">
        <v>28</v>
      </c>
      <c r="B45" t="s">
        <v>57</v>
      </c>
      <c r="C45" t="s">
        <v>10</v>
      </c>
      <c r="D45" s="2">
        <v>0.98719999999999997</v>
      </c>
      <c r="E45" s="3">
        <v>1</v>
      </c>
      <c r="F45" s="2">
        <f>Table11[[#This Row],[State Target]]-Table11[[#This Row],[Program Percent]]</f>
        <v>1.2800000000000034E-2</v>
      </c>
    </row>
    <row r="46" spans="1:6" x14ac:dyDescent="0.35">
      <c r="A46" t="s">
        <v>11</v>
      </c>
      <c r="B46" t="s">
        <v>58</v>
      </c>
      <c r="C46" t="s">
        <v>15</v>
      </c>
      <c r="D46" s="2">
        <v>1</v>
      </c>
      <c r="E46" s="3">
        <v>1</v>
      </c>
      <c r="F46" s="2">
        <f>Table11[[#This Row],[State Target]]-Table11[[#This Row],[Program Percent]]</f>
        <v>0</v>
      </c>
    </row>
    <row r="47" spans="1:6" x14ac:dyDescent="0.35">
      <c r="A47" t="s">
        <v>11</v>
      </c>
      <c r="B47" t="s">
        <v>59</v>
      </c>
      <c r="C47" t="s">
        <v>15</v>
      </c>
      <c r="D47" s="2">
        <v>1</v>
      </c>
      <c r="E47" s="3">
        <v>1</v>
      </c>
      <c r="F47" s="2">
        <f>Table11[[#This Row],[State Target]]-Table11[[#This Row],[Program Percent]]</f>
        <v>0</v>
      </c>
    </row>
    <row r="48" spans="1:6" x14ac:dyDescent="0.35">
      <c r="A48" t="s">
        <v>21</v>
      </c>
      <c r="B48" t="s">
        <v>60</v>
      </c>
      <c r="C48" t="s">
        <v>10</v>
      </c>
      <c r="D48" s="2">
        <v>0.98780000000000001</v>
      </c>
      <c r="E48" s="3">
        <v>1</v>
      </c>
      <c r="F48" s="2">
        <f>Table11[[#This Row],[State Target]]-Table11[[#This Row],[Program Percent]]</f>
        <v>1.2199999999999989E-2</v>
      </c>
    </row>
    <row r="49" spans="1:6" x14ac:dyDescent="0.35">
      <c r="A49" t="s">
        <v>11</v>
      </c>
      <c r="B49" t="s">
        <v>61</v>
      </c>
      <c r="C49" t="s">
        <v>10</v>
      </c>
      <c r="D49" s="2">
        <v>0.99909999999999999</v>
      </c>
      <c r="E49" s="3">
        <v>1</v>
      </c>
      <c r="F49" s="2">
        <f>Table11[[#This Row],[State Target]]-Table11[[#This Row],[Program Percent]]</f>
        <v>9.000000000000119E-4</v>
      </c>
    </row>
    <row r="50" spans="1:6" x14ac:dyDescent="0.35">
      <c r="A50" t="s">
        <v>11</v>
      </c>
      <c r="B50" t="s">
        <v>62</v>
      </c>
      <c r="C50" t="s">
        <v>13</v>
      </c>
      <c r="D50" s="21" t="s">
        <v>13</v>
      </c>
      <c r="E50" s="3">
        <v>1</v>
      </c>
      <c r="F50" s="2"/>
    </row>
    <row r="51" spans="1:6" x14ac:dyDescent="0.35">
      <c r="A51" t="s">
        <v>21</v>
      </c>
      <c r="B51" t="s">
        <v>63</v>
      </c>
      <c r="C51" t="s">
        <v>15</v>
      </c>
      <c r="D51" s="2">
        <v>1</v>
      </c>
      <c r="E51" s="3">
        <v>1</v>
      </c>
      <c r="F51" s="2">
        <f>Table11[[#This Row],[State Target]]-Table11[[#This Row],[Program Percent]]</f>
        <v>0</v>
      </c>
    </row>
    <row r="52" spans="1:6" x14ac:dyDescent="0.35">
      <c r="A52" t="s">
        <v>21</v>
      </c>
      <c r="B52" t="s">
        <v>64</v>
      </c>
      <c r="C52" t="s">
        <v>15</v>
      </c>
      <c r="D52" s="2">
        <v>1</v>
      </c>
      <c r="E52" s="3">
        <v>1</v>
      </c>
      <c r="F52" s="2">
        <f>Table11[[#This Row],[State Target]]-Table11[[#This Row],[Program Percent]]</f>
        <v>0</v>
      </c>
    </row>
    <row r="53" spans="1:6" x14ac:dyDescent="0.35">
      <c r="A53" t="s">
        <v>8</v>
      </c>
      <c r="B53" t="s">
        <v>65</v>
      </c>
      <c r="C53" t="s">
        <v>15</v>
      </c>
      <c r="D53" s="2">
        <v>1</v>
      </c>
      <c r="E53" s="3">
        <v>1</v>
      </c>
      <c r="F53" s="2">
        <f>Table11[[#This Row],[State Target]]-Table11[[#This Row],[Program Percent]]</f>
        <v>0</v>
      </c>
    </row>
    <row r="54" spans="1:6" x14ac:dyDescent="0.35">
      <c r="A54" t="s">
        <v>28</v>
      </c>
      <c r="B54" t="s">
        <v>66</v>
      </c>
      <c r="C54" t="s">
        <v>15</v>
      </c>
      <c r="D54" s="2">
        <v>1</v>
      </c>
      <c r="E54" s="3">
        <v>1</v>
      </c>
      <c r="F54" s="2">
        <f>Table11[[#This Row],[State Target]]-Table11[[#This Row],[Program Percent]]</f>
        <v>0</v>
      </c>
    </row>
    <row r="55" spans="1:6" x14ac:dyDescent="0.35">
      <c r="A55" t="s">
        <v>25</v>
      </c>
      <c r="B55" t="s">
        <v>67</v>
      </c>
      <c r="C55" t="s">
        <v>15</v>
      </c>
      <c r="D55" s="2">
        <v>1</v>
      </c>
      <c r="E55" s="3">
        <v>1</v>
      </c>
      <c r="F55" s="2">
        <f>Table11[[#This Row],[State Target]]-Table11[[#This Row],[Program Percent]]</f>
        <v>0</v>
      </c>
    </row>
    <row r="56" spans="1:6" x14ac:dyDescent="0.35">
      <c r="A56" t="s">
        <v>25</v>
      </c>
      <c r="B56" t="s">
        <v>68</v>
      </c>
      <c r="C56" t="s">
        <v>10</v>
      </c>
      <c r="D56" s="2">
        <v>0.99009999999999998</v>
      </c>
      <c r="E56" s="3">
        <v>1</v>
      </c>
      <c r="F56" s="2">
        <f>Table11[[#This Row],[State Target]]-Table11[[#This Row],[Program Percent]]</f>
        <v>9.9000000000000199E-3</v>
      </c>
    </row>
    <row r="57" spans="1:6" x14ac:dyDescent="0.35">
      <c r="A57" t="s">
        <v>21</v>
      </c>
      <c r="B57" t="s">
        <v>69</v>
      </c>
      <c r="C57" t="s">
        <v>10</v>
      </c>
      <c r="D57" s="2">
        <v>0.99680000000000002</v>
      </c>
      <c r="E57" s="3">
        <v>1</v>
      </c>
      <c r="F57" s="2">
        <f>Table11[[#This Row],[State Target]]-Table11[[#This Row],[Program Percent]]</f>
        <v>3.1999999999999806E-3</v>
      </c>
    </row>
    <row r="58" spans="1:6" x14ac:dyDescent="0.35">
      <c r="A58" t="s">
        <v>11</v>
      </c>
      <c r="B58" t="s">
        <v>70</v>
      </c>
      <c r="C58" t="s">
        <v>10</v>
      </c>
      <c r="D58" s="2">
        <v>0.96419999999999995</v>
      </c>
      <c r="E58" s="3">
        <v>1</v>
      </c>
      <c r="F58" s="2">
        <f>Table11[[#This Row],[State Target]]-Table11[[#This Row],[Program Percent]]</f>
        <v>3.5800000000000054E-2</v>
      </c>
    </row>
    <row r="59" spans="1:6" x14ac:dyDescent="0.35">
      <c r="A59" t="s">
        <v>18</v>
      </c>
      <c r="B59" t="s">
        <v>71</v>
      </c>
      <c r="C59" t="s">
        <v>10</v>
      </c>
      <c r="D59" s="2">
        <v>0.89249999999999996</v>
      </c>
      <c r="E59" s="3">
        <v>1</v>
      </c>
      <c r="F59" s="2">
        <f>Table11[[#This Row],[State Target]]-Table11[[#This Row],[Program Percent]]</f>
        <v>0.10750000000000004</v>
      </c>
    </row>
    <row r="60" spans="1:6" x14ac:dyDescent="0.35">
      <c r="A60" t="s">
        <v>25</v>
      </c>
      <c r="B60" t="s">
        <v>72</v>
      </c>
      <c r="C60" t="s">
        <v>15</v>
      </c>
      <c r="D60" s="2">
        <v>1</v>
      </c>
      <c r="E60" s="3">
        <v>1</v>
      </c>
      <c r="F60" s="2">
        <f>Table11[[#This Row],[State Target]]-Table11[[#This Row],[Program Percent]]</f>
        <v>0</v>
      </c>
    </row>
    <row r="61" spans="1:6" x14ac:dyDescent="0.35">
      <c r="A61" t="s">
        <v>28</v>
      </c>
      <c r="B61" t="s">
        <v>73</v>
      </c>
      <c r="C61" t="s">
        <v>10</v>
      </c>
      <c r="D61" s="2">
        <v>0.99770000000000003</v>
      </c>
      <c r="E61" s="3">
        <v>1</v>
      </c>
      <c r="F61" s="2">
        <f>Table11[[#This Row],[State Target]]-Table11[[#This Row],[Program Percent]]</f>
        <v>2.2999999999999687E-3</v>
      </c>
    </row>
    <row r="62" spans="1:6" x14ac:dyDescent="0.35">
      <c r="A62" t="s">
        <v>11</v>
      </c>
      <c r="B62" t="s">
        <v>74</v>
      </c>
      <c r="C62" t="s">
        <v>10</v>
      </c>
      <c r="D62" s="2">
        <v>0.99070000000000003</v>
      </c>
      <c r="E62" s="3">
        <v>1</v>
      </c>
      <c r="F62" s="2">
        <f>Table11[[#This Row],[State Target]]-Table11[[#This Row],[Program Percent]]</f>
        <v>9.299999999999975E-3</v>
      </c>
    </row>
    <row r="63" spans="1:6" x14ac:dyDescent="0.35">
      <c r="A63" t="s">
        <v>25</v>
      </c>
      <c r="B63" t="s">
        <v>75</v>
      </c>
      <c r="C63" t="s">
        <v>10</v>
      </c>
      <c r="D63" s="2">
        <v>0.91869999999999996</v>
      </c>
      <c r="E63" s="3">
        <v>1</v>
      </c>
      <c r="F63" s="2">
        <f>Table11[[#This Row],[State Target]]-Table11[[#This Row],[Program Percent]]</f>
        <v>8.1300000000000039E-2</v>
      </c>
    </row>
    <row r="64" spans="1:6" x14ac:dyDescent="0.35">
      <c r="A64" t="s">
        <v>11</v>
      </c>
      <c r="B64" t="s">
        <v>76</v>
      </c>
      <c r="C64" t="s">
        <v>10</v>
      </c>
      <c r="D64" s="2">
        <v>0.998</v>
      </c>
      <c r="E64" s="3">
        <v>1</v>
      </c>
      <c r="F64" s="2">
        <f>Table11[[#This Row],[State Target]]-Table11[[#This Row],[Program Percent]]</f>
        <v>2.0000000000000018E-3</v>
      </c>
    </row>
    <row r="65" spans="1:6" x14ac:dyDescent="0.35">
      <c r="A65" t="s">
        <v>21</v>
      </c>
      <c r="B65" t="s">
        <v>77</v>
      </c>
      <c r="C65" t="s">
        <v>10</v>
      </c>
      <c r="D65" s="2">
        <v>0.99760000000000004</v>
      </c>
      <c r="E65" s="3">
        <v>1</v>
      </c>
      <c r="F65" s="2">
        <f>Table11[[#This Row],[State Target]]-Table11[[#This Row],[Program Percent]]</f>
        <v>2.3999999999999577E-3</v>
      </c>
    </row>
    <row r="66" spans="1:6" x14ac:dyDescent="0.35">
      <c r="A66" t="s">
        <v>21</v>
      </c>
      <c r="B66" t="s">
        <v>78</v>
      </c>
      <c r="C66" t="s">
        <v>10</v>
      </c>
      <c r="D66" s="2">
        <v>0.95489999999999997</v>
      </c>
      <c r="E66" s="3">
        <v>1</v>
      </c>
      <c r="F66" s="2">
        <f>Table11[[#This Row],[State Target]]-Table11[[#This Row],[Program Percent]]</f>
        <v>4.5100000000000029E-2</v>
      </c>
    </row>
    <row r="67" spans="1:6" x14ac:dyDescent="0.35">
      <c r="A67" t="s">
        <v>28</v>
      </c>
      <c r="B67" t="s">
        <v>79</v>
      </c>
      <c r="C67" t="s">
        <v>10</v>
      </c>
      <c r="D67" s="2">
        <v>0.99780000000000002</v>
      </c>
      <c r="E67" s="3">
        <v>1</v>
      </c>
      <c r="F67" s="2">
        <f>Table11[[#This Row],[State Target]]-Table11[[#This Row],[Program Percent]]</f>
        <v>2.1999999999999797E-3</v>
      </c>
    </row>
    <row r="68" spans="1:6" x14ac:dyDescent="0.35">
      <c r="B68" t="s">
        <v>80</v>
      </c>
      <c r="D68" s="2"/>
      <c r="E68" s="3"/>
      <c r="F68" s="2">
        <f>Table11[[#This Row],[State Target]]-Table11[[#This Row],[Program Percent]]</f>
        <v>0</v>
      </c>
    </row>
    <row r="69" spans="1:6" x14ac:dyDescent="0.35">
      <c r="A69" s="11"/>
      <c r="B69" s="12" t="s">
        <v>81</v>
      </c>
      <c r="C69" s="5"/>
      <c r="D69" s="5"/>
      <c r="E69" s="5"/>
      <c r="F69" s="13"/>
    </row>
  </sheetData>
  <autoFilter ref="A1:G1" xr:uid="{5EEC7408-5EA7-457E-89C3-26E6BDF6250A}">
    <filterColumn colId="0" showButton="0"/>
    <filterColumn colId="1" showButton="0"/>
    <filterColumn colId="2" showButton="0"/>
    <filterColumn colId="3" showButton="0"/>
    <filterColumn colId="4" showButton="0"/>
  </autoFilter>
  <sortState xmlns:xlrd2="http://schemas.microsoft.com/office/spreadsheetml/2017/richdata2" ref="A5:F59">
    <sortCondition ref="B5:B59"/>
  </sortState>
  <mergeCells count="1">
    <mergeCell ref="A1:F1"/>
  </mergeCells>
  <hyperlinks>
    <hyperlink ref="B69" r:id="rId1" xr:uid="{05B6B4CD-3C19-4E11-9B32-6659721E424F}"/>
  </hyperlinks>
  <pageMargins left="0.7" right="0.7" top="0.75" bottom="0.75" header="0.3" footer="0.3"/>
  <pageSetup scale="53" orientation="landscape"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82ECA-79F9-4A94-9FDA-986EC6C72AFC}">
  <sheetPr>
    <tabColor rgb="FF0070C0"/>
    <pageSetUpPr fitToPage="1"/>
  </sheetPr>
  <dimension ref="A1:I69"/>
  <sheetViews>
    <sheetView workbookViewId="0">
      <selection activeCell="A2" sqref="A2:G2"/>
    </sheetView>
  </sheetViews>
  <sheetFormatPr defaultRowHeight="14.5" x14ac:dyDescent="0.35"/>
  <cols>
    <col min="1" max="1" width="10.453125" bestFit="1" customWidth="1"/>
    <col min="2" max="2" width="68.453125" customWidth="1"/>
    <col min="3" max="3" width="46" bestFit="1" customWidth="1"/>
    <col min="4" max="4" width="15.81640625" bestFit="1" customWidth="1"/>
    <col min="6" max="6" width="26.7265625" bestFit="1" customWidth="1"/>
    <col min="9" max="9" width="12" bestFit="1" customWidth="1"/>
  </cols>
  <sheetData>
    <row r="1" spans="1:9" s="1" customFormat="1" x14ac:dyDescent="0.35">
      <c r="A1" s="40" t="s">
        <v>0</v>
      </c>
      <c r="B1" s="41"/>
      <c r="C1" s="41"/>
      <c r="D1" s="41"/>
      <c r="E1" s="41"/>
      <c r="F1" s="41"/>
    </row>
    <row r="2" spans="1:9" s="1" customFormat="1" x14ac:dyDescent="0.35">
      <c r="A2" s="1" t="s">
        <v>119</v>
      </c>
      <c r="B2"/>
      <c r="C2"/>
      <c r="D2"/>
      <c r="E2"/>
      <c r="F2"/>
      <c r="G2"/>
    </row>
    <row r="4" spans="1:9" x14ac:dyDescent="0.35">
      <c r="A4" s="6" t="s">
        <v>2</v>
      </c>
      <c r="B4" s="4" t="s">
        <v>3</v>
      </c>
      <c r="C4" s="7" t="s">
        <v>120</v>
      </c>
      <c r="D4" s="1"/>
      <c r="E4" s="1"/>
      <c r="F4" s="1"/>
    </row>
    <row r="5" spans="1:9" x14ac:dyDescent="0.35">
      <c r="A5" t="s">
        <v>8</v>
      </c>
      <c r="B5" t="s">
        <v>9</v>
      </c>
      <c r="C5">
        <v>383</v>
      </c>
      <c r="D5" s="2"/>
      <c r="E5" s="3"/>
      <c r="F5" s="2"/>
      <c r="I5" s="2"/>
    </row>
    <row r="6" spans="1:9" x14ac:dyDescent="0.35">
      <c r="A6" t="s">
        <v>11</v>
      </c>
      <c r="B6" t="s">
        <v>12</v>
      </c>
      <c r="C6" s="29" t="s">
        <v>13</v>
      </c>
      <c r="D6" s="2"/>
      <c r="E6" s="3"/>
      <c r="F6" s="2"/>
      <c r="I6" s="2"/>
    </row>
    <row r="7" spans="1:9" x14ac:dyDescent="0.35">
      <c r="A7" t="s">
        <v>11</v>
      </c>
      <c r="B7" t="s">
        <v>118</v>
      </c>
      <c r="C7">
        <v>1458</v>
      </c>
      <c r="D7" s="2"/>
      <c r="E7" s="3"/>
      <c r="F7" s="2"/>
      <c r="I7" s="2"/>
    </row>
    <row r="8" spans="1:9" x14ac:dyDescent="0.35">
      <c r="A8" t="s">
        <v>8</v>
      </c>
      <c r="B8" t="s">
        <v>16</v>
      </c>
      <c r="C8">
        <v>593</v>
      </c>
      <c r="D8" s="2"/>
      <c r="E8" s="3"/>
      <c r="F8" s="2"/>
      <c r="I8" s="2"/>
    </row>
    <row r="9" spans="1:9" x14ac:dyDescent="0.35">
      <c r="A9" t="s">
        <v>8</v>
      </c>
      <c r="B9" t="s">
        <v>17</v>
      </c>
      <c r="C9">
        <v>670</v>
      </c>
      <c r="D9" s="2"/>
      <c r="E9" s="3"/>
      <c r="F9" s="2"/>
      <c r="I9" s="2"/>
    </row>
    <row r="10" spans="1:9" x14ac:dyDescent="0.35">
      <c r="A10" t="s">
        <v>18</v>
      </c>
      <c r="B10" t="s">
        <v>19</v>
      </c>
      <c r="C10">
        <v>467</v>
      </c>
      <c r="D10" s="2"/>
      <c r="E10" s="3"/>
      <c r="F10" s="2"/>
      <c r="I10" s="2"/>
    </row>
    <row r="11" spans="1:9" x14ac:dyDescent="0.35">
      <c r="A11" t="s">
        <v>11</v>
      </c>
      <c r="B11" t="s">
        <v>20</v>
      </c>
      <c r="C11">
        <v>54</v>
      </c>
      <c r="D11" s="2"/>
      <c r="E11" s="3"/>
      <c r="F11" s="2"/>
      <c r="I11" s="2"/>
    </row>
    <row r="12" spans="1:9" x14ac:dyDescent="0.35">
      <c r="A12" t="s">
        <v>21</v>
      </c>
      <c r="B12" t="s">
        <v>22</v>
      </c>
      <c r="C12">
        <v>227</v>
      </c>
      <c r="D12" s="2"/>
      <c r="E12" s="3"/>
      <c r="F12" s="2"/>
      <c r="I12" s="2"/>
    </row>
    <row r="13" spans="1:9" x14ac:dyDescent="0.35">
      <c r="A13" t="s">
        <v>21</v>
      </c>
      <c r="B13" t="s">
        <v>23</v>
      </c>
      <c r="C13">
        <v>54</v>
      </c>
      <c r="D13" s="2"/>
      <c r="E13" s="3"/>
      <c r="F13" s="2"/>
      <c r="I13" s="2"/>
    </row>
    <row r="14" spans="1:9" x14ac:dyDescent="0.35">
      <c r="A14" s="25" t="s">
        <v>18</v>
      </c>
      <c r="B14" t="s">
        <v>24</v>
      </c>
      <c r="C14">
        <v>162</v>
      </c>
      <c r="D14" s="2"/>
      <c r="E14" s="3"/>
      <c r="F14" s="2"/>
      <c r="I14" s="2"/>
    </row>
    <row r="15" spans="1:9" x14ac:dyDescent="0.35">
      <c r="A15" s="25" t="s">
        <v>25</v>
      </c>
      <c r="B15" t="s">
        <v>26</v>
      </c>
      <c r="C15">
        <v>344</v>
      </c>
      <c r="D15" s="2"/>
      <c r="E15" s="3"/>
      <c r="F15" s="2"/>
      <c r="I15" s="2"/>
    </row>
    <row r="16" spans="1:9" x14ac:dyDescent="0.35">
      <c r="A16" s="25" t="s">
        <v>21</v>
      </c>
      <c r="B16" t="s">
        <v>27</v>
      </c>
      <c r="C16">
        <v>220</v>
      </c>
      <c r="D16" s="2"/>
      <c r="E16" s="3"/>
      <c r="F16" s="2"/>
      <c r="I16" s="2"/>
    </row>
    <row r="17" spans="1:9" x14ac:dyDescent="0.35">
      <c r="A17" s="25" t="s">
        <v>28</v>
      </c>
      <c r="B17" t="s">
        <v>29</v>
      </c>
      <c r="C17">
        <v>443</v>
      </c>
      <c r="D17" s="2"/>
      <c r="E17" s="3"/>
      <c r="F17" s="2"/>
      <c r="I17" s="2"/>
    </row>
    <row r="18" spans="1:9" x14ac:dyDescent="0.35">
      <c r="A18" s="25" t="s">
        <v>18</v>
      </c>
      <c r="B18" t="s">
        <v>30</v>
      </c>
      <c r="C18">
        <v>140</v>
      </c>
      <c r="D18" s="2"/>
      <c r="E18" s="3"/>
      <c r="F18" s="2"/>
      <c r="I18" s="2"/>
    </row>
    <row r="19" spans="1:9" x14ac:dyDescent="0.35">
      <c r="A19" s="25" t="s">
        <v>21</v>
      </c>
      <c r="B19" t="s">
        <v>31</v>
      </c>
      <c r="C19">
        <v>556</v>
      </c>
      <c r="D19" s="2"/>
      <c r="E19" s="3"/>
      <c r="F19" s="2"/>
      <c r="I19" s="2"/>
    </row>
    <row r="20" spans="1:9" x14ac:dyDescent="0.35">
      <c r="A20" s="25" t="s">
        <v>11</v>
      </c>
      <c r="B20" t="s">
        <v>32</v>
      </c>
      <c r="C20">
        <v>215</v>
      </c>
      <c r="D20" s="2"/>
      <c r="E20" s="3"/>
      <c r="F20" s="2"/>
      <c r="I20" s="2"/>
    </row>
    <row r="21" spans="1:9" x14ac:dyDescent="0.35">
      <c r="A21" s="25" t="s">
        <v>28</v>
      </c>
      <c r="B21" t="s">
        <v>33</v>
      </c>
      <c r="C21">
        <v>476</v>
      </c>
      <c r="D21" s="2"/>
      <c r="E21" s="3"/>
      <c r="F21" s="2"/>
      <c r="I21" s="2"/>
    </row>
    <row r="22" spans="1:9" x14ac:dyDescent="0.35">
      <c r="A22" s="25" t="s">
        <v>21</v>
      </c>
      <c r="B22" t="s">
        <v>34</v>
      </c>
      <c r="C22">
        <v>65</v>
      </c>
      <c r="D22" s="2"/>
      <c r="E22" s="3"/>
      <c r="F22" s="2"/>
      <c r="I22" s="2"/>
    </row>
    <row r="23" spans="1:9" x14ac:dyDescent="0.35">
      <c r="A23" s="25" t="s">
        <v>11</v>
      </c>
      <c r="B23" t="s">
        <v>35</v>
      </c>
      <c r="C23">
        <v>315</v>
      </c>
      <c r="D23" s="2"/>
      <c r="E23" s="3"/>
      <c r="F23" s="2"/>
      <c r="I23" s="2"/>
    </row>
    <row r="24" spans="1:9" x14ac:dyDescent="0.35">
      <c r="A24" s="25" t="s">
        <v>28</v>
      </c>
      <c r="B24" t="s">
        <v>36</v>
      </c>
      <c r="C24">
        <v>701</v>
      </c>
      <c r="D24" s="2"/>
      <c r="E24" s="3"/>
      <c r="F24" s="2"/>
      <c r="I24" s="2"/>
    </row>
    <row r="25" spans="1:9" x14ac:dyDescent="0.35">
      <c r="A25" s="25" t="s">
        <v>28</v>
      </c>
      <c r="B25" t="s">
        <v>37</v>
      </c>
      <c r="C25">
        <v>227</v>
      </c>
      <c r="D25" s="2"/>
      <c r="E25" s="3"/>
      <c r="F25" s="2"/>
      <c r="I25" s="2"/>
    </row>
    <row r="26" spans="1:9" x14ac:dyDescent="0.35">
      <c r="A26" s="25" t="s">
        <v>28</v>
      </c>
      <c r="B26" t="s">
        <v>38</v>
      </c>
      <c r="C26">
        <v>208</v>
      </c>
      <c r="D26" s="2"/>
      <c r="E26" s="3"/>
      <c r="F26" s="2"/>
      <c r="I26" s="2"/>
    </row>
    <row r="27" spans="1:9" x14ac:dyDescent="0.35">
      <c r="A27" s="25" t="s">
        <v>18</v>
      </c>
      <c r="B27" t="s">
        <v>39</v>
      </c>
      <c r="C27">
        <v>102</v>
      </c>
      <c r="D27" s="2"/>
      <c r="E27" s="3"/>
      <c r="F27" s="2"/>
      <c r="I27" s="2"/>
    </row>
    <row r="28" spans="1:9" x14ac:dyDescent="0.35">
      <c r="A28" s="25" t="s">
        <v>11</v>
      </c>
      <c r="B28" t="s">
        <v>40</v>
      </c>
      <c r="C28">
        <v>285</v>
      </c>
      <c r="D28" s="2"/>
      <c r="E28" s="3"/>
      <c r="F28" s="2"/>
      <c r="I28" s="2"/>
    </row>
    <row r="29" spans="1:9" x14ac:dyDescent="0.35">
      <c r="A29" s="25" t="s">
        <v>25</v>
      </c>
      <c r="B29" t="s">
        <v>41</v>
      </c>
      <c r="C29">
        <v>222</v>
      </c>
      <c r="D29" s="2"/>
      <c r="E29" s="3"/>
      <c r="F29" s="2"/>
      <c r="I29" s="2"/>
    </row>
    <row r="30" spans="1:9" x14ac:dyDescent="0.35">
      <c r="A30" s="25" t="s">
        <v>18</v>
      </c>
      <c r="B30" t="s">
        <v>42</v>
      </c>
      <c r="C30">
        <v>521</v>
      </c>
      <c r="D30" s="2"/>
      <c r="E30" s="3"/>
      <c r="F30" s="2"/>
      <c r="I30" s="2"/>
    </row>
    <row r="31" spans="1:9" x14ac:dyDescent="0.35">
      <c r="A31" s="25" t="s">
        <v>8</v>
      </c>
      <c r="B31" t="s">
        <v>43</v>
      </c>
      <c r="C31">
        <v>364</v>
      </c>
      <c r="D31" s="2"/>
      <c r="E31" s="3"/>
      <c r="F31" s="2"/>
      <c r="I31" s="2"/>
    </row>
    <row r="32" spans="1:9" x14ac:dyDescent="0.35">
      <c r="A32" s="25" t="s">
        <v>8</v>
      </c>
      <c r="B32" t="s">
        <v>44</v>
      </c>
      <c r="C32">
        <v>525</v>
      </c>
      <c r="D32" s="2"/>
      <c r="E32" s="3"/>
      <c r="F32" s="2"/>
      <c r="I32" s="2"/>
    </row>
    <row r="33" spans="1:9" x14ac:dyDescent="0.35">
      <c r="A33" s="25" t="s">
        <v>8</v>
      </c>
      <c r="B33" t="s">
        <v>45</v>
      </c>
      <c r="C33">
        <v>519</v>
      </c>
      <c r="D33" s="2"/>
      <c r="E33" s="3"/>
      <c r="F33" s="2"/>
      <c r="I33" s="2"/>
    </row>
    <row r="34" spans="1:9" x14ac:dyDescent="0.35">
      <c r="A34" s="25" t="s">
        <v>8</v>
      </c>
      <c r="B34" t="s">
        <v>46</v>
      </c>
      <c r="C34">
        <v>460</v>
      </c>
      <c r="D34" s="2"/>
      <c r="E34" s="3"/>
      <c r="F34" s="2"/>
      <c r="I34" s="2"/>
    </row>
    <row r="35" spans="1:9" x14ac:dyDescent="0.35">
      <c r="A35" s="25" t="s">
        <v>28</v>
      </c>
      <c r="B35" t="s">
        <v>47</v>
      </c>
      <c r="C35">
        <v>464</v>
      </c>
      <c r="D35" s="2"/>
      <c r="E35" s="3"/>
      <c r="F35" s="2"/>
      <c r="I35" s="2"/>
    </row>
    <row r="36" spans="1:9" x14ac:dyDescent="0.35">
      <c r="A36" s="25" t="s">
        <v>21</v>
      </c>
      <c r="B36" t="s">
        <v>48</v>
      </c>
      <c r="C36">
        <v>29</v>
      </c>
      <c r="D36" s="2"/>
      <c r="E36" s="3"/>
      <c r="F36" s="2"/>
      <c r="I36" s="2"/>
    </row>
    <row r="37" spans="1:9" x14ac:dyDescent="0.35">
      <c r="A37" s="25" t="s">
        <v>8</v>
      </c>
      <c r="B37" t="s">
        <v>49</v>
      </c>
      <c r="C37">
        <v>275</v>
      </c>
      <c r="D37" s="2"/>
      <c r="E37" s="3"/>
      <c r="F37" s="2"/>
      <c r="I37" s="2"/>
    </row>
    <row r="38" spans="1:9" x14ac:dyDescent="0.35">
      <c r="A38" s="25" t="s">
        <v>8</v>
      </c>
      <c r="B38" t="s">
        <v>50</v>
      </c>
      <c r="C38" s="29" t="s">
        <v>13</v>
      </c>
      <c r="D38" s="2"/>
      <c r="E38" s="3"/>
      <c r="F38" s="2"/>
      <c r="I38" s="2"/>
    </row>
    <row r="39" spans="1:9" x14ac:dyDescent="0.35">
      <c r="A39" s="25" t="s">
        <v>8</v>
      </c>
      <c r="B39" t="s">
        <v>51</v>
      </c>
      <c r="C39">
        <v>419</v>
      </c>
      <c r="D39" s="2"/>
      <c r="E39" s="3"/>
      <c r="F39" s="2"/>
      <c r="I39" s="2"/>
    </row>
    <row r="40" spans="1:9" x14ac:dyDescent="0.35">
      <c r="A40" s="25" t="s">
        <v>8</v>
      </c>
      <c r="B40" t="s">
        <v>52</v>
      </c>
      <c r="C40">
        <v>240</v>
      </c>
      <c r="D40" s="2"/>
      <c r="E40" s="3"/>
      <c r="F40" s="2"/>
      <c r="I40" s="2"/>
    </row>
    <row r="41" spans="1:9" x14ac:dyDescent="0.35">
      <c r="A41" s="25" t="s">
        <v>28</v>
      </c>
      <c r="B41" t="s">
        <v>53</v>
      </c>
      <c r="C41">
        <v>155</v>
      </c>
      <c r="D41" s="2"/>
      <c r="E41" s="3"/>
      <c r="F41" s="2"/>
      <c r="I41" s="2"/>
    </row>
    <row r="42" spans="1:9" x14ac:dyDescent="0.35">
      <c r="A42" s="25" t="s">
        <v>11</v>
      </c>
      <c r="B42" t="s">
        <v>54</v>
      </c>
      <c r="C42">
        <v>286</v>
      </c>
      <c r="D42" s="2"/>
      <c r="E42" s="3"/>
      <c r="F42" s="2"/>
      <c r="I42" s="2"/>
    </row>
    <row r="43" spans="1:9" x14ac:dyDescent="0.35">
      <c r="A43" s="25" t="s">
        <v>11</v>
      </c>
      <c r="B43" t="s">
        <v>55</v>
      </c>
      <c r="C43">
        <v>314</v>
      </c>
      <c r="D43" s="2"/>
      <c r="E43" s="3"/>
      <c r="F43" s="2"/>
      <c r="I43" s="2"/>
    </row>
    <row r="44" spans="1:9" x14ac:dyDescent="0.35">
      <c r="A44" s="25" t="s">
        <v>28</v>
      </c>
      <c r="B44" t="s">
        <v>56</v>
      </c>
      <c r="C44">
        <v>183</v>
      </c>
      <c r="D44" s="2"/>
      <c r="E44" s="3"/>
      <c r="F44" s="2"/>
      <c r="I44" s="2"/>
    </row>
    <row r="45" spans="1:9" x14ac:dyDescent="0.35">
      <c r="A45" s="25" t="s">
        <v>28</v>
      </c>
      <c r="B45" t="s">
        <v>57</v>
      </c>
      <c r="C45">
        <v>273</v>
      </c>
      <c r="D45" s="2"/>
      <c r="E45" s="3"/>
      <c r="F45" s="2"/>
      <c r="I45" s="2"/>
    </row>
    <row r="46" spans="1:9" x14ac:dyDescent="0.35">
      <c r="A46" s="25" t="s">
        <v>11</v>
      </c>
      <c r="B46" t="s">
        <v>58</v>
      </c>
      <c r="C46">
        <v>301</v>
      </c>
      <c r="D46" s="2"/>
      <c r="E46" s="3"/>
      <c r="F46" s="2"/>
      <c r="I46" s="2"/>
    </row>
    <row r="47" spans="1:9" x14ac:dyDescent="0.35">
      <c r="A47" s="25" t="s">
        <v>11</v>
      </c>
      <c r="B47" t="s">
        <v>59</v>
      </c>
      <c r="C47">
        <v>333</v>
      </c>
      <c r="D47" s="2"/>
      <c r="E47" s="3"/>
      <c r="F47" s="2"/>
      <c r="I47" s="2"/>
    </row>
    <row r="48" spans="1:9" x14ac:dyDescent="0.35">
      <c r="A48" s="25" t="s">
        <v>21</v>
      </c>
      <c r="B48" t="s">
        <v>60</v>
      </c>
      <c r="C48">
        <v>111</v>
      </c>
      <c r="D48" s="2"/>
      <c r="E48" s="3"/>
      <c r="F48" s="2"/>
      <c r="I48" s="2"/>
    </row>
    <row r="49" spans="1:9" x14ac:dyDescent="0.35">
      <c r="A49" s="25" t="s">
        <v>11</v>
      </c>
      <c r="B49" t="s">
        <v>61</v>
      </c>
      <c r="C49">
        <v>695</v>
      </c>
      <c r="D49" s="2"/>
      <c r="E49" s="3"/>
      <c r="F49" s="2"/>
      <c r="I49" s="2"/>
    </row>
    <row r="50" spans="1:9" x14ac:dyDescent="0.35">
      <c r="A50" s="25" t="s">
        <v>11</v>
      </c>
      <c r="B50" t="s">
        <v>62</v>
      </c>
      <c r="C50" s="29" t="s">
        <v>13</v>
      </c>
      <c r="D50" s="2"/>
      <c r="E50" s="3"/>
      <c r="F50" s="2"/>
      <c r="I50" s="2"/>
    </row>
    <row r="51" spans="1:9" x14ac:dyDescent="0.35">
      <c r="A51" s="25" t="s">
        <v>21</v>
      </c>
      <c r="B51" t="s">
        <v>63</v>
      </c>
      <c r="C51">
        <v>186</v>
      </c>
      <c r="D51" s="2"/>
      <c r="E51" s="3"/>
      <c r="F51" s="2"/>
      <c r="I51" s="2"/>
    </row>
    <row r="52" spans="1:9" x14ac:dyDescent="0.35">
      <c r="A52" s="25" t="s">
        <v>21</v>
      </c>
      <c r="B52" t="s">
        <v>64</v>
      </c>
      <c r="C52">
        <v>77</v>
      </c>
      <c r="D52" s="2"/>
      <c r="E52" s="3"/>
      <c r="F52" s="2"/>
      <c r="I52" s="2"/>
    </row>
    <row r="53" spans="1:9" x14ac:dyDescent="0.35">
      <c r="A53" s="25" t="s">
        <v>8</v>
      </c>
      <c r="B53" t="s">
        <v>65</v>
      </c>
      <c r="C53">
        <v>430</v>
      </c>
      <c r="D53" s="2"/>
      <c r="E53" s="3"/>
      <c r="F53" s="2"/>
      <c r="I53" s="2"/>
    </row>
    <row r="54" spans="1:9" x14ac:dyDescent="0.35">
      <c r="A54" s="25" t="s">
        <v>28</v>
      </c>
      <c r="B54" t="s">
        <v>66</v>
      </c>
      <c r="C54">
        <v>61</v>
      </c>
      <c r="D54" s="2"/>
      <c r="E54" s="3"/>
      <c r="F54" s="2"/>
      <c r="I54" s="2"/>
    </row>
    <row r="55" spans="1:9" x14ac:dyDescent="0.35">
      <c r="A55" s="25" t="s">
        <v>25</v>
      </c>
      <c r="B55" t="s">
        <v>67</v>
      </c>
      <c r="C55">
        <v>347</v>
      </c>
      <c r="D55" s="2"/>
      <c r="E55" s="3"/>
      <c r="F55" s="2"/>
      <c r="I55" s="2"/>
    </row>
    <row r="56" spans="1:9" x14ac:dyDescent="0.35">
      <c r="A56" s="25" t="s">
        <v>25</v>
      </c>
      <c r="B56" t="s">
        <v>68</v>
      </c>
      <c r="C56">
        <v>351</v>
      </c>
      <c r="D56" s="2"/>
      <c r="E56" s="3"/>
      <c r="F56" s="2"/>
      <c r="I56" s="2"/>
    </row>
    <row r="57" spans="1:9" x14ac:dyDescent="0.35">
      <c r="A57" s="25" t="s">
        <v>21</v>
      </c>
      <c r="B57" t="s">
        <v>69</v>
      </c>
      <c r="C57">
        <v>387</v>
      </c>
      <c r="D57" s="2"/>
      <c r="E57" s="3"/>
      <c r="F57" s="2"/>
      <c r="I57" s="2"/>
    </row>
    <row r="58" spans="1:9" x14ac:dyDescent="0.35">
      <c r="A58" s="25" t="s">
        <v>11</v>
      </c>
      <c r="B58" t="s">
        <v>70</v>
      </c>
      <c r="C58">
        <v>724</v>
      </c>
      <c r="D58" s="2"/>
      <c r="E58" s="3"/>
      <c r="F58" s="2"/>
      <c r="I58" s="2"/>
    </row>
    <row r="59" spans="1:9" x14ac:dyDescent="0.35">
      <c r="A59" s="25" t="s">
        <v>18</v>
      </c>
      <c r="B59" t="s">
        <v>71</v>
      </c>
      <c r="C59">
        <v>420</v>
      </c>
      <c r="D59" s="2"/>
      <c r="E59" s="3"/>
      <c r="F59" s="2"/>
      <c r="I59" s="2"/>
    </row>
    <row r="60" spans="1:9" x14ac:dyDescent="0.35">
      <c r="A60" s="25" t="s">
        <v>25</v>
      </c>
      <c r="B60" t="s">
        <v>72</v>
      </c>
      <c r="C60">
        <v>339</v>
      </c>
      <c r="D60" s="2"/>
      <c r="E60" s="3"/>
      <c r="F60" s="2"/>
      <c r="I60" s="2"/>
    </row>
    <row r="61" spans="1:9" x14ac:dyDescent="0.35">
      <c r="A61" s="25" t="s">
        <v>28</v>
      </c>
      <c r="B61" t="s">
        <v>73</v>
      </c>
      <c r="C61">
        <v>434</v>
      </c>
      <c r="D61" s="2"/>
      <c r="E61" s="3"/>
      <c r="F61" s="2"/>
      <c r="I61" s="2"/>
    </row>
    <row r="62" spans="1:9" x14ac:dyDescent="0.35">
      <c r="A62" s="25" t="s">
        <v>11</v>
      </c>
      <c r="B62" t="s">
        <v>74</v>
      </c>
      <c r="C62">
        <v>664</v>
      </c>
      <c r="D62" s="2"/>
      <c r="E62" s="3"/>
      <c r="F62" s="2"/>
      <c r="I62" s="2"/>
    </row>
    <row r="63" spans="1:9" x14ac:dyDescent="0.35">
      <c r="A63" s="25" t="s">
        <v>25</v>
      </c>
      <c r="B63" t="s">
        <v>75</v>
      </c>
      <c r="C63">
        <v>451</v>
      </c>
      <c r="D63" s="2"/>
      <c r="E63" s="3"/>
      <c r="F63" s="2"/>
      <c r="I63" s="2"/>
    </row>
    <row r="64" spans="1:9" x14ac:dyDescent="0.35">
      <c r="A64" s="25" t="s">
        <v>11</v>
      </c>
      <c r="B64" t="s">
        <v>76</v>
      </c>
      <c r="C64">
        <v>709</v>
      </c>
      <c r="D64" s="2"/>
      <c r="E64" s="3"/>
      <c r="F64" s="2"/>
      <c r="I64" s="2"/>
    </row>
    <row r="65" spans="1:9" x14ac:dyDescent="0.35">
      <c r="A65" s="25" t="s">
        <v>21</v>
      </c>
      <c r="B65" t="s">
        <v>77</v>
      </c>
      <c r="C65">
        <v>775</v>
      </c>
      <c r="D65" s="2"/>
      <c r="E65" s="3"/>
      <c r="F65" s="2"/>
      <c r="I65" s="2"/>
    </row>
    <row r="66" spans="1:9" x14ac:dyDescent="0.35">
      <c r="A66" s="25" t="s">
        <v>21</v>
      </c>
      <c r="B66" t="s">
        <v>78</v>
      </c>
      <c r="C66">
        <v>439</v>
      </c>
      <c r="D66" s="2"/>
      <c r="E66" s="3"/>
      <c r="F66" s="2"/>
      <c r="I66" s="2"/>
    </row>
    <row r="67" spans="1:9" x14ac:dyDescent="0.35">
      <c r="A67" t="s">
        <v>28</v>
      </c>
      <c r="B67" s="25" t="s">
        <v>79</v>
      </c>
      <c r="C67" s="10">
        <v>464</v>
      </c>
    </row>
    <row r="68" spans="1:9" x14ac:dyDescent="0.35">
      <c r="A68" s="24"/>
      <c r="B68" s="25" t="s">
        <v>80</v>
      </c>
      <c r="C68" s="10"/>
    </row>
    <row r="69" spans="1:9" x14ac:dyDescent="0.35">
      <c r="A69" s="11"/>
      <c r="B69" s="12" t="s">
        <v>81</v>
      </c>
      <c r="C69" s="13"/>
    </row>
  </sheetData>
  <mergeCells count="1">
    <mergeCell ref="A1:F1"/>
  </mergeCells>
  <hyperlinks>
    <hyperlink ref="B69" r:id="rId1" xr:uid="{CCAB4EBC-C0CA-4499-8F1C-28CE9416DFAF}"/>
  </hyperlinks>
  <pageMargins left="0.7" right="0.7" top="0.75" bottom="0.75" header="0.3" footer="0.3"/>
  <pageSetup scale="52" orientation="landscape"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FEB11-44DD-4C86-964C-B1AA32C94548}">
  <sheetPr>
    <tabColor rgb="FF002060"/>
    <pageSetUpPr fitToPage="1"/>
  </sheetPr>
  <dimension ref="A1:G69"/>
  <sheetViews>
    <sheetView workbookViewId="0">
      <selection activeCell="A2" sqref="A2:G2"/>
    </sheetView>
  </sheetViews>
  <sheetFormatPr defaultRowHeight="14.5" x14ac:dyDescent="0.35"/>
  <cols>
    <col min="1" max="1" width="10.453125" bestFit="1" customWidth="1"/>
    <col min="2" max="2" width="68.81640625" customWidth="1"/>
    <col min="3" max="3" width="19.81640625" customWidth="1"/>
    <col min="4" max="4" width="18.7265625" customWidth="1"/>
    <col min="5" max="5" width="13.7265625" customWidth="1"/>
    <col min="6" max="6" width="28" customWidth="1"/>
  </cols>
  <sheetData>
    <row r="1" spans="1:7" s="1" customFormat="1" x14ac:dyDescent="0.35">
      <c r="A1" s="40" t="s">
        <v>0</v>
      </c>
      <c r="B1" s="41"/>
      <c r="C1" s="41"/>
      <c r="D1" s="41"/>
      <c r="E1" s="41"/>
      <c r="F1" s="41"/>
    </row>
    <row r="2" spans="1:7" s="1" customFormat="1" ht="28.5" customHeight="1" x14ac:dyDescent="0.35">
      <c r="A2" s="1" t="s">
        <v>121</v>
      </c>
      <c r="B2"/>
      <c r="C2"/>
      <c r="D2"/>
      <c r="E2"/>
      <c r="F2"/>
      <c r="G2"/>
    </row>
    <row r="4" spans="1:7" x14ac:dyDescent="0.35">
      <c r="A4" s="6" t="s">
        <v>2</v>
      </c>
      <c r="B4" s="4" t="s">
        <v>3</v>
      </c>
      <c r="C4" s="4" t="s">
        <v>4</v>
      </c>
      <c r="D4" s="4" t="s">
        <v>5</v>
      </c>
      <c r="E4" s="4" t="s">
        <v>6</v>
      </c>
      <c r="F4" s="7" t="s">
        <v>7</v>
      </c>
    </row>
    <row r="5" spans="1:7" x14ac:dyDescent="0.35">
      <c r="A5" t="s">
        <v>8</v>
      </c>
      <c r="B5" t="s">
        <v>9</v>
      </c>
      <c r="C5" t="s">
        <v>15</v>
      </c>
      <c r="D5" s="2">
        <v>1</v>
      </c>
      <c r="E5" s="3">
        <v>1</v>
      </c>
      <c r="F5" s="9">
        <f>E5-D5</f>
        <v>0</v>
      </c>
    </row>
    <row r="6" spans="1:7" x14ac:dyDescent="0.35">
      <c r="A6" t="s">
        <v>11</v>
      </c>
      <c r="B6" t="s">
        <v>12</v>
      </c>
      <c r="C6" t="s">
        <v>13</v>
      </c>
      <c r="D6" s="21" t="s">
        <v>13</v>
      </c>
      <c r="E6" s="3">
        <v>1</v>
      </c>
      <c r="F6" s="9"/>
    </row>
    <row r="7" spans="1:7" x14ac:dyDescent="0.35">
      <c r="A7" t="s">
        <v>11</v>
      </c>
      <c r="B7" t="s">
        <v>14</v>
      </c>
      <c r="C7" t="s">
        <v>15</v>
      </c>
      <c r="D7" s="2">
        <v>1</v>
      </c>
      <c r="E7" s="3">
        <v>1</v>
      </c>
      <c r="F7" s="9">
        <f t="shared" ref="F7:F66" si="0">E7-D7</f>
        <v>0</v>
      </c>
    </row>
    <row r="8" spans="1:7" x14ac:dyDescent="0.35">
      <c r="A8" t="s">
        <v>11</v>
      </c>
      <c r="B8" t="s">
        <v>16</v>
      </c>
      <c r="C8" t="s">
        <v>15</v>
      </c>
      <c r="D8" s="2">
        <v>1</v>
      </c>
      <c r="E8" s="3">
        <v>1</v>
      </c>
      <c r="F8" s="9">
        <f t="shared" si="0"/>
        <v>0</v>
      </c>
    </row>
    <row r="9" spans="1:7" x14ac:dyDescent="0.35">
      <c r="A9" t="s">
        <v>8</v>
      </c>
      <c r="B9" t="s">
        <v>17</v>
      </c>
      <c r="C9" t="s">
        <v>15</v>
      </c>
      <c r="D9" s="2">
        <v>1</v>
      </c>
      <c r="E9" s="3">
        <v>1</v>
      </c>
      <c r="F9" s="9">
        <f t="shared" si="0"/>
        <v>0</v>
      </c>
    </row>
    <row r="10" spans="1:7" x14ac:dyDescent="0.35">
      <c r="A10" t="s">
        <v>8</v>
      </c>
      <c r="B10" t="s">
        <v>19</v>
      </c>
      <c r="C10" t="s">
        <v>15</v>
      </c>
      <c r="D10" s="2">
        <v>1</v>
      </c>
      <c r="E10" s="3">
        <v>1</v>
      </c>
      <c r="F10" s="9">
        <f t="shared" si="0"/>
        <v>0</v>
      </c>
    </row>
    <row r="11" spans="1:7" x14ac:dyDescent="0.35">
      <c r="A11" t="s">
        <v>18</v>
      </c>
      <c r="B11" t="s">
        <v>20</v>
      </c>
      <c r="C11" t="s">
        <v>15</v>
      </c>
      <c r="D11" s="2">
        <v>1</v>
      </c>
      <c r="E11" s="3">
        <v>1</v>
      </c>
      <c r="F11" s="9">
        <f t="shared" si="0"/>
        <v>0</v>
      </c>
    </row>
    <row r="12" spans="1:7" x14ac:dyDescent="0.35">
      <c r="A12" t="s">
        <v>11</v>
      </c>
      <c r="B12" t="s">
        <v>22</v>
      </c>
      <c r="C12" t="s">
        <v>10</v>
      </c>
      <c r="D12" s="2">
        <v>0.98666666666666702</v>
      </c>
      <c r="E12" s="3">
        <v>1</v>
      </c>
      <c r="F12" s="9">
        <f t="shared" si="0"/>
        <v>1.3333333333332975E-2</v>
      </c>
    </row>
    <row r="13" spans="1:7" x14ac:dyDescent="0.35">
      <c r="A13" t="s">
        <v>21</v>
      </c>
      <c r="B13" t="s">
        <v>122</v>
      </c>
      <c r="C13" t="s">
        <v>15</v>
      </c>
      <c r="D13" s="2">
        <v>1</v>
      </c>
      <c r="E13" s="3">
        <v>1</v>
      </c>
      <c r="F13" s="9">
        <f t="shared" si="0"/>
        <v>0</v>
      </c>
    </row>
    <row r="14" spans="1:7" x14ac:dyDescent="0.35">
      <c r="A14" t="s">
        <v>18</v>
      </c>
      <c r="B14" t="s">
        <v>24</v>
      </c>
      <c r="C14" t="s">
        <v>15</v>
      </c>
      <c r="D14" s="2">
        <v>1</v>
      </c>
      <c r="E14" s="3">
        <v>1</v>
      </c>
      <c r="F14" s="9">
        <f t="shared" si="0"/>
        <v>0</v>
      </c>
    </row>
    <row r="15" spans="1:7" x14ac:dyDescent="0.35">
      <c r="A15" t="s">
        <v>25</v>
      </c>
      <c r="B15" t="s">
        <v>26</v>
      </c>
      <c r="C15" t="s">
        <v>15</v>
      </c>
      <c r="D15" s="2">
        <v>1</v>
      </c>
      <c r="E15" s="3">
        <v>1</v>
      </c>
      <c r="F15" s="9">
        <f t="shared" si="0"/>
        <v>0</v>
      </c>
    </row>
    <row r="16" spans="1:7" x14ac:dyDescent="0.35">
      <c r="A16" t="s">
        <v>21</v>
      </c>
      <c r="B16" t="s">
        <v>27</v>
      </c>
      <c r="C16" t="s">
        <v>15</v>
      </c>
      <c r="D16" s="2">
        <v>1</v>
      </c>
      <c r="E16" s="3">
        <v>1</v>
      </c>
      <c r="F16" s="9">
        <f t="shared" si="0"/>
        <v>0</v>
      </c>
    </row>
    <row r="17" spans="1:6" x14ac:dyDescent="0.35">
      <c r="A17" t="s">
        <v>28</v>
      </c>
      <c r="B17" t="s">
        <v>29</v>
      </c>
      <c r="C17" t="s">
        <v>15</v>
      </c>
      <c r="D17" s="2">
        <v>1</v>
      </c>
      <c r="E17" s="3">
        <v>1</v>
      </c>
      <c r="F17" s="9">
        <f t="shared" si="0"/>
        <v>0</v>
      </c>
    </row>
    <row r="18" spans="1:6" x14ac:dyDescent="0.35">
      <c r="A18" t="s">
        <v>18</v>
      </c>
      <c r="B18" t="s">
        <v>30</v>
      </c>
      <c r="C18" t="s">
        <v>15</v>
      </c>
      <c r="D18" s="2">
        <v>1</v>
      </c>
      <c r="E18" s="3">
        <v>1</v>
      </c>
      <c r="F18" s="9">
        <f t="shared" si="0"/>
        <v>0</v>
      </c>
    </row>
    <row r="19" spans="1:6" x14ac:dyDescent="0.35">
      <c r="A19" t="s">
        <v>21</v>
      </c>
      <c r="B19" t="s">
        <v>31</v>
      </c>
      <c r="C19" t="s">
        <v>15</v>
      </c>
      <c r="D19" s="2">
        <v>1</v>
      </c>
      <c r="E19" s="3">
        <v>1</v>
      </c>
      <c r="F19" s="9">
        <f t="shared" si="0"/>
        <v>0</v>
      </c>
    </row>
    <row r="20" spans="1:6" x14ac:dyDescent="0.35">
      <c r="A20" t="s">
        <v>11</v>
      </c>
      <c r="B20" t="s">
        <v>32</v>
      </c>
      <c r="C20" t="s">
        <v>15</v>
      </c>
      <c r="D20" s="2">
        <v>1</v>
      </c>
      <c r="E20" s="3">
        <v>1</v>
      </c>
      <c r="F20" s="9">
        <f t="shared" si="0"/>
        <v>0</v>
      </c>
    </row>
    <row r="21" spans="1:6" x14ac:dyDescent="0.35">
      <c r="A21" t="s">
        <v>28</v>
      </c>
      <c r="B21" t="s">
        <v>33</v>
      </c>
      <c r="C21" t="s">
        <v>10</v>
      </c>
      <c r="D21" s="2">
        <v>0.9921875</v>
      </c>
      <c r="E21" s="3">
        <v>1</v>
      </c>
      <c r="F21" s="9">
        <f t="shared" si="0"/>
        <v>7.8125E-3</v>
      </c>
    </row>
    <row r="22" spans="1:6" x14ac:dyDescent="0.35">
      <c r="A22" t="s">
        <v>21</v>
      </c>
      <c r="B22" t="s">
        <v>34</v>
      </c>
      <c r="C22" t="s">
        <v>15</v>
      </c>
      <c r="D22" s="2">
        <v>1</v>
      </c>
      <c r="E22" s="3">
        <v>1</v>
      </c>
      <c r="F22" s="9">
        <f t="shared" si="0"/>
        <v>0</v>
      </c>
    </row>
    <row r="23" spans="1:6" x14ac:dyDescent="0.35">
      <c r="A23" t="s">
        <v>11</v>
      </c>
      <c r="B23" t="s">
        <v>35</v>
      </c>
      <c r="C23" t="s">
        <v>10</v>
      </c>
      <c r="D23" s="2">
        <v>0.98571428571428599</v>
      </c>
      <c r="E23" s="3">
        <v>1</v>
      </c>
      <c r="F23" s="9">
        <f t="shared" si="0"/>
        <v>1.4285714285714013E-2</v>
      </c>
    </row>
    <row r="24" spans="1:6" x14ac:dyDescent="0.35">
      <c r="A24" t="s">
        <v>28</v>
      </c>
      <c r="B24" t="s">
        <v>36</v>
      </c>
      <c r="C24" t="s">
        <v>15</v>
      </c>
      <c r="D24" s="2">
        <v>1</v>
      </c>
      <c r="E24" s="3">
        <v>1</v>
      </c>
      <c r="F24" s="9">
        <f t="shared" si="0"/>
        <v>0</v>
      </c>
    </row>
    <row r="25" spans="1:6" x14ac:dyDescent="0.35">
      <c r="A25" t="s">
        <v>28</v>
      </c>
      <c r="B25" t="s">
        <v>37</v>
      </c>
      <c r="C25" t="s">
        <v>15</v>
      </c>
      <c r="D25" s="2">
        <v>1</v>
      </c>
      <c r="E25" s="3">
        <v>1</v>
      </c>
      <c r="F25" s="9">
        <f t="shared" si="0"/>
        <v>0</v>
      </c>
    </row>
    <row r="26" spans="1:6" x14ac:dyDescent="0.35">
      <c r="A26" t="s">
        <v>28</v>
      </c>
      <c r="B26" t="s">
        <v>38</v>
      </c>
      <c r="C26" t="s">
        <v>15</v>
      </c>
      <c r="D26" s="2">
        <v>1</v>
      </c>
      <c r="E26" s="3">
        <v>1</v>
      </c>
      <c r="F26" s="9">
        <f t="shared" si="0"/>
        <v>0</v>
      </c>
    </row>
    <row r="27" spans="1:6" x14ac:dyDescent="0.35">
      <c r="A27" t="s">
        <v>18</v>
      </c>
      <c r="B27" t="s">
        <v>39</v>
      </c>
      <c r="C27" t="s">
        <v>15</v>
      </c>
      <c r="D27" s="2">
        <v>1</v>
      </c>
      <c r="E27" s="3">
        <v>1</v>
      </c>
      <c r="F27" s="9">
        <f t="shared" si="0"/>
        <v>0</v>
      </c>
    </row>
    <row r="28" spans="1:6" x14ac:dyDescent="0.35">
      <c r="A28" t="s">
        <v>11</v>
      </c>
      <c r="B28" t="s">
        <v>40</v>
      </c>
      <c r="C28" t="s">
        <v>15</v>
      </c>
      <c r="D28" s="2">
        <v>1</v>
      </c>
      <c r="E28" s="3">
        <v>1</v>
      </c>
      <c r="F28" s="9">
        <f t="shared" si="0"/>
        <v>0</v>
      </c>
    </row>
    <row r="29" spans="1:6" x14ac:dyDescent="0.35">
      <c r="A29" t="s">
        <v>25</v>
      </c>
      <c r="B29" t="s">
        <v>41</v>
      </c>
      <c r="C29" t="s">
        <v>15</v>
      </c>
      <c r="D29" s="2">
        <v>1</v>
      </c>
      <c r="E29" s="3">
        <v>1</v>
      </c>
      <c r="F29" s="9">
        <f t="shared" si="0"/>
        <v>0</v>
      </c>
    </row>
    <row r="30" spans="1:6" x14ac:dyDescent="0.35">
      <c r="A30" t="s">
        <v>18</v>
      </c>
      <c r="B30" t="s">
        <v>42</v>
      </c>
      <c r="C30" t="s">
        <v>15</v>
      </c>
      <c r="D30" s="2">
        <v>1</v>
      </c>
      <c r="E30" s="3">
        <v>1</v>
      </c>
      <c r="F30" s="9">
        <f t="shared" si="0"/>
        <v>0</v>
      </c>
    </row>
    <row r="31" spans="1:6" x14ac:dyDescent="0.35">
      <c r="A31" t="s">
        <v>8</v>
      </c>
      <c r="B31" t="s">
        <v>43</v>
      </c>
      <c r="C31" t="s">
        <v>10</v>
      </c>
      <c r="D31" s="2">
        <v>0.75247524752475203</v>
      </c>
      <c r="E31" s="3">
        <v>1</v>
      </c>
      <c r="F31" s="9">
        <f t="shared" si="0"/>
        <v>0.24752475247524797</v>
      </c>
    </row>
    <row r="32" spans="1:6" x14ac:dyDescent="0.35">
      <c r="A32" t="s">
        <v>8</v>
      </c>
      <c r="B32" t="s">
        <v>44</v>
      </c>
      <c r="C32" t="s">
        <v>15</v>
      </c>
      <c r="D32" s="2">
        <v>1</v>
      </c>
      <c r="E32" s="3">
        <v>1</v>
      </c>
      <c r="F32" s="9">
        <f t="shared" si="0"/>
        <v>0</v>
      </c>
    </row>
    <row r="33" spans="1:6" x14ac:dyDescent="0.35">
      <c r="A33" t="s">
        <v>8</v>
      </c>
      <c r="B33" t="s">
        <v>45</v>
      </c>
      <c r="C33" t="s">
        <v>15</v>
      </c>
      <c r="D33" s="2">
        <v>1</v>
      </c>
      <c r="E33" s="3">
        <v>1</v>
      </c>
      <c r="F33" s="9">
        <f t="shared" si="0"/>
        <v>0</v>
      </c>
    </row>
    <row r="34" spans="1:6" x14ac:dyDescent="0.35">
      <c r="A34" t="s">
        <v>8</v>
      </c>
      <c r="B34" t="s">
        <v>46</v>
      </c>
      <c r="C34" t="s">
        <v>15</v>
      </c>
      <c r="D34" s="2">
        <v>1</v>
      </c>
      <c r="E34" s="3">
        <v>1</v>
      </c>
      <c r="F34" s="9">
        <f t="shared" si="0"/>
        <v>0</v>
      </c>
    </row>
    <row r="35" spans="1:6" x14ac:dyDescent="0.35">
      <c r="A35" t="s">
        <v>28</v>
      </c>
      <c r="B35" t="s">
        <v>47</v>
      </c>
      <c r="C35" t="s">
        <v>15</v>
      </c>
      <c r="D35" s="2">
        <v>1</v>
      </c>
      <c r="E35" s="3">
        <v>1</v>
      </c>
      <c r="F35" s="9">
        <f t="shared" si="0"/>
        <v>0</v>
      </c>
    </row>
    <row r="36" spans="1:6" x14ac:dyDescent="0.35">
      <c r="A36" t="s">
        <v>21</v>
      </c>
      <c r="B36" t="s">
        <v>48</v>
      </c>
      <c r="C36" t="s">
        <v>15</v>
      </c>
      <c r="D36" s="2">
        <v>1</v>
      </c>
      <c r="E36" s="3">
        <v>1</v>
      </c>
      <c r="F36" s="9">
        <f>E36-D36</f>
        <v>0</v>
      </c>
    </row>
    <row r="37" spans="1:6" x14ac:dyDescent="0.35">
      <c r="A37" t="s">
        <v>8</v>
      </c>
      <c r="B37" t="s">
        <v>123</v>
      </c>
      <c r="C37" t="s">
        <v>15</v>
      </c>
      <c r="D37" s="2">
        <v>1</v>
      </c>
      <c r="E37" s="3">
        <v>1</v>
      </c>
      <c r="F37" s="9">
        <f t="shared" si="0"/>
        <v>0</v>
      </c>
    </row>
    <row r="38" spans="1:6" x14ac:dyDescent="0.35">
      <c r="A38" t="s">
        <v>8</v>
      </c>
      <c r="B38" t="s">
        <v>50</v>
      </c>
      <c r="C38" t="s">
        <v>13</v>
      </c>
      <c r="D38" s="2" t="s">
        <v>13</v>
      </c>
      <c r="E38" s="3">
        <v>1</v>
      </c>
      <c r="F38" s="9"/>
    </row>
    <row r="39" spans="1:6" x14ac:dyDescent="0.35">
      <c r="A39" t="s">
        <v>8</v>
      </c>
      <c r="B39" t="s">
        <v>51</v>
      </c>
      <c r="C39" t="s">
        <v>15</v>
      </c>
      <c r="D39" s="2">
        <v>1</v>
      </c>
      <c r="E39" s="3">
        <v>1</v>
      </c>
      <c r="F39" s="9">
        <f t="shared" si="0"/>
        <v>0</v>
      </c>
    </row>
    <row r="40" spans="1:6" x14ac:dyDescent="0.35">
      <c r="A40" t="s">
        <v>8</v>
      </c>
      <c r="B40" t="s">
        <v>52</v>
      </c>
      <c r="C40" t="s">
        <v>15</v>
      </c>
      <c r="D40" s="2">
        <v>1</v>
      </c>
      <c r="E40" s="3">
        <v>1</v>
      </c>
      <c r="F40" s="9">
        <f t="shared" si="0"/>
        <v>0</v>
      </c>
    </row>
    <row r="41" spans="1:6" x14ac:dyDescent="0.35">
      <c r="A41" t="s">
        <v>28</v>
      </c>
      <c r="B41" t="s">
        <v>53</v>
      </c>
      <c r="C41" t="s">
        <v>15</v>
      </c>
      <c r="D41" s="2">
        <v>1</v>
      </c>
      <c r="E41" s="3">
        <v>1</v>
      </c>
      <c r="F41" s="9">
        <f t="shared" si="0"/>
        <v>0</v>
      </c>
    </row>
    <row r="42" spans="1:6" x14ac:dyDescent="0.35">
      <c r="A42" t="s">
        <v>11</v>
      </c>
      <c r="B42" t="s">
        <v>54</v>
      </c>
      <c r="C42" t="s">
        <v>15</v>
      </c>
      <c r="D42" s="2">
        <v>1</v>
      </c>
      <c r="E42" s="3">
        <v>1</v>
      </c>
      <c r="F42" s="9">
        <f t="shared" si="0"/>
        <v>0</v>
      </c>
    </row>
    <row r="43" spans="1:6" x14ac:dyDescent="0.35">
      <c r="A43" t="s">
        <v>11</v>
      </c>
      <c r="B43" t="s">
        <v>55</v>
      </c>
      <c r="C43" t="s">
        <v>15</v>
      </c>
      <c r="D43" s="2">
        <v>1</v>
      </c>
      <c r="E43" s="3">
        <v>1</v>
      </c>
      <c r="F43" s="9">
        <f t="shared" si="0"/>
        <v>0</v>
      </c>
    </row>
    <row r="44" spans="1:6" x14ac:dyDescent="0.35">
      <c r="A44" t="s">
        <v>28</v>
      </c>
      <c r="B44" t="s">
        <v>56</v>
      </c>
      <c r="C44" t="s">
        <v>15</v>
      </c>
      <c r="D44" s="2">
        <v>1</v>
      </c>
      <c r="E44" s="3">
        <v>1</v>
      </c>
      <c r="F44" s="9">
        <f t="shared" si="0"/>
        <v>0</v>
      </c>
    </row>
    <row r="45" spans="1:6" x14ac:dyDescent="0.35">
      <c r="A45" t="s">
        <v>28</v>
      </c>
      <c r="B45" t="s">
        <v>57</v>
      </c>
      <c r="C45" t="s">
        <v>15</v>
      </c>
      <c r="D45" s="2">
        <v>1</v>
      </c>
      <c r="E45" s="3">
        <v>1</v>
      </c>
      <c r="F45" s="9">
        <f t="shared" si="0"/>
        <v>0</v>
      </c>
    </row>
    <row r="46" spans="1:6" x14ac:dyDescent="0.35">
      <c r="A46" t="s">
        <v>11</v>
      </c>
      <c r="B46" t="s">
        <v>58</v>
      </c>
      <c r="C46" t="s">
        <v>15</v>
      </c>
      <c r="D46" s="2">
        <v>1</v>
      </c>
      <c r="E46" s="3">
        <v>1</v>
      </c>
      <c r="F46" s="9">
        <f t="shared" si="0"/>
        <v>0</v>
      </c>
    </row>
    <row r="47" spans="1:6" x14ac:dyDescent="0.35">
      <c r="A47" t="s">
        <v>11</v>
      </c>
      <c r="B47" t="s">
        <v>59</v>
      </c>
      <c r="C47" t="s">
        <v>15</v>
      </c>
      <c r="D47" s="2">
        <v>1</v>
      </c>
      <c r="E47" s="3">
        <v>1</v>
      </c>
      <c r="F47" s="9">
        <f t="shared" si="0"/>
        <v>0</v>
      </c>
    </row>
    <row r="48" spans="1:6" x14ac:dyDescent="0.35">
      <c r="A48" t="s">
        <v>21</v>
      </c>
      <c r="B48" t="s">
        <v>60</v>
      </c>
      <c r="C48" t="s">
        <v>15</v>
      </c>
      <c r="D48" s="2">
        <v>1</v>
      </c>
      <c r="E48" s="3">
        <v>1</v>
      </c>
      <c r="F48" s="9">
        <f t="shared" si="0"/>
        <v>0</v>
      </c>
    </row>
    <row r="49" spans="1:6" x14ac:dyDescent="0.35">
      <c r="A49" t="s">
        <v>11</v>
      </c>
      <c r="B49" t="s">
        <v>61</v>
      </c>
      <c r="C49" t="s">
        <v>15</v>
      </c>
      <c r="D49" s="2">
        <v>1</v>
      </c>
      <c r="E49" s="3">
        <v>1</v>
      </c>
      <c r="F49" s="9">
        <f t="shared" si="0"/>
        <v>0</v>
      </c>
    </row>
    <row r="50" spans="1:6" x14ac:dyDescent="0.35">
      <c r="A50" t="s">
        <v>11</v>
      </c>
      <c r="B50" t="s">
        <v>62</v>
      </c>
      <c r="C50" t="s">
        <v>13</v>
      </c>
      <c r="D50" s="2" t="s">
        <v>13</v>
      </c>
      <c r="E50" s="3">
        <v>1</v>
      </c>
      <c r="F50" s="9"/>
    </row>
    <row r="51" spans="1:6" x14ac:dyDescent="0.35">
      <c r="A51" t="s">
        <v>21</v>
      </c>
      <c r="B51" t="s">
        <v>63</v>
      </c>
      <c r="C51" t="s">
        <v>15</v>
      </c>
      <c r="D51" s="2">
        <v>1</v>
      </c>
      <c r="E51" s="3">
        <v>1</v>
      </c>
      <c r="F51" s="9">
        <f t="shared" si="0"/>
        <v>0</v>
      </c>
    </row>
    <row r="52" spans="1:6" x14ac:dyDescent="0.35">
      <c r="A52" t="s">
        <v>21</v>
      </c>
      <c r="B52" t="s">
        <v>64</v>
      </c>
      <c r="C52" t="s">
        <v>15</v>
      </c>
      <c r="D52" s="2">
        <v>1</v>
      </c>
      <c r="E52" s="3">
        <v>1</v>
      </c>
      <c r="F52" s="9">
        <f t="shared" si="0"/>
        <v>0</v>
      </c>
    </row>
    <row r="53" spans="1:6" x14ac:dyDescent="0.35">
      <c r="A53" t="s">
        <v>8</v>
      </c>
      <c r="B53" t="s">
        <v>65</v>
      </c>
      <c r="C53" t="s">
        <v>15</v>
      </c>
      <c r="D53" s="2">
        <v>1</v>
      </c>
      <c r="E53" s="3">
        <v>1</v>
      </c>
      <c r="F53" s="9">
        <f t="shared" si="0"/>
        <v>0</v>
      </c>
    </row>
    <row r="54" spans="1:6" x14ac:dyDescent="0.35">
      <c r="A54" t="s">
        <v>28</v>
      </c>
      <c r="B54" t="s">
        <v>66</v>
      </c>
      <c r="C54" t="s">
        <v>15</v>
      </c>
      <c r="D54" s="2">
        <v>1</v>
      </c>
      <c r="E54" s="3">
        <v>1</v>
      </c>
      <c r="F54" s="9">
        <f t="shared" si="0"/>
        <v>0</v>
      </c>
    </row>
    <row r="55" spans="1:6" x14ac:dyDescent="0.35">
      <c r="A55" t="s">
        <v>25</v>
      </c>
      <c r="B55" t="s">
        <v>67</v>
      </c>
      <c r="C55" t="s">
        <v>15</v>
      </c>
      <c r="D55" s="2">
        <v>1</v>
      </c>
      <c r="E55" s="3">
        <v>1</v>
      </c>
      <c r="F55" s="9">
        <f t="shared" si="0"/>
        <v>0</v>
      </c>
    </row>
    <row r="56" spans="1:6" x14ac:dyDescent="0.35">
      <c r="A56" t="s">
        <v>25</v>
      </c>
      <c r="B56" t="s">
        <v>68</v>
      </c>
      <c r="C56" t="s">
        <v>15</v>
      </c>
      <c r="D56" s="2">
        <v>1</v>
      </c>
      <c r="E56" s="3">
        <v>1</v>
      </c>
      <c r="F56" s="9">
        <f t="shared" si="0"/>
        <v>0</v>
      </c>
    </row>
    <row r="57" spans="1:6" x14ac:dyDescent="0.35">
      <c r="A57" t="s">
        <v>21</v>
      </c>
      <c r="B57" t="s">
        <v>69</v>
      </c>
      <c r="C57" t="s">
        <v>15</v>
      </c>
      <c r="D57" s="2">
        <v>1</v>
      </c>
      <c r="E57" s="3">
        <v>1</v>
      </c>
      <c r="F57" s="9">
        <f t="shared" si="0"/>
        <v>0</v>
      </c>
    </row>
    <row r="58" spans="1:6" x14ac:dyDescent="0.35">
      <c r="A58" t="s">
        <v>11</v>
      </c>
      <c r="B58" t="s">
        <v>70</v>
      </c>
      <c r="C58" t="s">
        <v>10</v>
      </c>
      <c r="D58" s="2">
        <v>0.99551569506726501</v>
      </c>
      <c r="E58" s="3">
        <v>1</v>
      </c>
      <c r="F58" s="9">
        <f t="shared" si="0"/>
        <v>4.4843049327349949E-3</v>
      </c>
    </row>
    <row r="59" spans="1:6" x14ac:dyDescent="0.35">
      <c r="A59" t="s">
        <v>18</v>
      </c>
      <c r="B59" t="s">
        <v>71</v>
      </c>
      <c r="C59" t="s">
        <v>15</v>
      </c>
      <c r="D59" s="2">
        <v>1</v>
      </c>
      <c r="E59" s="3">
        <v>1</v>
      </c>
      <c r="F59" s="9">
        <f t="shared" si="0"/>
        <v>0</v>
      </c>
    </row>
    <row r="60" spans="1:6" x14ac:dyDescent="0.35">
      <c r="A60" t="s">
        <v>25</v>
      </c>
      <c r="B60" t="s">
        <v>72</v>
      </c>
      <c r="C60" t="s">
        <v>15</v>
      </c>
      <c r="D60" s="2">
        <v>1</v>
      </c>
      <c r="E60" s="3">
        <v>1</v>
      </c>
      <c r="F60" s="9">
        <f t="shared" si="0"/>
        <v>0</v>
      </c>
    </row>
    <row r="61" spans="1:6" x14ac:dyDescent="0.35">
      <c r="A61" t="s">
        <v>28</v>
      </c>
      <c r="B61" t="s">
        <v>73</v>
      </c>
      <c r="C61" t="s">
        <v>10</v>
      </c>
      <c r="D61" s="2">
        <v>0.99159663865546199</v>
      </c>
      <c r="E61" s="3">
        <v>1</v>
      </c>
      <c r="F61" s="9">
        <f t="shared" si="0"/>
        <v>8.4033613445380073E-3</v>
      </c>
    </row>
    <row r="62" spans="1:6" x14ac:dyDescent="0.35">
      <c r="A62" t="s">
        <v>11</v>
      </c>
      <c r="B62" t="s">
        <v>74</v>
      </c>
      <c r="C62" t="s">
        <v>15</v>
      </c>
      <c r="D62" s="2">
        <v>1</v>
      </c>
      <c r="E62" s="3">
        <v>1</v>
      </c>
      <c r="F62" s="9">
        <f t="shared" si="0"/>
        <v>0</v>
      </c>
    </row>
    <row r="63" spans="1:6" x14ac:dyDescent="0.35">
      <c r="A63" t="s">
        <v>25</v>
      </c>
      <c r="B63" t="s">
        <v>75</v>
      </c>
      <c r="C63" t="s">
        <v>15</v>
      </c>
      <c r="D63" s="2">
        <v>1</v>
      </c>
      <c r="E63" s="3">
        <v>1</v>
      </c>
      <c r="F63" s="9">
        <f t="shared" si="0"/>
        <v>0</v>
      </c>
    </row>
    <row r="64" spans="1:6" x14ac:dyDescent="0.35">
      <c r="A64" t="s">
        <v>11</v>
      </c>
      <c r="B64" t="s">
        <v>76</v>
      </c>
      <c r="C64" t="s">
        <v>15</v>
      </c>
      <c r="D64" s="2">
        <v>1</v>
      </c>
      <c r="E64" s="3">
        <v>1</v>
      </c>
      <c r="F64" s="9">
        <f t="shared" si="0"/>
        <v>0</v>
      </c>
    </row>
    <row r="65" spans="1:6" x14ac:dyDescent="0.35">
      <c r="A65" t="s">
        <v>21</v>
      </c>
      <c r="B65" t="s">
        <v>77</v>
      </c>
      <c r="C65" t="s">
        <v>15</v>
      </c>
      <c r="D65" s="2">
        <v>1</v>
      </c>
      <c r="E65" s="3">
        <v>1</v>
      </c>
      <c r="F65" s="9">
        <f t="shared" si="0"/>
        <v>0</v>
      </c>
    </row>
    <row r="66" spans="1:6" x14ac:dyDescent="0.35">
      <c r="A66" t="s">
        <v>21</v>
      </c>
      <c r="B66" t="s">
        <v>78</v>
      </c>
      <c r="C66" t="s">
        <v>15</v>
      </c>
      <c r="D66" s="2">
        <v>1</v>
      </c>
      <c r="E66" s="3">
        <v>1</v>
      </c>
      <c r="F66" s="9">
        <f t="shared" si="0"/>
        <v>0</v>
      </c>
    </row>
    <row r="67" spans="1:6" x14ac:dyDescent="0.35">
      <c r="A67" s="24" t="s">
        <v>28</v>
      </c>
      <c r="B67" t="s">
        <v>79</v>
      </c>
      <c r="C67" t="s">
        <v>15</v>
      </c>
      <c r="D67" s="2">
        <v>1</v>
      </c>
      <c r="E67" s="3">
        <v>1</v>
      </c>
      <c r="F67" s="9">
        <f>E67-D67</f>
        <v>0</v>
      </c>
    </row>
    <row r="68" spans="1:6" x14ac:dyDescent="0.35">
      <c r="A68" s="24"/>
      <c r="B68" s="25" t="s">
        <v>80</v>
      </c>
      <c r="D68" s="2"/>
      <c r="E68" s="3"/>
      <c r="F68" s="9">
        <f>E68-D68</f>
        <v>0</v>
      </c>
    </row>
    <row r="69" spans="1:6" x14ac:dyDescent="0.35">
      <c r="A69" s="11"/>
      <c r="B69" s="12" t="s">
        <v>81</v>
      </c>
      <c r="C69" s="5"/>
      <c r="D69" s="5"/>
      <c r="E69" s="5"/>
      <c r="F69" s="13"/>
    </row>
  </sheetData>
  <autoFilter ref="A1:G1" xr:uid="{19CFEB11-44DD-4C86-964C-B1AA32C94548}">
    <filterColumn colId="0" showButton="0"/>
    <filterColumn colId="1" showButton="0"/>
    <filterColumn colId="2" showButton="0"/>
    <filterColumn colId="3" showButton="0"/>
    <filterColumn colId="4" showButton="0"/>
  </autoFilter>
  <sortState xmlns:xlrd2="http://schemas.microsoft.com/office/spreadsheetml/2017/richdata2" ref="A5:F66">
    <sortCondition ref="B5:B66"/>
  </sortState>
  <mergeCells count="1">
    <mergeCell ref="A1:F1"/>
  </mergeCells>
  <hyperlinks>
    <hyperlink ref="B69" r:id="rId1" xr:uid="{E5FF4A45-F14C-4B1F-9AC3-EC1AD4106486}"/>
  </hyperlinks>
  <pageMargins left="0.7" right="0.7" top="0.75" bottom="0.75" header="0.3" footer="0.3"/>
  <pageSetup scale="52" orientation="landscape"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B8A93-68BB-4445-B57B-A9C5B9557711}">
  <sheetPr>
    <tabColor rgb="FF7030A0"/>
    <pageSetUpPr fitToPage="1"/>
  </sheetPr>
  <dimension ref="A1:F68"/>
  <sheetViews>
    <sheetView workbookViewId="0">
      <selection activeCell="B8" sqref="B8"/>
    </sheetView>
  </sheetViews>
  <sheetFormatPr defaultRowHeight="14.5" x14ac:dyDescent="0.35"/>
  <cols>
    <col min="1" max="1" width="10.453125" bestFit="1" customWidth="1"/>
    <col min="2" max="2" width="68.7265625" customWidth="1"/>
    <col min="3" max="3" width="15.54296875" customWidth="1"/>
    <col min="4" max="4" width="17.81640625" customWidth="1"/>
    <col min="5" max="5" width="13.7265625" customWidth="1"/>
    <col min="6" max="6" width="28" customWidth="1"/>
  </cols>
  <sheetData>
    <row r="1" spans="1:6" s="1" customFormat="1" x14ac:dyDescent="0.35">
      <c r="A1" s="40" t="s">
        <v>0</v>
      </c>
      <c r="B1" s="41"/>
      <c r="C1" s="41"/>
      <c r="D1" s="41"/>
      <c r="E1" s="41"/>
      <c r="F1" s="41"/>
    </row>
    <row r="2" spans="1:6" x14ac:dyDescent="0.35">
      <c r="A2" s="1" t="s">
        <v>130</v>
      </c>
    </row>
    <row r="3" spans="1:6" x14ac:dyDescent="0.35">
      <c r="A3" s="6" t="s">
        <v>131</v>
      </c>
      <c r="B3" s="4" t="s">
        <v>3</v>
      </c>
      <c r="C3" s="4" t="s">
        <v>4</v>
      </c>
      <c r="D3" s="4" t="s">
        <v>5</v>
      </c>
      <c r="E3" s="4" t="s">
        <v>6</v>
      </c>
      <c r="F3" s="7" t="s">
        <v>7</v>
      </c>
    </row>
    <row r="4" spans="1:6" x14ac:dyDescent="0.35">
      <c r="A4" t="s">
        <v>8</v>
      </c>
      <c r="B4" t="s">
        <v>9</v>
      </c>
      <c r="C4" t="s">
        <v>15</v>
      </c>
      <c r="D4" s="2">
        <v>1</v>
      </c>
      <c r="E4" s="3">
        <v>1</v>
      </c>
      <c r="F4" s="9">
        <f>E4-D4</f>
        <v>0</v>
      </c>
    </row>
    <row r="5" spans="1:6" x14ac:dyDescent="0.35">
      <c r="A5" t="s">
        <v>11</v>
      </c>
      <c r="B5" t="s">
        <v>12</v>
      </c>
      <c r="C5" t="s">
        <v>13</v>
      </c>
      <c r="D5" s="21" t="s">
        <v>13</v>
      </c>
      <c r="E5" s="3">
        <v>1</v>
      </c>
      <c r="F5" s="9"/>
    </row>
    <row r="6" spans="1:6" x14ac:dyDescent="0.35">
      <c r="A6" t="s">
        <v>11</v>
      </c>
      <c r="B6" t="s">
        <v>14</v>
      </c>
      <c r="C6" t="s">
        <v>15</v>
      </c>
      <c r="D6" s="2">
        <v>1</v>
      </c>
      <c r="E6" s="3">
        <v>1</v>
      </c>
      <c r="F6" s="9">
        <f t="shared" ref="F6:F65" si="0">E6-D6</f>
        <v>0</v>
      </c>
    </row>
    <row r="7" spans="1:6" x14ac:dyDescent="0.35">
      <c r="A7" t="s">
        <v>8</v>
      </c>
      <c r="B7" t="s">
        <v>16</v>
      </c>
      <c r="C7" t="s">
        <v>15</v>
      </c>
      <c r="D7" s="2">
        <v>1</v>
      </c>
      <c r="E7" s="3">
        <v>1</v>
      </c>
      <c r="F7" s="9">
        <f t="shared" si="0"/>
        <v>0</v>
      </c>
    </row>
    <row r="8" spans="1:6" x14ac:dyDescent="0.35">
      <c r="A8" t="s">
        <v>8</v>
      </c>
      <c r="B8" t="s">
        <v>17</v>
      </c>
      <c r="C8" t="s">
        <v>15</v>
      </c>
      <c r="D8" s="2">
        <v>1</v>
      </c>
      <c r="E8" s="3">
        <v>1</v>
      </c>
      <c r="F8" s="9">
        <f t="shared" si="0"/>
        <v>0</v>
      </c>
    </row>
    <row r="9" spans="1:6" x14ac:dyDescent="0.35">
      <c r="A9" t="s">
        <v>18</v>
      </c>
      <c r="B9" t="s">
        <v>19</v>
      </c>
      <c r="C9" t="s">
        <v>15</v>
      </c>
      <c r="D9" s="2">
        <v>1</v>
      </c>
      <c r="E9" s="3">
        <v>1</v>
      </c>
      <c r="F9" s="9">
        <f t="shared" si="0"/>
        <v>0</v>
      </c>
    </row>
    <row r="10" spans="1:6" x14ac:dyDescent="0.35">
      <c r="A10" t="s">
        <v>11</v>
      </c>
      <c r="B10" t="s">
        <v>20</v>
      </c>
      <c r="C10" t="s">
        <v>15</v>
      </c>
      <c r="D10" s="2">
        <v>1</v>
      </c>
      <c r="E10" s="3">
        <v>1</v>
      </c>
      <c r="F10" s="9">
        <f t="shared" si="0"/>
        <v>0</v>
      </c>
    </row>
    <row r="11" spans="1:6" x14ac:dyDescent="0.35">
      <c r="A11" t="s">
        <v>21</v>
      </c>
      <c r="B11" t="s">
        <v>22</v>
      </c>
      <c r="C11" t="s">
        <v>15</v>
      </c>
      <c r="D11" s="2">
        <v>1</v>
      </c>
      <c r="E11" s="3">
        <v>1</v>
      </c>
      <c r="F11" s="9">
        <f t="shared" si="0"/>
        <v>0</v>
      </c>
    </row>
    <row r="12" spans="1:6" x14ac:dyDescent="0.35">
      <c r="A12" t="s">
        <v>21</v>
      </c>
      <c r="B12" t="s">
        <v>122</v>
      </c>
      <c r="C12" t="s">
        <v>15</v>
      </c>
      <c r="D12" s="2">
        <v>1</v>
      </c>
      <c r="E12" s="3">
        <v>1</v>
      </c>
      <c r="F12" s="9">
        <f t="shared" si="0"/>
        <v>0</v>
      </c>
    </row>
    <row r="13" spans="1:6" x14ac:dyDescent="0.35">
      <c r="A13" t="s">
        <v>18</v>
      </c>
      <c r="B13" t="s">
        <v>24</v>
      </c>
      <c r="C13" t="s">
        <v>15</v>
      </c>
      <c r="D13" s="2">
        <v>1</v>
      </c>
      <c r="E13" s="3">
        <v>1</v>
      </c>
      <c r="F13" s="9">
        <f t="shared" si="0"/>
        <v>0</v>
      </c>
    </row>
    <row r="14" spans="1:6" x14ac:dyDescent="0.35">
      <c r="A14" t="s">
        <v>25</v>
      </c>
      <c r="B14" t="s">
        <v>26</v>
      </c>
      <c r="C14" t="s">
        <v>15</v>
      </c>
      <c r="D14" s="2">
        <v>1</v>
      </c>
      <c r="E14" s="3">
        <v>1</v>
      </c>
      <c r="F14" s="9">
        <f t="shared" si="0"/>
        <v>0</v>
      </c>
    </row>
    <row r="15" spans="1:6" x14ac:dyDescent="0.35">
      <c r="A15" t="s">
        <v>21</v>
      </c>
      <c r="B15" t="s">
        <v>27</v>
      </c>
      <c r="C15" t="s">
        <v>15</v>
      </c>
      <c r="D15" s="2">
        <v>1</v>
      </c>
      <c r="E15" s="3">
        <v>1</v>
      </c>
      <c r="F15" s="9">
        <f t="shared" si="0"/>
        <v>0</v>
      </c>
    </row>
    <row r="16" spans="1:6" x14ac:dyDescent="0.35">
      <c r="A16" t="s">
        <v>28</v>
      </c>
      <c r="B16" t="s">
        <v>29</v>
      </c>
      <c r="C16" t="s">
        <v>15</v>
      </c>
      <c r="D16" s="2">
        <v>1</v>
      </c>
      <c r="E16" s="3">
        <v>1</v>
      </c>
      <c r="F16" s="9">
        <f t="shared" si="0"/>
        <v>0</v>
      </c>
    </row>
    <row r="17" spans="1:6" x14ac:dyDescent="0.35">
      <c r="A17" t="s">
        <v>18</v>
      </c>
      <c r="B17" t="s">
        <v>30</v>
      </c>
      <c r="C17" t="s">
        <v>15</v>
      </c>
      <c r="D17" s="2">
        <v>1</v>
      </c>
      <c r="E17" s="3">
        <v>1</v>
      </c>
      <c r="F17" s="9">
        <f t="shared" si="0"/>
        <v>0</v>
      </c>
    </row>
    <row r="18" spans="1:6" x14ac:dyDescent="0.35">
      <c r="A18" t="s">
        <v>21</v>
      </c>
      <c r="B18" t="s">
        <v>31</v>
      </c>
      <c r="C18" t="s">
        <v>15</v>
      </c>
      <c r="D18" s="2">
        <v>1</v>
      </c>
      <c r="E18" s="3">
        <v>1</v>
      </c>
      <c r="F18" s="9">
        <f t="shared" si="0"/>
        <v>0</v>
      </c>
    </row>
    <row r="19" spans="1:6" x14ac:dyDescent="0.35">
      <c r="A19" t="s">
        <v>11</v>
      </c>
      <c r="B19" t="s">
        <v>32</v>
      </c>
      <c r="C19" t="s">
        <v>15</v>
      </c>
      <c r="D19" s="2">
        <v>1</v>
      </c>
      <c r="E19" s="3">
        <v>1</v>
      </c>
      <c r="F19" s="9">
        <f t="shared" si="0"/>
        <v>0</v>
      </c>
    </row>
    <row r="20" spans="1:6" x14ac:dyDescent="0.35">
      <c r="A20" t="s">
        <v>28</v>
      </c>
      <c r="B20" t="s">
        <v>33</v>
      </c>
      <c r="C20" t="s">
        <v>15</v>
      </c>
      <c r="D20" s="2">
        <v>1</v>
      </c>
      <c r="E20" s="3">
        <v>1</v>
      </c>
      <c r="F20" s="9">
        <f t="shared" si="0"/>
        <v>0</v>
      </c>
    </row>
    <row r="21" spans="1:6" x14ac:dyDescent="0.35">
      <c r="A21" t="s">
        <v>21</v>
      </c>
      <c r="B21" t="s">
        <v>34</v>
      </c>
      <c r="C21" t="s">
        <v>15</v>
      </c>
      <c r="D21" s="2">
        <v>1</v>
      </c>
      <c r="E21" s="3">
        <v>1</v>
      </c>
      <c r="F21" s="9">
        <f t="shared" si="0"/>
        <v>0</v>
      </c>
    </row>
    <row r="22" spans="1:6" x14ac:dyDescent="0.35">
      <c r="A22" t="s">
        <v>11</v>
      </c>
      <c r="B22" t="s">
        <v>35</v>
      </c>
      <c r="C22" t="s">
        <v>15</v>
      </c>
      <c r="D22" s="2">
        <v>1</v>
      </c>
      <c r="E22" s="3">
        <v>1</v>
      </c>
      <c r="F22" s="9">
        <f t="shared" si="0"/>
        <v>0</v>
      </c>
    </row>
    <row r="23" spans="1:6" x14ac:dyDescent="0.35">
      <c r="A23" t="s">
        <v>28</v>
      </c>
      <c r="B23" t="s">
        <v>36</v>
      </c>
      <c r="C23" t="s">
        <v>15</v>
      </c>
      <c r="D23" s="2">
        <v>1</v>
      </c>
      <c r="E23" s="3">
        <v>1</v>
      </c>
      <c r="F23" s="9">
        <f t="shared" si="0"/>
        <v>0</v>
      </c>
    </row>
    <row r="24" spans="1:6" x14ac:dyDescent="0.35">
      <c r="A24" t="s">
        <v>28</v>
      </c>
      <c r="B24" t="s">
        <v>37</v>
      </c>
      <c r="C24" t="s">
        <v>15</v>
      </c>
      <c r="D24" s="2">
        <v>1</v>
      </c>
      <c r="E24" s="3">
        <v>1</v>
      </c>
      <c r="F24" s="9">
        <f t="shared" si="0"/>
        <v>0</v>
      </c>
    </row>
    <row r="25" spans="1:6" x14ac:dyDescent="0.35">
      <c r="A25" t="s">
        <v>28</v>
      </c>
      <c r="B25" t="s">
        <v>38</v>
      </c>
      <c r="C25" t="s">
        <v>15</v>
      </c>
      <c r="D25" s="2">
        <v>1</v>
      </c>
      <c r="E25" s="3">
        <v>1</v>
      </c>
      <c r="F25" s="9">
        <f t="shared" si="0"/>
        <v>0</v>
      </c>
    </row>
    <row r="26" spans="1:6" x14ac:dyDescent="0.35">
      <c r="A26" t="s">
        <v>18</v>
      </c>
      <c r="B26" t="s">
        <v>39</v>
      </c>
      <c r="C26" t="s">
        <v>15</v>
      </c>
      <c r="D26" s="2">
        <v>1</v>
      </c>
      <c r="E26" s="3">
        <v>1</v>
      </c>
      <c r="F26" s="9">
        <f t="shared" si="0"/>
        <v>0</v>
      </c>
    </row>
    <row r="27" spans="1:6" x14ac:dyDescent="0.35">
      <c r="A27" t="s">
        <v>11</v>
      </c>
      <c r="B27" t="s">
        <v>40</v>
      </c>
      <c r="C27" t="s">
        <v>15</v>
      </c>
      <c r="D27" s="2">
        <v>1</v>
      </c>
      <c r="E27" s="3">
        <v>1</v>
      </c>
      <c r="F27" s="9">
        <f t="shared" si="0"/>
        <v>0</v>
      </c>
    </row>
    <row r="28" spans="1:6" x14ac:dyDescent="0.35">
      <c r="A28" t="s">
        <v>25</v>
      </c>
      <c r="B28" t="s">
        <v>41</v>
      </c>
      <c r="C28" t="s">
        <v>15</v>
      </c>
      <c r="D28" s="2">
        <v>1</v>
      </c>
      <c r="E28" s="3">
        <v>1</v>
      </c>
      <c r="F28" s="9">
        <f t="shared" si="0"/>
        <v>0</v>
      </c>
    </row>
    <row r="29" spans="1:6" x14ac:dyDescent="0.35">
      <c r="A29" t="s">
        <v>18</v>
      </c>
      <c r="B29" t="s">
        <v>42</v>
      </c>
      <c r="C29" t="s">
        <v>15</v>
      </c>
      <c r="D29" s="2">
        <v>1</v>
      </c>
      <c r="E29" s="3">
        <v>1</v>
      </c>
      <c r="F29" s="9">
        <f t="shared" si="0"/>
        <v>0</v>
      </c>
    </row>
    <row r="30" spans="1:6" x14ac:dyDescent="0.35">
      <c r="A30" t="s">
        <v>8</v>
      </c>
      <c r="B30" t="s">
        <v>43</v>
      </c>
      <c r="C30" t="s">
        <v>15</v>
      </c>
      <c r="D30" s="2">
        <v>1</v>
      </c>
      <c r="E30" s="3">
        <v>1</v>
      </c>
      <c r="F30" s="9">
        <f t="shared" si="0"/>
        <v>0</v>
      </c>
    </row>
    <row r="31" spans="1:6" x14ac:dyDescent="0.35">
      <c r="A31" t="s">
        <v>8</v>
      </c>
      <c r="B31" t="s">
        <v>44</v>
      </c>
      <c r="C31" t="s">
        <v>15</v>
      </c>
      <c r="D31" s="2">
        <v>1</v>
      </c>
      <c r="E31" s="3">
        <v>1</v>
      </c>
      <c r="F31" s="9">
        <f t="shared" si="0"/>
        <v>0</v>
      </c>
    </row>
    <row r="32" spans="1:6" x14ac:dyDescent="0.35">
      <c r="A32" t="s">
        <v>8</v>
      </c>
      <c r="B32" t="s">
        <v>45</v>
      </c>
      <c r="C32" t="s">
        <v>15</v>
      </c>
      <c r="D32" s="2">
        <v>1</v>
      </c>
      <c r="E32" s="3">
        <v>1</v>
      </c>
      <c r="F32" s="9">
        <f t="shared" si="0"/>
        <v>0</v>
      </c>
    </row>
    <row r="33" spans="1:6" x14ac:dyDescent="0.35">
      <c r="A33" t="s">
        <v>8</v>
      </c>
      <c r="B33" t="s">
        <v>46</v>
      </c>
      <c r="C33" t="s">
        <v>15</v>
      </c>
      <c r="D33" s="2">
        <v>1</v>
      </c>
      <c r="E33" s="3">
        <v>1</v>
      </c>
      <c r="F33" s="9">
        <f t="shared" si="0"/>
        <v>0</v>
      </c>
    </row>
    <row r="34" spans="1:6" x14ac:dyDescent="0.35">
      <c r="A34" t="s">
        <v>28</v>
      </c>
      <c r="B34" t="s">
        <v>47</v>
      </c>
      <c r="C34" t="s">
        <v>10</v>
      </c>
      <c r="D34" s="2">
        <v>0.98876404494381998</v>
      </c>
      <c r="E34" s="3">
        <v>1</v>
      </c>
      <c r="F34" s="9">
        <f t="shared" si="0"/>
        <v>1.1235955056180025E-2</v>
      </c>
    </row>
    <row r="35" spans="1:6" x14ac:dyDescent="0.35">
      <c r="A35" t="s">
        <v>21</v>
      </c>
      <c r="B35" t="s">
        <v>48</v>
      </c>
      <c r="C35" t="s">
        <v>10</v>
      </c>
      <c r="D35" s="2">
        <v>0.90909090909090895</v>
      </c>
      <c r="E35" s="3">
        <v>1</v>
      </c>
      <c r="F35" s="9">
        <f t="shared" si="0"/>
        <v>9.090909090909105E-2</v>
      </c>
    </row>
    <row r="36" spans="1:6" x14ac:dyDescent="0.35">
      <c r="A36" t="s">
        <v>8</v>
      </c>
      <c r="B36" t="s">
        <v>123</v>
      </c>
      <c r="C36" t="s">
        <v>15</v>
      </c>
      <c r="D36" s="2">
        <v>1</v>
      </c>
      <c r="E36" s="3">
        <v>1</v>
      </c>
      <c r="F36" s="9">
        <f t="shared" si="0"/>
        <v>0</v>
      </c>
    </row>
    <row r="37" spans="1:6" x14ac:dyDescent="0.35">
      <c r="A37" t="s">
        <v>8</v>
      </c>
      <c r="B37" t="s">
        <v>50</v>
      </c>
      <c r="C37" t="s">
        <v>13</v>
      </c>
      <c r="D37" s="21" t="s">
        <v>13</v>
      </c>
      <c r="E37" s="3">
        <v>1</v>
      </c>
      <c r="F37" s="9"/>
    </row>
    <row r="38" spans="1:6" x14ac:dyDescent="0.35">
      <c r="A38" t="s">
        <v>8</v>
      </c>
      <c r="B38" t="s">
        <v>51</v>
      </c>
      <c r="C38" t="s">
        <v>15</v>
      </c>
      <c r="D38" s="2">
        <v>1</v>
      </c>
      <c r="E38" s="3">
        <v>1</v>
      </c>
      <c r="F38" s="9">
        <f t="shared" si="0"/>
        <v>0</v>
      </c>
    </row>
    <row r="39" spans="1:6" x14ac:dyDescent="0.35">
      <c r="A39" t="s">
        <v>8</v>
      </c>
      <c r="B39" t="s">
        <v>52</v>
      </c>
      <c r="C39" t="s">
        <v>15</v>
      </c>
      <c r="D39" s="2">
        <v>1</v>
      </c>
      <c r="E39" s="3">
        <v>1</v>
      </c>
      <c r="F39" s="9">
        <f t="shared" si="0"/>
        <v>0</v>
      </c>
    </row>
    <row r="40" spans="1:6" x14ac:dyDescent="0.35">
      <c r="A40" t="s">
        <v>28</v>
      </c>
      <c r="B40" t="s">
        <v>53</v>
      </c>
      <c r="C40" t="s">
        <v>15</v>
      </c>
      <c r="D40" s="2">
        <v>1</v>
      </c>
      <c r="E40" s="3">
        <v>1</v>
      </c>
      <c r="F40" s="9">
        <f t="shared" si="0"/>
        <v>0</v>
      </c>
    </row>
    <row r="41" spans="1:6" x14ac:dyDescent="0.35">
      <c r="A41" t="s">
        <v>11</v>
      </c>
      <c r="B41" t="s">
        <v>54</v>
      </c>
      <c r="C41" t="s">
        <v>15</v>
      </c>
      <c r="D41" s="2">
        <v>1</v>
      </c>
      <c r="E41" s="3">
        <v>1</v>
      </c>
      <c r="F41" s="9">
        <f t="shared" si="0"/>
        <v>0</v>
      </c>
    </row>
    <row r="42" spans="1:6" x14ac:dyDescent="0.35">
      <c r="A42" t="s">
        <v>11</v>
      </c>
      <c r="B42" t="s">
        <v>55</v>
      </c>
      <c r="C42" t="s">
        <v>15</v>
      </c>
      <c r="D42" s="2">
        <v>1</v>
      </c>
      <c r="E42" s="3">
        <v>1</v>
      </c>
      <c r="F42" s="9">
        <f t="shared" si="0"/>
        <v>0</v>
      </c>
    </row>
    <row r="43" spans="1:6" x14ac:dyDescent="0.35">
      <c r="A43" t="s">
        <v>28</v>
      </c>
      <c r="B43" t="s">
        <v>56</v>
      </c>
      <c r="C43" t="s">
        <v>15</v>
      </c>
      <c r="D43" s="2">
        <v>1</v>
      </c>
      <c r="E43" s="3">
        <v>1</v>
      </c>
      <c r="F43" s="9">
        <f t="shared" si="0"/>
        <v>0</v>
      </c>
    </row>
    <row r="44" spans="1:6" x14ac:dyDescent="0.35">
      <c r="A44" t="s">
        <v>28</v>
      </c>
      <c r="B44" t="s">
        <v>57</v>
      </c>
      <c r="C44" t="s">
        <v>15</v>
      </c>
      <c r="D44" s="2">
        <v>1</v>
      </c>
      <c r="E44" s="3">
        <v>1</v>
      </c>
      <c r="F44" s="9">
        <f t="shared" si="0"/>
        <v>0</v>
      </c>
    </row>
    <row r="45" spans="1:6" x14ac:dyDescent="0.35">
      <c r="A45" t="s">
        <v>11</v>
      </c>
      <c r="B45" t="s">
        <v>58</v>
      </c>
      <c r="C45" t="s">
        <v>15</v>
      </c>
      <c r="D45" s="2">
        <v>1</v>
      </c>
      <c r="E45" s="3">
        <v>1</v>
      </c>
      <c r="F45" s="9">
        <f t="shared" si="0"/>
        <v>0</v>
      </c>
    </row>
    <row r="46" spans="1:6" x14ac:dyDescent="0.35">
      <c r="A46" t="s">
        <v>11</v>
      </c>
      <c r="B46" t="s">
        <v>59</v>
      </c>
      <c r="C46" t="s">
        <v>15</v>
      </c>
      <c r="D46" s="2">
        <v>1</v>
      </c>
      <c r="E46" s="3">
        <v>1</v>
      </c>
      <c r="F46" s="9">
        <f t="shared" si="0"/>
        <v>0</v>
      </c>
    </row>
    <row r="47" spans="1:6" x14ac:dyDescent="0.35">
      <c r="A47" t="s">
        <v>21</v>
      </c>
      <c r="B47" t="s">
        <v>60</v>
      </c>
      <c r="C47" t="s">
        <v>15</v>
      </c>
      <c r="D47" s="2">
        <v>1</v>
      </c>
      <c r="E47" s="3">
        <v>1</v>
      </c>
      <c r="F47" s="9">
        <f t="shared" si="0"/>
        <v>0</v>
      </c>
    </row>
    <row r="48" spans="1:6" x14ac:dyDescent="0.35">
      <c r="A48" t="s">
        <v>11</v>
      </c>
      <c r="B48" t="s">
        <v>61</v>
      </c>
      <c r="C48" t="s">
        <v>15</v>
      </c>
      <c r="D48" s="2">
        <v>1</v>
      </c>
      <c r="E48" s="3">
        <v>1</v>
      </c>
      <c r="F48" s="9">
        <f t="shared" si="0"/>
        <v>0</v>
      </c>
    </row>
    <row r="49" spans="1:6" x14ac:dyDescent="0.35">
      <c r="A49" t="s">
        <v>11</v>
      </c>
      <c r="B49" t="s">
        <v>62</v>
      </c>
      <c r="C49" t="s">
        <v>13</v>
      </c>
      <c r="D49" s="21" t="s">
        <v>13</v>
      </c>
      <c r="E49" s="3">
        <v>1</v>
      </c>
      <c r="F49" s="9"/>
    </row>
    <row r="50" spans="1:6" x14ac:dyDescent="0.35">
      <c r="A50" t="s">
        <v>21</v>
      </c>
      <c r="B50" t="s">
        <v>63</v>
      </c>
      <c r="C50" t="s">
        <v>15</v>
      </c>
      <c r="D50" s="2">
        <v>1</v>
      </c>
      <c r="E50" s="3">
        <v>1</v>
      </c>
      <c r="F50" s="9">
        <f t="shared" si="0"/>
        <v>0</v>
      </c>
    </row>
    <row r="51" spans="1:6" x14ac:dyDescent="0.35">
      <c r="A51" t="s">
        <v>21</v>
      </c>
      <c r="B51" t="s">
        <v>64</v>
      </c>
      <c r="C51" t="s">
        <v>15</v>
      </c>
      <c r="D51" s="2">
        <v>1</v>
      </c>
      <c r="E51" s="3">
        <v>1</v>
      </c>
      <c r="F51" s="9">
        <f t="shared" si="0"/>
        <v>0</v>
      </c>
    </row>
    <row r="52" spans="1:6" x14ac:dyDescent="0.35">
      <c r="A52" t="s">
        <v>8</v>
      </c>
      <c r="B52" t="s">
        <v>65</v>
      </c>
      <c r="C52" t="s">
        <v>15</v>
      </c>
      <c r="D52" s="2">
        <v>1</v>
      </c>
      <c r="E52" s="3">
        <v>1</v>
      </c>
      <c r="F52" s="9">
        <f t="shared" si="0"/>
        <v>0</v>
      </c>
    </row>
    <row r="53" spans="1:6" x14ac:dyDescent="0.35">
      <c r="A53" t="s">
        <v>28</v>
      </c>
      <c r="B53" t="s">
        <v>66</v>
      </c>
      <c r="C53" t="s">
        <v>15</v>
      </c>
      <c r="D53" s="2">
        <v>1</v>
      </c>
      <c r="E53" s="3">
        <v>1</v>
      </c>
      <c r="F53" s="9">
        <f t="shared" si="0"/>
        <v>0</v>
      </c>
    </row>
    <row r="54" spans="1:6" x14ac:dyDescent="0.35">
      <c r="A54" t="s">
        <v>25</v>
      </c>
      <c r="B54" t="s">
        <v>67</v>
      </c>
      <c r="C54" t="s">
        <v>15</v>
      </c>
      <c r="D54" s="2">
        <v>1</v>
      </c>
      <c r="E54" s="3">
        <v>1</v>
      </c>
      <c r="F54" s="9">
        <f t="shared" si="0"/>
        <v>0</v>
      </c>
    </row>
    <row r="55" spans="1:6" x14ac:dyDescent="0.35">
      <c r="A55" t="s">
        <v>25</v>
      </c>
      <c r="B55" t="s">
        <v>68</v>
      </c>
      <c r="C55" t="s">
        <v>15</v>
      </c>
      <c r="D55" s="2">
        <v>1</v>
      </c>
      <c r="E55" s="3">
        <v>1</v>
      </c>
      <c r="F55" s="9">
        <f t="shared" si="0"/>
        <v>0</v>
      </c>
    </row>
    <row r="56" spans="1:6" x14ac:dyDescent="0.35">
      <c r="A56" t="s">
        <v>21</v>
      </c>
      <c r="B56" t="s">
        <v>69</v>
      </c>
      <c r="C56" t="s">
        <v>15</v>
      </c>
      <c r="D56" s="2">
        <v>1</v>
      </c>
      <c r="E56" s="3">
        <v>1</v>
      </c>
      <c r="F56" s="9">
        <f t="shared" si="0"/>
        <v>0</v>
      </c>
    </row>
    <row r="57" spans="1:6" x14ac:dyDescent="0.35">
      <c r="A57" t="s">
        <v>11</v>
      </c>
      <c r="B57" t="s">
        <v>70</v>
      </c>
      <c r="C57" t="s">
        <v>15</v>
      </c>
      <c r="D57" s="2">
        <v>1</v>
      </c>
      <c r="E57" s="3">
        <v>1</v>
      </c>
      <c r="F57" s="9">
        <f t="shared" si="0"/>
        <v>0</v>
      </c>
    </row>
    <row r="58" spans="1:6" x14ac:dyDescent="0.35">
      <c r="A58" t="s">
        <v>18</v>
      </c>
      <c r="B58" t="s">
        <v>71</v>
      </c>
      <c r="C58" t="s">
        <v>15</v>
      </c>
      <c r="D58" s="2">
        <v>1</v>
      </c>
      <c r="E58" s="3">
        <v>1</v>
      </c>
      <c r="F58" s="9">
        <f t="shared" si="0"/>
        <v>0</v>
      </c>
    </row>
    <row r="59" spans="1:6" x14ac:dyDescent="0.35">
      <c r="A59" t="s">
        <v>25</v>
      </c>
      <c r="B59" t="s">
        <v>72</v>
      </c>
      <c r="C59" t="s">
        <v>15</v>
      </c>
      <c r="D59" s="2">
        <v>1</v>
      </c>
      <c r="E59" s="3">
        <v>1</v>
      </c>
      <c r="F59" s="9">
        <f t="shared" si="0"/>
        <v>0</v>
      </c>
    </row>
    <row r="60" spans="1:6" x14ac:dyDescent="0.35">
      <c r="A60" t="s">
        <v>28</v>
      </c>
      <c r="B60" t="s">
        <v>73</v>
      </c>
      <c r="C60" t="s">
        <v>15</v>
      </c>
      <c r="D60" s="2">
        <v>1</v>
      </c>
      <c r="E60" s="3">
        <v>1</v>
      </c>
      <c r="F60" s="9">
        <f t="shared" si="0"/>
        <v>0</v>
      </c>
    </row>
    <row r="61" spans="1:6" x14ac:dyDescent="0.35">
      <c r="A61" t="s">
        <v>11</v>
      </c>
      <c r="B61" t="s">
        <v>74</v>
      </c>
      <c r="C61" t="s">
        <v>15</v>
      </c>
      <c r="D61" s="2">
        <v>1</v>
      </c>
      <c r="E61" s="3">
        <v>1</v>
      </c>
      <c r="F61" s="9">
        <f t="shared" si="0"/>
        <v>0</v>
      </c>
    </row>
    <row r="62" spans="1:6" x14ac:dyDescent="0.35">
      <c r="A62" t="s">
        <v>25</v>
      </c>
      <c r="B62" t="s">
        <v>75</v>
      </c>
      <c r="C62" t="s">
        <v>15</v>
      </c>
      <c r="D62" s="2">
        <v>1</v>
      </c>
      <c r="E62" s="3">
        <v>1</v>
      </c>
      <c r="F62" s="9">
        <f t="shared" si="0"/>
        <v>0</v>
      </c>
    </row>
    <row r="63" spans="1:6" x14ac:dyDescent="0.35">
      <c r="A63" t="s">
        <v>11</v>
      </c>
      <c r="B63" t="s">
        <v>76</v>
      </c>
      <c r="C63" t="s">
        <v>15</v>
      </c>
      <c r="D63" s="2">
        <v>1</v>
      </c>
      <c r="E63" s="3">
        <v>1</v>
      </c>
      <c r="F63" s="9">
        <f t="shared" si="0"/>
        <v>0</v>
      </c>
    </row>
    <row r="64" spans="1:6" x14ac:dyDescent="0.35">
      <c r="A64" t="s">
        <v>21</v>
      </c>
      <c r="B64" t="s">
        <v>77</v>
      </c>
      <c r="C64" t="s">
        <v>15</v>
      </c>
      <c r="D64" s="2">
        <v>1</v>
      </c>
      <c r="E64" s="3">
        <v>1</v>
      </c>
      <c r="F64" s="9">
        <f t="shared" si="0"/>
        <v>0</v>
      </c>
    </row>
    <row r="65" spans="1:6" x14ac:dyDescent="0.35">
      <c r="A65" t="s">
        <v>21</v>
      </c>
      <c r="B65" t="s">
        <v>78</v>
      </c>
      <c r="C65" t="s">
        <v>15</v>
      </c>
      <c r="D65" s="2">
        <v>1</v>
      </c>
      <c r="E65" s="3">
        <v>1</v>
      </c>
      <c r="F65" s="9">
        <f t="shared" si="0"/>
        <v>0</v>
      </c>
    </row>
    <row r="66" spans="1:6" x14ac:dyDescent="0.35">
      <c r="A66" t="s">
        <v>28</v>
      </c>
      <c r="B66" t="s">
        <v>79</v>
      </c>
      <c r="C66" t="s">
        <v>10</v>
      </c>
      <c r="D66" s="2">
        <v>0.99074074074074103</v>
      </c>
      <c r="E66" s="3">
        <v>1</v>
      </c>
      <c r="F66" s="9">
        <f>E66-D66</f>
        <v>9.2592592592589673E-3</v>
      </c>
    </row>
    <row r="67" spans="1:6" x14ac:dyDescent="0.35">
      <c r="A67" s="24"/>
      <c r="B67" s="25" t="s">
        <v>80</v>
      </c>
      <c r="D67" s="2"/>
      <c r="E67" s="3"/>
      <c r="F67" s="9">
        <f>E67-D67</f>
        <v>0</v>
      </c>
    </row>
    <row r="68" spans="1:6" x14ac:dyDescent="0.35">
      <c r="A68" s="11"/>
      <c r="B68" s="12" t="s">
        <v>81</v>
      </c>
      <c r="C68" s="5"/>
      <c r="D68" s="5"/>
      <c r="E68" s="5"/>
      <c r="F68" s="13"/>
    </row>
  </sheetData>
  <autoFilter ref="A1:G1" xr:uid="{E72B8A93-68BB-4445-B57B-A9C5B9557711}">
    <filterColumn colId="0" showButton="0"/>
    <filterColumn colId="1" showButton="0"/>
    <filterColumn colId="2" showButton="0"/>
    <filterColumn colId="3" showButton="0"/>
    <filterColumn colId="4" showButton="0"/>
  </autoFilter>
  <mergeCells count="1">
    <mergeCell ref="A1:F1"/>
  </mergeCells>
  <hyperlinks>
    <hyperlink ref="B68" r:id="rId1" xr:uid="{6785B2BC-C60A-4CBA-B3E4-545634E39B6A}"/>
  </hyperlinks>
  <pageMargins left="0.7" right="0.7" top="0.75" bottom="0.75" header="0.3" footer="0.3"/>
  <pageSetup scale="52" orientation="landscape"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524F9-F5E8-4EF8-9EEC-272E5C36D395}">
  <sheetPr>
    <tabColor rgb="FF7030A0"/>
    <pageSetUpPr fitToPage="1"/>
  </sheetPr>
  <dimension ref="A1:F69"/>
  <sheetViews>
    <sheetView workbookViewId="0">
      <selection activeCell="B3" sqref="B3"/>
    </sheetView>
  </sheetViews>
  <sheetFormatPr defaultRowHeight="14.5" x14ac:dyDescent="0.35"/>
  <cols>
    <col min="1" max="1" width="10.453125" bestFit="1" customWidth="1"/>
    <col min="2" max="2" width="95" customWidth="1"/>
    <col min="3" max="3" width="22.81640625" customWidth="1"/>
    <col min="4" max="4" width="17.81640625" customWidth="1"/>
    <col min="5" max="5" width="13.7265625" customWidth="1"/>
    <col min="6" max="6" width="28" customWidth="1"/>
  </cols>
  <sheetData>
    <row r="1" spans="1:6" s="1" customFormat="1" x14ac:dyDescent="0.35">
      <c r="A1" s="40" t="s">
        <v>0</v>
      </c>
      <c r="B1" s="41"/>
      <c r="C1" s="41"/>
      <c r="D1" s="41"/>
      <c r="E1" s="41"/>
      <c r="F1" s="41"/>
    </row>
    <row r="2" spans="1:6" ht="70.5" customHeight="1" x14ac:dyDescent="0.35">
      <c r="A2" s="49"/>
      <c r="B2" s="50" t="s">
        <v>125</v>
      </c>
    </row>
    <row r="3" spans="1:6" x14ac:dyDescent="0.35">
      <c r="A3" s="6" t="s">
        <v>2</v>
      </c>
      <c r="B3" s="4" t="s">
        <v>3</v>
      </c>
      <c r="C3" s="4" t="s">
        <v>4</v>
      </c>
      <c r="D3" s="4" t="s">
        <v>5</v>
      </c>
      <c r="E3" s="4" t="s">
        <v>6</v>
      </c>
      <c r="F3" s="7" t="s">
        <v>7</v>
      </c>
    </row>
    <row r="4" spans="1:6" x14ac:dyDescent="0.35">
      <c r="A4" t="s">
        <v>8</v>
      </c>
      <c r="B4" t="s">
        <v>9</v>
      </c>
      <c r="C4" t="s">
        <v>15</v>
      </c>
      <c r="D4" s="2">
        <v>1</v>
      </c>
      <c r="E4" s="3">
        <v>1</v>
      </c>
      <c r="F4" s="9">
        <f>E4-D4</f>
        <v>0</v>
      </c>
    </row>
    <row r="5" spans="1:6" x14ac:dyDescent="0.35">
      <c r="A5" t="s">
        <v>11</v>
      </c>
      <c r="B5" t="s">
        <v>12</v>
      </c>
      <c r="C5" t="s">
        <v>13</v>
      </c>
      <c r="D5" s="21" t="s">
        <v>13</v>
      </c>
      <c r="E5" s="3">
        <v>1</v>
      </c>
      <c r="F5" s="9"/>
    </row>
    <row r="6" spans="1:6" x14ac:dyDescent="0.35">
      <c r="A6" t="s">
        <v>11</v>
      </c>
      <c r="B6" t="s">
        <v>89</v>
      </c>
      <c r="C6" t="s">
        <v>15</v>
      </c>
      <c r="D6" s="2">
        <v>1</v>
      </c>
      <c r="E6" s="3">
        <v>1</v>
      </c>
      <c r="F6" s="9">
        <f t="shared" ref="F6:F66" si="0">E6-D6</f>
        <v>0</v>
      </c>
    </row>
    <row r="7" spans="1:6" x14ac:dyDescent="0.35">
      <c r="A7" t="s">
        <v>8</v>
      </c>
      <c r="B7" t="s">
        <v>16</v>
      </c>
      <c r="C7" t="s">
        <v>15</v>
      </c>
      <c r="D7" s="2">
        <v>1</v>
      </c>
      <c r="E7" s="3">
        <v>1</v>
      </c>
      <c r="F7" s="9">
        <f t="shared" si="0"/>
        <v>0</v>
      </c>
    </row>
    <row r="8" spans="1:6" x14ac:dyDescent="0.35">
      <c r="A8" t="s">
        <v>8</v>
      </c>
      <c r="B8" t="s">
        <v>17</v>
      </c>
      <c r="C8" t="s">
        <v>15</v>
      </c>
      <c r="D8" s="2">
        <v>1</v>
      </c>
      <c r="E8" s="3">
        <v>1</v>
      </c>
      <c r="F8" s="9">
        <f t="shared" si="0"/>
        <v>0</v>
      </c>
    </row>
    <row r="9" spans="1:6" x14ac:dyDescent="0.35">
      <c r="A9" t="s">
        <v>18</v>
      </c>
      <c r="B9" t="s">
        <v>19</v>
      </c>
      <c r="C9" t="s">
        <v>15</v>
      </c>
      <c r="D9" s="2">
        <v>1</v>
      </c>
      <c r="E9" s="3">
        <v>1</v>
      </c>
      <c r="F9" s="9">
        <f t="shared" si="0"/>
        <v>0</v>
      </c>
    </row>
    <row r="10" spans="1:6" x14ac:dyDescent="0.35">
      <c r="A10" t="s">
        <v>11</v>
      </c>
      <c r="B10" t="s">
        <v>20</v>
      </c>
      <c r="C10" t="s">
        <v>15</v>
      </c>
      <c r="D10" s="2">
        <v>1</v>
      </c>
      <c r="E10" s="3">
        <v>1</v>
      </c>
      <c r="F10" s="9">
        <f t="shared" si="0"/>
        <v>0</v>
      </c>
    </row>
    <row r="11" spans="1:6" x14ac:dyDescent="0.35">
      <c r="A11" t="s">
        <v>21</v>
      </c>
      <c r="B11" t="s">
        <v>22</v>
      </c>
      <c r="C11" t="s">
        <v>15</v>
      </c>
      <c r="D11" s="2">
        <v>1</v>
      </c>
      <c r="E11" s="3">
        <v>1</v>
      </c>
      <c r="F11" s="9">
        <f t="shared" si="0"/>
        <v>0</v>
      </c>
    </row>
    <row r="12" spans="1:6" x14ac:dyDescent="0.35">
      <c r="A12" t="s">
        <v>21</v>
      </c>
      <c r="B12" t="s">
        <v>23</v>
      </c>
      <c r="C12" t="s">
        <v>13</v>
      </c>
      <c r="D12" s="21" t="s">
        <v>13</v>
      </c>
      <c r="E12" s="3">
        <v>1</v>
      </c>
      <c r="F12" s="9"/>
    </row>
    <row r="13" spans="1:6" x14ac:dyDescent="0.35">
      <c r="A13" t="s">
        <v>18</v>
      </c>
      <c r="B13" t="s">
        <v>24</v>
      </c>
      <c r="C13" t="s">
        <v>10</v>
      </c>
      <c r="D13" s="2">
        <v>0.94117647058823495</v>
      </c>
      <c r="E13" s="3">
        <v>1</v>
      </c>
      <c r="F13" s="9">
        <f t="shared" si="0"/>
        <v>5.8823529411765052E-2</v>
      </c>
    </row>
    <row r="14" spans="1:6" x14ac:dyDescent="0.35">
      <c r="A14" t="s">
        <v>25</v>
      </c>
      <c r="B14" t="s">
        <v>26</v>
      </c>
      <c r="C14" t="s">
        <v>15</v>
      </c>
      <c r="D14" s="2">
        <v>1</v>
      </c>
      <c r="E14" s="3">
        <v>1</v>
      </c>
      <c r="F14" s="9">
        <f t="shared" si="0"/>
        <v>0</v>
      </c>
    </row>
    <row r="15" spans="1:6" x14ac:dyDescent="0.35">
      <c r="A15" t="s">
        <v>21</v>
      </c>
      <c r="B15" t="s">
        <v>27</v>
      </c>
      <c r="C15" t="s">
        <v>15</v>
      </c>
      <c r="D15" s="2">
        <v>1</v>
      </c>
      <c r="E15" s="3">
        <v>1</v>
      </c>
      <c r="F15" s="9">
        <f t="shared" si="0"/>
        <v>0</v>
      </c>
    </row>
    <row r="16" spans="1:6" x14ac:dyDescent="0.35">
      <c r="A16" t="s">
        <v>28</v>
      </c>
      <c r="B16" t="s">
        <v>29</v>
      </c>
      <c r="C16" t="s">
        <v>15</v>
      </c>
      <c r="D16" s="2">
        <v>1</v>
      </c>
      <c r="E16" s="3">
        <v>1</v>
      </c>
      <c r="F16" s="9">
        <f t="shared" si="0"/>
        <v>0</v>
      </c>
    </row>
    <row r="17" spans="1:6" x14ac:dyDescent="0.35">
      <c r="A17" t="s">
        <v>18</v>
      </c>
      <c r="B17" t="s">
        <v>30</v>
      </c>
      <c r="C17" t="s">
        <v>15</v>
      </c>
      <c r="D17" s="2">
        <v>1</v>
      </c>
      <c r="E17" s="3">
        <v>1</v>
      </c>
      <c r="F17" s="9">
        <f t="shared" si="0"/>
        <v>0</v>
      </c>
    </row>
    <row r="18" spans="1:6" x14ac:dyDescent="0.35">
      <c r="A18" t="s">
        <v>21</v>
      </c>
      <c r="B18" t="s">
        <v>31</v>
      </c>
      <c r="C18" t="s">
        <v>15</v>
      </c>
      <c r="D18" s="2">
        <v>1</v>
      </c>
      <c r="E18" s="3">
        <v>1</v>
      </c>
      <c r="F18" s="9">
        <f t="shared" si="0"/>
        <v>0</v>
      </c>
    </row>
    <row r="19" spans="1:6" x14ac:dyDescent="0.35">
      <c r="A19" t="s">
        <v>11</v>
      </c>
      <c r="B19" t="s">
        <v>32</v>
      </c>
      <c r="C19" t="s">
        <v>15</v>
      </c>
      <c r="D19" s="2">
        <v>1</v>
      </c>
      <c r="E19" s="3">
        <v>1</v>
      </c>
      <c r="F19" s="9">
        <f t="shared" si="0"/>
        <v>0</v>
      </c>
    </row>
    <row r="20" spans="1:6" x14ac:dyDescent="0.35">
      <c r="A20" t="s">
        <v>28</v>
      </c>
      <c r="B20" t="s">
        <v>33</v>
      </c>
      <c r="C20" t="s">
        <v>15</v>
      </c>
      <c r="D20" s="2">
        <v>1</v>
      </c>
      <c r="E20" s="3">
        <v>1</v>
      </c>
      <c r="F20" s="9">
        <f t="shared" si="0"/>
        <v>0</v>
      </c>
    </row>
    <row r="21" spans="1:6" x14ac:dyDescent="0.35">
      <c r="A21" t="s">
        <v>21</v>
      </c>
      <c r="B21" t="s">
        <v>34</v>
      </c>
      <c r="C21" t="s">
        <v>15</v>
      </c>
      <c r="D21" s="2">
        <v>1</v>
      </c>
      <c r="E21" s="3">
        <v>1</v>
      </c>
      <c r="F21" s="9">
        <f t="shared" si="0"/>
        <v>0</v>
      </c>
    </row>
    <row r="22" spans="1:6" x14ac:dyDescent="0.35">
      <c r="A22" t="s">
        <v>11</v>
      </c>
      <c r="B22" t="s">
        <v>35</v>
      </c>
      <c r="C22" t="s">
        <v>15</v>
      </c>
      <c r="D22" s="2">
        <v>1</v>
      </c>
      <c r="E22" s="3">
        <v>1</v>
      </c>
      <c r="F22" s="9">
        <f t="shared" si="0"/>
        <v>0</v>
      </c>
    </row>
    <row r="23" spans="1:6" x14ac:dyDescent="0.35">
      <c r="A23" t="s">
        <v>28</v>
      </c>
      <c r="B23" t="s">
        <v>36</v>
      </c>
      <c r="C23" t="s">
        <v>15</v>
      </c>
      <c r="D23" s="2">
        <v>1</v>
      </c>
      <c r="E23" s="3">
        <v>1</v>
      </c>
      <c r="F23" s="9">
        <f t="shared" si="0"/>
        <v>0</v>
      </c>
    </row>
    <row r="24" spans="1:6" x14ac:dyDescent="0.35">
      <c r="A24" t="s">
        <v>28</v>
      </c>
      <c r="B24" t="s">
        <v>37</v>
      </c>
      <c r="C24" t="s">
        <v>15</v>
      </c>
      <c r="D24" s="2">
        <v>1</v>
      </c>
      <c r="E24" s="3">
        <v>1</v>
      </c>
      <c r="F24" s="9">
        <f t="shared" si="0"/>
        <v>0</v>
      </c>
    </row>
    <row r="25" spans="1:6" x14ac:dyDescent="0.35">
      <c r="A25" t="s">
        <v>28</v>
      </c>
      <c r="B25" t="s">
        <v>38</v>
      </c>
      <c r="C25" t="s">
        <v>15</v>
      </c>
      <c r="D25" s="2">
        <v>1</v>
      </c>
      <c r="E25" s="3">
        <v>1</v>
      </c>
      <c r="F25" s="9">
        <f t="shared" si="0"/>
        <v>0</v>
      </c>
    </row>
    <row r="26" spans="1:6" x14ac:dyDescent="0.35">
      <c r="A26" t="s">
        <v>18</v>
      </c>
      <c r="B26" t="s">
        <v>39</v>
      </c>
      <c r="C26" t="s">
        <v>15</v>
      </c>
      <c r="D26" s="2">
        <v>1</v>
      </c>
      <c r="E26" s="3">
        <v>1</v>
      </c>
      <c r="F26" s="9">
        <f t="shared" si="0"/>
        <v>0</v>
      </c>
    </row>
    <row r="27" spans="1:6" x14ac:dyDescent="0.35">
      <c r="A27" t="s">
        <v>11</v>
      </c>
      <c r="B27" t="s">
        <v>40</v>
      </c>
      <c r="C27" t="s">
        <v>15</v>
      </c>
      <c r="D27" s="2">
        <v>1</v>
      </c>
      <c r="E27" s="3">
        <v>1</v>
      </c>
      <c r="F27" s="9">
        <f t="shared" si="0"/>
        <v>0</v>
      </c>
    </row>
    <row r="28" spans="1:6" x14ac:dyDescent="0.35">
      <c r="A28" t="s">
        <v>25</v>
      </c>
      <c r="B28" t="s">
        <v>41</v>
      </c>
      <c r="C28" t="s">
        <v>15</v>
      </c>
      <c r="D28" s="2">
        <v>1</v>
      </c>
      <c r="E28" s="3">
        <v>1</v>
      </c>
      <c r="F28" s="9">
        <f t="shared" si="0"/>
        <v>0</v>
      </c>
    </row>
    <row r="29" spans="1:6" x14ac:dyDescent="0.35">
      <c r="A29" t="s">
        <v>18</v>
      </c>
      <c r="B29" t="s">
        <v>42</v>
      </c>
      <c r="C29" t="s">
        <v>15</v>
      </c>
      <c r="D29" s="2">
        <v>1</v>
      </c>
      <c r="E29" s="3">
        <v>1</v>
      </c>
      <c r="F29" s="9">
        <f t="shared" si="0"/>
        <v>0</v>
      </c>
    </row>
    <row r="30" spans="1:6" x14ac:dyDescent="0.35">
      <c r="A30" t="s">
        <v>8</v>
      </c>
      <c r="B30" t="s">
        <v>43</v>
      </c>
      <c r="C30" t="s">
        <v>10</v>
      </c>
      <c r="D30" s="2">
        <v>0.98611111111111105</v>
      </c>
      <c r="E30" s="3">
        <v>1</v>
      </c>
      <c r="F30" s="9">
        <f t="shared" si="0"/>
        <v>1.3888888888888951E-2</v>
      </c>
    </row>
    <row r="31" spans="1:6" x14ac:dyDescent="0.35">
      <c r="A31" t="s">
        <v>8</v>
      </c>
      <c r="B31" t="s">
        <v>44</v>
      </c>
      <c r="C31" t="s">
        <v>15</v>
      </c>
      <c r="D31" s="2">
        <v>1</v>
      </c>
      <c r="E31" s="3">
        <v>1</v>
      </c>
      <c r="F31" s="9">
        <f t="shared" si="0"/>
        <v>0</v>
      </c>
    </row>
    <row r="32" spans="1:6" x14ac:dyDescent="0.35">
      <c r="A32" t="s">
        <v>8</v>
      </c>
      <c r="B32" t="s">
        <v>45</v>
      </c>
      <c r="C32" t="s">
        <v>15</v>
      </c>
      <c r="D32" s="2">
        <v>1</v>
      </c>
      <c r="E32" s="3">
        <v>1</v>
      </c>
      <c r="F32" s="9">
        <f t="shared" si="0"/>
        <v>0</v>
      </c>
    </row>
    <row r="33" spans="1:6" x14ac:dyDescent="0.35">
      <c r="A33" t="s">
        <v>8</v>
      </c>
      <c r="B33" t="s">
        <v>46</v>
      </c>
      <c r="C33" t="s">
        <v>15</v>
      </c>
      <c r="D33" s="2">
        <v>1</v>
      </c>
      <c r="E33" s="3">
        <v>1</v>
      </c>
      <c r="F33" s="9">
        <f t="shared" si="0"/>
        <v>0</v>
      </c>
    </row>
    <row r="34" spans="1:6" x14ac:dyDescent="0.35">
      <c r="A34" t="s">
        <v>28</v>
      </c>
      <c r="B34" t="s">
        <v>47</v>
      </c>
      <c r="C34" t="s">
        <v>10</v>
      </c>
      <c r="D34" s="2">
        <v>0.98113207547169801</v>
      </c>
      <c r="E34" s="3">
        <v>1</v>
      </c>
      <c r="F34" s="9">
        <f t="shared" si="0"/>
        <v>1.8867924528301994E-2</v>
      </c>
    </row>
    <row r="35" spans="1:6" x14ac:dyDescent="0.35">
      <c r="A35" t="s">
        <v>21</v>
      </c>
      <c r="B35" t="s">
        <v>48</v>
      </c>
      <c r="C35" t="s">
        <v>10</v>
      </c>
      <c r="D35" s="2">
        <v>0.85714285714285698</v>
      </c>
      <c r="E35" s="3">
        <v>1</v>
      </c>
      <c r="F35" s="9">
        <f t="shared" si="0"/>
        <v>0.14285714285714302</v>
      </c>
    </row>
    <row r="36" spans="1:6" x14ac:dyDescent="0.35">
      <c r="A36" t="s">
        <v>8</v>
      </c>
      <c r="B36" t="s">
        <v>49</v>
      </c>
      <c r="C36" t="s">
        <v>15</v>
      </c>
      <c r="D36" s="2">
        <v>1</v>
      </c>
      <c r="E36" s="3">
        <v>1</v>
      </c>
      <c r="F36" s="9">
        <f t="shared" si="0"/>
        <v>0</v>
      </c>
    </row>
    <row r="37" spans="1:6" x14ac:dyDescent="0.35">
      <c r="A37" t="s">
        <v>8</v>
      </c>
      <c r="B37" t="s">
        <v>50</v>
      </c>
      <c r="C37" t="s">
        <v>13</v>
      </c>
      <c r="D37" s="21" t="s">
        <v>13</v>
      </c>
      <c r="E37" s="3">
        <v>1</v>
      </c>
      <c r="F37" s="9"/>
    </row>
    <row r="38" spans="1:6" x14ac:dyDescent="0.35">
      <c r="A38" t="s">
        <v>8</v>
      </c>
      <c r="B38" t="s">
        <v>51</v>
      </c>
      <c r="C38" t="s">
        <v>15</v>
      </c>
      <c r="D38" s="21">
        <v>1</v>
      </c>
      <c r="E38" s="3">
        <v>1</v>
      </c>
      <c r="F38" s="9">
        <f t="shared" si="0"/>
        <v>0</v>
      </c>
    </row>
    <row r="39" spans="1:6" x14ac:dyDescent="0.35">
      <c r="A39" t="s">
        <v>8</v>
      </c>
      <c r="B39" t="s">
        <v>52</v>
      </c>
      <c r="C39" t="s">
        <v>15</v>
      </c>
      <c r="D39" s="21">
        <v>1</v>
      </c>
      <c r="E39" s="3">
        <v>1</v>
      </c>
      <c r="F39" s="9">
        <f t="shared" si="0"/>
        <v>0</v>
      </c>
    </row>
    <row r="40" spans="1:6" x14ac:dyDescent="0.35">
      <c r="A40" t="s">
        <v>28</v>
      </c>
      <c r="B40" t="s">
        <v>53</v>
      </c>
      <c r="C40" t="s">
        <v>15</v>
      </c>
      <c r="D40" s="21">
        <v>1</v>
      </c>
      <c r="E40" s="3">
        <v>1</v>
      </c>
      <c r="F40" s="9">
        <f t="shared" si="0"/>
        <v>0</v>
      </c>
    </row>
    <row r="41" spans="1:6" x14ac:dyDescent="0.35">
      <c r="A41" t="s">
        <v>11</v>
      </c>
      <c r="B41" t="s">
        <v>54</v>
      </c>
      <c r="C41" t="s">
        <v>15</v>
      </c>
      <c r="D41" s="21">
        <v>1</v>
      </c>
      <c r="E41" s="3">
        <v>1</v>
      </c>
      <c r="F41" s="9">
        <f t="shared" si="0"/>
        <v>0</v>
      </c>
    </row>
    <row r="42" spans="1:6" x14ac:dyDescent="0.35">
      <c r="A42" t="s">
        <v>11</v>
      </c>
      <c r="B42" t="s">
        <v>55</v>
      </c>
      <c r="C42" t="s">
        <v>15</v>
      </c>
      <c r="D42" s="21">
        <v>1</v>
      </c>
      <c r="E42" s="3">
        <v>1</v>
      </c>
      <c r="F42" s="9">
        <f t="shared" si="0"/>
        <v>0</v>
      </c>
    </row>
    <row r="43" spans="1:6" x14ac:dyDescent="0.35">
      <c r="A43" t="s">
        <v>28</v>
      </c>
      <c r="B43" t="s">
        <v>56</v>
      </c>
      <c r="C43" t="s">
        <v>15</v>
      </c>
      <c r="D43" s="21">
        <v>1</v>
      </c>
      <c r="E43" s="3">
        <v>1</v>
      </c>
      <c r="F43" s="9">
        <f t="shared" si="0"/>
        <v>0</v>
      </c>
    </row>
    <row r="44" spans="1:6" x14ac:dyDescent="0.35">
      <c r="A44" t="s">
        <v>28</v>
      </c>
      <c r="B44" t="s">
        <v>57</v>
      </c>
      <c r="C44" t="s">
        <v>15</v>
      </c>
      <c r="D44" s="21">
        <v>1</v>
      </c>
      <c r="E44" s="3">
        <v>1</v>
      </c>
      <c r="F44" s="9">
        <f t="shared" si="0"/>
        <v>0</v>
      </c>
    </row>
    <row r="45" spans="1:6" x14ac:dyDescent="0.35">
      <c r="A45" t="s">
        <v>11</v>
      </c>
      <c r="B45" t="s">
        <v>58</v>
      </c>
      <c r="C45" t="s">
        <v>15</v>
      </c>
      <c r="D45" s="21">
        <v>1</v>
      </c>
      <c r="E45" s="3">
        <v>1</v>
      </c>
      <c r="F45" s="9">
        <f t="shared" si="0"/>
        <v>0</v>
      </c>
    </row>
    <row r="46" spans="1:6" x14ac:dyDescent="0.35">
      <c r="A46" t="s">
        <v>11</v>
      </c>
      <c r="B46" t="s">
        <v>59</v>
      </c>
      <c r="C46" t="s">
        <v>15</v>
      </c>
      <c r="D46" s="21">
        <v>1</v>
      </c>
      <c r="E46" s="3">
        <v>1</v>
      </c>
      <c r="F46" s="9">
        <f t="shared" si="0"/>
        <v>0</v>
      </c>
    </row>
    <row r="47" spans="1:6" x14ac:dyDescent="0.35">
      <c r="A47" t="s">
        <v>21</v>
      </c>
      <c r="B47" t="s">
        <v>60</v>
      </c>
      <c r="C47" t="s">
        <v>15</v>
      </c>
      <c r="D47" s="21">
        <v>1</v>
      </c>
      <c r="E47" s="3">
        <v>1</v>
      </c>
      <c r="F47" s="9">
        <f t="shared" si="0"/>
        <v>0</v>
      </c>
    </row>
    <row r="48" spans="1:6" x14ac:dyDescent="0.35">
      <c r="A48" t="s">
        <v>11</v>
      </c>
      <c r="B48" t="s">
        <v>61</v>
      </c>
      <c r="C48" t="s">
        <v>15</v>
      </c>
      <c r="D48" s="21">
        <v>1</v>
      </c>
      <c r="E48" s="3">
        <v>1</v>
      </c>
      <c r="F48" s="9">
        <f t="shared" si="0"/>
        <v>0</v>
      </c>
    </row>
    <row r="49" spans="1:6" x14ac:dyDescent="0.35">
      <c r="A49" t="s">
        <v>11</v>
      </c>
      <c r="B49" t="s">
        <v>62</v>
      </c>
      <c r="C49" t="s">
        <v>13</v>
      </c>
      <c r="D49" s="21" t="s">
        <v>13</v>
      </c>
      <c r="E49" s="3">
        <v>1</v>
      </c>
      <c r="F49" s="9"/>
    </row>
    <row r="50" spans="1:6" x14ac:dyDescent="0.35">
      <c r="A50" t="s">
        <v>21</v>
      </c>
      <c r="B50" t="s">
        <v>63</v>
      </c>
      <c r="C50" t="s">
        <v>15</v>
      </c>
      <c r="D50" s="2">
        <v>1</v>
      </c>
      <c r="E50" s="3">
        <v>1</v>
      </c>
      <c r="F50" s="9">
        <f t="shared" si="0"/>
        <v>0</v>
      </c>
    </row>
    <row r="51" spans="1:6" x14ac:dyDescent="0.35">
      <c r="A51" t="s">
        <v>21</v>
      </c>
      <c r="B51" t="s">
        <v>64</v>
      </c>
      <c r="C51" t="s">
        <v>15</v>
      </c>
      <c r="D51" s="2">
        <v>1</v>
      </c>
      <c r="E51" s="3">
        <v>1</v>
      </c>
      <c r="F51" s="9">
        <f t="shared" si="0"/>
        <v>0</v>
      </c>
    </row>
    <row r="52" spans="1:6" x14ac:dyDescent="0.35">
      <c r="A52" t="s">
        <v>8</v>
      </c>
      <c r="B52" t="s">
        <v>65</v>
      </c>
      <c r="C52" t="s">
        <v>15</v>
      </c>
      <c r="D52" s="2">
        <v>1</v>
      </c>
      <c r="E52" s="3">
        <v>1</v>
      </c>
      <c r="F52" s="9">
        <f t="shared" si="0"/>
        <v>0</v>
      </c>
    </row>
    <row r="53" spans="1:6" x14ac:dyDescent="0.35">
      <c r="A53" t="s">
        <v>28</v>
      </c>
      <c r="B53" t="s">
        <v>66</v>
      </c>
      <c r="C53" t="s">
        <v>15</v>
      </c>
      <c r="D53" s="2">
        <v>1</v>
      </c>
      <c r="E53" s="3">
        <v>1</v>
      </c>
      <c r="F53" s="9">
        <f t="shared" si="0"/>
        <v>0</v>
      </c>
    </row>
    <row r="54" spans="1:6" x14ac:dyDescent="0.35">
      <c r="A54" t="s">
        <v>25</v>
      </c>
      <c r="B54" t="s">
        <v>67</v>
      </c>
      <c r="C54" t="s">
        <v>15</v>
      </c>
      <c r="D54" s="2">
        <v>1</v>
      </c>
      <c r="E54" s="3">
        <v>1</v>
      </c>
      <c r="F54" s="9">
        <f t="shared" si="0"/>
        <v>0</v>
      </c>
    </row>
    <row r="55" spans="1:6" x14ac:dyDescent="0.35">
      <c r="A55" t="s">
        <v>25</v>
      </c>
      <c r="B55" t="s">
        <v>68</v>
      </c>
      <c r="C55" t="s">
        <v>15</v>
      </c>
      <c r="D55" s="2">
        <v>1</v>
      </c>
      <c r="E55" s="3">
        <v>1</v>
      </c>
      <c r="F55" s="9">
        <f t="shared" si="0"/>
        <v>0</v>
      </c>
    </row>
    <row r="56" spans="1:6" x14ac:dyDescent="0.35">
      <c r="A56" t="s">
        <v>21</v>
      </c>
      <c r="B56" t="s">
        <v>69</v>
      </c>
      <c r="C56" t="s">
        <v>15</v>
      </c>
      <c r="D56" s="2">
        <v>1</v>
      </c>
      <c r="E56" s="3">
        <v>1</v>
      </c>
      <c r="F56" s="9">
        <f t="shared" si="0"/>
        <v>0</v>
      </c>
    </row>
    <row r="57" spans="1:6" x14ac:dyDescent="0.35">
      <c r="A57" t="s">
        <v>11</v>
      </c>
      <c r="B57" t="s">
        <v>70</v>
      </c>
      <c r="C57" t="s">
        <v>15</v>
      </c>
      <c r="D57" s="2">
        <v>1</v>
      </c>
      <c r="E57" s="3">
        <v>1</v>
      </c>
      <c r="F57" s="9">
        <f t="shared" si="0"/>
        <v>0</v>
      </c>
    </row>
    <row r="58" spans="1:6" x14ac:dyDescent="0.35">
      <c r="A58" t="s">
        <v>18</v>
      </c>
      <c r="B58" t="s">
        <v>71</v>
      </c>
      <c r="C58" t="s">
        <v>15</v>
      </c>
      <c r="D58" s="2">
        <v>1</v>
      </c>
      <c r="E58" s="3">
        <v>1</v>
      </c>
      <c r="F58" s="9">
        <f t="shared" si="0"/>
        <v>0</v>
      </c>
    </row>
    <row r="59" spans="1:6" x14ac:dyDescent="0.35">
      <c r="A59" t="s">
        <v>25</v>
      </c>
      <c r="B59" t="s">
        <v>72</v>
      </c>
      <c r="C59" t="s">
        <v>15</v>
      </c>
      <c r="D59" s="2">
        <v>1</v>
      </c>
      <c r="E59" s="3">
        <v>1</v>
      </c>
      <c r="F59" s="9">
        <f t="shared" si="0"/>
        <v>0</v>
      </c>
    </row>
    <row r="60" spans="1:6" x14ac:dyDescent="0.35">
      <c r="A60" t="s">
        <v>28</v>
      </c>
      <c r="B60" t="s">
        <v>73</v>
      </c>
      <c r="C60" t="s">
        <v>15</v>
      </c>
      <c r="D60" s="2">
        <v>1</v>
      </c>
      <c r="E60" s="3">
        <v>1</v>
      </c>
      <c r="F60" s="9">
        <f t="shared" si="0"/>
        <v>0</v>
      </c>
    </row>
    <row r="61" spans="1:6" x14ac:dyDescent="0.35">
      <c r="A61" t="s">
        <v>11</v>
      </c>
      <c r="B61" t="s">
        <v>74</v>
      </c>
      <c r="C61" t="s">
        <v>15</v>
      </c>
      <c r="D61" s="2">
        <v>1</v>
      </c>
      <c r="E61" s="3">
        <v>1</v>
      </c>
      <c r="F61" s="9">
        <f t="shared" si="0"/>
        <v>0</v>
      </c>
    </row>
    <row r="62" spans="1:6" x14ac:dyDescent="0.35">
      <c r="A62" t="s">
        <v>25</v>
      </c>
      <c r="B62" t="s">
        <v>75</v>
      </c>
      <c r="C62" t="s">
        <v>15</v>
      </c>
      <c r="D62" s="2">
        <v>1</v>
      </c>
      <c r="E62" s="3">
        <v>1</v>
      </c>
      <c r="F62" s="9">
        <f t="shared" si="0"/>
        <v>0</v>
      </c>
    </row>
    <row r="63" spans="1:6" x14ac:dyDescent="0.35">
      <c r="A63" t="s">
        <v>11</v>
      </c>
      <c r="B63" t="s">
        <v>76</v>
      </c>
      <c r="C63" t="s">
        <v>15</v>
      </c>
      <c r="D63" s="2">
        <v>1</v>
      </c>
      <c r="E63" s="3">
        <v>1</v>
      </c>
      <c r="F63" s="9">
        <f t="shared" si="0"/>
        <v>0</v>
      </c>
    </row>
    <row r="64" spans="1:6" x14ac:dyDescent="0.35">
      <c r="A64" t="s">
        <v>21</v>
      </c>
      <c r="B64" t="s">
        <v>77</v>
      </c>
      <c r="C64" t="s">
        <v>15</v>
      </c>
      <c r="D64" s="2">
        <v>1</v>
      </c>
      <c r="E64" s="3">
        <v>1</v>
      </c>
      <c r="F64" s="9">
        <f t="shared" si="0"/>
        <v>0</v>
      </c>
    </row>
    <row r="65" spans="1:6" x14ac:dyDescent="0.35">
      <c r="A65" t="s">
        <v>21</v>
      </c>
      <c r="B65" t="s">
        <v>78</v>
      </c>
      <c r="C65" t="s">
        <v>15</v>
      </c>
      <c r="D65" s="2">
        <v>1</v>
      </c>
      <c r="E65" s="3">
        <v>1</v>
      </c>
      <c r="F65" s="9">
        <f t="shared" si="0"/>
        <v>0</v>
      </c>
    </row>
    <row r="66" spans="1:6" x14ac:dyDescent="0.35">
      <c r="A66" t="s">
        <v>28</v>
      </c>
      <c r="B66" t="s">
        <v>79</v>
      </c>
      <c r="C66" t="s">
        <v>15</v>
      </c>
      <c r="D66" s="2">
        <v>1</v>
      </c>
      <c r="E66" s="3">
        <v>1</v>
      </c>
      <c r="F66" s="9">
        <f t="shared" si="0"/>
        <v>0</v>
      </c>
    </row>
    <row r="67" spans="1:6" x14ac:dyDescent="0.35">
      <c r="A67" s="24"/>
      <c r="B67" s="25" t="s">
        <v>80</v>
      </c>
      <c r="D67" s="2"/>
      <c r="E67" s="3"/>
      <c r="F67" s="9">
        <f>E67-D67</f>
        <v>0</v>
      </c>
    </row>
    <row r="68" spans="1:6" x14ac:dyDescent="0.35">
      <c r="A68" s="8"/>
      <c r="F68" s="10"/>
    </row>
    <row r="69" spans="1:6" x14ac:dyDescent="0.35">
      <c r="A69" s="11"/>
      <c r="B69" s="12" t="s">
        <v>81</v>
      </c>
      <c r="C69" s="5"/>
      <c r="D69" s="5"/>
      <c r="E69" s="5"/>
      <c r="F69" s="13"/>
    </row>
  </sheetData>
  <autoFilter ref="A1:G1" xr:uid="{025524F9-F5E8-4EF8-9EEC-272E5C36D395}">
    <filterColumn colId="0" showButton="0"/>
    <filterColumn colId="1" showButton="0"/>
    <filterColumn colId="2" showButton="0"/>
    <filterColumn colId="3" showButton="0"/>
    <filterColumn colId="4" showButton="0"/>
  </autoFilter>
  <mergeCells count="1">
    <mergeCell ref="A1:F1"/>
  </mergeCells>
  <hyperlinks>
    <hyperlink ref="B69" r:id="rId1" xr:uid="{F77ADDD4-0CC0-4102-8819-4CA314117027}"/>
  </hyperlinks>
  <pageMargins left="0.7" right="0.7" top="0.75" bottom="0.75" header="0.3" footer="0.3"/>
  <pageSetup scale="52" orientation="landscape"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79CB7-2501-48D4-8565-96ABB3D983B6}">
  <sheetPr>
    <tabColor rgb="FF7030A0"/>
    <pageSetUpPr fitToPage="1"/>
  </sheetPr>
  <dimension ref="A1:G69"/>
  <sheetViews>
    <sheetView workbookViewId="0">
      <selection activeCell="B2" sqref="B2"/>
    </sheetView>
  </sheetViews>
  <sheetFormatPr defaultRowHeight="14.5" x14ac:dyDescent="0.35"/>
  <cols>
    <col min="1" max="1" width="10.453125" bestFit="1" customWidth="1"/>
    <col min="2" max="2" width="82.6328125" customWidth="1"/>
    <col min="3" max="3" width="28" bestFit="1" customWidth="1"/>
    <col min="4" max="4" width="17.81640625" customWidth="1"/>
    <col min="5" max="5" width="13.7265625" customWidth="1"/>
    <col min="6" max="6" width="28" customWidth="1"/>
  </cols>
  <sheetData>
    <row r="1" spans="1:7" s="1" customFormat="1" x14ac:dyDescent="0.35">
      <c r="A1" s="40" t="s">
        <v>0</v>
      </c>
      <c r="B1" s="41"/>
      <c r="C1" s="41"/>
      <c r="D1" s="41"/>
      <c r="E1" s="41"/>
      <c r="F1" s="41"/>
    </row>
    <row r="2" spans="1:7" s="1" customFormat="1" ht="63.5" customHeight="1" x14ac:dyDescent="0.35">
      <c r="A2" s="39"/>
      <c r="B2" s="51" t="s">
        <v>124</v>
      </c>
      <c r="C2" s="31"/>
      <c r="D2" s="31"/>
      <c r="E2" s="31"/>
      <c r="F2" s="31"/>
      <c r="G2" s="31"/>
    </row>
    <row r="4" spans="1:7" x14ac:dyDescent="0.35">
      <c r="A4" s="6" t="s">
        <v>2</v>
      </c>
      <c r="B4" s="4" t="s">
        <v>3</v>
      </c>
      <c r="C4" s="4" t="s">
        <v>4</v>
      </c>
      <c r="D4" s="4" t="s">
        <v>5</v>
      </c>
      <c r="E4" s="4" t="s">
        <v>6</v>
      </c>
      <c r="F4" s="7" t="s">
        <v>7</v>
      </c>
    </row>
    <row r="5" spans="1:7" x14ac:dyDescent="0.35">
      <c r="A5" t="s">
        <v>8</v>
      </c>
      <c r="B5" t="s">
        <v>9</v>
      </c>
      <c r="C5" t="s">
        <v>15</v>
      </c>
      <c r="D5" s="2">
        <v>1</v>
      </c>
      <c r="E5" s="3">
        <v>1</v>
      </c>
      <c r="F5" s="9">
        <f>E5-D5</f>
        <v>0</v>
      </c>
    </row>
    <row r="6" spans="1:7" x14ac:dyDescent="0.35">
      <c r="A6" t="s">
        <v>11</v>
      </c>
      <c r="B6" t="s">
        <v>12</v>
      </c>
      <c r="C6" t="s">
        <v>13</v>
      </c>
      <c r="D6" s="21" t="s">
        <v>13</v>
      </c>
      <c r="E6" s="3">
        <v>1</v>
      </c>
      <c r="F6" s="9"/>
    </row>
    <row r="7" spans="1:7" x14ac:dyDescent="0.35">
      <c r="A7" t="s">
        <v>11</v>
      </c>
      <c r="B7" t="s">
        <v>89</v>
      </c>
      <c r="C7" t="s">
        <v>15</v>
      </c>
      <c r="D7" s="2">
        <v>1</v>
      </c>
      <c r="E7" s="3">
        <v>1</v>
      </c>
      <c r="F7" s="9">
        <f t="shared" ref="F7:F67" si="0">E7-D7</f>
        <v>0</v>
      </c>
    </row>
    <row r="8" spans="1:7" x14ac:dyDescent="0.35">
      <c r="A8" t="s">
        <v>8</v>
      </c>
      <c r="B8" t="s">
        <v>16</v>
      </c>
      <c r="C8" t="s">
        <v>15</v>
      </c>
      <c r="D8" s="2">
        <v>1</v>
      </c>
      <c r="E8" s="3">
        <v>1</v>
      </c>
      <c r="F8" s="9">
        <f t="shared" si="0"/>
        <v>0</v>
      </c>
    </row>
    <row r="9" spans="1:7" x14ac:dyDescent="0.35">
      <c r="A9" t="s">
        <v>8</v>
      </c>
      <c r="B9" t="s">
        <v>17</v>
      </c>
      <c r="C9" t="s">
        <v>15</v>
      </c>
      <c r="D9" s="2">
        <v>1</v>
      </c>
      <c r="E9" s="3">
        <v>1</v>
      </c>
      <c r="F9" s="9">
        <f t="shared" si="0"/>
        <v>0</v>
      </c>
    </row>
    <row r="10" spans="1:7" x14ac:dyDescent="0.35">
      <c r="A10" t="s">
        <v>18</v>
      </c>
      <c r="B10" t="s">
        <v>19</v>
      </c>
      <c r="C10" t="s">
        <v>15</v>
      </c>
      <c r="D10" s="2">
        <v>1</v>
      </c>
      <c r="E10" s="3">
        <v>1</v>
      </c>
      <c r="F10" s="9">
        <f t="shared" si="0"/>
        <v>0</v>
      </c>
    </row>
    <row r="11" spans="1:7" x14ac:dyDescent="0.35">
      <c r="A11" t="s">
        <v>11</v>
      </c>
      <c r="B11" t="s">
        <v>20</v>
      </c>
      <c r="C11" t="s">
        <v>15</v>
      </c>
      <c r="D11" s="2">
        <v>1</v>
      </c>
      <c r="E11" s="3">
        <v>1</v>
      </c>
      <c r="F11" s="9">
        <f t="shared" si="0"/>
        <v>0</v>
      </c>
    </row>
    <row r="12" spans="1:7" x14ac:dyDescent="0.35">
      <c r="A12" t="s">
        <v>21</v>
      </c>
      <c r="B12" t="s">
        <v>22</v>
      </c>
      <c r="C12" t="s">
        <v>15</v>
      </c>
      <c r="D12" s="2">
        <v>1</v>
      </c>
      <c r="E12" s="3">
        <v>1</v>
      </c>
      <c r="F12" s="9">
        <f t="shared" si="0"/>
        <v>0</v>
      </c>
    </row>
    <row r="13" spans="1:7" x14ac:dyDescent="0.35">
      <c r="A13" t="s">
        <v>21</v>
      </c>
      <c r="B13" t="s">
        <v>23</v>
      </c>
      <c r="C13" t="s">
        <v>13</v>
      </c>
      <c r="D13" s="21" t="s">
        <v>13</v>
      </c>
      <c r="E13" s="3">
        <v>1</v>
      </c>
      <c r="F13" s="9"/>
    </row>
    <row r="14" spans="1:7" x14ac:dyDescent="0.35">
      <c r="A14" t="s">
        <v>18</v>
      </c>
      <c r="B14" t="s">
        <v>24</v>
      </c>
      <c r="C14" t="s">
        <v>10</v>
      </c>
      <c r="D14" s="2">
        <v>0.95652173913043503</v>
      </c>
      <c r="E14" s="3">
        <v>1</v>
      </c>
      <c r="F14" s="9">
        <f t="shared" si="0"/>
        <v>4.3478260869564966E-2</v>
      </c>
    </row>
    <row r="15" spans="1:7" x14ac:dyDescent="0.35">
      <c r="A15" t="s">
        <v>25</v>
      </c>
      <c r="B15" t="s">
        <v>26</v>
      </c>
      <c r="C15" t="s">
        <v>15</v>
      </c>
      <c r="D15" s="2">
        <v>1</v>
      </c>
      <c r="E15" s="3">
        <v>1</v>
      </c>
      <c r="F15" s="9">
        <f t="shared" si="0"/>
        <v>0</v>
      </c>
    </row>
    <row r="16" spans="1:7" x14ac:dyDescent="0.35">
      <c r="A16" t="s">
        <v>21</v>
      </c>
      <c r="B16" t="s">
        <v>27</v>
      </c>
      <c r="C16" t="s">
        <v>15</v>
      </c>
      <c r="D16" s="2">
        <v>1</v>
      </c>
      <c r="E16" s="3">
        <v>1</v>
      </c>
      <c r="F16" s="9">
        <f t="shared" si="0"/>
        <v>0</v>
      </c>
    </row>
    <row r="17" spans="1:6" x14ac:dyDescent="0.35">
      <c r="A17" t="s">
        <v>28</v>
      </c>
      <c r="B17" t="s">
        <v>29</v>
      </c>
      <c r="C17" t="s">
        <v>15</v>
      </c>
      <c r="D17" s="2">
        <v>1</v>
      </c>
      <c r="E17" s="3">
        <v>1</v>
      </c>
      <c r="F17" s="9">
        <f t="shared" si="0"/>
        <v>0</v>
      </c>
    </row>
    <row r="18" spans="1:6" x14ac:dyDescent="0.35">
      <c r="A18" t="s">
        <v>18</v>
      </c>
      <c r="B18" t="s">
        <v>30</v>
      </c>
      <c r="C18" t="s">
        <v>15</v>
      </c>
      <c r="D18" s="2">
        <v>1</v>
      </c>
      <c r="E18" s="3">
        <v>1</v>
      </c>
      <c r="F18" s="9">
        <f t="shared" si="0"/>
        <v>0</v>
      </c>
    </row>
    <row r="19" spans="1:6" x14ac:dyDescent="0.35">
      <c r="A19" t="s">
        <v>21</v>
      </c>
      <c r="B19" t="s">
        <v>31</v>
      </c>
      <c r="C19" t="s">
        <v>15</v>
      </c>
      <c r="D19" s="2">
        <v>1</v>
      </c>
      <c r="E19" s="3">
        <v>1</v>
      </c>
      <c r="F19" s="9">
        <f t="shared" si="0"/>
        <v>0</v>
      </c>
    </row>
    <row r="20" spans="1:6" x14ac:dyDescent="0.35">
      <c r="A20" t="s">
        <v>11</v>
      </c>
      <c r="B20" t="s">
        <v>32</v>
      </c>
      <c r="C20" t="s">
        <v>15</v>
      </c>
      <c r="D20" s="2">
        <v>1</v>
      </c>
      <c r="E20" s="3">
        <v>1</v>
      </c>
      <c r="F20" s="9">
        <f t="shared" si="0"/>
        <v>0</v>
      </c>
    </row>
    <row r="21" spans="1:6" x14ac:dyDescent="0.35">
      <c r="A21" t="s">
        <v>28</v>
      </c>
      <c r="B21" t="s">
        <v>33</v>
      </c>
      <c r="C21" t="s">
        <v>15</v>
      </c>
      <c r="D21" s="2">
        <v>1</v>
      </c>
      <c r="E21" s="3">
        <v>1</v>
      </c>
      <c r="F21" s="9">
        <f t="shared" si="0"/>
        <v>0</v>
      </c>
    </row>
    <row r="22" spans="1:6" x14ac:dyDescent="0.35">
      <c r="A22" t="s">
        <v>21</v>
      </c>
      <c r="B22" t="s">
        <v>34</v>
      </c>
      <c r="C22" t="s">
        <v>15</v>
      </c>
      <c r="D22" s="2">
        <v>1</v>
      </c>
      <c r="E22" s="3">
        <v>1</v>
      </c>
      <c r="F22" s="9">
        <f t="shared" si="0"/>
        <v>0</v>
      </c>
    </row>
    <row r="23" spans="1:6" x14ac:dyDescent="0.35">
      <c r="A23" t="s">
        <v>11</v>
      </c>
      <c r="B23" t="s">
        <v>35</v>
      </c>
      <c r="C23" t="s">
        <v>15</v>
      </c>
      <c r="D23" s="2">
        <v>1</v>
      </c>
      <c r="E23" s="3">
        <v>1</v>
      </c>
      <c r="F23" s="9">
        <f t="shared" si="0"/>
        <v>0</v>
      </c>
    </row>
    <row r="24" spans="1:6" x14ac:dyDescent="0.35">
      <c r="A24" t="s">
        <v>28</v>
      </c>
      <c r="B24" t="s">
        <v>36</v>
      </c>
      <c r="C24" t="s">
        <v>15</v>
      </c>
      <c r="D24" s="2">
        <v>1</v>
      </c>
      <c r="E24" s="3">
        <v>1</v>
      </c>
      <c r="F24" s="9">
        <f t="shared" si="0"/>
        <v>0</v>
      </c>
    </row>
    <row r="25" spans="1:6" x14ac:dyDescent="0.35">
      <c r="A25" t="s">
        <v>28</v>
      </c>
      <c r="B25" t="s">
        <v>37</v>
      </c>
      <c r="C25" t="s">
        <v>15</v>
      </c>
      <c r="D25" s="2">
        <v>1</v>
      </c>
      <c r="E25" s="3">
        <v>1</v>
      </c>
      <c r="F25" s="9">
        <f t="shared" si="0"/>
        <v>0</v>
      </c>
    </row>
    <row r="26" spans="1:6" x14ac:dyDescent="0.35">
      <c r="A26" t="s">
        <v>28</v>
      </c>
      <c r="B26" t="s">
        <v>38</v>
      </c>
      <c r="C26" t="s">
        <v>15</v>
      </c>
      <c r="D26" s="2">
        <v>1</v>
      </c>
      <c r="E26" s="3">
        <v>1</v>
      </c>
      <c r="F26" s="9">
        <f t="shared" si="0"/>
        <v>0</v>
      </c>
    </row>
    <row r="27" spans="1:6" x14ac:dyDescent="0.35">
      <c r="A27" t="s">
        <v>18</v>
      </c>
      <c r="B27" t="s">
        <v>39</v>
      </c>
      <c r="C27" t="s">
        <v>10</v>
      </c>
      <c r="D27" s="2">
        <v>0.96</v>
      </c>
      <c r="E27" s="3">
        <v>1</v>
      </c>
      <c r="F27" s="9">
        <f t="shared" si="0"/>
        <v>4.0000000000000036E-2</v>
      </c>
    </row>
    <row r="28" spans="1:6" x14ac:dyDescent="0.35">
      <c r="A28" t="s">
        <v>11</v>
      </c>
      <c r="B28" t="s">
        <v>40</v>
      </c>
      <c r="C28" t="s">
        <v>15</v>
      </c>
      <c r="D28" s="2">
        <v>1</v>
      </c>
      <c r="E28" s="3">
        <v>1</v>
      </c>
      <c r="F28" s="9">
        <f t="shared" si="0"/>
        <v>0</v>
      </c>
    </row>
    <row r="29" spans="1:6" x14ac:dyDescent="0.35">
      <c r="A29" t="s">
        <v>25</v>
      </c>
      <c r="B29" t="s">
        <v>41</v>
      </c>
      <c r="C29" t="s">
        <v>15</v>
      </c>
      <c r="D29" s="2">
        <v>1</v>
      </c>
      <c r="E29" s="3">
        <v>1</v>
      </c>
      <c r="F29" s="9">
        <f t="shared" si="0"/>
        <v>0</v>
      </c>
    </row>
    <row r="30" spans="1:6" x14ac:dyDescent="0.35">
      <c r="A30" t="s">
        <v>18</v>
      </c>
      <c r="B30" t="s">
        <v>42</v>
      </c>
      <c r="C30" t="s">
        <v>15</v>
      </c>
      <c r="D30" s="2">
        <v>1</v>
      </c>
      <c r="E30" s="3">
        <v>1</v>
      </c>
      <c r="F30" s="9">
        <f t="shared" si="0"/>
        <v>0</v>
      </c>
    </row>
    <row r="31" spans="1:6" x14ac:dyDescent="0.35">
      <c r="A31" t="s">
        <v>8</v>
      </c>
      <c r="B31" t="s">
        <v>43</v>
      </c>
      <c r="C31" t="s">
        <v>10</v>
      </c>
      <c r="D31" s="2">
        <v>0.98630136986301398</v>
      </c>
      <c r="E31" s="3">
        <v>1</v>
      </c>
      <c r="F31" s="9">
        <f t="shared" si="0"/>
        <v>1.3698630136986023E-2</v>
      </c>
    </row>
    <row r="32" spans="1:6" x14ac:dyDescent="0.35">
      <c r="A32" t="s">
        <v>8</v>
      </c>
      <c r="B32" t="s">
        <v>44</v>
      </c>
      <c r="C32" t="s">
        <v>10</v>
      </c>
      <c r="D32" s="2">
        <v>0.98630136986301398</v>
      </c>
      <c r="E32" s="3">
        <v>1</v>
      </c>
      <c r="F32" s="9">
        <f t="shared" si="0"/>
        <v>1.3698630136986023E-2</v>
      </c>
    </row>
    <row r="33" spans="1:6" x14ac:dyDescent="0.35">
      <c r="A33" t="s">
        <v>8</v>
      </c>
      <c r="B33" t="s">
        <v>45</v>
      </c>
      <c r="C33" t="s">
        <v>15</v>
      </c>
      <c r="D33" s="2">
        <v>1</v>
      </c>
      <c r="E33" s="3">
        <v>1</v>
      </c>
      <c r="F33" s="9">
        <f t="shared" si="0"/>
        <v>0</v>
      </c>
    </row>
    <row r="34" spans="1:6" x14ac:dyDescent="0.35">
      <c r="A34" t="s">
        <v>8</v>
      </c>
      <c r="B34" t="s">
        <v>46</v>
      </c>
      <c r="C34" t="s">
        <v>15</v>
      </c>
      <c r="D34" s="2">
        <v>1</v>
      </c>
      <c r="E34" s="3">
        <v>1</v>
      </c>
      <c r="F34" s="9">
        <f t="shared" si="0"/>
        <v>0</v>
      </c>
    </row>
    <row r="35" spans="1:6" x14ac:dyDescent="0.35">
      <c r="A35" t="s">
        <v>28</v>
      </c>
      <c r="B35" t="s">
        <v>47</v>
      </c>
      <c r="C35" t="s">
        <v>10</v>
      </c>
      <c r="D35" s="2">
        <v>0.98529411764705899</v>
      </c>
      <c r="E35" s="3">
        <v>1</v>
      </c>
      <c r="F35" s="9">
        <f t="shared" si="0"/>
        <v>1.4705882352941013E-2</v>
      </c>
    </row>
    <row r="36" spans="1:6" x14ac:dyDescent="0.35">
      <c r="A36" t="s">
        <v>21</v>
      </c>
      <c r="B36" t="s">
        <v>48</v>
      </c>
      <c r="C36" t="s">
        <v>10</v>
      </c>
      <c r="D36" s="2">
        <v>0.77777777777777801</v>
      </c>
      <c r="E36" s="3">
        <v>1</v>
      </c>
      <c r="F36" s="9">
        <f t="shared" si="0"/>
        <v>0.22222222222222199</v>
      </c>
    </row>
    <row r="37" spans="1:6" x14ac:dyDescent="0.35">
      <c r="A37" t="s">
        <v>8</v>
      </c>
      <c r="B37" t="s">
        <v>49</v>
      </c>
      <c r="C37" t="s">
        <v>15</v>
      </c>
      <c r="D37" s="2">
        <v>1</v>
      </c>
      <c r="E37" s="3">
        <v>1</v>
      </c>
      <c r="F37" s="9">
        <f t="shared" si="0"/>
        <v>0</v>
      </c>
    </row>
    <row r="38" spans="1:6" x14ac:dyDescent="0.35">
      <c r="A38" t="s">
        <v>8</v>
      </c>
      <c r="B38" t="s">
        <v>50</v>
      </c>
      <c r="C38" t="s">
        <v>13</v>
      </c>
      <c r="D38" s="21" t="s">
        <v>13</v>
      </c>
      <c r="E38" s="3">
        <v>1</v>
      </c>
      <c r="F38" s="9"/>
    </row>
    <row r="39" spans="1:6" x14ac:dyDescent="0.35">
      <c r="A39" t="s">
        <v>8</v>
      </c>
      <c r="B39" t="s">
        <v>51</v>
      </c>
      <c r="C39" t="s">
        <v>15</v>
      </c>
      <c r="D39" s="2">
        <v>1</v>
      </c>
      <c r="E39" s="3">
        <v>1</v>
      </c>
      <c r="F39" s="9">
        <f t="shared" si="0"/>
        <v>0</v>
      </c>
    </row>
    <row r="40" spans="1:6" x14ac:dyDescent="0.35">
      <c r="A40" t="s">
        <v>8</v>
      </c>
      <c r="B40" t="s">
        <v>52</v>
      </c>
      <c r="C40" t="s">
        <v>15</v>
      </c>
      <c r="D40" s="2">
        <v>1</v>
      </c>
      <c r="E40" s="3">
        <v>1</v>
      </c>
      <c r="F40" s="9">
        <f t="shared" si="0"/>
        <v>0</v>
      </c>
    </row>
    <row r="41" spans="1:6" x14ac:dyDescent="0.35">
      <c r="A41" t="s">
        <v>28</v>
      </c>
      <c r="B41" t="s">
        <v>53</v>
      </c>
      <c r="C41" t="s">
        <v>15</v>
      </c>
      <c r="D41" s="2">
        <v>1</v>
      </c>
      <c r="E41" s="3">
        <v>1</v>
      </c>
      <c r="F41" s="9">
        <f t="shared" si="0"/>
        <v>0</v>
      </c>
    </row>
    <row r="42" spans="1:6" x14ac:dyDescent="0.35">
      <c r="A42" t="s">
        <v>11</v>
      </c>
      <c r="B42" t="s">
        <v>54</v>
      </c>
      <c r="C42" t="s">
        <v>15</v>
      </c>
      <c r="D42" s="2">
        <v>1</v>
      </c>
      <c r="E42" s="3">
        <v>1</v>
      </c>
      <c r="F42" s="9">
        <f t="shared" si="0"/>
        <v>0</v>
      </c>
    </row>
    <row r="43" spans="1:6" x14ac:dyDescent="0.35">
      <c r="A43" t="s">
        <v>11</v>
      </c>
      <c r="B43" t="s">
        <v>55</v>
      </c>
      <c r="C43" t="s">
        <v>15</v>
      </c>
      <c r="D43" s="2">
        <v>1</v>
      </c>
      <c r="E43" s="3">
        <v>1</v>
      </c>
      <c r="F43" s="9">
        <f t="shared" si="0"/>
        <v>0</v>
      </c>
    </row>
    <row r="44" spans="1:6" x14ac:dyDescent="0.35">
      <c r="A44" t="s">
        <v>28</v>
      </c>
      <c r="B44" t="s">
        <v>56</v>
      </c>
      <c r="C44" t="s">
        <v>15</v>
      </c>
      <c r="D44" s="2">
        <v>1</v>
      </c>
      <c r="E44" s="3">
        <v>1</v>
      </c>
      <c r="F44" s="9">
        <f t="shared" si="0"/>
        <v>0</v>
      </c>
    </row>
    <row r="45" spans="1:6" x14ac:dyDescent="0.35">
      <c r="A45" t="s">
        <v>28</v>
      </c>
      <c r="B45" t="s">
        <v>57</v>
      </c>
      <c r="C45" t="s">
        <v>15</v>
      </c>
      <c r="D45" s="2">
        <v>1</v>
      </c>
      <c r="E45" s="3">
        <v>1</v>
      </c>
      <c r="F45" s="9">
        <f t="shared" si="0"/>
        <v>0</v>
      </c>
    </row>
    <row r="46" spans="1:6" x14ac:dyDescent="0.35">
      <c r="A46" t="s">
        <v>11</v>
      </c>
      <c r="B46" t="s">
        <v>58</v>
      </c>
      <c r="C46" t="s">
        <v>15</v>
      </c>
      <c r="D46" s="2">
        <v>1</v>
      </c>
      <c r="E46" s="3">
        <v>1</v>
      </c>
      <c r="F46" s="9">
        <f t="shared" si="0"/>
        <v>0</v>
      </c>
    </row>
    <row r="47" spans="1:6" x14ac:dyDescent="0.35">
      <c r="A47" t="s">
        <v>11</v>
      </c>
      <c r="B47" t="s">
        <v>59</v>
      </c>
      <c r="C47" t="s">
        <v>15</v>
      </c>
      <c r="D47" s="2">
        <v>1</v>
      </c>
      <c r="E47" s="3">
        <v>1</v>
      </c>
      <c r="F47" s="9">
        <f t="shared" si="0"/>
        <v>0</v>
      </c>
    </row>
    <row r="48" spans="1:6" x14ac:dyDescent="0.35">
      <c r="A48" t="s">
        <v>21</v>
      </c>
      <c r="B48" t="s">
        <v>60</v>
      </c>
      <c r="C48" t="s">
        <v>15</v>
      </c>
      <c r="D48" s="2">
        <v>1</v>
      </c>
      <c r="E48" s="3">
        <v>1</v>
      </c>
      <c r="F48" s="9">
        <f t="shared" si="0"/>
        <v>0</v>
      </c>
    </row>
    <row r="49" spans="1:6" x14ac:dyDescent="0.35">
      <c r="A49" t="s">
        <v>11</v>
      </c>
      <c r="B49" t="s">
        <v>61</v>
      </c>
      <c r="C49" t="s">
        <v>15</v>
      </c>
      <c r="D49" s="2">
        <v>1</v>
      </c>
      <c r="E49" s="3">
        <v>1</v>
      </c>
      <c r="F49" s="9">
        <f t="shared" si="0"/>
        <v>0</v>
      </c>
    </row>
    <row r="50" spans="1:6" x14ac:dyDescent="0.35">
      <c r="A50" t="s">
        <v>11</v>
      </c>
      <c r="B50" t="s">
        <v>62</v>
      </c>
      <c r="C50" t="s">
        <v>13</v>
      </c>
      <c r="D50" s="21" t="s">
        <v>13</v>
      </c>
      <c r="E50" s="3">
        <v>1</v>
      </c>
      <c r="F50" s="9"/>
    </row>
    <row r="51" spans="1:6" x14ac:dyDescent="0.35">
      <c r="A51" t="s">
        <v>21</v>
      </c>
      <c r="B51" t="s">
        <v>63</v>
      </c>
      <c r="C51" t="s">
        <v>15</v>
      </c>
      <c r="D51" s="2">
        <v>1</v>
      </c>
      <c r="E51" s="3">
        <v>1</v>
      </c>
      <c r="F51" s="9">
        <f t="shared" si="0"/>
        <v>0</v>
      </c>
    </row>
    <row r="52" spans="1:6" x14ac:dyDescent="0.35">
      <c r="A52" t="s">
        <v>21</v>
      </c>
      <c r="B52" t="s">
        <v>64</v>
      </c>
      <c r="C52" t="s">
        <v>15</v>
      </c>
      <c r="D52" s="2">
        <v>1</v>
      </c>
      <c r="E52" s="3">
        <v>1</v>
      </c>
      <c r="F52" s="9">
        <f t="shared" si="0"/>
        <v>0</v>
      </c>
    </row>
    <row r="53" spans="1:6" x14ac:dyDescent="0.35">
      <c r="A53" t="s">
        <v>8</v>
      </c>
      <c r="B53" t="s">
        <v>65</v>
      </c>
      <c r="C53" t="s">
        <v>15</v>
      </c>
      <c r="D53" s="2">
        <v>1</v>
      </c>
      <c r="E53" s="3">
        <v>1</v>
      </c>
      <c r="F53" s="9">
        <f t="shared" si="0"/>
        <v>0</v>
      </c>
    </row>
    <row r="54" spans="1:6" x14ac:dyDescent="0.35">
      <c r="A54" t="s">
        <v>28</v>
      </c>
      <c r="B54" t="s">
        <v>66</v>
      </c>
      <c r="C54" t="s">
        <v>15</v>
      </c>
      <c r="D54" s="2">
        <v>1</v>
      </c>
      <c r="E54" s="3">
        <v>1</v>
      </c>
      <c r="F54" s="9">
        <f t="shared" si="0"/>
        <v>0</v>
      </c>
    </row>
    <row r="55" spans="1:6" x14ac:dyDescent="0.35">
      <c r="A55" t="s">
        <v>25</v>
      </c>
      <c r="B55" t="s">
        <v>67</v>
      </c>
      <c r="C55" t="s">
        <v>15</v>
      </c>
      <c r="D55" s="2">
        <v>1</v>
      </c>
      <c r="E55" s="3">
        <v>1</v>
      </c>
      <c r="F55" s="9">
        <f t="shared" si="0"/>
        <v>0</v>
      </c>
    </row>
    <row r="56" spans="1:6" x14ac:dyDescent="0.35">
      <c r="A56" t="s">
        <v>25</v>
      </c>
      <c r="B56" t="s">
        <v>68</v>
      </c>
      <c r="C56" t="s">
        <v>10</v>
      </c>
      <c r="D56" s="2">
        <v>0.97916666666666696</v>
      </c>
      <c r="E56" s="3">
        <v>1</v>
      </c>
      <c r="F56" s="9">
        <f t="shared" si="0"/>
        <v>2.0833333333333037E-2</v>
      </c>
    </row>
    <row r="57" spans="1:6" x14ac:dyDescent="0.35">
      <c r="A57" t="s">
        <v>21</v>
      </c>
      <c r="B57" t="s">
        <v>69</v>
      </c>
      <c r="C57" t="s">
        <v>15</v>
      </c>
      <c r="D57" s="2">
        <v>1</v>
      </c>
      <c r="E57" s="3">
        <v>1</v>
      </c>
      <c r="F57" s="9">
        <f t="shared" si="0"/>
        <v>0</v>
      </c>
    </row>
    <row r="58" spans="1:6" x14ac:dyDescent="0.35">
      <c r="A58" t="s">
        <v>11</v>
      </c>
      <c r="B58" t="s">
        <v>70</v>
      </c>
      <c r="C58" t="s">
        <v>15</v>
      </c>
      <c r="D58" s="2">
        <v>1</v>
      </c>
      <c r="E58" s="3">
        <v>1</v>
      </c>
      <c r="F58" s="9">
        <f t="shared" si="0"/>
        <v>0</v>
      </c>
    </row>
    <row r="59" spans="1:6" x14ac:dyDescent="0.35">
      <c r="A59" t="s">
        <v>18</v>
      </c>
      <c r="B59" t="s">
        <v>71</v>
      </c>
      <c r="C59" t="s">
        <v>15</v>
      </c>
      <c r="D59" s="2">
        <v>1</v>
      </c>
      <c r="E59" s="3">
        <v>1</v>
      </c>
      <c r="F59" s="9">
        <f t="shared" si="0"/>
        <v>0</v>
      </c>
    </row>
    <row r="60" spans="1:6" x14ac:dyDescent="0.35">
      <c r="A60" t="s">
        <v>25</v>
      </c>
      <c r="B60" t="s">
        <v>72</v>
      </c>
      <c r="C60" t="s">
        <v>15</v>
      </c>
      <c r="D60" s="2">
        <v>1</v>
      </c>
      <c r="E60" s="3">
        <v>1</v>
      </c>
      <c r="F60" s="9">
        <f t="shared" si="0"/>
        <v>0</v>
      </c>
    </row>
    <row r="61" spans="1:6" x14ac:dyDescent="0.35">
      <c r="A61" t="s">
        <v>28</v>
      </c>
      <c r="B61" t="s">
        <v>73</v>
      </c>
      <c r="C61" t="s">
        <v>15</v>
      </c>
      <c r="D61" s="2">
        <v>1</v>
      </c>
      <c r="E61" s="3">
        <v>1</v>
      </c>
      <c r="F61" s="9">
        <f t="shared" si="0"/>
        <v>0</v>
      </c>
    </row>
    <row r="62" spans="1:6" x14ac:dyDescent="0.35">
      <c r="A62" t="s">
        <v>11</v>
      </c>
      <c r="B62" t="s">
        <v>74</v>
      </c>
      <c r="C62" t="s">
        <v>15</v>
      </c>
      <c r="D62" s="2">
        <v>1</v>
      </c>
      <c r="E62" s="3">
        <v>1</v>
      </c>
      <c r="F62" s="9">
        <f t="shared" si="0"/>
        <v>0</v>
      </c>
    </row>
    <row r="63" spans="1:6" x14ac:dyDescent="0.35">
      <c r="A63" t="s">
        <v>25</v>
      </c>
      <c r="B63" t="s">
        <v>75</v>
      </c>
      <c r="C63" t="s">
        <v>15</v>
      </c>
      <c r="D63" s="2">
        <v>1</v>
      </c>
      <c r="E63" s="3">
        <v>1</v>
      </c>
      <c r="F63" s="9">
        <f t="shared" si="0"/>
        <v>0</v>
      </c>
    </row>
    <row r="64" spans="1:6" x14ac:dyDescent="0.35">
      <c r="A64" t="s">
        <v>11</v>
      </c>
      <c r="B64" t="s">
        <v>76</v>
      </c>
      <c r="C64" t="s">
        <v>15</v>
      </c>
      <c r="D64" s="2">
        <v>1</v>
      </c>
      <c r="E64" s="3">
        <v>1</v>
      </c>
      <c r="F64" s="9">
        <f t="shared" si="0"/>
        <v>0</v>
      </c>
    </row>
    <row r="65" spans="1:6" x14ac:dyDescent="0.35">
      <c r="A65" t="s">
        <v>21</v>
      </c>
      <c r="B65" t="s">
        <v>77</v>
      </c>
      <c r="C65" t="s">
        <v>15</v>
      </c>
      <c r="D65" s="2">
        <v>1</v>
      </c>
      <c r="E65" s="3">
        <v>1</v>
      </c>
      <c r="F65" s="9">
        <f t="shared" si="0"/>
        <v>0</v>
      </c>
    </row>
    <row r="66" spans="1:6" x14ac:dyDescent="0.35">
      <c r="A66" t="s">
        <v>21</v>
      </c>
      <c r="B66" t="s">
        <v>78</v>
      </c>
      <c r="C66" t="s">
        <v>15</v>
      </c>
      <c r="D66" s="2">
        <v>1</v>
      </c>
      <c r="E66" s="3">
        <v>1</v>
      </c>
      <c r="F66" s="9">
        <f t="shared" si="0"/>
        <v>0</v>
      </c>
    </row>
    <row r="67" spans="1:6" x14ac:dyDescent="0.35">
      <c r="A67" t="s">
        <v>28</v>
      </c>
      <c r="B67" t="s">
        <v>79</v>
      </c>
      <c r="C67" t="s">
        <v>15</v>
      </c>
      <c r="D67" s="2">
        <v>1</v>
      </c>
      <c r="E67" s="3">
        <v>1</v>
      </c>
      <c r="F67" s="9">
        <f t="shared" si="0"/>
        <v>0</v>
      </c>
    </row>
    <row r="68" spans="1:6" x14ac:dyDescent="0.35">
      <c r="A68" s="24"/>
      <c r="B68" s="25" t="s">
        <v>80</v>
      </c>
      <c r="D68" s="2"/>
      <c r="E68" s="3"/>
      <c r="F68" s="9">
        <f>E68-D68</f>
        <v>0</v>
      </c>
    </row>
    <row r="69" spans="1:6" x14ac:dyDescent="0.35">
      <c r="A69" s="11"/>
      <c r="B69" s="12" t="s">
        <v>81</v>
      </c>
      <c r="C69" s="5"/>
      <c r="D69" s="5"/>
      <c r="E69" s="5"/>
      <c r="F69" s="13"/>
    </row>
  </sheetData>
  <autoFilter ref="A1:G1" xr:uid="{DCB79CB7-2501-48D4-8565-96ABB3D983B6}">
    <filterColumn colId="0" showButton="0"/>
    <filterColumn colId="1" showButton="0"/>
    <filterColumn colId="2" showButton="0"/>
    <filterColumn colId="3" showButton="0"/>
    <filterColumn colId="4" showButton="0"/>
  </autoFilter>
  <mergeCells count="1">
    <mergeCell ref="A1:F1"/>
  </mergeCells>
  <hyperlinks>
    <hyperlink ref="B69" r:id="rId1" xr:uid="{44EB9075-92CA-416F-A54D-0CD1FF3A50A5}"/>
  </hyperlinks>
  <pageMargins left="0.7" right="0.7" top="0.75" bottom="0.75" header="0.3" footer="0.3"/>
  <pageSetup scale="52" orientation="landscape"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488CB-9911-457F-AF17-B874851CB401}">
  <sheetPr>
    <tabColor rgb="FFFFC000"/>
    <pageSetUpPr fitToPage="1"/>
  </sheetPr>
  <dimension ref="A1:F69"/>
  <sheetViews>
    <sheetView workbookViewId="0">
      <selection activeCell="B14" sqref="B14"/>
    </sheetView>
  </sheetViews>
  <sheetFormatPr defaultRowHeight="14.5" x14ac:dyDescent="0.35"/>
  <cols>
    <col min="1" max="1" width="10.453125" bestFit="1" customWidth="1"/>
    <col min="2" max="2" width="63.1796875" customWidth="1"/>
    <col min="3" max="3" width="18.81640625" customWidth="1"/>
    <col min="4" max="4" width="17.81640625" customWidth="1"/>
    <col min="5" max="5" width="13.7265625" customWidth="1"/>
    <col min="6" max="6" width="27.1796875" customWidth="1"/>
  </cols>
  <sheetData>
    <row r="1" spans="1:6" s="1" customFormat="1" x14ac:dyDescent="0.35">
      <c r="A1" s="40" t="s">
        <v>0</v>
      </c>
      <c r="B1" s="40"/>
      <c r="C1" s="40"/>
      <c r="D1" s="40"/>
      <c r="E1" s="40"/>
      <c r="F1" s="40"/>
    </row>
    <row r="2" spans="1:6" s="1" customFormat="1" x14ac:dyDescent="0.35">
      <c r="A2" s="1" t="s">
        <v>82</v>
      </c>
    </row>
    <row r="4" spans="1:6" x14ac:dyDescent="0.35">
      <c r="A4" s="6" t="s">
        <v>2</v>
      </c>
      <c r="B4" s="4" t="s">
        <v>3</v>
      </c>
      <c r="C4" s="4" t="s">
        <v>4</v>
      </c>
      <c r="D4" s="4" t="s">
        <v>5</v>
      </c>
      <c r="E4" s="4" t="s">
        <v>6</v>
      </c>
      <c r="F4" s="7" t="s">
        <v>7</v>
      </c>
    </row>
    <row r="5" spans="1:6" x14ac:dyDescent="0.35">
      <c r="A5" t="s">
        <v>8</v>
      </c>
      <c r="B5" t="s">
        <v>9</v>
      </c>
      <c r="C5" t="s">
        <v>10</v>
      </c>
      <c r="D5" s="2">
        <v>0.97909999999999997</v>
      </c>
      <c r="E5" s="3">
        <v>0.98</v>
      </c>
      <c r="F5" s="2">
        <f>Table10[[#This Row],[State Target]]-Table10[[#This Row],[Program Percent]]</f>
        <v>9.000000000000119E-4</v>
      </c>
    </row>
    <row r="6" spans="1:6" x14ac:dyDescent="0.35">
      <c r="A6" t="s">
        <v>11</v>
      </c>
      <c r="B6" t="s">
        <v>12</v>
      </c>
      <c r="C6" t="s">
        <v>13</v>
      </c>
      <c r="D6" s="21" t="s">
        <v>13</v>
      </c>
      <c r="E6" s="3">
        <v>0.98</v>
      </c>
      <c r="F6" s="2"/>
    </row>
    <row r="7" spans="1:6" x14ac:dyDescent="0.35">
      <c r="A7" t="s">
        <v>11</v>
      </c>
      <c r="B7" s="30" t="s">
        <v>14</v>
      </c>
      <c r="C7" t="s">
        <v>15</v>
      </c>
      <c r="D7" s="2">
        <v>0.99729999999999996</v>
      </c>
      <c r="E7" s="3">
        <v>0.98</v>
      </c>
      <c r="F7" s="2">
        <f>Table10[[#This Row],[State Target]]-Table10[[#This Row],[Program Percent]]</f>
        <v>-1.7299999999999982E-2</v>
      </c>
    </row>
    <row r="8" spans="1:6" x14ac:dyDescent="0.35">
      <c r="A8" t="s">
        <v>8</v>
      </c>
      <c r="B8" t="s">
        <v>16</v>
      </c>
      <c r="C8" t="s">
        <v>15</v>
      </c>
      <c r="D8" s="2">
        <v>0.9899</v>
      </c>
      <c r="E8" s="3">
        <v>0.98</v>
      </c>
      <c r="F8" s="2">
        <f>Table10[[#This Row],[State Target]]-Table10[[#This Row],[Program Percent]]</f>
        <v>-9.9000000000000199E-3</v>
      </c>
    </row>
    <row r="9" spans="1:6" x14ac:dyDescent="0.35">
      <c r="A9" t="s">
        <v>8</v>
      </c>
      <c r="B9" t="s">
        <v>17</v>
      </c>
      <c r="C9" t="s">
        <v>15</v>
      </c>
      <c r="D9" s="2">
        <v>0.997</v>
      </c>
      <c r="E9" s="3">
        <v>0.98</v>
      </c>
      <c r="F9" s="2">
        <f>Table10[[#This Row],[State Target]]-Table10[[#This Row],[Program Percent]]</f>
        <v>-1.7000000000000015E-2</v>
      </c>
    </row>
    <row r="10" spans="1:6" x14ac:dyDescent="0.35">
      <c r="A10" t="s">
        <v>18</v>
      </c>
      <c r="B10" t="s">
        <v>19</v>
      </c>
      <c r="C10" t="s">
        <v>15</v>
      </c>
      <c r="D10" s="2">
        <v>0.99790000000000001</v>
      </c>
      <c r="E10" s="3">
        <v>0.98</v>
      </c>
      <c r="F10" s="2">
        <f>Table10[[#This Row],[State Target]]-Table10[[#This Row],[Program Percent]]</f>
        <v>-1.7900000000000027E-2</v>
      </c>
    </row>
    <row r="11" spans="1:6" x14ac:dyDescent="0.35">
      <c r="A11" t="s">
        <v>11</v>
      </c>
      <c r="B11" t="s">
        <v>20</v>
      </c>
      <c r="C11" t="s">
        <v>15</v>
      </c>
      <c r="D11" s="2">
        <v>1</v>
      </c>
      <c r="E11" s="3">
        <v>0.98</v>
      </c>
      <c r="F11" s="2">
        <f>Table10[[#This Row],[State Target]]-Table10[[#This Row],[Program Percent]]</f>
        <v>-2.0000000000000018E-2</v>
      </c>
    </row>
    <row r="12" spans="1:6" x14ac:dyDescent="0.35">
      <c r="A12" t="s">
        <v>21</v>
      </c>
      <c r="B12" t="s">
        <v>22</v>
      </c>
      <c r="C12" t="s">
        <v>15</v>
      </c>
      <c r="D12" s="2">
        <v>1</v>
      </c>
      <c r="E12" s="3">
        <v>0.98</v>
      </c>
      <c r="F12" s="2">
        <f>Table10[[#This Row],[State Target]]-Table10[[#This Row],[Program Percent]]</f>
        <v>-2.0000000000000018E-2</v>
      </c>
    </row>
    <row r="13" spans="1:6" x14ac:dyDescent="0.35">
      <c r="A13" t="s">
        <v>21</v>
      </c>
      <c r="B13" t="s">
        <v>23</v>
      </c>
      <c r="C13" t="s">
        <v>15</v>
      </c>
      <c r="D13" s="2">
        <v>1</v>
      </c>
      <c r="E13" s="3">
        <v>0.98</v>
      </c>
      <c r="F13" s="2">
        <f>Table10[[#This Row],[State Target]]-Table10[[#This Row],[Program Percent]]</f>
        <v>-2.0000000000000018E-2</v>
      </c>
    </row>
    <row r="14" spans="1:6" x14ac:dyDescent="0.35">
      <c r="A14" t="s">
        <v>18</v>
      </c>
      <c r="B14" t="s">
        <v>24</v>
      </c>
      <c r="C14" t="s">
        <v>15</v>
      </c>
      <c r="D14" s="2">
        <v>1</v>
      </c>
      <c r="E14" s="3">
        <v>0.98</v>
      </c>
      <c r="F14" s="2">
        <f>Table10[[#This Row],[State Target]]-Table10[[#This Row],[Program Percent]]</f>
        <v>-2.0000000000000018E-2</v>
      </c>
    </row>
    <row r="15" spans="1:6" x14ac:dyDescent="0.35">
      <c r="A15" t="s">
        <v>25</v>
      </c>
      <c r="B15" t="s">
        <v>26</v>
      </c>
      <c r="C15" t="s">
        <v>15</v>
      </c>
      <c r="D15" s="2">
        <v>0.99709999999999999</v>
      </c>
      <c r="E15" s="3">
        <v>0.98</v>
      </c>
      <c r="F15" s="2">
        <f>Table10[[#This Row],[State Target]]-Table10[[#This Row],[Program Percent]]</f>
        <v>-1.7100000000000004E-2</v>
      </c>
    </row>
    <row r="16" spans="1:6" x14ac:dyDescent="0.35">
      <c r="A16" t="s">
        <v>21</v>
      </c>
      <c r="B16" t="s">
        <v>27</v>
      </c>
      <c r="C16" t="s">
        <v>15</v>
      </c>
      <c r="D16" s="2">
        <v>0.98180000000000001</v>
      </c>
      <c r="E16" s="3">
        <v>0.98</v>
      </c>
      <c r="F16" s="2">
        <f>Table10[[#This Row],[State Target]]-Table10[[#This Row],[Program Percent]]</f>
        <v>-1.8000000000000238E-3</v>
      </c>
    </row>
    <row r="17" spans="1:6" x14ac:dyDescent="0.35">
      <c r="A17" t="s">
        <v>28</v>
      </c>
      <c r="B17" t="s">
        <v>29</v>
      </c>
      <c r="C17" t="s">
        <v>15</v>
      </c>
      <c r="D17" s="2">
        <v>0.99550000000000005</v>
      </c>
      <c r="E17" s="3">
        <v>0.98</v>
      </c>
      <c r="F17" s="2">
        <f>Table10[[#This Row],[State Target]]-Table10[[#This Row],[Program Percent]]</f>
        <v>-1.5500000000000069E-2</v>
      </c>
    </row>
    <row r="18" spans="1:6" x14ac:dyDescent="0.35">
      <c r="A18" t="s">
        <v>18</v>
      </c>
      <c r="B18" t="s">
        <v>30</v>
      </c>
      <c r="C18" t="s">
        <v>15</v>
      </c>
      <c r="D18" s="2">
        <v>1</v>
      </c>
      <c r="E18" s="3">
        <v>0.98</v>
      </c>
      <c r="F18" s="2">
        <f>Table10[[#This Row],[State Target]]-Table10[[#This Row],[Program Percent]]</f>
        <v>-2.0000000000000018E-2</v>
      </c>
    </row>
    <row r="19" spans="1:6" x14ac:dyDescent="0.35">
      <c r="A19" t="s">
        <v>21</v>
      </c>
      <c r="B19" t="s">
        <v>31</v>
      </c>
      <c r="C19" t="s">
        <v>15</v>
      </c>
      <c r="D19" s="2">
        <v>1</v>
      </c>
      <c r="E19" s="3">
        <v>0.98</v>
      </c>
      <c r="F19" s="2">
        <f>Table10[[#This Row],[State Target]]-Table10[[#This Row],[Program Percent]]</f>
        <v>-2.0000000000000018E-2</v>
      </c>
    </row>
    <row r="20" spans="1:6" x14ac:dyDescent="0.35">
      <c r="A20" t="s">
        <v>11</v>
      </c>
      <c r="B20" t="s">
        <v>32</v>
      </c>
      <c r="C20" t="s">
        <v>15</v>
      </c>
      <c r="D20" s="2">
        <v>0.99529999999999996</v>
      </c>
      <c r="E20" s="3">
        <v>0.98</v>
      </c>
      <c r="F20" s="2">
        <f>Table10[[#This Row],[State Target]]-Table10[[#This Row],[Program Percent]]</f>
        <v>-1.529999999999998E-2</v>
      </c>
    </row>
    <row r="21" spans="1:6" x14ac:dyDescent="0.35">
      <c r="A21" t="s">
        <v>28</v>
      </c>
      <c r="B21" t="s">
        <v>33</v>
      </c>
      <c r="C21" t="s">
        <v>15</v>
      </c>
      <c r="D21" s="2">
        <v>0.99790000000000001</v>
      </c>
      <c r="E21" s="3">
        <v>0.98</v>
      </c>
      <c r="F21" s="2">
        <f>Table10[[#This Row],[State Target]]-Table10[[#This Row],[Program Percent]]</f>
        <v>-1.7900000000000027E-2</v>
      </c>
    </row>
    <row r="22" spans="1:6" x14ac:dyDescent="0.35">
      <c r="A22" t="s">
        <v>21</v>
      </c>
      <c r="B22" t="s">
        <v>34</v>
      </c>
      <c r="C22" t="s">
        <v>15</v>
      </c>
      <c r="D22" s="2">
        <v>1</v>
      </c>
      <c r="E22" s="3">
        <v>0.98</v>
      </c>
      <c r="F22" s="2">
        <f>Table10[[#This Row],[State Target]]-Table10[[#This Row],[Program Percent]]</f>
        <v>-2.0000000000000018E-2</v>
      </c>
    </row>
    <row r="23" spans="1:6" x14ac:dyDescent="0.35">
      <c r="A23" t="s">
        <v>11</v>
      </c>
      <c r="B23" t="s">
        <v>35</v>
      </c>
      <c r="C23" t="s">
        <v>15</v>
      </c>
      <c r="D23" s="2">
        <v>1</v>
      </c>
      <c r="E23" s="3">
        <v>0.98</v>
      </c>
      <c r="F23" s="2">
        <f>Table10[[#This Row],[State Target]]-Table10[[#This Row],[Program Percent]]</f>
        <v>-2.0000000000000018E-2</v>
      </c>
    </row>
    <row r="24" spans="1:6" x14ac:dyDescent="0.35">
      <c r="A24" t="s">
        <v>28</v>
      </c>
      <c r="B24" t="s">
        <v>36</v>
      </c>
      <c r="C24" t="s">
        <v>15</v>
      </c>
      <c r="D24" s="2">
        <v>1</v>
      </c>
      <c r="E24" s="3">
        <v>0.98</v>
      </c>
      <c r="F24" s="2">
        <f>Table10[[#This Row],[State Target]]-Table10[[#This Row],[Program Percent]]</f>
        <v>-2.0000000000000018E-2</v>
      </c>
    </row>
    <row r="25" spans="1:6" x14ac:dyDescent="0.35">
      <c r="A25" t="s">
        <v>28</v>
      </c>
      <c r="B25" t="s">
        <v>37</v>
      </c>
      <c r="C25" t="s">
        <v>15</v>
      </c>
      <c r="D25" s="2">
        <v>0.99560000000000004</v>
      </c>
      <c r="E25" s="3">
        <v>0.98</v>
      </c>
      <c r="F25" s="2">
        <f>Table10[[#This Row],[State Target]]-Table10[[#This Row],[Program Percent]]</f>
        <v>-1.5600000000000058E-2</v>
      </c>
    </row>
    <row r="26" spans="1:6" x14ac:dyDescent="0.35">
      <c r="A26" t="s">
        <v>28</v>
      </c>
      <c r="B26" t="s">
        <v>38</v>
      </c>
      <c r="C26" t="s">
        <v>15</v>
      </c>
      <c r="D26" s="2">
        <v>1</v>
      </c>
      <c r="E26" s="3">
        <v>0.98</v>
      </c>
      <c r="F26" s="2">
        <f>Table10[[#This Row],[State Target]]-Table10[[#This Row],[Program Percent]]</f>
        <v>-2.0000000000000018E-2</v>
      </c>
    </row>
    <row r="27" spans="1:6" x14ac:dyDescent="0.35">
      <c r="A27" t="s">
        <v>18</v>
      </c>
      <c r="B27" s="25" t="s">
        <v>39</v>
      </c>
      <c r="C27" t="s">
        <v>15</v>
      </c>
      <c r="D27" s="2">
        <v>0.99019999999999997</v>
      </c>
      <c r="E27" s="3">
        <v>0.98</v>
      </c>
      <c r="F27" s="2">
        <f>Table10[[#This Row],[State Target]]-Table10[[#This Row],[Program Percent]]</f>
        <v>-1.0199999999999987E-2</v>
      </c>
    </row>
    <row r="28" spans="1:6" x14ac:dyDescent="0.35">
      <c r="A28" t="s">
        <v>11</v>
      </c>
      <c r="B28" t="s">
        <v>40</v>
      </c>
      <c r="C28" t="s">
        <v>15</v>
      </c>
      <c r="D28" s="2">
        <v>1</v>
      </c>
      <c r="E28" s="3">
        <v>0.98</v>
      </c>
      <c r="F28" s="2">
        <f>Table10[[#This Row],[State Target]]-Table10[[#This Row],[Program Percent]]</f>
        <v>-2.0000000000000018E-2</v>
      </c>
    </row>
    <row r="29" spans="1:6" x14ac:dyDescent="0.35">
      <c r="A29" t="s">
        <v>25</v>
      </c>
      <c r="B29" t="s">
        <v>41</v>
      </c>
      <c r="C29" t="s">
        <v>15</v>
      </c>
      <c r="D29" s="2">
        <v>1</v>
      </c>
      <c r="E29" s="3">
        <v>0.98</v>
      </c>
      <c r="F29" s="2">
        <f>Table10[[#This Row],[State Target]]-Table10[[#This Row],[Program Percent]]</f>
        <v>-2.0000000000000018E-2</v>
      </c>
    </row>
    <row r="30" spans="1:6" x14ac:dyDescent="0.35">
      <c r="A30" t="s">
        <v>18</v>
      </c>
      <c r="B30" t="s">
        <v>42</v>
      </c>
      <c r="C30" t="s">
        <v>15</v>
      </c>
      <c r="D30" s="2">
        <v>1</v>
      </c>
      <c r="E30" s="3">
        <v>0.98</v>
      </c>
      <c r="F30" s="2">
        <f>Table10[[#This Row],[State Target]]-Table10[[#This Row],[Program Percent]]</f>
        <v>-2.0000000000000018E-2</v>
      </c>
    </row>
    <row r="31" spans="1:6" x14ac:dyDescent="0.35">
      <c r="A31" t="s">
        <v>8</v>
      </c>
      <c r="B31" t="s">
        <v>43</v>
      </c>
      <c r="C31" t="s">
        <v>15</v>
      </c>
      <c r="D31" s="2">
        <v>0.99729999999999996</v>
      </c>
      <c r="E31" s="3">
        <v>0.98</v>
      </c>
      <c r="F31" s="2">
        <f>Table10[[#This Row],[State Target]]-Table10[[#This Row],[Program Percent]]</f>
        <v>-1.7299999999999982E-2</v>
      </c>
    </row>
    <row r="32" spans="1:6" x14ac:dyDescent="0.35">
      <c r="A32" t="s">
        <v>8</v>
      </c>
      <c r="B32" t="s">
        <v>44</v>
      </c>
      <c r="C32" t="s">
        <v>15</v>
      </c>
      <c r="D32" s="2">
        <v>0.99619999999999997</v>
      </c>
      <c r="E32" s="3">
        <v>0.98</v>
      </c>
      <c r="F32" s="2">
        <f>Table10[[#This Row],[State Target]]-Table10[[#This Row],[Program Percent]]</f>
        <v>-1.6199999999999992E-2</v>
      </c>
    </row>
    <row r="33" spans="1:6" x14ac:dyDescent="0.35">
      <c r="A33" t="s">
        <v>8</v>
      </c>
      <c r="B33" t="s">
        <v>45</v>
      </c>
      <c r="C33" t="s">
        <v>15</v>
      </c>
      <c r="D33" s="2">
        <v>0.99809999999999999</v>
      </c>
      <c r="E33" s="3">
        <v>0.98</v>
      </c>
      <c r="F33" s="2">
        <f>Table10[[#This Row],[State Target]]-Table10[[#This Row],[Program Percent]]</f>
        <v>-1.8100000000000005E-2</v>
      </c>
    </row>
    <row r="34" spans="1:6" x14ac:dyDescent="0.35">
      <c r="A34" t="s">
        <v>8</v>
      </c>
      <c r="B34" t="s">
        <v>46</v>
      </c>
      <c r="C34" t="s">
        <v>15</v>
      </c>
      <c r="D34" s="2">
        <v>1</v>
      </c>
      <c r="E34" s="3">
        <v>0.98</v>
      </c>
      <c r="F34" s="2">
        <f>Table10[[#This Row],[State Target]]-Table10[[#This Row],[Program Percent]]</f>
        <v>-2.0000000000000018E-2</v>
      </c>
    </row>
    <row r="35" spans="1:6" x14ac:dyDescent="0.35">
      <c r="A35" t="s">
        <v>28</v>
      </c>
      <c r="B35" t="s">
        <v>47</v>
      </c>
      <c r="C35" t="s">
        <v>15</v>
      </c>
      <c r="D35" s="2">
        <v>0.99780000000000002</v>
      </c>
      <c r="E35" s="3">
        <v>0.98</v>
      </c>
      <c r="F35" s="2">
        <f>Table10[[#This Row],[State Target]]-Table10[[#This Row],[Program Percent]]</f>
        <v>-1.7800000000000038E-2</v>
      </c>
    </row>
    <row r="36" spans="1:6" x14ac:dyDescent="0.35">
      <c r="A36" t="s">
        <v>21</v>
      </c>
      <c r="B36" t="s">
        <v>48</v>
      </c>
      <c r="C36" t="s">
        <v>15</v>
      </c>
      <c r="D36" s="2">
        <v>1</v>
      </c>
      <c r="E36" s="3">
        <v>0.98</v>
      </c>
      <c r="F36" s="2">
        <f>Table10[[#This Row],[State Target]]-Table10[[#This Row],[Program Percent]]</f>
        <v>-2.0000000000000018E-2</v>
      </c>
    </row>
    <row r="37" spans="1:6" x14ac:dyDescent="0.35">
      <c r="A37" t="s">
        <v>8</v>
      </c>
      <c r="B37" t="s">
        <v>49</v>
      </c>
      <c r="C37" t="s">
        <v>15</v>
      </c>
      <c r="D37" s="2">
        <v>0.98550000000000004</v>
      </c>
      <c r="E37" s="3">
        <v>0.98</v>
      </c>
      <c r="F37" s="2">
        <f>Table10[[#This Row],[State Target]]-Table10[[#This Row],[Program Percent]]</f>
        <v>-5.5000000000000604E-3</v>
      </c>
    </row>
    <row r="38" spans="1:6" x14ac:dyDescent="0.35">
      <c r="A38" t="s">
        <v>8</v>
      </c>
      <c r="B38" t="s">
        <v>50</v>
      </c>
      <c r="C38" t="s">
        <v>13</v>
      </c>
      <c r="D38" s="21" t="s">
        <v>13</v>
      </c>
      <c r="E38" s="3"/>
      <c r="F38" s="2"/>
    </row>
    <row r="39" spans="1:6" x14ac:dyDescent="0.35">
      <c r="A39" t="s">
        <v>8</v>
      </c>
      <c r="B39" t="s">
        <v>51</v>
      </c>
      <c r="C39" t="s">
        <v>10</v>
      </c>
      <c r="D39" s="2">
        <v>0.94989999999999997</v>
      </c>
      <c r="E39" s="3">
        <v>0.98</v>
      </c>
      <c r="F39" s="2">
        <f>Table10[[#This Row],[State Target]]-Table10[[#This Row],[Program Percent]]</f>
        <v>3.0100000000000016E-2</v>
      </c>
    </row>
    <row r="40" spans="1:6" x14ac:dyDescent="0.35">
      <c r="A40" t="s">
        <v>8</v>
      </c>
      <c r="B40" t="s">
        <v>52</v>
      </c>
      <c r="C40" t="s">
        <v>15</v>
      </c>
      <c r="D40" s="2">
        <v>0.98329999999999995</v>
      </c>
      <c r="E40" s="3">
        <v>0.98</v>
      </c>
      <c r="F40" s="2">
        <f>Table10[[#This Row],[State Target]]-Table10[[#This Row],[Program Percent]]</f>
        <v>-3.2999999999999696E-3</v>
      </c>
    </row>
    <row r="41" spans="1:6" x14ac:dyDescent="0.35">
      <c r="A41" t="s">
        <v>28</v>
      </c>
      <c r="B41" t="s">
        <v>53</v>
      </c>
      <c r="C41" t="s">
        <v>15</v>
      </c>
      <c r="D41" s="2">
        <v>0.99350000000000005</v>
      </c>
      <c r="E41" s="3">
        <v>0.98</v>
      </c>
      <c r="F41" s="2">
        <f>Table10[[#This Row],[State Target]]-Table10[[#This Row],[Program Percent]]</f>
        <v>-1.3500000000000068E-2</v>
      </c>
    </row>
    <row r="42" spans="1:6" x14ac:dyDescent="0.35">
      <c r="A42" t="s">
        <v>11</v>
      </c>
      <c r="B42" t="s">
        <v>54</v>
      </c>
      <c r="C42" t="s">
        <v>15</v>
      </c>
      <c r="D42" s="2">
        <v>0.98950000000000005</v>
      </c>
      <c r="E42" s="3">
        <v>0.98</v>
      </c>
      <c r="F42" s="2">
        <f>Table10[[#This Row],[State Target]]-Table10[[#This Row],[Program Percent]]</f>
        <v>-9.5000000000000639E-3</v>
      </c>
    </row>
    <row r="43" spans="1:6" x14ac:dyDescent="0.35">
      <c r="A43" t="s">
        <v>11</v>
      </c>
      <c r="B43" t="s">
        <v>55</v>
      </c>
      <c r="C43" t="s">
        <v>15</v>
      </c>
      <c r="D43" s="2">
        <v>0.98409999999999997</v>
      </c>
      <c r="E43" s="3">
        <v>0.98</v>
      </c>
      <c r="F43" s="2">
        <f>Table10[[#This Row],[State Target]]-Table10[[#This Row],[Program Percent]]</f>
        <v>-4.0999999999999925E-3</v>
      </c>
    </row>
    <row r="44" spans="1:6" x14ac:dyDescent="0.35">
      <c r="A44" t="s">
        <v>28</v>
      </c>
      <c r="B44" t="s">
        <v>56</v>
      </c>
      <c r="C44" t="s">
        <v>15</v>
      </c>
      <c r="D44" s="2">
        <v>0.98909999999999998</v>
      </c>
      <c r="E44" s="3">
        <v>0.98</v>
      </c>
      <c r="F44" s="2">
        <f>Table10[[#This Row],[State Target]]-Table10[[#This Row],[Program Percent]]</f>
        <v>-9.099999999999997E-3</v>
      </c>
    </row>
    <row r="45" spans="1:6" x14ac:dyDescent="0.35">
      <c r="A45" t="s">
        <v>28</v>
      </c>
      <c r="B45" t="s">
        <v>57</v>
      </c>
      <c r="C45" t="s">
        <v>15</v>
      </c>
      <c r="D45" s="2">
        <v>1</v>
      </c>
      <c r="E45" s="3">
        <v>0.98</v>
      </c>
      <c r="F45" s="2">
        <f>Table10[[#This Row],[State Target]]-Table10[[#This Row],[Program Percent]]</f>
        <v>-2.0000000000000018E-2</v>
      </c>
    </row>
    <row r="46" spans="1:6" x14ac:dyDescent="0.35">
      <c r="A46" t="s">
        <v>11</v>
      </c>
      <c r="B46" t="s">
        <v>58</v>
      </c>
      <c r="C46" t="s">
        <v>15</v>
      </c>
      <c r="D46" s="2">
        <v>1</v>
      </c>
      <c r="E46" s="3">
        <v>0.98</v>
      </c>
      <c r="F46" s="2">
        <f>Table10[[#This Row],[State Target]]-Table10[[#This Row],[Program Percent]]</f>
        <v>-2.0000000000000018E-2</v>
      </c>
    </row>
    <row r="47" spans="1:6" x14ac:dyDescent="0.35">
      <c r="A47" t="s">
        <v>11</v>
      </c>
      <c r="B47" t="s">
        <v>59</v>
      </c>
      <c r="C47" t="s">
        <v>15</v>
      </c>
      <c r="D47" s="2">
        <v>1</v>
      </c>
      <c r="E47" s="3">
        <v>0.98</v>
      </c>
      <c r="F47" s="2">
        <f>Table10[[#This Row],[State Target]]-Table10[[#This Row],[Program Percent]]</f>
        <v>-2.0000000000000018E-2</v>
      </c>
    </row>
    <row r="48" spans="1:6" x14ac:dyDescent="0.35">
      <c r="A48" t="s">
        <v>21</v>
      </c>
      <c r="B48" t="s">
        <v>60</v>
      </c>
      <c r="C48" t="s">
        <v>15</v>
      </c>
      <c r="D48" s="2">
        <v>0.99099999999999999</v>
      </c>
      <c r="E48" s="3">
        <v>0.98</v>
      </c>
      <c r="F48" s="2">
        <f>Table10[[#This Row],[State Target]]-Table10[[#This Row],[Program Percent]]</f>
        <v>-1.100000000000001E-2</v>
      </c>
    </row>
    <row r="49" spans="1:6" x14ac:dyDescent="0.35">
      <c r="A49" t="s">
        <v>11</v>
      </c>
      <c r="B49" t="s">
        <v>61</v>
      </c>
      <c r="C49" t="s">
        <v>15</v>
      </c>
      <c r="D49" s="2">
        <v>0.99419999999999997</v>
      </c>
      <c r="E49" s="3">
        <v>0.98</v>
      </c>
      <c r="F49" s="2">
        <f>Table10[[#This Row],[State Target]]-Table10[[#This Row],[Program Percent]]</f>
        <v>-1.419999999999999E-2</v>
      </c>
    </row>
    <row r="50" spans="1:6" x14ac:dyDescent="0.35">
      <c r="A50" t="s">
        <v>11</v>
      </c>
      <c r="B50" t="s">
        <v>62</v>
      </c>
      <c r="C50" t="s">
        <v>13</v>
      </c>
      <c r="D50" s="21" t="s">
        <v>13</v>
      </c>
      <c r="E50" s="3">
        <v>0.98</v>
      </c>
      <c r="F50" s="2"/>
    </row>
    <row r="51" spans="1:6" x14ac:dyDescent="0.35">
      <c r="A51" t="s">
        <v>21</v>
      </c>
      <c r="B51" t="s">
        <v>63</v>
      </c>
      <c r="C51" t="s">
        <v>15</v>
      </c>
      <c r="D51" s="2">
        <v>0.99460000000000004</v>
      </c>
      <c r="E51" s="3">
        <v>0.98</v>
      </c>
      <c r="F51" s="2">
        <f>Table10[[#This Row],[State Target]]-Table10[[#This Row],[Program Percent]]</f>
        <v>-1.4600000000000057E-2</v>
      </c>
    </row>
    <row r="52" spans="1:6" x14ac:dyDescent="0.35">
      <c r="A52" t="s">
        <v>21</v>
      </c>
      <c r="B52" t="s">
        <v>64</v>
      </c>
      <c r="C52" t="s">
        <v>10</v>
      </c>
      <c r="D52" s="2">
        <v>0.89610000000000001</v>
      </c>
      <c r="E52" s="3">
        <v>0.98</v>
      </c>
      <c r="F52" s="2">
        <f>Table10[[#This Row],[State Target]]-Table10[[#This Row],[Program Percent]]</f>
        <v>8.3899999999999975E-2</v>
      </c>
    </row>
    <row r="53" spans="1:6" x14ac:dyDescent="0.35">
      <c r="A53" t="s">
        <v>8</v>
      </c>
      <c r="B53" t="s">
        <v>65</v>
      </c>
      <c r="C53" t="s">
        <v>15</v>
      </c>
      <c r="D53" s="2">
        <v>0.99299999999999999</v>
      </c>
      <c r="E53" s="3">
        <v>0.98</v>
      </c>
      <c r="F53" s="2">
        <f>Table10[[#This Row],[State Target]]-Table10[[#This Row],[Program Percent]]</f>
        <v>-1.3000000000000012E-2</v>
      </c>
    </row>
    <row r="54" spans="1:6" x14ac:dyDescent="0.35">
      <c r="A54" t="s">
        <v>28</v>
      </c>
      <c r="B54" t="s">
        <v>66</v>
      </c>
      <c r="C54" t="s">
        <v>15</v>
      </c>
      <c r="D54" s="2">
        <v>0.98360000000000003</v>
      </c>
      <c r="E54" s="3">
        <v>0.98</v>
      </c>
      <c r="F54" s="2">
        <f>Table10[[#This Row],[State Target]]-Table10[[#This Row],[Program Percent]]</f>
        <v>-3.6000000000000476E-3</v>
      </c>
    </row>
    <row r="55" spans="1:6" x14ac:dyDescent="0.35">
      <c r="A55" t="s">
        <v>25</v>
      </c>
      <c r="B55" t="s">
        <v>67</v>
      </c>
      <c r="C55" t="s">
        <v>15</v>
      </c>
      <c r="D55" s="2">
        <v>1</v>
      </c>
      <c r="E55" s="3">
        <v>0.98</v>
      </c>
      <c r="F55" s="2">
        <f>Table10[[#This Row],[State Target]]-Table10[[#This Row],[Program Percent]]</f>
        <v>-2.0000000000000018E-2</v>
      </c>
    </row>
    <row r="56" spans="1:6" x14ac:dyDescent="0.35">
      <c r="A56" t="s">
        <v>25</v>
      </c>
      <c r="B56" t="s">
        <v>68</v>
      </c>
      <c r="C56" t="s">
        <v>15</v>
      </c>
      <c r="D56" s="2">
        <v>1</v>
      </c>
      <c r="E56" s="3">
        <v>0.98</v>
      </c>
      <c r="F56" s="2">
        <f>Table10[[#This Row],[State Target]]-Table10[[#This Row],[Program Percent]]</f>
        <v>-2.0000000000000018E-2</v>
      </c>
    </row>
    <row r="57" spans="1:6" x14ac:dyDescent="0.35">
      <c r="A57" t="s">
        <v>21</v>
      </c>
      <c r="B57" t="s">
        <v>69</v>
      </c>
      <c r="C57" t="s">
        <v>15</v>
      </c>
      <c r="D57" s="2">
        <v>1</v>
      </c>
      <c r="E57" s="3">
        <v>0.98</v>
      </c>
      <c r="F57" s="2">
        <f>Table10[[#This Row],[State Target]]-Table10[[#This Row],[Program Percent]]</f>
        <v>-2.0000000000000018E-2</v>
      </c>
    </row>
    <row r="58" spans="1:6" x14ac:dyDescent="0.35">
      <c r="A58" t="s">
        <v>11</v>
      </c>
      <c r="B58" t="s">
        <v>70</v>
      </c>
      <c r="C58" t="s">
        <v>15</v>
      </c>
      <c r="D58" s="2">
        <v>0.99309999999999998</v>
      </c>
      <c r="E58" s="3">
        <v>0.98</v>
      </c>
      <c r="F58" s="2">
        <f>Table10[[#This Row],[State Target]]-Table10[[#This Row],[Program Percent]]</f>
        <v>-1.3100000000000001E-2</v>
      </c>
    </row>
    <row r="59" spans="1:6" x14ac:dyDescent="0.35">
      <c r="A59" t="s">
        <v>18</v>
      </c>
      <c r="B59" t="s">
        <v>71</v>
      </c>
      <c r="C59" t="s">
        <v>15</v>
      </c>
      <c r="D59" s="2">
        <v>0.99050000000000005</v>
      </c>
      <c r="E59" s="3">
        <v>0.98</v>
      </c>
      <c r="F59" s="2">
        <f>Table10[[#This Row],[State Target]]-Table10[[#This Row],[Program Percent]]</f>
        <v>-1.0500000000000065E-2</v>
      </c>
    </row>
    <row r="60" spans="1:6" x14ac:dyDescent="0.35">
      <c r="A60" t="s">
        <v>25</v>
      </c>
      <c r="B60" t="s">
        <v>72</v>
      </c>
      <c r="C60" t="s">
        <v>15</v>
      </c>
      <c r="D60" s="2">
        <v>1</v>
      </c>
      <c r="E60" s="3">
        <v>0.98</v>
      </c>
      <c r="F60" s="2">
        <f>Table10[[#This Row],[State Target]]-Table10[[#This Row],[Program Percent]]</f>
        <v>-2.0000000000000018E-2</v>
      </c>
    </row>
    <row r="61" spans="1:6" x14ac:dyDescent="0.35">
      <c r="A61" t="s">
        <v>28</v>
      </c>
      <c r="B61" t="s">
        <v>73</v>
      </c>
      <c r="C61" t="s">
        <v>15</v>
      </c>
      <c r="D61" s="2">
        <v>1</v>
      </c>
      <c r="E61" s="3">
        <v>0.98</v>
      </c>
      <c r="F61" s="2">
        <f>Table10[[#This Row],[State Target]]-Table10[[#This Row],[Program Percent]]</f>
        <v>-2.0000000000000018E-2</v>
      </c>
    </row>
    <row r="62" spans="1:6" x14ac:dyDescent="0.35">
      <c r="A62" t="s">
        <v>11</v>
      </c>
      <c r="B62" t="s">
        <v>74</v>
      </c>
      <c r="C62" t="s">
        <v>15</v>
      </c>
      <c r="D62" s="2">
        <v>0.99850000000000005</v>
      </c>
      <c r="E62" s="3">
        <v>0.98</v>
      </c>
      <c r="F62" s="2">
        <f>Table10[[#This Row],[State Target]]-Table10[[#This Row],[Program Percent]]</f>
        <v>-1.8500000000000072E-2</v>
      </c>
    </row>
    <row r="63" spans="1:6" x14ac:dyDescent="0.35">
      <c r="A63" t="s">
        <v>25</v>
      </c>
      <c r="B63" t="s">
        <v>75</v>
      </c>
      <c r="C63" t="s">
        <v>15</v>
      </c>
      <c r="D63" s="2">
        <v>1</v>
      </c>
      <c r="E63" s="3">
        <v>0.98</v>
      </c>
      <c r="F63" s="2">
        <f>Table10[[#This Row],[State Target]]-Table10[[#This Row],[Program Percent]]</f>
        <v>-2.0000000000000018E-2</v>
      </c>
    </row>
    <row r="64" spans="1:6" x14ac:dyDescent="0.35">
      <c r="A64" t="s">
        <v>11</v>
      </c>
      <c r="B64" t="s">
        <v>76</v>
      </c>
      <c r="C64" t="s">
        <v>15</v>
      </c>
      <c r="D64" s="2">
        <v>0.99860000000000004</v>
      </c>
      <c r="E64" s="3">
        <v>0.98</v>
      </c>
      <c r="F64" s="2">
        <f>Table10[[#This Row],[State Target]]-Table10[[#This Row],[Program Percent]]</f>
        <v>-1.8600000000000061E-2</v>
      </c>
    </row>
    <row r="65" spans="1:6" x14ac:dyDescent="0.35">
      <c r="A65" t="s">
        <v>21</v>
      </c>
      <c r="B65" t="s">
        <v>77</v>
      </c>
      <c r="C65" t="s">
        <v>15</v>
      </c>
      <c r="D65" s="2">
        <v>0.99099999999999999</v>
      </c>
      <c r="E65" s="3">
        <v>0.98</v>
      </c>
      <c r="F65" s="2">
        <f>Table10[[#This Row],[State Target]]-Table10[[#This Row],[Program Percent]]</f>
        <v>-1.100000000000001E-2</v>
      </c>
    </row>
    <row r="66" spans="1:6" x14ac:dyDescent="0.35">
      <c r="A66" t="s">
        <v>21</v>
      </c>
      <c r="B66" t="s">
        <v>78</v>
      </c>
      <c r="C66" t="s">
        <v>15</v>
      </c>
      <c r="D66" s="2">
        <v>0.99770000000000003</v>
      </c>
      <c r="E66" s="3">
        <v>0.98</v>
      </c>
      <c r="F66" s="2">
        <f>Table10[[#This Row],[State Target]]-Table10[[#This Row],[Program Percent]]</f>
        <v>-1.7700000000000049E-2</v>
      </c>
    </row>
    <row r="67" spans="1:6" x14ac:dyDescent="0.35">
      <c r="A67" t="s">
        <v>28</v>
      </c>
      <c r="B67" t="s">
        <v>79</v>
      </c>
      <c r="C67" t="s">
        <v>15</v>
      </c>
      <c r="D67" s="2">
        <v>1</v>
      </c>
      <c r="E67" s="3">
        <v>0.98</v>
      </c>
      <c r="F67" s="2">
        <f>Table10[[#This Row],[State Target]]-Table10[[#This Row],[Program Percent]]</f>
        <v>-2.0000000000000018E-2</v>
      </c>
    </row>
    <row r="68" spans="1:6" x14ac:dyDescent="0.35">
      <c r="B68" t="s">
        <v>83</v>
      </c>
      <c r="D68" s="2"/>
      <c r="E68" s="3"/>
      <c r="F68" s="2">
        <f>Table10[[#This Row],[State Target]]-Table10[[#This Row],[Program Percent]]</f>
        <v>0</v>
      </c>
    </row>
    <row r="69" spans="1:6" x14ac:dyDescent="0.35">
      <c r="A69" s="11"/>
      <c r="B69" s="12" t="s">
        <v>81</v>
      </c>
      <c r="C69" s="5"/>
      <c r="D69" s="5"/>
      <c r="E69" s="5"/>
      <c r="F69" s="13"/>
    </row>
  </sheetData>
  <autoFilter ref="A1:F1" xr:uid="{AC2488CB-9911-457F-AF17-B874851CB401}">
    <filterColumn colId="0" showButton="0"/>
    <filterColumn colId="1" showButton="0"/>
    <filterColumn colId="2" showButton="0"/>
    <filterColumn colId="3" showButton="0"/>
    <filterColumn colId="4" showButton="0"/>
  </autoFilter>
  <sortState xmlns:xlrd2="http://schemas.microsoft.com/office/spreadsheetml/2017/richdata2" ref="A5:F67">
    <sortCondition ref="B5:B67"/>
  </sortState>
  <mergeCells count="1">
    <mergeCell ref="A1:F1"/>
  </mergeCells>
  <hyperlinks>
    <hyperlink ref="B69" r:id="rId1" xr:uid="{2B84BB6F-0BCC-49EC-A3A9-CBF51D927A39}"/>
  </hyperlinks>
  <pageMargins left="0.7" right="0.7" top="0.75" bottom="0.75" header="0.3" footer="0.3"/>
  <pageSetup scale="52" orientation="landscape"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B812E-AFC8-476C-8D9F-C8FC981663EF}">
  <sheetPr>
    <tabColor rgb="FFFFFF00"/>
    <pageSetUpPr fitToPage="1"/>
  </sheetPr>
  <dimension ref="A1:J69"/>
  <sheetViews>
    <sheetView zoomScaleNormal="100" workbookViewId="0">
      <selection activeCell="A2" sqref="A2"/>
    </sheetView>
  </sheetViews>
  <sheetFormatPr defaultRowHeight="14.5" x14ac:dyDescent="0.35"/>
  <cols>
    <col min="1" max="1" width="10.453125" bestFit="1" customWidth="1"/>
    <col min="2" max="2" width="62.1796875" customWidth="1"/>
    <col min="3" max="3" width="70.26953125" customWidth="1"/>
    <col min="4" max="4" width="18" customWidth="1"/>
    <col min="5" max="5" width="13.81640625" style="2" customWidth="1"/>
    <col min="6" max="6" width="26.81640625" customWidth="1"/>
    <col min="7" max="7" width="49.453125" customWidth="1"/>
    <col min="8" max="8" width="20" customWidth="1"/>
    <col min="9" max="9" width="15" customWidth="1"/>
    <col min="10" max="10" width="29.26953125" customWidth="1"/>
  </cols>
  <sheetData>
    <row r="1" spans="1:10" s="1" customFormat="1" x14ac:dyDescent="0.35">
      <c r="A1" s="40" t="s">
        <v>0</v>
      </c>
      <c r="B1" s="41"/>
      <c r="C1" s="41"/>
      <c r="D1" s="41"/>
      <c r="E1" s="41"/>
      <c r="F1" s="41"/>
    </row>
    <row r="2" spans="1:10" s="1" customFormat="1" ht="27.65" customHeight="1" x14ac:dyDescent="0.35">
      <c r="A2" s="46" t="s">
        <v>126</v>
      </c>
      <c r="B2" s="36"/>
      <c r="C2" s="36"/>
      <c r="D2" s="36"/>
      <c r="E2" s="36"/>
      <c r="F2" s="36"/>
      <c r="G2" s="36"/>
    </row>
    <row r="4" spans="1:10" ht="29" x14ac:dyDescent="0.35">
      <c r="A4" s="6" t="s">
        <v>2</v>
      </c>
      <c r="B4" s="4" t="s">
        <v>3</v>
      </c>
      <c r="C4" s="14" t="s">
        <v>84</v>
      </c>
      <c r="D4" s="4" t="s">
        <v>4</v>
      </c>
      <c r="E4" s="18" t="s">
        <v>6</v>
      </c>
      <c r="F4" s="4" t="s">
        <v>7</v>
      </c>
      <c r="G4" s="14" t="s">
        <v>85</v>
      </c>
      <c r="H4" s="4" t="s">
        <v>86</v>
      </c>
      <c r="I4" s="4" t="s">
        <v>87</v>
      </c>
      <c r="J4" s="7" t="s">
        <v>88</v>
      </c>
    </row>
    <row r="5" spans="1:10" x14ac:dyDescent="0.35">
      <c r="A5" t="s">
        <v>8</v>
      </c>
      <c r="B5" t="s">
        <v>9</v>
      </c>
      <c r="C5" s="21">
        <v>0.42109999999999997</v>
      </c>
      <c r="D5" t="s">
        <v>10</v>
      </c>
      <c r="E5" s="2">
        <v>0.57199999999999995</v>
      </c>
      <c r="F5" s="2">
        <f>Table9[[#This Row],[State Target]]-Table9[[#This Row],[Percent of children who "reduced the gap" in their development when compared to same-aged peers. (APR Summary Statement 1)]]</f>
        <v>0.15089999999999998</v>
      </c>
      <c r="G5" s="21">
        <v>0.84309999999999996</v>
      </c>
      <c r="H5" t="s">
        <v>15</v>
      </c>
      <c r="I5" s="2">
        <v>0.71350000000000002</v>
      </c>
      <c r="J5" s="2">
        <f>Table9[[#This Row],[State Target3]]-Table9[[#This Row],[Percent of children who "caught up" to same-aged peers. (APR Summary Statement 2)]]</f>
        <v>-0.12959999999999994</v>
      </c>
    </row>
    <row r="6" spans="1:10" x14ac:dyDescent="0.35">
      <c r="A6" t="s">
        <v>11</v>
      </c>
      <c r="B6" t="s">
        <v>12</v>
      </c>
      <c r="C6" s="21" t="s">
        <v>13</v>
      </c>
      <c r="D6" t="s">
        <v>13</v>
      </c>
      <c r="E6" s="2">
        <v>0.57199999999999995</v>
      </c>
      <c r="F6" s="32"/>
      <c r="G6" s="21" t="s">
        <v>13</v>
      </c>
      <c r="H6" t="s">
        <v>13</v>
      </c>
      <c r="I6" s="2">
        <v>0.71350000000000002</v>
      </c>
      <c r="J6" s="2"/>
    </row>
    <row r="7" spans="1:10" x14ac:dyDescent="0.35">
      <c r="A7" t="s">
        <v>11</v>
      </c>
      <c r="B7" t="s">
        <v>89</v>
      </c>
      <c r="C7" s="21">
        <v>0.55920000000000003</v>
      </c>
      <c r="D7" t="s">
        <v>10</v>
      </c>
      <c r="E7" s="2">
        <v>0.57199999999999995</v>
      </c>
      <c r="F7" s="2">
        <f>Table9[[#This Row],[State Target]]-Table9[[#This Row],[Percent of children who "reduced the gap" in their development when compared to same-aged peers. (APR Summary Statement 1)]]</f>
        <v>1.2799999999999923E-2</v>
      </c>
      <c r="G7" s="21">
        <v>0.625</v>
      </c>
      <c r="H7" t="s">
        <v>10</v>
      </c>
      <c r="I7" s="2">
        <v>0.71350000000000002</v>
      </c>
      <c r="J7" s="2">
        <f>Table9[[#This Row],[State Target3]]-Table9[[#This Row],[Percent of children who "caught up" to same-aged peers. (APR Summary Statement 2)]]</f>
        <v>8.8500000000000023E-2</v>
      </c>
    </row>
    <row r="8" spans="1:10" x14ac:dyDescent="0.35">
      <c r="A8" t="s">
        <v>8</v>
      </c>
      <c r="B8" t="s">
        <v>16</v>
      </c>
      <c r="C8" s="21">
        <v>0.58040000000000003</v>
      </c>
      <c r="D8" t="s">
        <v>15</v>
      </c>
      <c r="E8" s="2">
        <v>0.57199999999999995</v>
      </c>
      <c r="F8" s="2">
        <f>Table9[[#This Row],[State Target]]-Table9[[#This Row],[Percent of children who "reduced the gap" in their development when compared to same-aged peers. (APR Summary Statement 1)]]</f>
        <v>-8.4000000000000741E-3</v>
      </c>
      <c r="G8" s="21">
        <v>0.78910000000000002</v>
      </c>
      <c r="H8" t="s">
        <v>15</v>
      </c>
      <c r="I8" s="2">
        <v>0.71350000000000002</v>
      </c>
      <c r="J8" s="2">
        <f>Table9[[#This Row],[State Target3]]-Table9[[#This Row],[Percent of children who "caught up" to same-aged peers. (APR Summary Statement 2)]]</f>
        <v>-7.5600000000000001E-2</v>
      </c>
    </row>
    <row r="9" spans="1:10" x14ac:dyDescent="0.35">
      <c r="A9" t="s">
        <v>8</v>
      </c>
      <c r="B9" t="s">
        <v>17</v>
      </c>
      <c r="C9" s="21">
        <v>0.4884</v>
      </c>
      <c r="D9" t="s">
        <v>10</v>
      </c>
      <c r="E9" s="2">
        <v>0.57199999999999995</v>
      </c>
      <c r="F9" s="2">
        <f>Table9[[#This Row],[State Target]]-Table9[[#This Row],[Percent of children who "reduced the gap" in their development when compared to same-aged peers. (APR Summary Statement 1)]]</f>
        <v>8.3599999999999952E-2</v>
      </c>
      <c r="G9" s="21">
        <v>0.71899999999999997</v>
      </c>
      <c r="H9" t="s">
        <v>15</v>
      </c>
      <c r="I9" s="2">
        <v>0.71350000000000002</v>
      </c>
      <c r="J9" s="2">
        <f>Table9[[#This Row],[State Target3]]-Table9[[#This Row],[Percent of children who "caught up" to same-aged peers. (APR Summary Statement 2)]]</f>
        <v>-5.4999999999999494E-3</v>
      </c>
    </row>
    <row r="10" spans="1:10" x14ac:dyDescent="0.35">
      <c r="A10" t="s">
        <v>18</v>
      </c>
      <c r="B10" t="s">
        <v>19</v>
      </c>
      <c r="C10" s="21">
        <v>0.3649</v>
      </c>
      <c r="D10" t="s">
        <v>10</v>
      </c>
      <c r="E10" s="2">
        <v>0.57199999999999995</v>
      </c>
      <c r="F10" s="2">
        <f>Table9[[#This Row],[State Target]]-Table9[[#This Row],[Percent of children who "reduced the gap" in their development when compared to same-aged peers. (APR Summary Statement 1)]]</f>
        <v>0.20709999999999995</v>
      </c>
      <c r="G10" s="21">
        <v>0.64149999999999996</v>
      </c>
      <c r="H10" t="s">
        <v>10</v>
      </c>
      <c r="I10" s="2">
        <v>0.71350000000000002</v>
      </c>
      <c r="J10" s="2">
        <f>Table9[[#This Row],[State Target3]]-Table9[[#This Row],[Percent of children who "caught up" to same-aged peers. (APR Summary Statement 2)]]</f>
        <v>7.2000000000000064E-2</v>
      </c>
    </row>
    <row r="11" spans="1:10" x14ac:dyDescent="0.35">
      <c r="A11" t="s">
        <v>11</v>
      </c>
      <c r="B11" t="s">
        <v>20</v>
      </c>
      <c r="C11" s="21">
        <v>0.57140000000000002</v>
      </c>
      <c r="D11" t="s">
        <v>10</v>
      </c>
      <c r="E11" s="2">
        <v>0.57199999999999995</v>
      </c>
      <c r="F11" s="2">
        <f>Table9[[#This Row],[State Target]]-Table9[[#This Row],[Percent of children who "reduced the gap" in their development when compared to same-aged peers. (APR Summary Statement 1)]]</f>
        <v>5.9999999999993392E-4</v>
      </c>
      <c r="G11" s="21">
        <v>0.81079999999999997</v>
      </c>
      <c r="H11" t="s">
        <v>15</v>
      </c>
      <c r="I11" s="2">
        <v>0.71350000000000002</v>
      </c>
      <c r="J11" s="2">
        <f>Table9[[#This Row],[State Target3]]-Table9[[#This Row],[Percent of children who "caught up" to same-aged peers. (APR Summary Statement 2)]]</f>
        <v>-9.7299999999999942E-2</v>
      </c>
    </row>
    <row r="12" spans="1:10" x14ac:dyDescent="0.35">
      <c r="A12" t="s">
        <v>21</v>
      </c>
      <c r="B12" t="s">
        <v>22</v>
      </c>
      <c r="C12" s="21">
        <v>0.34410000000000002</v>
      </c>
      <c r="D12" t="s">
        <v>10</v>
      </c>
      <c r="E12" s="2">
        <v>0.57199999999999995</v>
      </c>
      <c r="F12" s="2">
        <f>Table9[[#This Row],[State Target]]-Table9[[#This Row],[Percent of children who "reduced the gap" in their development when compared to same-aged peers. (APR Summary Statement 1)]]</f>
        <v>0.22789999999999994</v>
      </c>
      <c r="G12" s="21">
        <v>0.34229999999999999</v>
      </c>
      <c r="H12" t="s">
        <v>10</v>
      </c>
      <c r="I12" s="2">
        <v>0.71350000000000002</v>
      </c>
      <c r="J12" s="2">
        <f>Table9[[#This Row],[State Target3]]-Table9[[#This Row],[Percent of children who "caught up" to same-aged peers. (APR Summary Statement 2)]]</f>
        <v>0.37120000000000003</v>
      </c>
    </row>
    <row r="13" spans="1:10" x14ac:dyDescent="0.35">
      <c r="A13" t="s">
        <v>21</v>
      </c>
      <c r="B13" t="s">
        <v>23</v>
      </c>
      <c r="C13" s="21" t="s">
        <v>13</v>
      </c>
      <c r="D13" t="s">
        <v>13</v>
      </c>
      <c r="E13" s="2">
        <v>0.57199999999999995</v>
      </c>
      <c r="F13" s="32"/>
      <c r="G13" s="21" t="s">
        <v>13</v>
      </c>
      <c r="H13" t="s">
        <v>13</v>
      </c>
      <c r="I13" s="2">
        <v>0.71350000000000002</v>
      </c>
      <c r="J13" s="2"/>
    </row>
    <row r="14" spans="1:10" x14ac:dyDescent="0.35">
      <c r="A14" t="s">
        <v>18</v>
      </c>
      <c r="B14" t="s">
        <v>24</v>
      </c>
      <c r="C14" s="21">
        <v>0.75</v>
      </c>
      <c r="D14" t="s">
        <v>15</v>
      </c>
      <c r="E14" s="2">
        <v>0.57199999999999995</v>
      </c>
      <c r="F14" s="2">
        <f>Table9[[#This Row],[State Target]]-Table9[[#This Row],[Percent of children who "reduced the gap" in their development when compared to same-aged peers. (APR Summary Statement 1)]]</f>
        <v>-0.17800000000000005</v>
      </c>
      <c r="G14" s="21">
        <v>0.78569999999999995</v>
      </c>
      <c r="H14" t="s">
        <v>15</v>
      </c>
      <c r="I14" s="2">
        <v>0.71350000000000002</v>
      </c>
      <c r="J14" s="2">
        <f>Table9[[#This Row],[State Target3]]-Table9[[#This Row],[Percent of children who "caught up" to same-aged peers. (APR Summary Statement 2)]]</f>
        <v>-7.2199999999999931E-2</v>
      </c>
    </row>
    <row r="15" spans="1:10" x14ac:dyDescent="0.35">
      <c r="A15" t="s">
        <v>25</v>
      </c>
      <c r="B15" t="s">
        <v>26</v>
      </c>
      <c r="C15" s="21">
        <v>0.6875</v>
      </c>
      <c r="D15" t="s">
        <v>15</v>
      </c>
      <c r="E15" s="2">
        <v>0.57199999999999995</v>
      </c>
      <c r="F15" s="2">
        <f>Table9[[#This Row],[State Target]]-Table9[[#This Row],[Percent of children who "reduced the gap" in their development when compared to same-aged peers. (APR Summary Statement 1)]]</f>
        <v>-0.11550000000000005</v>
      </c>
      <c r="G15" s="21">
        <v>0.87939999999999996</v>
      </c>
      <c r="H15" t="s">
        <v>15</v>
      </c>
      <c r="I15" s="2">
        <v>0.71350000000000002</v>
      </c>
      <c r="J15" s="2">
        <f>Table9[[#This Row],[State Target3]]-Table9[[#This Row],[Percent of children who "caught up" to same-aged peers. (APR Summary Statement 2)]]</f>
        <v>-0.16589999999999994</v>
      </c>
    </row>
    <row r="16" spans="1:10" x14ac:dyDescent="0.35">
      <c r="A16" t="s">
        <v>21</v>
      </c>
      <c r="B16" t="s">
        <v>27</v>
      </c>
      <c r="C16" s="21">
        <v>0.3</v>
      </c>
      <c r="D16" t="s">
        <v>10</v>
      </c>
      <c r="E16" s="2">
        <v>0.57199999999999995</v>
      </c>
      <c r="F16" s="2">
        <f>Table9[[#This Row],[State Target]]-Table9[[#This Row],[Percent of children who "reduced the gap" in their development when compared to same-aged peers. (APR Summary Statement 1)]]</f>
        <v>0.27199999999999996</v>
      </c>
      <c r="G16" s="21">
        <v>0.71560000000000001</v>
      </c>
      <c r="H16" t="s">
        <v>15</v>
      </c>
      <c r="I16" s="2">
        <v>0.71350000000000002</v>
      </c>
      <c r="J16" s="2">
        <f>Table9[[#This Row],[State Target3]]-Table9[[#This Row],[Percent of children who "caught up" to same-aged peers. (APR Summary Statement 2)]]</f>
        <v>-2.0999999999999908E-3</v>
      </c>
    </row>
    <row r="17" spans="1:10" x14ac:dyDescent="0.35">
      <c r="A17" t="s">
        <v>28</v>
      </c>
      <c r="B17" t="s">
        <v>29</v>
      </c>
      <c r="C17" s="21">
        <v>0.38329999999999997</v>
      </c>
      <c r="D17" t="s">
        <v>10</v>
      </c>
      <c r="E17" s="2">
        <v>0.57199999999999995</v>
      </c>
      <c r="F17" s="2">
        <f>Table9[[#This Row],[State Target]]-Table9[[#This Row],[Percent of children who "reduced the gap" in their development when compared to same-aged peers. (APR Summary Statement 1)]]</f>
        <v>0.18869999999999998</v>
      </c>
      <c r="G17" s="21">
        <v>0.59379999999999999</v>
      </c>
      <c r="H17" t="s">
        <v>10</v>
      </c>
      <c r="I17" s="2">
        <v>0.71350000000000002</v>
      </c>
      <c r="J17" s="2">
        <f>Table9[[#This Row],[State Target3]]-Table9[[#This Row],[Percent of children who "caught up" to same-aged peers. (APR Summary Statement 2)]]</f>
        <v>0.11970000000000003</v>
      </c>
    </row>
    <row r="18" spans="1:10" x14ac:dyDescent="0.35">
      <c r="A18" t="s">
        <v>18</v>
      </c>
      <c r="B18" t="s">
        <v>30</v>
      </c>
      <c r="C18" s="21">
        <v>0.1429</v>
      </c>
      <c r="D18" t="s">
        <v>10</v>
      </c>
      <c r="E18" s="2">
        <v>0.57199999999999995</v>
      </c>
      <c r="F18" s="2">
        <f>Table9[[#This Row],[State Target]]-Table9[[#This Row],[Percent of children who "reduced the gap" in their development when compared to same-aged peers. (APR Summary Statement 1)]]</f>
        <v>0.42909999999999993</v>
      </c>
      <c r="G18" s="21">
        <v>0.87929999999999997</v>
      </c>
      <c r="H18" t="s">
        <v>15</v>
      </c>
      <c r="I18" s="2">
        <v>0.71350000000000002</v>
      </c>
      <c r="J18" s="2">
        <f>Table9[[#This Row],[State Target3]]-Table9[[#This Row],[Percent of children who "caught up" to same-aged peers. (APR Summary Statement 2)]]</f>
        <v>-0.16579999999999995</v>
      </c>
    </row>
    <row r="19" spans="1:10" x14ac:dyDescent="0.35">
      <c r="A19" t="s">
        <v>21</v>
      </c>
      <c r="B19" t="s">
        <v>31</v>
      </c>
      <c r="C19" s="21">
        <v>0.44650000000000001</v>
      </c>
      <c r="D19" t="s">
        <v>10</v>
      </c>
      <c r="E19" s="2">
        <v>0.57199999999999995</v>
      </c>
      <c r="F19" s="2">
        <f>Table9[[#This Row],[State Target]]-Table9[[#This Row],[Percent of children who "reduced the gap" in their development when compared to same-aged peers. (APR Summary Statement 1)]]</f>
        <v>0.12549999999999994</v>
      </c>
      <c r="G19" s="21">
        <v>0.57299999999999995</v>
      </c>
      <c r="H19" t="s">
        <v>10</v>
      </c>
      <c r="I19" s="2">
        <v>0.71350000000000002</v>
      </c>
      <c r="J19" s="2">
        <f>Table9[[#This Row],[State Target3]]-Table9[[#This Row],[Percent of children who "caught up" to same-aged peers. (APR Summary Statement 2)]]</f>
        <v>0.14050000000000007</v>
      </c>
    </row>
    <row r="20" spans="1:10" x14ac:dyDescent="0.35">
      <c r="A20" t="s">
        <v>11</v>
      </c>
      <c r="B20" t="s">
        <v>32</v>
      </c>
      <c r="C20" s="21">
        <v>0.375</v>
      </c>
      <c r="D20" t="s">
        <v>10</v>
      </c>
      <c r="E20" s="2">
        <v>0.57199999999999995</v>
      </c>
      <c r="F20" s="2">
        <f>Table9[[#This Row],[State Target]]-Table9[[#This Row],[Percent of children who "reduced the gap" in their development when compared to same-aged peers. (APR Summary Statement 1)]]</f>
        <v>0.19699999999999995</v>
      </c>
      <c r="G20" s="21">
        <v>0.65659999999999996</v>
      </c>
      <c r="H20" t="s">
        <v>10</v>
      </c>
      <c r="I20" s="2">
        <v>0.71350000000000002</v>
      </c>
      <c r="J20" s="2">
        <f>Table9[[#This Row],[State Target3]]-Table9[[#This Row],[Percent of children who "caught up" to same-aged peers. (APR Summary Statement 2)]]</f>
        <v>5.6900000000000062E-2</v>
      </c>
    </row>
    <row r="21" spans="1:10" x14ac:dyDescent="0.35">
      <c r="A21" t="s">
        <v>28</v>
      </c>
      <c r="B21" t="s">
        <v>33</v>
      </c>
      <c r="C21" s="21">
        <v>0.49519999999999997</v>
      </c>
      <c r="D21" t="s">
        <v>10</v>
      </c>
      <c r="E21" s="2">
        <v>0.57199999999999995</v>
      </c>
      <c r="F21" s="2">
        <f>Table9[[#This Row],[State Target]]-Table9[[#This Row],[Percent of children who "reduced the gap" in their development when compared to same-aged peers. (APR Summary Statement 1)]]</f>
        <v>7.6799999999999979E-2</v>
      </c>
      <c r="G21" s="21">
        <v>0.73299999999999998</v>
      </c>
      <c r="H21" t="s">
        <v>15</v>
      </c>
      <c r="I21" s="2">
        <v>0.71350000000000002</v>
      </c>
      <c r="J21" s="2">
        <f>Table9[[#This Row],[State Target3]]-Table9[[#This Row],[Percent of children who "caught up" to same-aged peers. (APR Summary Statement 2)]]</f>
        <v>-1.9499999999999962E-2</v>
      </c>
    </row>
    <row r="22" spans="1:10" x14ac:dyDescent="0.35">
      <c r="A22" t="s">
        <v>21</v>
      </c>
      <c r="B22" t="s">
        <v>34</v>
      </c>
      <c r="C22" s="21">
        <v>0.5333</v>
      </c>
      <c r="D22" t="s">
        <v>10</v>
      </c>
      <c r="E22" s="2">
        <v>0.57199999999999995</v>
      </c>
      <c r="F22" s="2">
        <f>Table9[[#This Row],[State Target]]-Table9[[#This Row],[Percent of children who "reduced the gap" in their development when compared to same-aged peers. (APR Summary Statement 1)]]</f>
        <v>3.8699999999999957E-2</v>
      </c>
      <c r="G22" s="21">
        <v>0.76470000000000005</v>
      </c>
      <c r="H22" t="s">
        <v>15</v>
      </c>
      <c r="I22" s="2">
        <v>0.71350000000000002</v>
      </c>
      <c r="J22" s="2">
        <f>Table9[[#This Row],[State Target3]]-Table9[[#This Row],[Percent of children who "caught up" to same-aged peers. (APR Summary Statement 2)]]</f>
        <v>-5.1200000000000023E-2</v>
      </c>
    </row>
    <row r="23" spans="1:10" x14ac:dyDescent="0.35">
      <c r="A23" t="s">
        <v>11</v>
      </c>
      <c r="B23" t="s">
        <v>35</v>
      </c>
      <c r="C23" s="21">
        <v>0.56059999999999999</v>
      </c>
      <c r="D23" t="s">
        <v>10</v>
      </c>
      <c r="E23" s="2">
        <v>0.57199999999999995</v>
      </c>
      <c r="F23" s="2">
        <f>Table9[[#This Row],[State Target]]-Table9[[#This Row],[Percent of children who "reduced the gap" in their development when compared to same-aged peers. (APR Summary Statement 1)]]</f>
        <v>1.1399999999999966E-2</v>
      </c>
      <c r="G23" s="21">
        <v>0.8095</v>
      </c>
      <c r="H23" t="s">
        <v>15</v>
      </c>
      <c r="I23" s="2">
        <v>0.71350000000000002</v>
      </c>
      <c r="J23" s="2">
        <f>Table9[[#This Row],[State Target3]]-Table9[[#This Row],[Percent of children who "caught up" to same-aged peers. (APR Summary Statement 2)]]</f>
        <v>-9.5999999999999974E-2</v>
      </c>
    </row>
    <row r="24" spans="1:10" x14ac:dyDescent="0.35">
      <c r="A24" t="s">
        <v>28</v>
      </c>
      <c r="B24" t="s">
        <v>36</v>
      </c>
      <c r="C24" s="21">
        <v>0.3775</v>
      </c>
      <c r="D24" t="s">
        <v>10</v>
      </c>
      <c r="E24" s="2">
        <v>0.57199999999999995</v>
      </c>
      <c r="F24" s="2">
        <f>Table9[[#This Row],[State Target]]-Table9[[#This Row],[Percent of children who "reduced the gap" in their development when compared to same-aged peers. (APR Summary Statement 1)]]</f>
        <v>0.19449999999999995</v>
      </c>
      <c r="G24" s="21">
        <v>0.69479999999999997</v>
      </c>
      <c r="H24" t="s">
        <v>10</v>
      </c>
      <c r="I24" s="2">
        <v>0.71350000000000002</v>
      </c>
      <c r="J24" s="2">
        <f>Table9[[#This Row],[State Target3]]-Table9[[#This Row],[Percent of children who "caught up" to same-aged peers. (APR Summary Statement 2)]]</f>
        <v>1.870000000000005E-2</v>
      </c>
    </row>
    <row r="25" spans="1:10" x14ac:dyDescent="0.35">
      <c r="A25" t="s">
        <v>28</v>
      </c>
      <c r="B25" t="s">
        <v>37</v>
      </c>
      <c r="C25" s="21">
        <v>0.48780000000000001</v>
      </c>
      <c r="D25" t="s">
        <v>10</v>
      </c>
      <c r="E25" s="2">
        <v>0.57199999999999995</v>
      </c>
      <c r="F25" s="2">
        <f>Table9[[#This Row],[State Target]]-Table9[[#This Row],[Percent of children who "reduced the gap" in their development when compared to same-aged peers. (APR Summary Statement 1)]]</f>
        <v>8.4199999999999942E-2</v>
      </c>
      <c r="G25" s="21">
        <v>0.79659999999999997</v>
      </c>
      <c r="H25" t="s">
        <v>15</v>
      </c>
      <c r="I25" s="2">
        <v>0.71350000000000002</v>
      </c>
      <c r="J25" s="2">
        <f>Table9[[#This Row],[State Target3]]-Table9[[#This Row],[Percent of children who "caught up" to same-aged peers. (APR Summary Statement 2)]]</f>
        <v>-8.3099999999999952E-2</v>
      </c>
    </row>
    <row r="26" spans="1:10" x14ac:dyDescent="0.35">
      <c r="A26" t="s">
        <v>28</v>
      </c>
      <c r="B26" t="s">
        <v>38</v>
      </c>
      <c r="C26" s="21">
        <v>0.44440000000000002</v>
      </c>
      <c r="D26" t="s">
        <v>10</v>
      </c>
      <c r="E26" s="2">
        <v>0.57199999999999995</v>
      </c>
      <c r="F26" s="2">
        <f>Table9[[#This Row],[State Target]]-Table9[[#This Row],[Percent of children who "reduced the gap" in their development when compared to same-aged peers. (APR Summary Statement 1)]]</f>
        <v>0.12759999999999994</v>
      </c>
      <c r="G26" s="21">
        <v>0.75790000000000002</v>
      </c>
      <c r="H26" t="s">
        <v>15</v>
      </c>
      <c r="I26" s="2">
        <v>0.71350000000000002</v>
      </c>
      <c r="J26" s="2">
        <f>Table9[[#This Row],[State Target3]]-Table9[[#This Row],[Percent of children who "caught up" to same-aged peers. (APR Summary Statement 2)]]</f>
        <v>-4.4399999999999995E-2</v>
      </c>
    </row>
    <row r="27" spans="1:10" x14ac:dyDescent="0.35">
      <c r="A27" t="s">
        <v>18</v>
      </c>
      <c r="B27" t="s">
        <v>39</v>
      </c>
      <c r="C27" s="21">
        <v>0.57140000000000002</v>
      </c>
      <c r="D27" t="s">
        <v>10</v>
      </c>
      <c r="E27" s="2">
        <v>0.57199999999999995</v>
      </c>
      <c r="F27" s="2">
        <f>Table9[[#This Row],[State Target]]-Table9[[#This Row],[Percent of children who "reduced the gap" in their development when compared to same-aged peers. (APR Summary Statement 1)]]</f>
        <v>5.9999999999993392E-4</v>
      </c>
      <c r="G27" s="21">
        <v>0.88890000000000002</v>
      </c>
      <c r="H27" t="s">
        <v>15</v>
      </c>
      <c r="I27" s="2">
        <v>0.71350000000000002</v>
      </c>
      <c r="J27" s="2">
        <f>Table9[[#This Row],[State Target3]]-Table9[[#This Row],[Percent of children who "caught up" to same-aged peers. (APR Summary Statement 2)]]</f>
        <v>-0.1754</v>
      </c>
    </row>
    <row r="28" spans="1:10" x14ac:dyDescent="0.35">
      <c r="A28" t="s">
        <v>11</v>
      </c>
      <c r="B28" t="s">
        <v>40</v>
      </c>
      <c r="C28" s="21">
        <v>0.2419</v>
      </c>
      <c r="D28" t="s">
        <v>10</v>
      </c>
      <c r="E28" s="2">
        <v>0.57199999999999995</v>
      </c>
      <c r="F28" s="2">
        <f>Table9[[#This Row],[State Target]]-Table9[[#This Row],[Percent of children who "reduced the gap" in their development when compared to same-aged peers. (APR Summary Statement 1)]]</f>
        <v>0.33009999999999995</v>
      </c>
      <c r="G28" s="21">
        <v>0.33729999999999999</v>
      </c>
      <c r="H28" t="s">
        <v>10</v>
      </c>
      <c r="I28" s="2">
        <v>0.71350000000000002</v>
      </c>
      <c r="J28" s="2">
        <f>Table9[[#This Row],[State Target3]]-Table9[[#This Row],[Percent of children who "caught up" to same-aged peers. (APR Summary Statement 2)]]</f>
        <v>0.37620000000000003</v>
      </c>
    </row>
    <row r="29" spans="1:10" x14ac:dyDescent="0.35">
      <c r="A29" t="s">
        <v>25</v>
      </c>
      <c r="B29" t="s">
        <v>90</v>
      </c>
      <c r="C29" s="21">
        <v>0.625</v>
      </c>
      <c r="D29" t="s">
        <v>15</v>
      </c>
      <c r="E29" s="2">
        <v>0.57199999999999995</v>
      </c>
      <c r="F29" s="2">
        <f>Table9[[#This Row],[State Target]]-Table9[[#This Row],[Percent of children who "reduced the gap" in their development when compared to same-aged peers. (APR Summary Statement 1)]]</f>
        <v>-5.3000000000000047E-2</v>
      </c>
      <c r="G29" s="21">
        <v>0.79379999999999995</v>
      </c>
      <c r="H29" t="s">
        <v>15</v>
      </c>
      <c r="I29" s="2">
        <v>0.71350000000000002</v>
      </c>
      <c r="J29" s="2">
        <f>Table9[[#This Row],[State Target3]]-Table9[[#This Row],[Percent of children who "caught up" to same-aged peers. (APR Summary Statement 2)]]</f>
        <v>-8.0299999999999927E-2</v>
      </c>
    </row>
    <row r="30" spans="1:10" x14ac:dyDescent="0.35">
      <c r="A30" t="s">
        <v>18</v>
      </c>
      <c r="B30" t="s">
        <v>91</v>
      </c>
      <c r="C30" s="21">
        <v>0.47760000000000002</v>
      </c>
      <c r="D30" t="s">
        <v>10</v>
      </c>
      <c r="E30" s="2">
        <v>0.57199999999999995</v>
      </c>
      <c r="F30" s="2">
        <f>Table9[[#This Row],[State Target]]-Table9[[#This Row],[Percent of children who "reduced the gap" in their development when compared to same-aged peers. (APR Summary Statement 1)]]</f>
        <v>9.4399999999999928E-2</v>
      </c>
      <c r="G30" s="21">
        <v>0.4103</v>
      </c>
      <c r="H30" t="s">
        <v>10</v>
      </c>
      <c r="I30" s="2">
        <v>0.71350000000000002</v>
      </c>
      <c r="J30" s="2">
        <f>Table9[[#This Row],[State Target3]]-Table9[[#This Row],[Percent of children who "caught up" to same-aged peers. (APR Summary Statement 2)]]</f>
        <v>0.30320000000000003</v>
      </c>
    </row>
    <row r="31" spans="1:10" x14ac:dyDescent="0.35">
      <c r="A31" t="s">
        <v>8</v>
      </c>
      <c r="B31" t="s">
        <v>43</v>
      </c>
      <c r="C31" s="21">
        <v>0.4</v>
      </c>
      <c r="D31" t="s">
        <v>10</v>
      </c>
      <c r="E31" s="2">
        <v>0.57199999999999995</v>
      </c>
      <c r="F31" s="2">
        <f>Table9[[#This Row],[State Target]]-Table9[[#This Row],[Percent of children who "reduced the gap" in their development when compared to same-aged peers. (APR Summary Statement 1)]]</f>
        <v>0.17199999999999993</v>
      </c>
      <c r="G31" s="21">
        <v>0.50380000000000003</v>
      </c>
      <c r="H31" t="s">
        <v>10</v>
      </c>
      <c r="I31" s="2">
        <v>0.71350000000000002</v>
      </c>
      <c r="J31" s="2">
        <f>Table9[[#This Row],[State Target3]]-Table9[[#This Row],[Percent of children who "caught up" to same-aged peers. (APR Summary Statement 2)]]</f>
        <v>0.2097</v>
      </c>
    </row>
    <row r="32" spans="1:10" x14ac:dyDescent="0.35">
      <c r="A32" t="s">
        <v>8</v>
      </c>
      <c r="B32" t="s">
        <v>44</v>
      </c>
      <c r="C32" s="21">
        <v>0.53680000000000005</v>
      </c>
      <c r="D32" t="s">
        <v>10</v>
      </c>
      <c r="E32" s="2">
        <v>0.57199999999999995</v>
      </c>
      <c r="F32" s="2">
        <f>Table9[[#This Row],[State Target]]-Table9[[#This Row],[Percent of children who "reduced the gap" in their development when compared to same-aged peers. (APR Summary Statement 1)]]</f>
        <v>3.5199999999999898E-2</v>
      </c>
      <c r="G32" s="21">
        <v>0.78620000000000001</v>
      </c>
      <c r="H32" t="s">
        <v>15</v>
      </c>
      <c r="I32" s="2">
        <v>0.71350000000000002</v>
      </c>
      <c r="J32" s="2">
        <f>Table9[[#This Row],[State Target3]]-Table9[[#This Row],[Percent of children who "caught up" to same-aged peers. (APR Summary Statement 2)]]</f>
        <v>-7.2699999999999987E-2</v>
      </c>
    </row>
    <row r="33" spans="1:10" x14ac:dyDescent="0.35">
      <c r="A33" t="s">
        <v>8</v>
      </c>
      <c r="B33" t="s">
        <v>45</v>
      </c>
      <c r="C33" s="21">
        <v>0.624</v>
      </c>
      <c r="D33" t="s">
        <v>15</v>
      </c>
      <c r="E33" s="2">
        <v>0.57199999999999995</v>
      </c>
      <c r="F33" s="2">
        <f>Table9[[#This Row],[State Target]]-Table9[[#This Row],[Percent of children who "reduced the gap" in their development when compared to same-aged peers. (APR Summary Statement 1)]]</f>
        <v>-5.2000000000000046E-2</v>
      </c>
      <c r="G33" s="21">
        <v>0.76600000000000001</v>
      </c>
      <c r="H33" t="s">
        <v>15</v>
      </c>
      <c r="I33" s="2">
        <v>0.71350000000000002</v>
      </c>
      <c r="J33" s="2">
        <f>Table9[[#This Row],[State Target3]]-Table9[[#This Row],[Percent of children who "caught up" to same-aged peers. (APR Summary Statement 2)]]</f>
        <v>-5.2499999999999991E-2</v>
      </c>
    </row>
    <row r="34" spans="1:10" x14ac:dyDescent="0.35">
      <c r="A34" t="s">
        <v>8</v>
      </c>
      <c r="B34" t="s">
        <v>46</v>
      </c>
      <c r="C34" s="21">
        <v>0.35709999999999997</v>
      </c>
      <c r="D34" t="s">
        <v>10</v>
      </c>
      <c r="E34" s="2">
        <v>0.57199999999999995</v>
      </c>
      <c r="F34" s="2">
        <f>Table9[[#This Row],[State Target]]-Table9[[#This Row],[Percent of children who "reduced the gap" in their development when compared to same-aged peers. (APR Summary Statement 1)]]</f>
        <v>0.21489999999999998</v>
      </c>
      <c r="G34" s="21">
        <v>0.5837</v>
      </c>
      <c r="H34" t="s">
        <v>10</v>
      </c>
      <c r="I34" s="2">
        <v>0.71350000000000002</v>
      </c>
      <c r="J34" s="2">
        <f>Table9[[#This Row],[State Target3]]-Table9[[#This Row],[Percent of children who "caught up" to same-aged peers. (APR Summary Statement 2)]]</f>
        <v>0.12980000000000003</v>
      </c>
    </row>
    <row r="35" spans="1:10" x14ac:dyDescent="0.35">
      <c r="A35" t="s">
        <v>28</v>
      </c>
      <c r="B35" t="s">
        <v>47</v>
      </c>
      <c r="C35" s="21">
        <v>0.34039999999999998</v>
      </c>
      <c r="D35" t="s">
        <v>10</v>
      </c>
      <c r="E35" s="2">
        <v>0.57199999999999995</v>
      </c>
      <c r="F35" s="2">
        <f>Table9[[#This Row],[State Target]]-Table9[[#This Row],[Percent of children who "reduced the gap" in their development when compared to same-aged peers. (APR Summary Statement 1)]]</f>
        <v>0.23159999999999997</v>
      </c>
      <c r="G35" s="21">
        <v>0.57230000000000003</v>
      </c>
      <c r="H35" t="s">
        <v>10</v>
      </c>
      <c r="I35" s="2">
        <v>0.71350000000000002</v>
      </c>
      <c r="J35" s="2">
        <f>Table9[[#This Row],[State Target3]]-Table9[[#This Row],[Percent of children who "caught up" to same-aged peers. (APR Summary Statement 2)]]</f>
        <v>0.14119999999999999</v>
      </c>
    </row>
    <row r="36" spans="1:10" x14ac:dyDescent="0.35">
      <c r="A36" t="s">
        <v>21</v>
      </c>
      <c r="B36" t="s">
        <v>48</v>
      </c>
      <c r="C36" s="21">
        <v>0.2</v>
      </c>
      <c r="D36" t="s">
        <v>10</v>
      </c>
      <c r="E36" s="2">
        <v>0.57199999999999995</v>
      </c>
      <c r="F36" s="2">
        <f>Table9[[#This Row],[State Target]]-Table9[[#This Row],[Percent of children who "reduced the gap" in their development when compared to same-aged peers. (APR Summary Statement 1)]]</f>
        <v>0.37199999999999994</v>
      </c>
      <c r="G36" s="21">
        <v>0.67859999999999998</v>
      </c>
      <c r="H36" t="s">
        <v>10</v>
      </c>
      <c r="I36" s="2">
        <v>0.71350000000000002</v>
      </c>
      <c r="J36" s="2">
        <f>Table9[[#This Row],[State Target3]]-Table9[[#This Row],[Percent of children who "caught up" to same-aged peers. (APR Summary Statement 2)]]</f>
        <v>3.4900000000000042E-2</v>
      </c>
    </row>
    <row r="37" spans="1:10" x14ac:dyDescent="0.35">
      <c r="A37" t="s">
        <v>8</v>
      </c>
      <c r="B37" t="s">
        <v>49</v>
      </c>
      <c r="C37" s="21">
        <v>0.33329999999999999</v>
      </c>
      <c r="D37" t="s">
        <v>10</v>
      </c>
      <c r="E37" s="2">
        <v>0.57199999999999995</v>
      </c>
      <c r="F37" s="2">
        <f>Table9[[#This Row],[State Target]]-Table9[[#This Row],[Percent of children who "reduced the gap" in their development when compared to same-aged peers. (APR Summary Statement 1)]]</f>
        <v>0.23869999999999997</v>
      </c>
      <c r="G37" s="21">
        <v>0.57350000000000001</v>
      </c>
      <c r="H37" t="s">
        <v>10</v>
      </c>
      <c r="I37" s="2">
        <v>0.71350000000000002</v>
      </c>
      <c r="J37" s="2">
        <f>Table9[[#This Row],[State Target3]]-Table9[[#This Row],[Percent of children who "caught up" to same-aged peers. (APR Summary Statement 2)]]</f>
        <v>0.14000000000000001</v>
      </c>
    </row>
    <row r="38" spans="1:10" x14ac:dyDescent="0.35">
      <c r="A38" t="s">
        <v>8</v>
      </c>
      <c r="B38" t="s">
        <v>50</v>
      </c>
      <c r="C38" s="21" t="s">
        <v>13</v>
      </c>
      <c r="D38" t="s">
        <v>13</v>
      </c>
      <c r="E38" s="2">
        <v>0.57199999999999995</v>
      </c>
      <c r="F38" s="32"/>
      <c r="G38" s="21" t="s">
        <v>13</v>
      </c>
      <c r="H38" t="s">
        <v>13</v>
      </c>
      <c r="I38" s="2">
        <v>0.71350000000000002</v>
      </c>
      <c r="J38" s="2"/>
    </row>
    <row r="39" spans="1:10" x14ac:dyDescent="0.35">
      <c r="A39" t="s">
        <v>8</v>
      </c>
      <c r="B39" t="s">
        <v>92</v>
      </c>
      <c r="C39" s="21">
        <v>0.64339999999999997</v>
      </c>
      <c r="D39" t="s">
        <v>15</v>
      </c>
      <c r="E39" s="2">
        <v>0.57199999999999995</v>
      </c>
      <c r="F39" s="2">
        <f>Table9[[#This Row],[State Target]]-Table9[[#This Row],[Percent of children who "reduced the gap" in their development when compared to same-aged peers. (APR Summary Statement 1)]]</f>
        <v>-7.1400000000000019E-2</v>
      </c>
      <c r="G39" s="21">
        <v>0.57289999999999996</v>
      </c>
      <c r="H39" t="s">
        <v>10</v>
      </c>
      <c r="I39" s="2">
        <v>0.71350000000000002</v>
      </c>
      <c r="J39" s="2">
        <f>Table9[[#This Row],[State Target3]]-Table9[[#This Row],[Percent of children who "caught up" to same-aged peers. (APR Summary Statement 2)]]</f>
        <v>0.14060000000000006</v>
      </c>
    </row>
    <row r="40" spans="1:10" x14ac:dyDescent="0.35">
      <c r="A40" t="s">
        <v>8</v>
      </c>
      <c r="B40" t="s">
        <v>93</v>
      </c>
      <c r="C40" s="21">
        <v>0.47370000000000001</v>
      </c>
      <c r="D40" t="s">
        <v>10</v>
      </c>
      <c r="E40" s="2">
        <v>0.57199999999999995</v>
      </c>
      <c r="F40" s="2">
        <f>Table9[[#This Row],[State Target]]-Table9[[#This Row],[Percent of children who "reduced the gap" in their development when compared to same-aged peers. (APR Summary Statement 1)]]</f>
        <v>9.8299999999999943E-2</v>
      </c>
      <c r="G40" s="21">
        <v>0.58760000000000001</v>
      </c>
      <c r="H40" t="s">
        <v>10</v>
      </c>
      <c r="I40" s="2">
        <v>0.71350000000000002</v>
      </c>
      <c r="J40" s="2">
        <f>Table9[[#This Row],[State Target3]]-Table9[[#This Row],[Percent of children who "caught up" to same-aged peers. (APR Summary Statement 2)]]</f>
        <v>0.12590000000000001</v>
      </c>
    </row>
    <row r="41" spans="1:10" x14ac:dyDescent="0.35">
      <c r="A41" t="s">
        <v>28</v>
      </c>
      <c r="B41" t="s">
        <v>94</v>
      </c>
      <c r="C41" s="21">
        <v>0.57579999999999998</v>
      </c>
      <c r="D41" t="s">
        <v>15</v>
      </c>
      <c r="E41" s="2">
        <v>0.57199999999999995</v>
      </c>
      <c r="F41" s="2">
        <f>Table9[[#This Row],[State Target]]-Table9[[#This Row],[Percent of children who "reduced the gap" in their development when compared to same-aged peers. (APR Summary Statement 1)]]</f>
        <v>-3.8000000000000256E-3</v>
      </c>
      <c r="G41" s="21">
        <v>0.78669999999999995</v>
      </c>
      <c r="H41" t="s">
        <v>15</v>
      </c>
      <c r="I41" s="2">
        <v>0.71350000000000002</v>
      </c>
      <c r="J41" s="2">
        <f>Table9[[#This Row],[State Target3]]-Table9[[#This Row],[Percent of children who "caught up" to same-aged peers. (APR Summary Statement 2)]]</f>
        <v>-7.3199999999999932E-2</v>
      </c>
    </row>
    <row r="42" spans="1:10" x14ac:dyDescent="0.35">
      <c r="A42" t="s">
        <v>11</v>
      </c>
      <c r="B42" t="s">
        <v>95</v>
      </c>
      <c r="C42" s="21">
        <v>0.54049999999999998</v>
      </c>
      <c r="D42" t="s">
        <v>10</v>
      </c>
      <c r="E42" s="2">
        <v>0.57199999999999995</v>
      </c>
      <c r="F42" s="2">
        <f>Table9[[#This Row],[State Target]]-Table9[[#This Row],[Percent of children who "reduced the gap" in their development when compared to same-aged peers. (APR Summary Statement 1)]]</f>
        <v>3.1499999999999972E-2</v>
      </c>
      <c r="G42" s="21">
        <v>0.60709999999999997</v>
      </c>
      <c r="H42" t="s">
        <v>10</v>
      </c>
      <c r="I42" s="2">
        <v>0.71350000000000002</v>
      </c>
      <c r="J42" s="2">
        <f>Table9[[#This Row],[State Target3]]-Table9[[#This Row],[Percent of children who "caught up" to same-aged peers. (APR Summary Statement 2)]]</f>
        <v>0.10640000000000005</v>
      </c>
    </row>
    <row r="43" spans="1:10" x14ac:dyDescent="0.35">
      <c r="A43" t="s">
        <v>11</v>
      </c>
      <c r="B43" t="s">
        <v>96</v>
      </c>
      <c r="C43" s="21">
        <v>0.56000000000000005</v>
      </c>
      <c r="D43" t="s">
        <v>10</v>
      </c>
      <c r="E43" s="2">
        <v>0.57199999999999995</v>
      </c>
      <c r="F43" s="2">
        <f>Table9[[#This Row],[State Target]]-Table9[[#This Row],[Percent of children who "reduced the gap" in their development when compared to same-aged peers. (APR Summary Statement 1)]]</f>
        <v>1.19999999999999E-2</v>
      </c>
      <c r="G43" s="21">
        <v>0.54010000000000002</v>
      </c>
      <c r="H43" t="s">
        <v>10</v>
      </c>
      <c r="I43" s="2">
        <v>0.71350000000000002</v>
      </c>
      <c r="J43" s="2">
        <f>Table9[[#This Row],[State Target3]]-Table9[[#This Row],[Percent of children who "caught up" to same-aged peers. (APR Summary Statement 2)]]</f>
        <v>0.1734</v>
      </c>
    </row>
    <row r="44" spans="1:10" x14ac:dyDescent="0.35">
      <c r="A44" t="s">
        <v>28</v>
      </c>
      <c r="B44" t="s">
        <v>97</v>
      </c>
      <c r="C44" s="21">
        <v>0.38240000000000002</v>
      </c>
      <c r="D44" t="s">
        <v>10</v>
      </c>
      <c r="E44" s="2">
        <v>0.57199999999999995</v>
      </c>
      <c r="F44" s="2">
        <f>Table9[[#This Row],[State Target]]-Table9[[#This Row],[Percent of children who "reduced the gap" in their development when compared to same-aged peers. (APR Summary Statement 1)]]</f>
        <v>0.18959999999999994</v>
      </c>
      <c r="G44" s="21">
        <v>0.55769999999999997</v>
      </c>
      <c r="H44" t="s">
        <v>10</v>
      </c>
      <c r="I44" s="2">
        <v>0.71350000000000002</v>
      </c>
      <c r="J44" s="2">
        <f>Table9[[#This Row],[State Target3]]-Table9[[#This Row],[Percent of children who "caught up" to same-aged peers. (APR Summary Statement 2)]]</f>
        <v>0.15580000000000005</v>
      </c>
    </row>
    <row r="45" spans="1:10" x14ac:dyDescent="0.35">
      <c r="A45" t="s">
        <v>28</v>
      </c>
      <c r="B45" t="s">
        <v>57</v>
      </c>
      <c r="C45" s="21">
        <v>0.51849999999999996</v>
      </c>
      <c r="D45" t="s">
        <v>10</v>
      </c>
      <c r="E45" s="2">
        <v>0.57199999999999995</v>
      </c>
      <c r="F45" s="2">
        <f>Table9[[#This Row],[State Target]]-Table9[[#This Row],[Percent of children who "reduced the gap" in their development when compared to same-aged peers. (APR Summary Statement 1)]]</f>
        <v>5.3499999999999992E-2</v>
      </c>
      <c r="G45" s="21">
        <v>0.88329999999999997</v>
      </c>
      <c r="H45" t="s">
        <v>15</v>
      </c>
      <c r="I45" s="2">
        <v>0.71350000000000002</v>
      </c>
      <c r="J45" s="2">
        <f>Table9[[#This Row],[State Target3]]-Table9[[#This Row],[Percent of children who "caught up" to same-aged peers. (APR Summary Statement 2)]]</f>
        <v>-0.16979999999999995</v>
      </c>
    </row>
    <row r="46" spans="1:10" x14ac:dyDescent="0.35">
      <c r="A46" t="s">
        <v>11</v>
      </c>
      <c r="B46" t="s">
        <v>58</v>
      </c>
      <c r="C46" s="21">
        <v>0.33779999999999999</v>
      </c>
      <c r="D46" t="s">
        <v>10</v>
      </c>
      <c r="E46" s="2">
        <v>0.57199999999999995</v>
      </c>
      <c r="F46" s="2">
        <f>Table9[[#This Row],[State Target]]-Table9[[#This Row],[Percent of children who "reduced the gap" in their development when compared to same-aged peers. (APR Summary Statement 1)]]</f>
        <v>0.23419999999999996</v>
      </c>
      <c r="G46" s="21">
        <v>0.50429999999999997</v>
      </c>
      <c r="H46" t="s">
        <v>10</v>
      </c>
      <c r="I46" s="2">
        <v>0.71350000000000002</v>
      </c>
      <c r="J46" s="2">
        <f>Table9[[#This Row],[State Target3]]-Table9[[#This Row],[Percent of children who "caught up" to same-aged peers. (APR Summary Statement 2)]]</f>
        <v>0.20920000000000005</v>
      </c>
    </row>
    <row r="47" spans="1:10" x14ac:dyDescent="0.35">
      <c r="A47" t="s">
        <v>11</v>
      </c>
      <c r="B47" t="s">
        <v>59</v>
      </c>
      <c r="C47" s="21">
        <v>0.57450000000000001</v>
      </c>
      <c r="D47" t="s">
        <v>15</v>
      </c>
      <c r="E47" s="2">
        <v>0.57199999999999995</v>
      </c>
      <c r="F47" s="2">
        <f>Table9[[#This Row],[State Target]]-Table9[[#This Row],[Percent of children who "reduced the gap" in their development when compared to same-aged peers. (APR Summary Statement 1)]]</f>
        <v>-2.5000000000000577E-3</v>
      </c>
      <c r="G47" s="21">
        <v>0.64239999999999997</v>
      </c>
      <c r="H47" t="s">
        <v>10</v>
      </c>
      <c r="I47" s="2">
        <v>0.71350000000000002</v>
      </c>
      <c r="J47" s="2">
        <f>Table9[[#This Row],[State Target3]]-Table9[[#This Row],[Percent of children who "caught up" to same-aged peers. (APR Summary Statement 2)]]</f>
        <v>7.1100000000000052E-2</v>
      </c>
    </row>
    <row r="48" spans="1:10" x14ac:dyDescent="0.35">
      <c r="A48" t="s">
        <v>21</v>
      </c>
      <c r="B48" t="s">
        <v>60</v>
      </c>
      <c r="C48" s="21">
        <v>0.3846</v>
      </c>
      <c r="D48" t="s">
        <v>10</v>
      </c>
      <c r="E48" s="2">
        <v>0.57199999999999995</v>
      </c>
      <c r="F48" s="2">
        <f>Table9[[#This Row],[State Target]]-Table9[[#This Row],[Percent of children who "reduced the gap" in their development when compared to same-aged peers. (APR Summary Statement 1)]]</f>
        <v>0.18739999999999996</v>
      </c>
      <c r="G48" s="21">
        <v>0.56820000000000004</v>
      </c>
      <c r="H48" t="s">
        <v>10</v>
      </c>
      <c r="I48" s="2">
        <v>0.71350000000000002</v>
      </c>
      <c r="J48" s="2">
        <f>Table9[[#This Row],[State Target3]]-Table9[[#This Row],[Percent of children who "caught up" to same-aged peers. (APR Summary Statement 2)]]</f>
        <v>0.14529999999999998</v>
      </c>
    </row>
    <row r="49" spans="1:10" x14ac:dyDescent="0.35">
      <c r="A49" t="s">
        <v>11</v>
      </c>
      <c r="B49" t="s">
        <v>61</v>
      </c>
      <c r="C49" s="21">
        <v>0.51970000000000005</v>
      </c>
      <c r="D49" t="s">
        <v>10</v>
      </c>
      <c r="E49" s="2">
        <v>0.57199999999999995</v>
      </c>
      <c r="F49" s="2">
        <f>Table9[[#This Row],[State Target]]-Table9[[#This Row],[Percent of children who "reduced the gap" in their development when compared to same-aged peers. (APR Summary Statement 1)]]</f>
        <v>5.2299999999999902E-2</v>
      </c>
      <c r="G49" s="21">
        <v>0.60389999999999999</v>
      </c>
      <c r="H49" t="s">
        <v>10</v>
      </c>
      <c r="I49" s="2">
        <v>0.71350000000000002</v>
      </c>
      <c r="J49" s="2">
        <f>Table9[[#This Row],[State Target3]]-Table9[[#This Row],[Percent of children who "caught up" to same-aged peers. (APR Summary Statement 2)]]</f>
        <v>0.10960000000000003</v>
      </c>
    </row>
    <row r="50" spans="1:10" x14ac:dyDescent="0.35">
      <c r="A50" t="s">
        <v>11</v>
      </c>
      <c r="B50" t="s">
        <v>62</v>
      </c>
      <c r="C50" s="21" t="s">
        <v>13</v>
      </c>
      <c r="D50" t="s">
        <v>13</v>
      </c>
      <c r="E50" s="2">
        <v>0.57199999999999995</v>
      </c>
      <c r="F50" s="32"/>
      <c r="G50" s="21" t="s">
        <v>13</v>
      </c>
      <c r="H50" t="s">
        <v>13</v>
      </c>
      <c r="I50" s="2">
        <v>0.71350000000000002</v>
      </c>
      <c r="J50" s="2"/>
    </row>
    <row r="51" spans="1:10" x14ac:dyDescent="0.35">
      <c r="A51" t="s">
        <v>21</v>
      </c>
      <c r="B51" t="s">
        <v>63</v>
      </c>
      <c r="C51" s="21">
        <v>0.61109999999999998</v>
      </c>
      <c r="D51" t="s">
        <v>15</v>
      </c>
      <c r="E51" s="2">
        <v>0.57199999999999995</v>
      </c>
      <c r="F51" s="2">
        <f>Table9[[#This Row],[State Target]]-Table9[[#This Row],[Percent of children who "reduced the gap" in their development when compared to same-aged peers. (APR Summary Statement 1)]]</f>
        <v>-3.9100000000000024E-2</v>
      </c>
      <c r="G51" s="21">
        <v>0.87839999999999996</v>
      </c>
      <c r="H51" t="s">
        <v>15</v>
      </c>
      <c r="I51" s="2">
        <v>0.71350000000000002</v>
      </c>
      <c r="J51" s="2">
        <f>Table9[[#This Row],[State Target3]]-Table9[[#This Row],[Percent of children who "caught up" to same-aged peers. (APR Summary Statement 2)]]</f>
        <v>-0.16489999999999994</v>
      </c>
    </row>
    <row r="52" spans="1:10" x14ac:dyDescent="0.35">
      <c r="A52" t="s">
        <v>21</v>
      </c>
      <c r="B52" t="s">
        <v>64</v>
      </c>
      <c r="C52" s="21">
        <v>0.72729999999999995</v>
      </c>
      <c r="D52" t="s">
        <v>15</v>
      </c>
      <c r="E52" s="2">
        <v>0.57199999999999995</v>
      </c>
      <c r="F52" s="2">
        <f>Table9[[#This Row],[State Target]]-Table9[[#This Row],[Percent of children who "reduced the gap" in their development when compared to same-aged peers. (APR Summary Statement 1)]]</f>
        <v>-0.15529999999999999</v>
      </c>
      <c r="G52" s="21">
        <v>0.91890000000000005</v>
      </c>
      <c r="H52" t="s">
        <v>15</v>
      </c>
      <c r="I52" s="2">
        <v>0.71350000000000002</v>
      </c>
      <c r="J52" s="2">
        <f>Table9[[#This Row],[State Target3]]-Table9[[#This Row],[Percent of children who "caught up" to same-aged peers. (APR Summary Statement 2)]]</f>
        <v>-0.20540000000000003</v>
      </c>
    </row>
    <row r="53" spans="1:10" x14ac:dyDescent="0.35">
      <c r="A53" t="s">
        <v>8</v>
      </c>
      <c r="B53" t="s">
        <v>65</v>
      </c>
      <c r="C53" s="21">
        <v>0.45350000000000001</v>
      </c>
      <c r="D53" t="s">
        <v>10</v>
      </c>
      <c r="E53" s="2">
        <v>0.57199999999999995</v>
      </c>
      <c r="F53" s="2">
        <f>Table9[[#This Row],[State Target]]-Table9[[#This Row],[Percent of children who "reduced the gap" in their development when compared to same-aged peers. (APR Summary Statement 1)]]</f>
        <v>0.11849999999999994</v>
      </c>
      <c r="G53" s="21">
        <v>0.68259999999999998</v>
      </c>
      <c r="H53" t="s">
        <v>10</v>
      </c>
      <c r="I53" s="2">
        <v>0.71350000000000002</v>
      </c>
      <c r="J53" s="2">
        <f>Table9[[#This Row],[State Target3]]-Table9[[#This Row],[Percent of children who "caught up" to same-aged peers. (APR Summary Statement 2)]]</f>
        <v>3.0900000000000039E-2</v>
      </c>
    </row>
    <row r="54" spans="1:10" x14ac:dyDescent="0.35">
      <c r="A54" t="s">
        <v>28</v>
      </c>
      <c r="B54" t="s">
        <v>66</v>
      </c>
      <c r="C54" s="21">
        <v>0.71430000000000005</v>
      </c>
      <c r="D54" t="s">
        <v>15</v>
      </c>
      <c r="E54" s="2">
        <v>0.57199999999999995</v>
      </c>
      <c r="F54" s="2">
        <f>Table9[[#This Row],[State Target]]-Table9[[#This Row],[Percent of children who "reduced the gap" in their development when compared to same-aged peers. (APR Summary Statement 1)]]</f>
        <v>-0.14230000000000009</v>
      </c>
      <c r="G54" s="21">
        <v>0.82499999999999996</v>
      </c>
      <c r="H54" t="s">
        <v>15</v>
      </c>
      <c r="I54" s="2">
        <v>0.71350000000000002</v>
      </c>
      <c r="J54" s="2">
        <f>Table9[[#This Row],[State Target3]]-Table9[[#This Row],[Percent of children who "caught up" to same-aged peers. (APR Summary Statement 2)]]</f>
        <v>-0.11149999999999993</v>
      </c>
    </row>
    <row r="55" spans="1:10" x14ac:dyDescent="0.35">
      <c r="A55" t="s">
        <v>25</v>
      </c>
      <c r="B55" t="s">
        <v>67</v>
      </c>
      <c r="C55" s="21">
        <v>0.66669999999999996</v>
      </c>
      <c r="D55" t="s">
        <v>15</v>
      </c>
      <c r="E55" s="2">
        <v>0.57199999999999995</v>
      </c>
      <c r="F55" s="2">
        <f>Table9[[#This Row],[State Target]]-Table9[[#This Row],[Percent of children who "reduced the gap" in their development when compared to same-aged peers. (APR Summary Statement 1)]]</f>
        <v>-9.4700000000000006E-2</v>
      </c>
      <c r="G55" s="21">
        <v>0.87260000000000004</v>
      </c>
      <c r="H55" t="s">
        <v>15</v>
      </c>
      <c r="I55" s="2">
        <v>0.71350000000000002</v>
      </c>
      <c r="J55" s="2">
        <f>Table9[[#This Row],[State Target3]]-Table9[[#This Row],[Percent of children who "caught up" to same-aged peers. (APR Summary Statement 2)]]</f>
        <v>-0.15910000000000002</v>
      </c>
    </row>
    <row r="56" spans="1:10" x14ac:dyDescent="0.35">
      <c r="A56" t="s">
        <v>25</v>
      </c>
      <c r="B56" t="s">
        <v>68</v>
      </c>
      <c r="C56" s="21">
        <v>0.3291</v>
      </c>
      <c r="D56" t="s">
        <v>10</v>
      </c>
      <c r="E56" s="2">
        <v>0.57199999999999995</v>
      </c>
      <c r="F56" s="2">
        <f>Table9[[#This Row],[State Target]]-Table9[[#This Row],[Percent of children who "reduced the gap" in their development when compared to same-aged peers. (APR Summary Statement 1)]]</f>
        <v>0.24289999999999995</v>
      </c>
      <c r="G56" s="21">
        <v>0.6139</v>
      </c>
      <c r="H56" t="s">
        <v>10</v>
      </c>
      <c r="I56" s="2">
        <v>0.71350000000000002</v>
      </c>
      <c r="J56" s="2">
        <f>Table9[[#This Row],[State Target3]]-Table9[[#This Row],[Percent of children who "caught up" to same-aged peers. (APR Summary Statement 2)]]</f>
        <v>9.9600000000000022E-2</v>
      </c>
    </row>
    <row r="57" spans="1:10" x14ac:dyDescent="0.35">
      <c r="A57" t="s">
        <v>21</v>
      </c>
      <c r="B57" t="s">
        <v>69</v>
      </c>
      <c r="C57" s="21">
        <v>0.56059999999999999</v>
      </c>
      <c r="D57" t="s">
        <v>10</v>
      </c>
      <c r="E57" s="2">
        <v>0.57199999999999995</v>
      </c>
      <c r="F57" s="2">
        <f>Table9[[#This Row],[State Target]]-Table9[[#This Row],[Percent of children who "reduced the gap" in their development when compared to same-aged peers. (APR Summary Statement 1)]]</f>
        <v>1.1399999999999966E-2</v>
      </c>
      <c r="G57" s="21">
        <v>0.74480000000000002</v>
      </c>
      <c r="H57" t="s">
        <v>15</v>
      </c>
      <c r="I57" s="2">
        <v>0.71350000000000002</v>
      </c>
      <c r="J57" s="2">
        <f>Table9[[#This Row],[State Target3]]-Table9[[#This Row],[Percent of children who "caught up" to same-aged peers. (APR Summary Statement 2)]]</f>
        <v>-3.1299999999999994E-2</v>
      </c>
    </row>
    <row r="58" spans="1:10" x14ac:dyDescent="0.35">
      <c r="A58" t="s">
        <v>11</v>
      </c>
      <c r="B58" t="s">
        <v>70</v>
      </c>
      <c r="C58" s="21">
        <v>0.53249999999999997</v>
      </c>
      <c r="D58" t="s">
        <v>10</v>
      </c>
      <c r="E58" s="2">
        <v>0.57199999999999995</v>
      </c>
      <c r="F58" s="2">
        <f>Table9[[#This Row],[State Target]]-Table9[[#This Row],[Percent of children who "reduced the gap" in their development when compared to same-aged peers. (APR Summary Statement 1)]]</f>
        <v>3.949999999999998E-2</v>
      </c>
      <c r="G58" s="21">
        <v>0.71150000000000002</v>
      </c>
      <c r="H58" t="s">
        <v>10</v>
      </c>
      <c r="I58" s="2">
        <v>0.71350000000000002</v>
      </c>
      <c r="J58" s="2">
        <f>Table9[[#This Row],[State Target3]]-Table9[[#This Row],[Percent of children who "caught up" to same-aged peers. (APR Summary Statement 2)]]</f>
        <v>2.0000000000000018E-3</v>
      </c>
    </row>
    <row r="59" spans="1:10" x14ac:dyDescent="0.35">
      <c r="A59" t="s">
        <v>18</v>
      </c>
      <c r="B59" t="s">
        <v>71</v>
      </c>
      <c r="C59" s="21">
        <v>0.3594</v>
      </c>
      <c r="D59" t="s">
        <v>10</v>
      </c>
      <c r="E59" s="2">
        <v>0.57199999999999995</v>
      </c>
      <c r="F59" s="2">
        <f>Table9[[#This Row],[State Target]]-Table9[[#This Row],[Percent of children who "reduced the gap" in their development when compared to same-aged peers. (APR Summary Statement 1)]]</f>
        <v>0.21259999999999996</v>
      </c>
      <c r="G59" s="21">
        <v>0.66669999999999996</v>
      </c>
      <c r="H59" t="s">
        <v>10</v>
      </c>
      <c r="I59" s="2">
        <v>0.71350000000000002</v>
      </c>
      <c r="J59" s="2">
        <f>Table9[[#This Row],[State Target3]]-Table9[[#This Row],[Percent of children who "caught up" to same-aged peers. (APR Summary Statement 2)]]</f>
        <v>4.6800000000000064E-2</v>
      </c>
    </row>
    <row r="60" spans="1:10" x14ac:dyDescent="0.35">
      <c r="A60" t="s">
        <v>25</v>
      </c>
      <c r="B60" t="s">
        <v>72</v>
      </c>
      <c r="C60" s="21">
        <v>0.53490000000000004</v>
      </c>
      <c r="D60" t="s">
        <v>10</v>
      </c>
      <c r="E60" s="2">
        <v>0.57199999999999995</v>
      </c>
      <c r="F60" s="2">
        <f>Table9[[#This Row],[State Target]]-Table9[[#This Row],[Percent of children who "reduced the gap" in their development when compared to same-aged peers. (APR Summary Statement 1)]]</f>
        <v>3.7099999999999911E-2</v>
      </c>
      <c r="G60" s="21">
        <v>0.61309999999999998</v>
      </c>
      <c r="H60" t="s">
        <v>10</v>
      </c>
      <c r="I60" s="2">
        <v>0.71350000000000002</v>
      </c>
      <c r="J60" s="2">
        <f>Table9[[#This Row],[State Target3]]-Table9[[#This Row],[Percent of children who "caught up" to same-aged peers. (APR Summary Statement 2)]]</f>
        <v>0.10040000000000004</v>
      </c>
    </row>
    <row r="61" spans="1:10" x14ac:dyDescent="0.35">
      <c r="A61" t="s">
        <v>28</v>
      </c>
      <c r="B61" t="s">
        <v>73</v>
      </c>
      <c r="C61" s="21">
        <v>0.52859999999999996</v>
      </c>
      <c r="D61" t="s">
        <v>10</v>
      </c>
      <c r="E61" s="2">
        <v>0.57199999999999995</v>
      </c>
      <c r="F61" s="2">
        <f>Table9[[#This Row],[State Target]]-Table9[[#This Row],[Percent of children who "reduced the gap" in their development when compared to same-aged peers. (APR Summary Statement 1)]]</f>
        <v>4.3399999999999994E-2</v>
      </c>
      <c r="G61" s="21">
        <v>0.79900000000000004</v>
      </c>
      <c r="H61" t="s">
        <v>15</v>
      </c>
      <c r="I61" s="2">
        <v>0.71350000000000002</v>
      </c>
      <c r="J61" s="2">
        <f>Table9[[#This Row],[State Target3]]-Table9[[#This Row],[Percent of children who "caught up" to same-aged peers. (APR Summary Statement 2)]]</f>
        <v>-8.550000000000002E-2</v>
      </c>
    </row>
    <row r="62" spans="1:10" x14ac:dyDescent="0.35">
      <c r="A62" t="s">
        <v>11</v>
      </c>
      <c r="B62" t="s">
        <v>74</v>
      </c>
      <c r="C62" s="21">
        <v>0.5474</v>
      </c>
      <c r="D62" t="s">
        <v>10</v>
      </c>
      <c r="E62" s="2">
        <v>0.57199999999999995</v>
      </c>
      <c r="F62" s="2">
        <f>Table9[[#This Row],[State Target]]-Table9[[#This Row],[Percent of children who "reduced the gap" in their development when compared to same-aged peers. (APR Summary Statement 1)]]</f>
        <v>2.4599999999999955E-2</v>
      </c>
      <c r="G62" s="21">
        <v>0.73770000000000002</v>
      </c>
      <c r="H62" t="s">
        <v>15</v>
      </c>
      <c r="I62" s="2">
        <v>0.71350000000000002</v>
      </c>
      <c r="J62" s="2">
        <f>Table9[[#This Row],[State Target3]]-Table9[[#This Row],[Percent of children who "caught up" to same-aged peers. (APR Summary Statement 2)]]</f>
        <v>-2.4199999999999999E-2</v>
      </c>
    </row>
    <row r="63" spans="1:10" x14ac:dyDescent="0.35">
      <c r="A63" t="s">
        <v>25</v>
      </c>
      <c r="B63" t="s">
        <v>75</v>
      </c>
      <c r="C63" s="21">
        <v>0.47539999999999999</v>
      </c>
      <c r="D63" t="s">
        <v>10</v>
      </c>
      <c r="E63" s="2">
        <v>0.57199999999999995</v>
      </c>
      <c r="F63" s="2">
        <f>Table9[[#This Row],[State Target]]-Table9[[#This Row],[Percent of children who "reduced the gap" in their development when compared to same-aged peers. (APR Summary Statement 1)]]</f>
        <v>9.6599999999999964E-2</v>
      </c>
      <c r="G63" s="21">
        <v>0.72109999999999996</v>
      </c>
      <c r="H63" t="s">
        <v>15</v>
      </c>
      <c r="I63" s="2">
        <v>0.71350000000000002</v>
      </c>
      <c r="J63" s="2">
        <f>Table9[[#This Row],[State Target3]]-Table9[[#This Row],[Percent of children who "caught up" to same-aged peers. (APR Summary Statement 2)]]</f>
        <v>-7.5999999999999401E-3</v>
      </c>
    </row>
    <row r="64" spans="1:10" x14ac:dyDescent="0.35">
      <c r="A64" s="8" t="s">
        <v>11</v>
      </c>
      <c r="B64" t="s">
        <v>76</v>
      </c>
      <c r="C64" s="21">
        <v>0.56140000000000001</v>
      </c>
      <c r="D64" t="s">
        <v>10</v>
      </c>
      <c r="E64" s="2">
        <v>0.57199999999999995</v>
      </c>
      <c r="F64" s="2">
        <f>Table9[[#This Row],[State Target]]-Table9[[#This Row],[Percent of children who "reduced the gap" in their development when compared to same-aged peers. (APR Summary Statement 1)]]</f>
        <v>1.0599999999999943E-2</v>
      </c>
      <c r="G64" s="21">
        <v>0.69210000000000005</v>
      </c>
      <c r="H64" t="s">
        <v>10</v>
      </c>
      <c r="I64" s="2">
        <v>0.71350000000000002</v>
      </c>
      <c r="J64" s="2">
        <f>Table9[[#This Row],[State Target3]]-Table9[[#This Row],[Percent of children who "caught up" to same-aged peers. (APR Summary Statement 2)]]</f>
        <v>2.1399999999999975E-2</v>
      </c>
    </row>
    <row r="65" spans="1:10" x14ac:dyDescent="0.35">
      <c r="A65" s="8" t="s">
        <v>21</v>
      </c>
      <c r="B65" t="s">
        <v>77</v>
      </c>
      <c r="C65" s="21">
        <v>0.28170000000000001</v>
      </c>
      <c r="D65" t="s">
        <v>10</v>
      </c>
      <c r="E65" s="2">
        <v>0.57199999999999995</v>
      </c>
      <c r="F65" s="2">
        <f>Table9[[#This Row],[State Target]]-Table9[[#This Row],[Percent of children who "reduced the gap" in their development when compared to same-aged peers. (APR Summary Statement 1)]]</f>
        <v>0.29029999999999995</v>
      </c>
      <c r="G65" s="21">
        <v>0.37540000000000001</v>
      </c>
      <c r="H65" t="s">
        <v>10</v>
      </c>
      <c r="I65" s="2">
        <v>0.71350000000000002</v>
      </c>
      <c r="J65" s="2">
        <f>Table9[[#This Row],[State Target3]]-Table9[[#This Row],[Percent of children who "caught up" to same-aged peers. (APR Summary Statement 2)]]</f>
        <v>0.33810000000000001</v>
      </c>
    </row>
    <row r="66" spans="1:10" x14ac:dyDescent="0.35">
      <c r="A66" s="8" t="s">
        <v>21</v>
      </c>
      <c r="B66" t="s">
        <v>78</v>
      </c>
      <c r="C66" s="21">
        <v>0.42049999999999998</v>
      </c>
      <c r="D66" t="s">
        <v>10</v>
      </c>
      <c r="E66" s="2">
        <v>0.57199999999999995</v>
      </c>
      <c r="F66" s="2">
        <f>Table9[[#This Row],[State Target]]-Table9[[#This Row],[Percent of children who "reduced the gap" in their development when compared to same-aged peers. (APR Summary Statement 1)]]</f>
        <v>0.15149999999999997</v>
      </c>
      <c r="G66" s="21">
        <v>0.69950000000000001</v>
      </c>
      <c r="H66" t="s">
        <v>10</v>
      </c>
      <c r="I66" s="2">
        <v>0.71350000000000002</v>
      </c>
      <c r="J66" s="2">
        <f>Table9[[#This Row],[State Target3]]-Table9[[#This Row],[Percent of children who "caught up" to same-aged peers. (APR Summary Statement 2)]]</f>
        <v>1.4000000000000012E-2</v>
      </c>
    </row>
    <row r="67" spans="1:10" x14ac:dyDescent="0.35">
      <c r="A67" s="8" t="s">
        <v>28</v>
      </c>
      <c r="B67" t="s">
        <v>79</v>
      </c>
      <c r="C67" s="21">
        <v>0.40210000000000001</v>
      </c>
      <c r="D67" t="s">
        <v>10</v>
      </c>
      <c r="E67" s="2">
        <v>0.57199999999999995</v>
      </c>
      <c r="F67" s="2">
        <f>Table9[[#This Row],[State Target]]-Table9[[#This Row],[Percent of children who "reduced the gap" in their development when compared to same-aged peers. (APR Summary Statement 1)]]</f>
        <v>0.16989999999999994</v>
      </c>
      <c r="G67" s="21">
        <v>0.66830000000000001</v>
      </c>
      <c r="H67" t="s">
        <v>10</v>
      </c>
      <c r="I67" s="2">
        <v>0.71350000000000002</v>
      </c>
      <c r="J67" s="2">
        <f>Table9[[#This Row],[State Target3]]-Table9[[#This Row],[Percent of children who "caught up" to same-aged peers. (APR Summary Statement 2)]]</f>
        <v>4.5200000000000018E-2</v>
      </c>
    </row>
    <row r="68" spans="1:10" x14ac:dyDescent="0.35">
      <c r="B68" t="s">
        <v>83</v>
      </c>
      <c r="C68" s="21"/>
      <c r="F68" s="32">
        <f>Table9[[#This Row],[State Target]]-Table9[[#This Row],[Percent of children who "reduced the gap" in their development when compared to same-aged peers. (APR Summary Statement 1)]]</f>
        <v>0</v>
      </c>
      <c r="G68" s="21"/>
      <c r="I68" s="2"/>
      <c r="J68" s="2">
        <f>Table9[[#This Row],[State Target3]]-Table9[[#This Row],[Percent of children who "caught up" to same-aged peers. (APR Summary Statement 2)]]</f>
        <v>0</v>
      </c>
    </row>
    <row r="69" spans="1:10" x14ac:dyDescent="0.35">
      <c r="A69" s="11"/>
      <c r="B69" s="12" t="s">
        <v>81</v>
      </c>
      <c r="C69" s="5"/>
      <c r="D69" s="5"/>
      <c r="E69" s="19"/>
      <c r="F69" s="5"/>
      <c r="G69" s="5"/>
      <c r="H69" s="5"/>
      <c r="I69" s="5"/>
      <c r="J69" s="13"/>
    </row>
  </sheetData>
  <autoFilter ref="A1:J1" xr:uid="{C31B812E-AFC8-476C-8D9F-C8FC981663EF}">
    <filterColumn colId="0" showButton="0"/>
    <filterColumn colId="1" showButton="0"/>
    <filterColumn colId="2" showButton="0"/>
    <filterColumn colId="3" showButton="0"/>
    <filterColumn colId="4" showButton="0"/>
  </autoFilter>
  <sortState xmlns:xlrd2="http://schemas.microsoft.com/office/spreadsheetml/2017/richdata2" ref="A5:J63">
    <sortCondition ref="B5:B63"/>
  </sortState>
  <mergeCells count="1">
    <mergeCell ref="A1:F1"/>
  </mergeCells>
  <hyperlinks>
    <hyperlink ref="B69" r:id="rId1" xr:uid="{00BA6070-CCBC-46CC-922A-E11CAEF048A6}"/>
  </hyperlinks>
  <pageMargins left="0.7" right="0.7" top="0.75" bottom="0.75" header="0.3" footer="0.3"/>
  <pageSetup scale="36" orientation="landscape"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82852-79FD-47CD-AE92-9C458D82593F}">
  <sheetPr>
    <tabColor rgb="FFFFFF00"/>
    <pageSetUpPr fitToPage="1"/>
  </sheetPr>
  <dimension ref="A1:J69"/>
  <sheetViews>
    <sheetView zoomScaleNormal="100" workbookViewId="0">
      <selection activeCell="A2" sqref="A2"/>
    </sheetView>
  </sheetViews>
  <sheetFormatPr defaultRowHeight="14.5" x14ac:dyDescent="0.35"/>
  <cols>
    <col min="1" max="1" width="10.453125" bestFit="1" customWidth="1"/>
    <col min="2" max="2" width="63.81640625" customWidth="1"/>
    <col min="3" max="3" width="74.1796875" customWidth="1"/>
    <col min="4" max="4" width="20.453125" customWidth="1"/>
    <col min="5" max="5" width="13.81640625" style="2" customWidth="1"/>
    <col min="6" max="6" width="28.54296875" customWidth="1"/>
    <col min="7" max="7" width="74.1796875" customWidth="1"/>
    <col min="8" max="8" width="20.1796875" customWidth="1"/>
    <col min="9" max="9" width="14.81640625" customWidth="1"/>
    <col min="10" max="10" width="29.54296875" customWidth="1"/>
  </cols>
  <sheetData>
    <row r="1" spans="1:10" s="1" customFormat="1" x14ac:dyDescent="0.35">
      <c r="A1" s="40" t="s">
        <v>0</v>
      </c>
      <c r="B1" s="41"/>
      <c r="C1" s="41"/>
      <c r="D1" s="41"/>
      <c r="E1" s="41"/>
      <c r="F1" s="41"/>
    </row>
    <row r="2" spans="1:10" s="1" customFormat="1" ht="29.5" customHeight="1" x14ac:dyDescent="0.35">
      <c r="A2" s="45" t="s">
        <v>127</v>
      </c>
      <c r="B2" s="45"/>
      <c r="C2" s="37"/>
      <c r="D2" s="37"/>
      <c r="E2" s="37"/>
      <c r="F2" s="37"/>
      <c r="G2" s="37"/>
    </row>
    <row r="4" spans="1:10" ht="29" x14ac:dyDescent="0.35">
      <c r="A4" s="6" t="s">
        <v>2</v>
      </c>
      <c r="B4" s="4" t="s">
        <v>3</v>
      </c>
      <c r="C4" s="14" t="s">
        <v>84</v>
      </c>
      <c r="D4" s="4" t="s">
        <v>4</v>
      </c>
      <c r="E4" s="18" t="s">
        <v>6</v>
      </c>
      <c r="F4" s="4" t="s">
        <v>7</v>
      </c>
      <c r="G4" s="14" t="s">
        <v>85</v>
      </c>
      <c r="H4" s="4" t="s">
        <v>98</v>
      </c>
      <c r="I4" s="4" t="s">
        <v>99</v>
      </c>
      <c r="J4" s="7" t="s">
        <v>88</v>
      </c>
    </row>
    <row r="5" spans="1:10" x14ac:dyDescent="0.35">
      <c r="A5" t="s">
        <v>8</v>
      </c>
      <c r="B5" t="s">
        <v>9</v>
      </c>
      <c r="C5" s="21">
        <v>0.80530000000000002</v>
      </c>
      <c r="D5" t="s">
        <v>10</v>
      </c>
      <c r="E5" s="22">
        <v>0.88249999999999995</v>
      </c>
      <c r="F5" s="2">
        <f>Table8[[#This Row],[State Target]]-Table8[[#This Row],[Percent of children who "reduced the gap" in their development when compared to same-aged peers. (APR Summary Statement 1)]]</f>
        <v>7.7199999999999935E-2</v>
      </c>
      <c r="G5" s="21">
        <v>0.54900000000000004</v>
      </c>
      <c r="H5" t="s">
        <v>15</v>
      </c>
      <c r="I5" s="2">
        <v>0.52200000000000002</v>
      </c>
      <c r="J5" s="2">
        <f>Table8[[#This Row],[State Target2]]-Table8[[#This Row],[Percent of children who "caught up" to same-aged peers. (APR Summary Statement 2)]]</f>
        <v>-2.7000000000000024E-2</v>
      </c>
    </row>
    <row r="6" spans="1:10" x14ac:dyDescent="0.35">
      <c r="A6" t="s">
        <v>11</v>
      </c>
      <c r="B6" t="s">
        <v>12</v>
      </c>
      <c r="C6" s="21" t="s">
        <v>13</v>
      </c>
      <c r="D6" t="s">
        <v>13</v>
      </c>
      <c r="E6" s="22">
        <v>0.88249999999999995</v>
      </c>
      <c r="F6" s="32"/>
      <c r="G6" s="21" t="s">
        <v>13</v>
      </c>
      <c r="H6" t="s">
        <v>13</v>
      </c>
      <c r="I6" s="2">
        <v>0.52200000000000002</v>
      </c>
      <c r="J6" s="2"/>
    </row>
    <row r="7" spans="1:10" x14ac:dyDescent="0.35">
      <c r="A7" t="s">
        <v>11</v>
      </c>
      <c r="B7" t="s">
        <v>89</v>
      </c>
      <c r="C7" s="21">
        <v>0.80149999999999999</v>
      </c>
      <c r="D7" t="s">
        <v>10</v>
      </c>
      <c r="E7" s="22">
        <v>0.88249999999999995</v>
      </c>
      <c r="F7" s="2">
        <f>Table8[[#This Row],[State Target]]-Table8[[#This Row],[Percent of children who "reduced the gap" in their development when compared to same-aged peers. (APR Summary Statement 1)]]</f>
        <v>8.0999999999999961E-2</v>
      </c>
      <c r="G7" s="21">
        <v>0.33479999999999999</v>
      </c>
      <c r="H7" t="s">
        <v>10</v>
      </c>
      <c r="I7" s="2">
        <v>0.52200000000000002</v>
      </c>
      <c r="J7" s="2">
        <f>Table8[[#This Row],[State Target2]]-Table8[[#This Row],[Percent of children who "caught up" to same-aged peers. (APR Summary Statement 2)]]</f>
        <v>0.18720000000000003</v>
      </c>
    </row>
    <row r="8" spans="1:10" x14ac:dyDescent="0.35">
      <c r="A8" t="s">
        <v>8</v>
      </c>
      <c r="B8" t="s">
        <v>16</v>
      </c>
      <c r="C8" s="21">
        <v>0.8387</v>
      </c>
      <c r="D8" t="s">
        <v>10</v>
      </c>
      <c r="E8" s="22">
        <v>0.88249999999999995</v>
      </c>
      <c r="F8" s="2">
        <f>Table8[[#This Row],[State Target]]-Table8[[#This Row],[Percent of children who "reduced the gap" in their development when compared to same-aged peers. (APR Summary Statement 1)]]</f>
        <v>4.379999999999995E-2</v>
      </c>
      <c r="G8" s="21">
        <v>0.48049999999999998</v>
      </c>
      <c r="H8" t="s">
        <v>10</v>
      </c>
      <c r="I8" s="2">
        <v>0.52200000000000002</v>
      </c>
      <c r="J8" s="2">
        <f>Table8[[#This Row],[State Target2]]-Table8[[#This Row],[Percent of children who "caught up" to same-aged peers. (APR Summary Statement 2)]]</f>
        <v>4.1500000000000037E-2</v>
      </c>
    </row>
    <row r="9" spans="1:10" x14ac:dyDescent="0.35">
      <c r="A9" t="s">
        <v>8</v>
      </c>
      <c r="B9" t="s">
        <v>17</v>
      </c>
      <c r="C9" s="21">
        <v>0.7984</v>
      </c>
      <c r="D9" t="s">
        <v>10</v>
      </c>
      <c r="E9" s="22">
        <v>0.88249999999999995</v>
      </c>
      <c r="F9" s="2">
        <f>Table8[[#This Row],[State Target]]-Table8[[#This Row],[Percent of children who "reduced the gap" in their development when compared to same-aged peers. (APR Summary Statement 1)]]</f>
        <v>8.4099999999999953E-2</v>
      </c>
      <c r="G9" s="21">
        <v>0.35399999999999998</v>
      </c>
      <c r="H9" t="s">
        <v>10</v>
      </c>
      <c r="I9" s="2">
        <v>0.52200000000000002</v>
      </c>
      <c r="J9" s="2">
        <f>Table8[[#This Row],[State Target2]]-Table8[[#This Row],[Percent of children who "caught up" to same-aged peers. (APR Summary Statement 2)]]</f>
        <v>0.16800000000000004</v>
      </c>
    </row>
    <row r="10" spans="1:10" x14ac:dyDescent="0.35">
      <c r="A10" t="s">
        <v>18</v>
      </c>
      <c r="B10" t="s">
        <v>19</v>
      </c>
      <c r="C10" s="21">
        <v>0.75349999999999995</v>
      </c>
      <c r="D10" t="s">
        <v>10</v>
      </c>
      <c r="E10" s="22">
        <v>0.88249999999999995</v>
      </c>
      <c r="F10" s="2">
        <f>Table8[[#This Row],[State Target]]-Table8[[#This Row],[Percent of children who "reduced the gap" in their development when compared to same-aged peers. (APR Summary Statement 1)]]</f>
        <v>0.129</v>
      </c>
      <c r="G10" s="21">
        <v>0.40250000000000002</v>
      </c>
      <c r="H10" t="s">
        <v>10</v>
      </c>
      <c r="I10" s="2">
        <v>0.52200000000000002</v>
      </c>
      <c r="J10" s="2">
        <f>Table8[[#This Row],[State Target2]]-Table8[[#This Row],[Percent of children who "caught up" to same-aged peers. (APR Summary Statement 2)]]</f>
        <v>0.1195</v>
      </c>
    </row>
    <row r="11" spans="1:10" x14ac:dyDescent="0.35">
      <c r="A11" t="s">
        <v>11</v>
      </c>
      <c r="B11" t="s">
        <v>20</v>
      </c>
      <c r="C11" s="21">
        <v>0.74070000000000003</v>
      </c>
      <c r="D11" t="s">
        <v>10</v>
      </c>
      <c r="E11" s="22">
        <v>0.88249999999999995</v>
      </c>
      <c r="F11" s="2">
        <f>Table8[[#This Row],[State Target]]-Table8[[#This Row],[Percent of children who "reduced the gap" in their development when compared to same-aged peers. (APR Summary Statement 1)]]</f>
        <v>0.14179999999999993</v>
      </c>
      <c r="G11" s="21">
        <v>0.64859999999999995</v>
      </c>
      <c r="H11" t="s">
        <v>15</v>
      </c>
      <c r="I11" s="2">
        <v>0.52200000000000002</v>
      </c>
      <c r="J11" s="2">
        <f>Table8[[#This Row],[State Target2]]-Table8[[#This Row],[Percent of children who "caught up" to same-aged peers. (APR Summary Statement 2)]]</f>
        <v>-0.12659999999999993</v>
      </c>
    </row>
    <row r="12" spans="1:10" x14ac:dyDescent="0.35">
      <c r="A12" t="s">
        <v>21</v>
      </c>
      <c r="B12" t="s">
        <v>22</v>
      </c>
      <c r="C12" s="21">
        <v>0.67290000000000005</v>
      </c>
      <c r="D12" t="s">
        <v>10</v>
      </c>
      <c r="E12" s="22">
        <v>0.88249999999999995</v>
      </c>
      <c r="F12" s="2">
        <f>Table8[[#This Row],[State Target]]-Table8[[#This Row],[Percent of children who "reduced the gap" in their development when compared to same-aged peers. (APR Summary Statement 1)]]</f>
        <v>0.2095999999999999</v>
      </c>
      <c r="G12" s="21">
        <v>0.22520000000000001</v>
      </c>
      <c r="H12" t="s">
        <v>10</v>
      </c>
      <c r="I12" s="2">
        <v>0.52200000000000002</v>
      </c>
      <c r="J12" s="2">
        <f>Table8[[#This Row],[State Target2]]-Table8[[#This Row],[Percent of children who "caught up" to same-aged peers. (APR Summary Statement 2)]]</f>
        <v>0.29680000000000001</v>
      </c>
    </row>
    <row r="13" spans="1:10" x14ac:dyDescent="0.35">
      <c r="A13" t="s">
        <v>21</v>
      </c>
      <c r="B13" t="s">
        <v>23</v>
      </c>
      <c r="C13" s="21" t="s">
        <v>13</v>
      </c>
      <c r="D13" t="s">
        <v>13</v>
      </c>
      <c r="E13" s="22">
        <v>0.88249999999999995</v>
      </c>
      <c r="F13" s="32"/>
      <c r="G13" s="21" t="s">
        <v>13</v>
      </c>
      <c r="H13" t="s">
        <v>13</v>
      </c>
      <c r="I13" s="2">
        <v>0.52200000000000002</v>
      </c>
      <c r="J13" s="2"/>
    </row>
    <row r="14" spans="1:10" x14ac:dyDescent="0.35">
      <c r="A14" t="s">
        <v>18</v>
      </c>
      <c r="B14" t="s">
        <v>24</v>
      </c>
      <c r="C14" s="21">
        <v>0.85419999999999996</v>
      </c>
      <c r="D14" t="s">
        <v>10</v>
      </c>
      <c r="E14" s="22">
        <v>0.88249999999999995</v>
      </c>
      <c r="F14" s="2">
        <f>Table8[[#This Row],[State Target]]-Table8[[#This Row],[Percent of children who "reduced the gap" in their development when compared to same-aged peers. (APR Summary Statement 1)]]</f>
        <v>2.8299999999999992E-2</v>
      </c>
      <c r="G14" s="21">
        <v>0.58930000000000005</v>
      </c>
      <c r="H14" t="s">
        <v>15</v>
      </c>
      <c r="I14" s="2">
        <v>0.52200000000000002</v>
      </c>
      <c r="J14" s="2">
        <f>Table8[[#This Row],[State Target2]]-Table8[[#This Row],[Percent of children who "caught up" to same-aged peers. (APR Summary Statement 2)]]</f>
        <v>-6.7300000000000026E-2</v>
      </c>
    </row>
    <row r="15" spans="1:10" x14ac:dyDescent="0.35">
      <c r="A15" t="s">
        <v>25</v>
      </c>
      <c r="B15" t="s">
        <v>26</v>
      </c>
      <c r="C15" s="21">
        <v>0.88</v>
      </c>
      <c r="D15" t="s">
        <v>10</v>
      </c>
      <c r="E15" s="22">
        <v>0.88249999999999995</v>
      </c>
      <c r="F15" s="2">
        <f>Table8[[#This Row],[State Target]]-Table8[[#This Row],[Percent of children who "reduced the gap" in their development when compared to same-aged peers. (APR Summary Statement 1)]]</f>
        <v>2.4999999999999467E-3</v>
      </c>
      <c r="G15" s="21">
        <v>0.57450000000000001</v>
      </c>
      <c r="H15" t="s">
        <v>15</v>
      </c>
      <c r="I15" s="2">
        <v>0.52200000000000002</v>
      </c>
      <c r="J15" s="2">
        <f>Table8[[#This Row],[State Target2]]-Table8[[#This Row],[Percent of children who "caught up" to same-aged peers. (APR Summary Statement 2)]]</f>
        <v>-5.2499999999999991E-2</v>
      </c>
    </row>
    <row r="16" spans="1:10" x14ac:dyDescent="0.35">
      <c r="A16" t="s">
        <v>21</v>
      </c>
      <c r="B16" t="s">
        <v>27</v>
      </c>
      <c r="C16" s="21">
        <v>0.80610000000000004</v>
      </c>
      <c r="D16" t="s">
        <v>10</v>
      </c>
      <c r="E16" s="22">
        <v>0.88249999999999995</v>
      </c>
      <c r="F16" s="2">
        <f>Table8[[#This Row],[State Target]]-Table8[[#This Row],[Percent of children who "reduced the gap" in their development when compared to same-aged peers. (APR Summary Statement 1)]]</f>
        <v>7.6399999999999912E-2</v>
      </c>
      <c r="G16" s="21">
        <v>0.33939999999999998</v>
      </c>
      <c r="H16" t="s">
        <v>10</v>
      </c>
      <c r="I16" s="2">
        <v>0.52200000000000002</v>
      </c>
      <c r="J16" s="2">
        <f>Table8[[#This Row],[State Target2]]-Table8[[#This Row],[Percent of children who "caught up" to same-aged peers. (APR Summary Statement 2)]]</f>
        <v>0.18260000000000004</v>
      </c>
    </row>
    <row r="17" spans="1:10" x14ac:dyDescent="0.35">
      <c r="A17" t="s">
        <v>28</v>
      </c>
      <c r="B17" t="s">
        <v>29</v>
      </c>
      <c r="C17" s="21">
        <v>0.7389</v>
      </c>
      <c r="D17" t="s">
        <v>10</v>
      </c>
      <c r="E17" s="22">
        <v>0.88249999999999995</v>
      </c>
      <c r="F17" s="2">
        <f>Table8[[#This Row],[State Target]]-Table8[[#This Row],[Percent of children who "reduced the gap" in their development when compared to same-aged peers. (APR Summary Statement 1)]]</f>
        <v>0.14359999999999995</v>
      </c>
      <c r="G17" s="21">
        <v>0.41959999999999997</v>
      </c>
      <c r="H17" t="s">
        <v>10</v>
      </c>
      <c r="I17" s="2">
        <v>0.52200000000000002</v>
      </c>
      <c r="J17" s="2">
        <f>Table8[[#This Row],[State Target2]]-Table8[[#This Row],[Percent of children who "caught up" to same-aged peers. (APR Summary Statement 2)]]</f>
        <v>0.10240000000000005</v>
      </c>
    </row>
    <row r="18" spans="1:10" x14ac:dyDescent="0.35">
      <c r="A18" t="s">
        <v>18</v>
      </c>
      <c r="B18" t="s">
        <v>30</v>
      </c>
      <c r="C18" s="21">
        <v>0.75</v>
      </c>
      <c r="D18" t="s">
        <v>10</v>
      </c>
      <c r="E18" s="22">
        <v>0.88249999999999995</v>
      </c>
      <c r="F18" s="2">
        <f>Table8[[#This Row],[State Target]]-Table8[[#This Row],[Percent of children who "reduced the gap" in their development when compared to same-aged peers. (APR Summary Statement 1)]]</f>
        <v>0.13249999999999995</v>
      </c>
      <c r="G18" s="21">
        <v>0.56899999999999995</v>
      </c>
      <c r="H18" t="s">
        <v>15</v>
      </c>
      <c r="I18" s="2">
        <v>0.52200000000000002</v>
      </c>
      <c r="J18" s="2">
        <f>Table8[[#This Row],[State Target2]]-Table8[[#This Row],[Percent of children who "caught up" to same-aged peers. (APR Summary Statement 2)]]</f>
        <v>-4.6999999999999931E-2</v>
      </c>
    </row>
    <row r="19" spans="1:10" x14ac:dyDescent="0.35">
      <c r="A19" t="s">
        <v>21</v>
      </c>
      <c r="B19" t="s">
        <v>31</v>
      </c>
      <c r="C19" s="21">
        <v>0.73640000000000005</v>
      </c>
      <c r="D19" t="s">
        <v>10</v>
      </c>
      <c r="E19" s="22">
        <v>0.88249999999999995</v>
      </c>
      <c r="F19" s="2">
        <f>Table8[[#This Row],[State Target]]-Table8[[#This Row],[Percent of children who "reduced the gap" in their development when compared to same-aged peers. (APR Summary Statement 1)]]</f>
        <v>0.1460999999999999</v>
      </c>
      <c r="G19" s="21">
        <v>0.38690000000000002</v>
      </c>
      <c r="H19" t="s">
        <v>10</v>
      </c>
      <c r="I19" s="2">
        <v>0.52200000000000002</v>
      </c>
      <c r="J19" s="2">
        <f>Table8[[#This Row],[State Target2]]-Table8[[#This Row],[Percent of children who "caught up" to same-aged peers. (APR Summary Statement 2)]]</f>
        <v>0.1351</v>
      </c>
    </row>
    <row r="20" spans="1:10" x14ac:dyDescent="0.35">
      <c r="A20" t="s">
        <v>11</v>
      </c>
      <c r="B20" t="s">
        <v>32</v>
      </c>
      <c r="C20" s="21">
        <v>0.71430000000000005</v>
      </c>
      <c r="D20" t="s">
        <v>10</v>
      </c>
      <c r="E20" s="22">
        <v>0.88249999999999995</v>
      </c>
      <c r="F20" s="2">
        <f>Table8[[#This Row],[State Target]]-Table8[[#This Row],[Percent of children who "reduced the gap" in their development when compared to same-aged peers. (APR Summary Statement 1)]]</f>
        <v>0.16819999999999991</v>
      </c>
      <c r="G20" s="21">
        <v>0.47470000000000001</v>
      </c>
      <c r="H20" t="s">
        <v>10</v>
      </c>
      <c r="I20" s="2">
        <v>0.52200000000000002</v>
      </c>
      <c r="J20" s="2">
        <f>Table8[[#This Row],[State Target2]]-Table8[[#This Row],[Percent of children who "caught up" to same-aged peers. (APR Summary Statement 2)]]</f>
        <v>4.7300000000000009E-2</v>
      </c>
    </row>
    <row r="21" spans="1:10" x14ac:dyDescent="0.35">
      <c r="A21" t="s">
        <v>28</v>
      </c>
      <c r="B21" t="s">
        <v>33</v>
      </c>
      <c r="C21" s="21">
        <v>0.86799999999999999</v>
      </c>
      <c r="D21" t="s">
        <v>10</v>
      </c>
      <c r="E21" s="22">
        <v>0.88249999999999995</v>
      </c>
      <c r="F21" s="2">
        <f>Table8[[#This Row],[State Target]]-Table8[[#This Row],[Percent of children who "reduced the gap" in their development when compared to same-aged peers. (APR Summary Statement 1)]]</f>
        <v>1.4499999999999957E-2</v>
      </c>
      <c r="G21" s="21">
        <v>0.52039999999999997</v>
      </c>
      <c r="H21" t="s">
        <v>10</v>
      </c>
      <c r="I21" s="2">
        <v>0.52200000000000002</v>
      </c>
      <c r="J21" s="2">
        <f>Table8[[#This Row],[State Target2]]-Table8[[#This Row],[Percent of children who "caught up" to same-aged peers. (APR Summary Statement 2)]]</f>
        <v>1.6000000000000458E-3</v>
      </c>
    </row>
    <row r="22" spans="1:10" x14ac:dyDescent="0.35">
      <c r="A22" t="s">
        <v>21</v>
      </c>
      <c r="B22" t="s">
        <v>34</v>
      </c>
      <c r="C22" s="21">
        <v>0.70369999999999999</v>
      </c>
      <c r="D22" t="s">
        <v>10</v>
      </c>
      <c r="E22" s="22">
        <v>0.88249999999999995</v>
      </c>
      <c r="F22" s="2">
        <f>Table8[[#This Row],[State Target]]-Table8[[#This Row],[Percent of children who "reduced the gap" in their development when compared to same-aged peers. (APR Summary Statement 1)]]</f>
        <v>0.17879999999999996</v>
      </c>
      <c r="G22" s="21">
        <v>0.55879999999999996</v>
      </c>
      <c r="H22" t="s">
        <v>15</v>
      </c>
      <c r="I22" s="2">
        <v>0.52200000000000002</v>
      </c>
      <c r="J22" s="2">
        <f>Table8[[#This Row],[State Target2]]-Table8[[#This Row],[Percent of children who "caught up" to same-aged peers. (APR Summary Statement 2)]]</f>
        <v>-3.6799999999999944E-2</v>
      </c>
    </row>
    <row r="23" spans="1:10" x14ac:dyDescent="0.35">
      <c r="A23" t="s">
        <v>11</v>
      </c>
      <c r="B23" t="s">
        <v>35</v>
      </c>
      <c r="C23" s="21">
        <v>0.87139999999999995</v>
      </c>
      <c r="D23" t="s">
        <v>10</v>
      </c>
      <c r="E23" s="22">
        <v>0.88249999999999995</v>
      </c>
      <c r="F23" s="2">
        <f>Table8[[#This Row],[State Target]]-Table8[[#This Row],[Percent of children who "reduced the gap" in their development when compared to same-aged peers. (APR Summary Statement 1)]]</f>
        <v>1.1099999999999999E-2</v>
      </c>
      <c r="G23" s="21">
        <v>0.61899999999999999</v>
      </c>
      <c r="H23" t="s">
        <v>15</v>
      </c>
      <c r="I23" s="2">
        <v>0.52200000000000002</v>
      </c>
      <c r="J23" s="2">
        <f>Table8[[#This Row],[State Target2]]-Table8[[#This Row],[Percent of children who "caught up" to same-aged peers. (APR Summary Statement 2)]]</f>
        <v>-9.6999999999999975E-2</v>
      </c>
    </row>
    <row r="24" spans="1:10" x14ac:dyDescent="0.35">
      <c r="A24" t="s">
        <v>28</v>
      </c>
      <c r="B24" t="s">
        <v>36</v>
      </c>
      <c r="C24" s="21">
        <v>0.80710000000000004</v>
      </c>
      <c r="D24" t="s">
        <v>10</v>
      </c>
      <c r="E24" s="22">
        <v>0.88249999999999995</v>
      </c>
      <c r="F24" s="2">
        <f>Table8[[#This Row],[State Target]]-Table8[[#This Row],[Percent of children who "reduced the gap" in their development when compared to same-aged peers. (APR Summary Statement 1)]]</f>
        <v>7.5399999999999912E-2</v>
      </c>
      <c r="G24" s="21">
        <v>0.51229999999999998</v>
      </c>
      <c r="H24" t="s">
        <v>10</v>
      </c>
      <c r="I24" s="2">
        <v>0.52200000000000002</v>
      </c>
      <c r="J24" s="2">
        <f>Table8[[#This Row],[State Target2]]-Table8[[#This Row],[Percent of children who "caught up" to same-aged peers. (APR Summary Statement 2)]]</f>
        <v>9.7000000000000419E-3</v>
      </c>
    </row>
    <row r="25" spans="1:10" x14ac:dyDescent="0.35">
      <c r="A25" t="s">
        <v>28</v>
      </c>
      <c r="B25" t="s">
        <v>37</v>
      </c>
      <c r="C25" s="21">
        <v>0.73399999999999999</v>
      </c>
      <c r="D25" t="s">
        <v>10</v>
      </c>
      <c r="E25" s="22">
        <v>0.88249999999999995</v>
      </c>
      <c r="F25" s="2">
        <f>Table8[[#This Row],[State Target]]-Table8[[#This Row],[Percent of children who "reduced the gap" in their development when compared to same-aged peers. (APR Summary Statement 1)]]</f>
        <v>0.14849999999999997</v>
      </c>
      <c r="G25" s="21">
        <v>0.55930000000000002</v>
      </c>
      <c r="H25" t="s">
        <v>15</v>
      </c>
      <c r="I25" s="2">
        <v>0.52200000000000002</v>
      </c>
      <c r="J25" s="2">
        <f>Table8[[#This Row],[State Target2]]-Table8[[#This Row],[Percent of children who "caught up" to same-aged peers. (APR Summary Statement 2)]]</f>
        <v>-3.73E-2</v>
      </c>
    </row>
    <row r="26" spans="1:10" x14ac:dyDescent="0.35">
      <c r="A26" t="s">
        <v>28</v>
      </c>
      <c r="B26" t="s">
        <v>38</v>
      </c>
      <c r="C26" s="21">
        <v>0.74029999999999996</v>
      </c>
      <c r="D26" t="s">
        <v>10</v>
      </c>
      <c r="E26" s="22">
        <v>0.88249999999999995</v>
      </c>
      <c r="F26" s="2">
        <f>Table8[[#This Row],[State Target]]-Table8[[#This Row],[Percent of children who "reduced the gap" in their development when compared to same-aged peers. (APR Summary Statement 1)]]</f>
        <v>0.14219999999999999</v>
      </c>
      <c r="G26" s="21">
        <v>0.48420000000000002</v>
      </c>
      <c r="H26" t="s">
        <v>10</v>
      </c>
      <c r="I26" s="2">
        <v>0.52200000000000002</v>
      </c>
      <c r="J26" s="2">
        <f>Table8[[#This Row],[State Target2]]-Table8[[#This Row],[Percent of children who "caught up" to same-aged peers. (APR Summary Statement 2)]]</f>
        <v>3.78E-2</v>
      </c>
    </row>
    <row r="27" spans="1:10" x14ac:dyDescent="0.35">
      <c r="A27" t="s">
        <v>18</v>
      </c>
      <c r="B27" t="s">
        <v>39</v>
      </c>
      <c r="C27" s="21">
        <v>0.91300000000000003</v>
      </c>
      <c r="D27" t="s">
        <v>15</v>
      </c>
      <c r="E27" s="22">
        <v>0.88249999999999995</v>
      </c>
      <c r="F27" s="2">
        <f>Table8[[#This Row],[State Target]]-Table8[[#This Row],[Percent of children who "reduced the gap" in their development when compared to same-aged peers. (APR Summary Statement 1)]]</f>
        <v>-3.0500000000000083E-2</v>
      </c>
      <c r="G27" s="2">
        <v>0.37040000000000001</v>
      </c>
      <c r="H27" t="s">
        <v>10</v>
      </c>
      <c r="I27" s="2">
        <v>0.52</v>
      </c>
      <c r="J27" s="2">
        <v>-0.1072</v>
      </c>
    </row>
    <row r="28" spans="1:10" x14ac:dyDescent="0.35">
      <c r="A28" t="s">
        <v>11</v>
      </c>
      <c r="B28" t="s">
        <v>40</v>
      </c>
      <c r="C28" s="21">
        <v>0.69140000000000001</v>
      </c>
      <c r="D28" t="s">
        <v>10</v>
      </c>
      <c r="E28" s="22">
        <v>0.88249999999999995</v>
      </c>
      <c r="F28" s="2">
        <f>Table8[[#This Row],[State Target]]-Table8[[#This Row],[Percent of children who "reduced the gap" in their development when compared to same-aged peers. (APR Summary Statement 1)]]</f>
        <v>0.19109999999999994</v>
      </c>
      <c r="G28" s="21">
        <v>0.21690000000000001</v>
      </c>
      <c r="H28" t="s">
        <v>10</v>
      </c>
      <c r="I28" s="2">
        <v>0.52200000000000002</v>
      </c>
      <c r="J28" s="2">
        <f>Table8[[#This Row],[State Target2]]-Table8[[#This Row],[Percent of children who "caught up" to same-aged peers. (APR Summary Statement 2)]]</f>
        <v>0.30510000000000004</v>
      </c>
    </row>
    <row r="29" spans="1:10" x14ac:dyDescent="0.35">
      <c r="A29" t="s">
        <v>25</v>
      </c>
      <c r="B29" t="s">
        <v>90</v>
      </c>
      <c r="C29" s="21">
        <v>0.8831</v>
      </c>
      <c r="D29" t="s">
        <v>15</v>
      </c>
      <c r="E29" s="22">
        <v>0.88249999999999995</v>
      </c>
      <c r="F29" s="2">
        <f>Table8[[#This Row],[State Target]]-Table8[[#This Row],[Percent of children who "reduced the gap" in their development when compared to same-aged peers. (APR Summary Statement 1)]]</f>
        <v>-6.0000000000004494E-4</v>
      </c>
      <c r="G29" s="2">
        <v>0.63919999999999999</v>
      </c>
      <c r="H29" t="s">
        <v>15</v>
      </c>
      <c r="I29" s="2">
        <v>0.52</v>
      </c>
      <c r="J29" s="2">
        <v>0.12620000000000001</v>
      </c>
    </row>
    <row r="30" spans="1:10" x14ac:dyDescent="0.35">
      <c r="A30" t="s">
        <v>18</v>
      </c>
      <c r="B30" t="s">
        <v>91</v>
      </c>
      <c r="C30" s="21">
        <v>0.71230000000000004</v>
      </c>
      <c r="D30" t="s">
        <v>10</v>
      </c>
      <c r="E30" s="22">
        <v>0.88249999999999995</v>
      </c>
      <c r="F30" s="2">
        <f>Table8[[#This Row],[State Target]]-Table8[[#This Row],[Percent of children who "reduced the gap" in their development when compared to same-aged peers. (APR Summary Statement 1)]]</f>
        <v>0.17019999999999991</v>
      </c>
      <c r="G30" s="21">
        <v>0.30769999999999997</v>
      </c>
      <c r="H30" t="s">
        <v>10</v>
      </c>
      <c r="I30" s="2">
        <v>0.52200000000000002</v>
      </c>
      <c r="J30" s="2">
        <f>Table8[[#This Row],[State Target2]]-Table8[[#This Row],[Percent of children who "caught up" to same-aged peers. (APR Summary Statement 2)]]</f>
        <v>0.21430000000000005</v>
      </c>
    </row>
    <row r="31" spans="1:10" x14ac:dyDescent="0.35">
      <c r="A31" t="s">
        <v>8</v>
      </c>
      <c r="B31" t="s">
        <v>43</v>
      </c>
      <c r="C31" s="21">
        <v>0.73329999999999995</v>
      </c>
      <c r="D31" t="s">
        <v>10</v>
      </c>
      <c r="E31" s="22">
        <v>0.88249999999999995</v>
      </c>
      <c r="F31" s="2">
        <f>Table8[[#This Row],[State Target]]-Table8[[#This Row],[Percent of children who "reduced the gap" in their development when compared to same-aged peers. (APR Summary Statement 1)]]</f>
        <v>0.1492</v>
      </c>
      <c r="G31" s="21">
        <v>0.38350000000000001</v>
      </c>
      <c r="H31" t="s">
        <v>10</v>
      </c>
      <c r="I31" s="2">
        <v>0.52200000000000002</v>
      </c>
      <c r="J31" s="2">
        <f>Table8[[#This Row],[State Target2]]-Table8[[#This Row],[Percent of children who "caught up" to same-aged peers. (APR Summary Statement 2)]]</f>
        <v>0.13850000000000001</v>
      </c>
    </row>
    <row r="32" spans="1:10" x14ac:dyDescent="0.35">
      <c r="A32" t="s">
        <v>8</v>
      </c>
      <c r="B32" t="s">
        <v>44</v>
      </c>
      <c r="C32" s="21">
        <v>0.87939999999999996</v>
      </c>
      <c r="D32" t="s">
        <v>10</v>
      </c>
      <c r="E32" s="22">
        <v>0.88249999999999995</v>
      </c>
      <c r="F32" s="2">
        <f>Table8[[#This Row],[State Target]]-Table8[[#This Row],[Percent of children who "reduced the gap" in their development when compared to same-aged peers. (APR Summary Statement 1)]]</f>
        <v>3.0999999999999917E-3</v>
      </c>
      <c r="G32" s="21">
        <v>0.6522</v>
      </c>
      <c r="H32" t="s">
        <v>15</v>
      </c>
      <c r="I32" s="2">
        <v>0.52200000000000002</v>
      </c>
      <c r="J32" s="2">
        <f>Table8[[#This Row],[State Target2]]-Table8[[#This Row],[Percent of children who "caught up" to same-aged peers. (APR Summary Statement 2)]]</f>
        <v>-0.13019999999999998</v>
      </c>
    </row>
    <row r="33" spans="1:10" x14ac:dyDescent="0.35">
      <c r="A33" t="s">
        <v>8</v>
      </c>
      <c r="B33" t="s">
        <v>45</v>
      </c>
      <c r="C33" s="21">
        <v>0.87350000000000005</v>
      </c>
      <c r="D33" t="s">
        <v>10</v>
      </c>
      <c r="E33" s="22">
        <v>0.88249999999999995</v>
      </c>
      <c r="F33" s="2">
        <f>Table8[[#This Row],[State Target]]-Table8[[#This Row],[Percent of children who "reduced the gap" in their development when compared to same-aged peers. (APR Summary Statement 1)]]</f>
        <v>8.999999999999897E-3</v>
      </c>
      <c r="G33" s="21">
        <v>0.5736</v>
      </c>
      <c r="H33" t="s">
        <v>15</v>
      </c>
      <c r="I33" s="2">
        <v>0.52200000000000002</v>
      </c>
      <c r="J33" s="2">
        <f>Table8[[#This Row],[State Target2]]-Table8[[#This Row],[Percent of children who "caught up" to same-aged peers. (APR Summary Statement 2)]]</f>
        <v>-5.1599999999999979E-2</v>
      </c>
    </row>
    <row r="34" spans="1:10" x14ac:dyDescent="0.35">
      <c r="A34" t="s">
        <v>8</v>
      </c>
      <c r="B34" t="s">
        <v>46</v>
      </c>
      <c r="C34" s="21">
        <v>0.67390000000000005</v>
      </c>
      <c r="D34" t="s">
        <v>10</v>
      </c>
      <c r="E34" s="22">
        <v>0.88249999999999995</v>
      </c>
      <c r="F34" s="2">
        <f>Table8[[#This Row],[State Target]]-Table8[[#This Row],[Percent of children who "reduced the gap" in their development when compared to same-aged peers. (APR Summary Statement 1)]]</f>
        <v>0.2085999999999999</v>
      </c>
      <c r="G34" s="21">
        <v>0.4163</v>
      </c>
      <c r="H34" t="s">
        <v>10</v>
      </c>
      <c r="I34" s="2">
        <v>0.52200000000000002</v>
      </c>
      <c r="J34" s="2">
        <f>Table8[[#This Row],[State Target2]]-Table8[[#This Row],[Percent of children who "caught up" to same-aged peers. (APR Summary Statement 2)]]</f>
        <v>0.10570000000000002</v>
      </c>
    </row>
    <row r="35" spans="1:10" x14ac:dyDescent="0.35">
      <c r="A35" t="s">
        <v>28</v>
      </c>
      <c r="B35" t="s">
        <v>47</v>
      </c>
      <c r="C35" s="21">
        <v>0.7208</v>
      </c>
      <c r="D35" t="s">
        <v>10</v>
      </c>
      <c r="E35" s="22">
        <v>0.88249999999999995</v>
      </c>
      <c r="F35" s="2">
        <f>Table8[[#This Row],[State Target]]-Table8[[#This Row],[Percent of children who "reduced the gap" in their development when compared to same-aged peers. (APR Summary Statement 1)]]</f>
        <v>0.16169999999999995</v>
      </c>
      <c r="G35" s="21">
        <v>0.34939999999999999</v>
      </c>
      <c r="H35" t="s">
        <v>10</v>
      </c>
      <c r="I35" s="2">
        <v>0.52200000000000002</v>
      </c>
      <c r="J35" s="2">
        <f>Table8[[#This Row],[State Target2]]-Table8[[#This Row],[Percent of children who "caught up" to same-aged peers. (APR Summary Statement 2)]]</f>
        <v>0.17260000000000003</v>
      </c>
    </row>
    <row r="36" spans="1:10" x14ac:dyDescent="0.35">
      <c r="A36" t="s">
        <v>21</v>
      </c>
      <c r="B36" t="s">
        <v>48</v>
      </c>
      <c r="C36" s="21">
        <v>0.77780000000000005</v>
      </c>
      <c r="D36" t="s">
        <v>10</v>
      </c>
      <c r="E36" s="22">
        <v>0.88249999999999995</v>
      </c>
      <c r="F36" s="2">
        <f>Table8[[#This Row],[State Target]]-Table8[[#This Row],[Percent of children who "reduced the gap" in their development when compared to same-aged peers. (APR Summary Statement 1)]]</f>
        <v>0.1046999999999999</v>
      </c>
      <c r="G36" s="21">
        <v>0.35709999999999997</v>
      </c>
      <c r="H36" t="s">
        <v>10</v>
      </c>
      <c r="I36" s="2">
        <v>0.52200000000000002</v>
      </c>
      <c r="J36" s="2">
        <f>Table8[[#This Row],[State Target2]]-Table8[[#This Row],[Percent of children who "caught up" to same-aged peers. (APR Summary Statement 2)]]</f>
        <v>0.16490000000000005</v>
      </c>
    </row>
    <row r="37" spans="1:10" x14ac:dyDescent="0.35">
      <c r="A37" t="s">
        <v>8</v>
      </c>
      <c r="B37" t="s">
        <v>49</v>
      </c>
      <c r="C37" s="21">
        <v>0.746</v>
      </c>
      <c r="D37" t="s">
        <v>10</v>
      </c>
      <c r="E37" s="22">
        <v>0.88249999999999995</v>
      </c>
      <c r="F37" s="2">
        <f>Table8[[#This Row],[State Target]]-Table8[[#This Row],[Percent of children who "reduced the gap" in their development when compared to same-aged peers. (APR Summary Statement 1)]]</f>
        <v>0.13649999999999995</v>
      </c>
      <c r="G37" s="21">
        <v>0.375</v>
      </c>
      <c r="H37" t="s">
        <v>10</v>
      </c>
      <c r="I37" s="2">
        <v>0.52200000000000002</v>
      </c>
      <c r="J37" s="2">
        <f>Table8[[#This Row],[State Target2]]-Table8[[#This Row],[Percent of children who "caught up" to same-aged peers. (APR Summary Statement 2)]]</f>
        <v>0.14700000000000002</v>
      </c>
    </row>
    <row r="38" spans="1:10" x14ac:dyDescent="0.35">
      <c r="A38" t="s">
        <v>8</v>
      </c>
      <c r="B38" t="s">
        <v>50</v>
      </c>
      <c r="C38" s="21" t="s">
        <v>13</v>
      </c>
      <c r="D38" t="s">
        <v>13</v>
      </c>
      <c r="E38" s="22">
        <v>0.88249999999999995</v>
      </c>
      <c r="F38" s="32"/>
      <c r="G38" s="21" t="s">
        <v>13</v>
      </c>
      <c r="H38" t="s">
        <v>13</v>
      </c>
      <c r="I38" s="2">
        <v>0.52200000000000002</v>
      </c>
      <c r="J38" s="2"/>
    </row>
    <row r="39" spans="1:10" x14ac:dyDescent="0.35">
      <c r="A39" t="s">
        <v>8</v>
      </c>
      <c r="B39" t="s">
        <v>92</v>
      </c>
      <c r="C39" s="21">
        <v>0.8054</v>
      </c>
      <c r="D39" t="s">
        <v>10</v>
      </c>
      <c r="E39" s="22">
        <v>0.88249999999999995</v>
      </c>
      <c r="F39" s="2">
        <f>Table8[[#This Row],[State Target]]-Table8[[#This Row],[Percent of children who "reduced the gap" in their development when compared to same-aged peers. (APR Summary Statement 1)]]</f>
        <v>7.7099999999999946E-2</v>
      </c>
      <c r="G39" s="21">
        <v>0.33329999999999999</v>
      </c>
      <c r="H39" t="s">
        <v>10</v>
      </c>
      <c r="I39" s="2">
        <v>0.52200000000000002</v>
      </c>
      <c r="J39" s="2">
        <f>Table8[[#This Row],[State Target2]]-Table8[[#This Row],[Percent of children who "caught up" to same-aged peers. (APR Summary Statement 2)]]</f>
        <v>0.18870000000000003</v>
      </c>
    </row>
    <row r="40" spans="1:10" x14ac:dyDescent="0.35">
      <c r="A40" t="s">
        <v>8</v>
      </c>
      <c r="B40" t="s">
        <v>93</v>
      </c>
      <c r="C40" s="21">
        <v>0.76090000000000002</v>
      </c>
      <c r="D40" t="s">
        <v>10</v>
      </c>
      <c r="E40" s="22">
        <v>0.88249999999999995</v>
      </c>
      <c r="F40" s="2">
        <f>Table8[[#This Row],[State Target]]-Table8[[#This Row],[Percent of children who "reduced the gap" in their development when compared to same-aged peers. (APR Summary Statement 1)]]</f>
        <v>0.12159999999999993</v>
      </c>
      <c r="G40" s="21">
        <v>0.35049999999999998</v>
      </c>
      <c r="H40" t="s">
        <v>10</v>
      </c>
      <c r="I40" s="2">
        <v>0.52200000000000002</v>
      </c>
      <c r="J40" s="2">
        <f>Table8[[#This Row],[State Target2]]-Table8[[#This Row],[Percent of children who "caught up" to same-aged peers. (APR Summary Statement 2)]]</f>
        <v>0.17150000000000004</v>
      </c>
    </row>
    <row r="41" spans="1:10" x14ac:dyDescent="0.35">
      <c r="A41" t="s">
        <v>28</v>
      </c>
      <c r="B41" t="s">
        <v>94</v>
      </c>
      <c r="C41" s="21">
        <v>0.80600000000000005</v>
      </c>
      <c r="D41" t="s">
        <v>10</v>
      </c>
      <c r="E41" s="22">
        <v>0.88249999999999995</v>
      </c>
      <c r="F41" s="2">
        <f>Table8[[#This Row],[State Target]]-Table8[[#This Row],[Percent of children who "reduced the gap" in their development when compared to same-aged peers. (APR Summary Statement 1)]]</f>
        <v>7.6499999999999901E-2</v>
      </c>
      <c r="G41" s="21">
        <v>0.50670000000000004</v>
      </c>
      <c r="H41" t="s">
        <v>10</v>
      </c>
      <c r="I41" s="2">
        <v>0.52200000000000002</v>
      </c>
      <c r="J41" s="2">
        <f>Table8[[#This Row],[State Target2]]-Table8[[#This Row],[Percent of children who "caught up" to same-aged peers. (APR Summary Statement 2)]]</f>
        <v>1.529999999999998E-2</v>
      </c>
    </row>
    <row r="42" spans="1:10" x14ac:dyDescent="0.35">
      <c r="A42" t="s">
        <v>11</v>
      </c>
      <c r="B42" t="s">
        <v>95</v>
      </c>
      <c r="C42" s="21">
        <v>0.66969999999999996</v>
      </c>
      <c r="D42" t="s">
        <v>10</v>
      </c>
      <c r="E42" s="22">
        <v>0.88249999999999995</v>
      </c>
      <c r="F42" s="2">
        <f>Table8[[#This Row],[State Target]]-Table8[[#This Row],[Percent of children who "reduced the gap" in their development when compared to same-aged peers. (APR Summary Statement 1)]]</f>
        <v>0.21279999999999999</v>
      </c>
      <c r="G42" s="21">
        <v>0.21429999999999999</v>
      </c>
      <c r="H42" t="s">
        <v>10</v>
      </c>
      <c r="I42" s="2">
        <v>0.52200000000000002</v>
      </c>
      <c r="J42" s="2">
        <f>Table8[[#This Row],[State Target2]]-Table8[[#This Row],[Percent of children who "caught up" to same-aged peers. (APR Summary Statement 2)]]</f>
        <v>0.30770000000000003</v>
      </c>
    </row>
    <row r="43" spans="1:10" x14ac:dyDescent="0.35">
      <c r="A43" t="s">
        <v>11</v>
      </c>
      <c r="B43" t="s">
        <v>96</v>
      </c>
      <c r="C43" s="21">
        <v>0.73440000000000005</v>
      </c>
      <c r="D43" t="s">
        <v>10</v>
      </c>
      <c r="E43" s="22">
        <v>0.88249999999999995</v>
      </c>
      <c r="F43" s="2">
        <f>Table8[[#This Row],[State Target]]-Table8[[#This Row],[Percent of children who "reduced the gap" in their development when compared to same-aged peers. (APR Summary Statement 1)]]</f>
        <v>0.1480999999999999</v>
      </c>
      <c r="G43" s="21">
        <v>0.34310000000000002</v>
      </c>
      <c r="H43" t="s">
        <v>10</v>
      </c>
      <c r="I43" s="2">
        <v>0.52200000000000002</v>
      </c>
      <c r="J43" s="2">
        <f>Table8[[#This Row],[State Target2]]-Table8[[#This Row],[Percent of children who "caught up" to same-aged peers. (APR Summary Statement 2)]]</f>
        <v>0.1789</v>
      </c>
    </row>
    <row r="44" spans="1:10" x14ac:dyDescent="0.35">
      <c r="A44" t="s">
        <v>28</v>
      </c>
      <c r="B44" t="s">
        <v>97</v>
      </c>
      <c r="C44" s="21">
        <v>0.71150000000000002</v>
      </c>
      <c r="D44" t="s">
        <v>10</v>
      </c>
      <c r="E44" s="22">
        <v>0.88249999999999995</v>
      </c>
      <c r="F44" s="2">
        <f>Table8[[#This Row],[State Target]]-Table8[[#This Row],[Percent of children who "reduced the gap" in their development when compared to same-aged peers. (APR Summary Statement 1)]]</f>
        <v>0.17099999999999993</v>
      </c>
      <c r="G44" s="21">
        <v>0.1731</v>
      </c>
      <c r="H44" t="s">
        <v>10</v>
      </c>
      <c r="I44" s="2">
        <v>0.52200000000000002</v>
      </c>
      <c r="J44" s="2">
        <f>Table8[[#This Row],[State Target2]]-Table8[[#This Row],[Percent of children who "caught up" to same-aged peers. (APR Summary Statement 2)]]</f>
        <v>0.34889999999999999</v>
      </c>
    </row>
    <row r="45" spans="1:10" x14ac:dyDescent="0.35">
      <c r="A45" t="s">
        <v>28</v>
      </c>
      <c r="B45" t="s">
        <v>57</v>
      </c>
      <c r="C45" s="21">
        <v>0.87780000000000002</v>
      </c>
      <c r="D45" t="s">
        <v>10</v>
      </c>
      <c r="E45" s="22">
        <v>0.88249999999999995</v>
      </c>
      <c r="F45" s="2">
        <f>Table8[[#This Row],[State Target]]-Table8[[#This Row],[Percent of children who "reduced the gap" in their development when compared to same-aged peers. (APR Summary Statement 1)]]</f>
        <v>4.6999999999999265E-3</v>
      </c>
      <c r="G45" s="21">
        <v>0.56669999999999998</v>
      </c>
      <c r="H45" t="s">
        <v>15</v>
      </c>
      <c r="I45" s="2">
        <v>0.52200000000000002</v>
      </c>
      <c r="J45" s="2">
        <f>Table8[[#This Row],[State Target2]]-Table8[[#This Row],[Percent of children who "caught up" to same-aged peers. (APR Summary Statement 2)]]</f>
        <v>-4.4699999999999962E-2</v>
      </c>
    </row>
    <row r="46" spans="1:10" x14ac:dyDescent="0.35">
      <c r="A46" t="s">
        <v>11</v>
      </c>
      <c r="B46" t="s">
        <v>58</v>
      </c>
      <c r="C46" s="21">
        <v>0.66020000000000001</v>
      </c>
      <c r="D46" t="s">
        <v>10</v>
      </c>
      <c r="E46" s="22">
        <v>0.88249999999999995</v>
      </c>
      <c r="F46" s="2">
        <f>Table8[[#This Row],[State Target]]-Table8[[#This Row],[Percent of children who "reduced the gap" in their development when compared to same-aged peers. (APR Summary Statement 1)]]</f>
        <v>0.22229999999999994</v>
      </c>
      <c r="G46" s="21">
        <v>0.34189999999999998</v>
      </c>
      <c r="H46" t="s">
        <v>10</v>
      </c>
      <c r="I46" s="2">
        <v>0.52200000000000002</v>
      </c>
      <c r="J46" s="2">
        <f>Table8[[#This Row],[State Target2]]-Table8[[#This Row],[Percent of children who "caught up" to same-aged peers. (APR Summary Statement 2)]]</f>
        <v>0.18010000000000004</v>
      </c>
    </row>
    <row r="47" spans="1:10" x14ac:dyDescent="0.35">
      <c r="A47" t="s">
        <v>11</v>
      </c>
      <c r="B47" t="s">
        <v>59</v>
      </c>
      <c r="C47" s="21">
        <v>0.83330000000000004</v>
      </c>
      <c r="D47" t="s">
        <v>10</v>
      </c>
      <c r="E47" s="22">
        <v>0.88249999999999995</v>
      </c>
      <c r="F47" s="2">
        <f>Table8[[#This Row],[State Target]]-Table8[[#This Row],[Percent of children who "reduced the gap" in their development when compared to same-aged peers. (APR Summary Statement 1)]]</f>
        <v>4.919999999999991E-2</v>
      </c>
      <c r="G47" s="21">
        <v>0.49009999999999998</v>
      </c>
      <c r="H47" t="s">
        <v>10</v>
      </c>
      <c r="I47" s="2">
        <v>0.52200000000000002</v>
      </c>
      <c r="J47" s="2">
        <f>Table8[[#This Row],[State Target2]]-Table8[[#This Row],[Percent of children who "caught up" to same-aged peers. (APR Summary Statement 2)]]</f>
        <v>3.1900000000000039E-2</v>
      </c>
    </row>
    <row r="48" spans="1:10" x14ac:dyDescent="0.35">
      <c r="A48" t="s">
        <v>21</v>
      </c>
      <c r="B48" t="s">
        <v>60</v>
      </c>
      <c r="C48" s="21">
        <v>0.70269999999999999</v>
      </c>
      <c r="D48" t="s">
        <v>10</v>
      </c>
      <c r="E48" s="22">
        <v>0.88249999999999995</v>
      </c>
      <c r="F48" s="2">
        <f>Table8[[#This Row],[State Target]]-Table8[[#This Row],[Percent of children who "reduced the gap" in their development when compared to same-aged peers. (APR Summary Statement 1)]]</f>
        <v>0.17979999999999996</v>
      </c>
      <c r="G48" s="21">
        <v>0.45450000000000002</v>
      </c>
      <c r="H48" t="s">
        <v>10</v>
      </c>
      <c r="I48" s="2">
        <v>0.52200000000000002</v>
      </c>
      <c r="J48" s="2">
        <f>Table8[[#This Row],[State Target2]]-Table8[[#This Row],[Percent of children who "caught up" to same-aged peers. (APR Summary Statement 2)]]</f>
        <v>6.7500000000000004E-2</v>
      </c>
    </row>
    <row r="49" spans="1:10" x14ac:dyDescent="0.35">
      <c r="A49" t="s">
        <v>11</v>
      </c>
      <c r="B49" t="s">
        <v>61</v>
      </c>
      <c r="C49" s="21">
        <v>0.78210000000000002</v>
      </c>
      <c r="D49" t="s">
        <v>10</v>
      </c>
      <c r="E49" s="22">
        <v>0.88249999999999995</v>
      </c>
      <c r="F49" s="2">
        <f>Table8[[#This Row],[State Target]]-Table8[[#This Row],[Percent of children who "reduced the gap" in their development when compared to same-aged peers. (APR Summary Statement 1)]]</f>
        <v>0.10039999999999993</v>
      </c>
      <c r="G49" s="21">
        <v>0.3725</v>
      </c>
      <c r="H49" t="s">
        <v>10</v>
      </c>
      <c r="I49" s="2">
        <v>0.52200000000000002</v>
      </c>
      <c r="J49" s="2">
        <f>Table8[[#This Row],[State Target2]]-Table8[[#This Row],[Percent of children who "caught up" to same-aged peers. (APR Summary Statement 2)]]</f>
        <v>0.14950000000000002</v>
      </c>
    </row>
    <row r="50" spans="1:10" x14ac:dyDescent="0.35">
      <c r="A50" t="s">
        <v>11</v>
      </c>
      <c r="B50" t="s">
        <v>62</v>
      </c>
      <c r="C50" s="21" t="s">
        <v>13</v>
      </c>
      <c r="D50" t="s">
        <v>13</v>
      </c>
      <c r="E50" s="22">
        <v>0.88249999999999995</v>
      </c>
      <c r="F50" s="32"/>
      <c r="G50" s="21" t="s">
        <v>13</v>
      </c>
      <c r="H50" t="s">
        <v>13</v>
      </c>
      <c r="I50" s="2">
        <v>0.52200000000000002</v>
      </c>
      <c r="J50" s="2"/>
    </row>
    <row r="51" spans="1:10" x14ac:dyDescent="0.35">
      <c r="A51" t="s">
        <v>21</v>
      </c>
      <c r="B51" t="s">
        <v>63</v>
      </c>
      <c r="C51" s="21">
        <v>0.89659999999999995</v>
      </c>
      <c r="D51" t="s">
        <v>15</v>
      </c>
      <c r="E51" s="22">
        <v>0.88249999999999995</v>
      </c>
      <c r="F51" s="2">
        <f>Table8[[#This Row],[State Target]]-Table8[[#This Row],[Percent of children who "reduced the gap" in their development when compared to same-aged peers. (APR Summary Statement 1)]]</f>
        <v>-1.4100000000000001E-2</v>
      </c>
      <c r="G51" s="2">
        <v>0.56759999999999999</v>
      </c>
      <c r="H51" t="s">
        <v>15</v>
      </c>
      <c r="I51" s="2">
        <v>0.52</v>
      </c>
      <c r="J51" s="2">
        <v>-0.19439999999999999</v>
      </c>
    </row>
    <row r="52" spans="1:10" x14ac:dyDescent="0.35">
      <c r="A52" t="s">
        <v>21</v>
      </c>
      <c r="B52" t="s">
        <v>64</v>
      </c>
      <c r="C52" s="21">
        <v>1</v>
      </c>
      <c r="D52" t="s">
        <v>15</v>
      </c>
      <c r="E52" s="22">
        <v>0.88249999999999995</v>
      </c>
      <c r="F52" s="2">
        <f>Table8[[#This Row],[State Target]]-Table8[[#This Row],[Percent of children who "reduced the gap" in their development when compared to same-aged peers. (APR Summary Statement 1)]]</f>
        <v>-0.11750000000000005</v>
      </c>
      <c r="G52" s="2">
        <v>0.70269999999999999</v>
      </c>
      <c r="H52" t="s">
        <v>15</v>
      </c>
      <c r="I52" s="2">
        <v>0.52</v>
      </c>
      <c r="J52" s="2">
        <v>6.0000000000000001E-3</v>
      </c>
    </row>
    <row r="53" spans="1:10" x14ac:dyDescent="0.35">
      <c r="A53" t="s">
        <v>8</v>
      </c>
      <c r="B53" t="s">
        <v>65</v>
      </c>
      <c r="C53" s="21">
        <v>0.8679</v>
      </c>
      <c r="D53" t="s">
        <v>10</v>
      </c>
      <c r="E53" s="22">
        <v>0.88249999999999995</v>
      </c>
      <c r="F53" s="2">
        <f>Table8[[#This Row],[State Target]]-Table8[[#This Row],[Percent of children who "reduced the gap" in their development when compared to same-aged peers. (APR Summary Statement 1)]]</f>
        <v>1.4599999999999946E-2</v>
      </c>
      <c r="G53" s="21">
        <v>0.37719999999999998</v>
      </c>
      <c r="H53" t="s">
        <v>10</v>
      </c>
      <c r="I53" s="2">
        <v>0.52200000000000002</v>
      </c>
      <c r="J53" s="2">
        <f>Table8[[#This Row],[State Target2]]-Table8[[#This Row],[Percent of children who "caught up" to same-aged peers. (APR Summary Statement 2)]]</f>
        <v>0.14480000000000004</v>
      </c>
    </row>
    <row r="54" spans="1:10" x14ac:dyDescent="0.35">
      <c r="A54" t="s">
        <v>28</v>
      </c>
      <c r="B54" t="s">
        <v>66</v>
      </c>
      <c r="C54" s="21">
        <v>0.80559999999999998</v>
      </c>
      <c r="D54" t="s">
        <v>10</v>
      </c>
      <c r="E54" s="22">
        <v>0.88249999999999995</v>
      </c>
      <c r="F54" s="2">
        <f>Table8[[#This Row],[State Target]]-Table8[[#This Row],[Percent of children who "reduced the gap" in their development when compared to same-aged peers. (APR Summary Statement 1)]]</f>
        <v>7.6899999999999968E-2</v>
      </c>
      <c r="G54" s="21">
        <v>0.45</v>
      </c>
      <c r="H54" t="s">
        <v>10</v>
      </c>
      <c r="I54" s="2">
        <v>0.52200000000000002</v>
      </c>
      <c r="J54" s="2">
        <f>Table8[[#This Row],[State Target2]]-Table8[[#This Row],[Percent of children who "caught up" to same-aged peers. (APR Summary Statement 2)]]</f>
        <v>7.2000000000000008E-2</v>
      </c>
    </row>
    <row r="55" spans="1:10" x14ac:dyDescent="0.35">
      <c r="A55" t="s">
        <v>25</v>
      </c>
      <c r="B55" t="s">
        <v>67</v>
      </c>
      <c r="C55" s="21">
        <v>0.93379999999999996</v>
      </c>
      <c r="D55" t="s">
        <v>15</v>
      </c>
      <c r="E55" s="22">
        <v>0.88249999999999995</v>
      </c>
      <c r="F55" s="2">
        <f>Table8[[#This Row],[State Target]]-Table8[[#This Row],[Percent of children who "reduced the gap" in their development when compared to same-aged peers. (APR Summary Statement 1)]]</f>
        <v>-5.1300000000000012E-2</v>
      </c>
      <c r="G55" s="2">
        <v>0.68149999999999999</v>
      </c>
      <c r="H55" t="s">
        <v>15</v>
      </c>
      <c r="I55" s="2">
        <v>0.52</v>
      </c>
      <c r="J55" s="2">
        <v>-4.24E-2</v>
      </c>
    </row>
    <row r="56" spans="1:10" x14ac:dyDescent="0.35">
      <c r="A56" t="s">
        <v>25</v>
      </c>
      <c r="B56" t="s">
        <v>68</v>
      </c>
      <c r="C56" s="21">
        <v>0.80710000000000004</v>
      </c>
      <c r="D56" t="s">
        <v>10</v>
      </c>
      <c r="E56" s="22">
        <v>0.88249999999999995</v>
      </c>
      <c r="F56" s="2">
        <f>Table8[[#This Row],[State Target]]-Table8[[#This Row],[Percent of children who "reduced the gap" in their development when compared to same-aged peers. (APR Summary Statement 1)]]</f>
        <v>7.5399999999999912E-2</v>
      </c>
      <c r="G56" s="21">
        <v>0.42409999999999998</v>
      </c>
      <c r="H56" t="s">
        <v>10</v>
      </c>
      <c r="I56" s="2">
        <v>0.52200000000000002</v>
      </c>
      <c r="J56" s="2">
        <f>Table8[[#This Row],[State Target2]]-Table8[[#This Row],[Percent of children who "caught up" to same-aged peers. (APR Summary Statement 2)]]</f>
        <v>9.7900000000000043E-2</v>
      </c>
    </row>
    <row r="57" spans="1:10" x14ac:dyDescent="0.35">
      <c r="A57" t="s">
        <v>21</v>
      </c>
      <c r="B57" t="s">
        <v>69</v>
      </c>
      <c r="C57" s="21">
        <v>0.85270000000000001</v>
      </c>
      <c r="D57" t="s">
        <v>10</v>
      </c>
      <c r="E57" s="22">
        <v>0.88249999999999995</v>
      </c>
      <c r="F57" s="2">
        <f>Table8[[#This Row],[State Target]]-Table8[[#This Row],[Percent of children who "reduced the gap" in their development when compared to same-aged peers. (APR Summary Statement 1)]]</f>
        <v>2.9799999999999938E-2</v>
      </c>
      <c r="G57" s="21">
        <v>0.44829999999999998</v>
      </c>
      <c r="H57" t="s">
        <v>10</v>
      </c>
      <c r="I57" s="2">
        <v>0.52200000000000002</v>
      </c>
      <c r="J57" s="2">
        <f>Table8[[#This Row],[State Target2]]-Table8[[#This Row],[Percent of children who "caught up" to same-aged peers. (APR Summary Statement 2)]]</f>
        <v>7.3700000000000043E-2</v>
      </c>
    </row>
    <row r="58" spans="1:10" x14ac:dyDescent="0.35">
      <c r="A58" t="s">
        <v>11</v>
      </c>
      <c r="B58" t="s">
        <v>70</v>
      </c>
      <c r="C58" s="21">
        <v>0.76400000000000001</v>
      </c>
      <c r="D58" t="s">
        <v>10</v>
      </c>
      <c r="E58" s="22">
        <v>0.88249999999999995</v>
      </c>
      <c r="F58" s="2">
        <f>Table8[[#This Row],[State Target]]-Table8[[#This Row],[Percent of children who "reduced the gap" in their development when compared to same-aged peers. (APR Summary Statement 1)]]</f>
        <v>0.11849999999999994</v>
      </c>
      <c r="G58" s="21">
        <v>0.49509999999999998</v>
      </c>
      <c r="H58" t="s">
        <v>10</v>
      </c>
      <c r="I58" s="2">
        <v>0.52200000000000002</v>
      </c>
      <c r="J58" s="2">
        <f>Table8[[#This Row],[State Target2]]-Table8[[#This Row],[Percent of children who "caught up" to same-aged peers. (APR Summary Statement 2)]]</f>
        <v>2.6900000000000035E-2</v>
      </c>
    </row>
    <row r="59" spans="1:10" x14ac:dyDescent="0.35">
      <c r="A59" t="s">
        <v>18</v>
      </c>
      <c r="B59" t="s">
        <v>71</v>
      </c>
      <c r="C59" s="21">
        <v>0.60940000000000005</v>
      </c>
      <c r="D59" t="s">
        <v>10</v>
      </c>
      <c r="E59" s="22">
        <v>0.88249999999999995</v>
      </c>
      <c r="F59" s="2">
        <f>Table8[[#This Row],[State Target]]-Table8[[#This Row],[Percent of children who "reduced the gap" in their development when compared to same-aged peers. (APR Summary Statement 1)]]</f>
        <v>0.2730999999999999</v>
      </c>
      <c r="G59" s="21">
        <v>0.34010000000000001</v>
      </c>
      <c r="H59" t="s">
        <v>10</v>
      </c>
      <c r="I59" s="2">
        <v>0.52200000000000002</v>
      </c>
      <c r="J59" s="2">
        <f>Table8[[#This Row],[State Target2]]-Table8[[#This Row],[Percent of children who "caught up" to same-aged peers. (APR Summary Statement 2)]]</f>
        <v>0.18190000000000001</v>
      </c>
    </row>
    <row r="60" spans="1:10" x14ac:dyDescent="0.35">
      <c r="A60" t="s">
        <v>25</v>
      </c>
      <c r="B60" t="s">
        <v>72</v>
      </c>
      <c r="C60" s="21">
        <v>0.81059999999999999</v>
      </c>
      <c r="D60" t="s">
        <v>10</v>
      </c>
      <c r="E60" s="22">
        <v>0.88249999999999995</v>
      </c>
      <c r="F60" s="2">
        <f>Table8[[#This Row],[State Target]]-Table8[[#This Row],[Percent of children who "reduced the gap" in their development when compared to same-aged peers. (APR Summary Statement 1)]]</f>
        <v>7.1899999999999964E-2</v>
      </c>
      <c r="G60" s="21">
        <v>0.33579999999999999</v>
      </c>
      <c r="H60" t="s">
        <v>10</v>
      </c>
      <c r="I60" s="2">
        <v>0.52200000000000002</v>
      </c>
      <c r="J60" s="2">
        <f>Table8[[#This Row],[State Target2]]-Table8[[#This Row],[Percent of children who "caught up" to same-aged peers. (APR Summary Statement 2)]]</f>
        <v>0.18620000000000003</v>
      </c>
    </row>
    <row r="61" spans="1:10" x14ac:dyDescent="0.35">
      <c r="A61" t="s">
        <v>28</v>
      </c>
      <c r="B61" t="s">
        <v>73</v>
      </c>
      <c r="C61" s="21">
        <v>0.8851</v>
      </c>
      <c r="D61" t="s">
        <v>15</v>
      </c>
      <c r="E61" s="22">
        <v>0.88249999999999995</v>
      </c>
      <c r="F61" s="2">
        <f>Table8[[#This Row],[State Target]]-Table8[[#This Row],[Percent of children who "reduced the gap" in their development when compared to same-aged peers. (APR Summary Statement 1)]]</f>
        <v>-2.6000000000000467E-3</v>
      </c>
      <c r="G61" s="2">
        <v>0.52580000000000005</v>
      </c>
      <c r="H61" t="s">
        <v>15</v>
      </c>
      <c r="I61" s="2">
        <v>0.52</v>
      </c>
      <c r="J61" s="2">
        <v>-0.1323</v>
      </c>
    </row>
    <row r="62" spans="1:10" x14ac:dyDescent="0.35">
      <c r="A62" t="s">
        <v>11</v>
      </c>
      <c r="B62" t="s">
        <v>74</v>
      </c>
      <c r="C62" s="21">
        <v>0.85270000000000001</v>
      </c>
      <c r="D62" t="s">
        <v>10</v>
      </c>
      <c r="E62" s="22">
        <v>0.88249999999999995</v>
      </c>
      <c r="F62" s="2">
        <f>Table8[[#This Row],[State Target]]-Table8[[#This Row],[Percent of children who "reduced the gap" in their development when compared to same-aged peers. (APR Summary Statement 1)]]</f>
        <v>2.9799999999999938E-2</v>
      </c>
      <c r="G62" s="21">
        <v>0.51539999999999997</v>
      </c>
      <c r="H62" t="s">
        <v>10</v>
      </c>
      <c r="I62" s="2">
        <v>0.52200000000000002</v>
      </c>
      <c r="J62" s="2">
        <f>Table8[[#This Row],[State Target2]]-Table8[[#This Row],[Percent of children who "caught up" to same-aged peers. (APR Summary Statement 2)]]</f>
        <v>6.6000000000000503E-3</v>
      </c>
    </row>
    <row r="63" spans="1:10" x14ac:dyDescent="0.35">
      <c r="A63" t="s">
        <v>25</v>
      </c>
      <c r="B63" t="s">
        <v>75</v>
      </c>
      <c r="C63" s="21">
        <v>0.879</v>
      </c>
      <c r="D63" t="s">
        <v>10</v>
      </c>
      <c r="E63" s="22">
        <v>0.88249999999999995</v>
      </c>
      <c r="F63" s="2">
        <f>Table8[[#This Row],[State Target]]-Table8[[#This Row],[Percent of children who "reduced the gap" in their development when compared to same-aged peers. (APR Summary Statement 1)]]</f>
        <v>3.4999999999999476E-3</v>
      </c>
      <c r="G63" s="21">
        <v>0.63949999999999996</v>
      </c>
      <c r="H63" t="s">
        <v>15</v>
      </c>
      <c r="I63" s="2">
        <v>0.52200000000000002</v>
      </c>
      <c r="J63" s="2">
        <f>Table8[[#This Row],[State Target2]]-Table8[[#This Row],[Percent of children who "caught up" to same-aged peers. (APR Summary Statement 2)]]</f>
        <v>-0.11749999999999994</v>
      </c>
    </row>
    <row r="64" spans="1:10" x14ac:dyDescent="0.35">
      <c r="A64" s="8" t="s">
        <v>11</v>
      </c>
      <c r="B64" t="s">
        <v>76</v>
      </c>
      <c r="C64" s="21">
        <v>0.80149999999999999</v>
      </c>
      <c r="D64" t="s">
        <v>10</v>
      </c>
      <c r="E64" s="22">
        <v>0.88249999999999995</v>
      </c>
      <c r="F64" s="2">
        <f>Table8[[#This Row],[State Target]]-Table8[[#This Row],[Percent of children who "reduced the gap" in their development when compared to same-aged peers. (APR Summary Statement 1)]]</f>
        <v>8.0999999999999961E-2</v>
      </c>
      <c r="G64" s="21">
        <v>0.49519999999999997</v>
      </c>
      <c r="H64" t="s">
        <v>10</v>
      </c>
      <c r="I64" s="2">
        <v>0.52200000000000002</v>
      </c>
      <c r="J64" s="2">
        <f>Table8[[#This Row],[State Target2]]-Table8[[#This Row],[Percent of children who "caught up" to same-aged peers. (APR Summary Statement 2)]]</f>
        <v>2.6800000000000046E-2</v>
      </c>
    </row>
    <row r="65" spans="1:10" x14ac:dyDescent="0.35">
      <c r="A65" s="8" t="s">
        <v>21</v>
      </c>
      <c r="B65" t="s">
        <v>77</v>
      </c>
      <c r="C65" s="21">
        <v>0.64539999999999997</v>
      </c>
      <c r="D65" t="s">
        <v>10</v>
      </c>
      <c r="E65" s="22">
        <v>0.88249999999999995</v>
      </c>
      <c r="F65" s="2">
        <f>Table8[[#This Row],[State Target]]-Table8[[#This Row],[Percent of children who "reduced the gap" in their development when compared to same-aged peers. (APR Summary Statement 1)]]</f>
        <v>0.23709999999999998</v>
      </c>
      <c r="G65" s="21">
        <v>0.26619999999999999</v>
      </c>
      <c r="H65" t="s">
        <v>10</v>
      </c>
      <c r="I65" s="2">
        <v>0.52200000000000002</v>
      </c>
      <c r="J65" s="2">
        <f>Table8[[#This Row],[State Target2]]-Table8[[#This Row],[Percent of children who "caught up" to same-aged peers. (APR Summary Statement 2)]]</f>
        <v>0.25580000000000003</v>
      </c>
    </row>
    <row r="66" spans="1:10" x14ac:dyDescent="0.35">
      <c r="A66" s="8" t="s">
        <v>21</v>
      </c>
      <c r="B66" t="s">
        <v>78</v>
      </c>
      <c r="C66" s="21">
        <v>0.82969999999999999</v>
      </c>
      <c r="D66" t="s">
        <v>10</v>
      </c>
      <c r="E66" s="22">
        <v>0.88249999999999995</v>
      </c>
      <c r="F66" s="2">
        <f>Table8[[#This Row],[State Target]]-Table8[[#This Row],[Percent of children who "reduced the gap" in their development when compared to same-aged peers. (APR Summary Statement 1)]]</f>
        <v>5.2799999999999958E-2</v>
      </c>
      <c r="G66" s="21">
        <v>0.46310000000000001</v>
      </c>
      <c r="H66" t="s">
        <v>10</v>
      </c>
      <c r="I66" s="2">
        <v>0.52200000000000002</v>
      </c>
      <c r="J66" s="2">
        <f>Table8[[#This Row],[State Target2]]-Table8[[#This Row],[Percent of children who "caught up" to same-aged peers. (APR Summary Statement 2)]]</f>
        <v>5.8900000000000008E-2</v>
      </c>
    </row>
    <row r="67" spans="1:10" x14ac:dyDescent="0.35">
      <c r="A67" s="8" t="s">
        <v>28</v>
      </c>
      <c r="B67" t="s">
        <v>79</v>
      </c>
      <c r="C67" s="21">
        <v>0.7611</v>
      </c>
      <c r="D67" t="s">
        <v>10</v>
      </c>
      <c r="E67" s="22">
        <v>0.88249999999999995</v>
      </c>
      <c r="F67" s="2">
        <f>Table8[[#This Row],[State Target]]-Table8[[#This Row],[Percent of children who "reduced the gap" in their development when compared to same-aged peers. (APR Summary Statement 1)]]</f>
        <v>0.12139999999999995</v>
      </c>
      <c r="G67" s="21">
        <v>0.37190000000000001</v>
      </c>
      <c r="H67" t="s">
        <v>10</v>
      </c>
      <c r="I67" s="2">
        <v>0.52200000000000002</v>
      </c>
      <c r="J67" s="2">
        <f>Table8[[#This Row],[State Target2]]-Table8[[#This Row],[Percent of children who "caught up" to same-aged peers. (APR Summary Statement 2)]]</f>
        <v>0.15010000000000001</v>
      </c>
    </row>
    <row r="68" spans="1:10" x14ac:dyDescent="0.35">
      <c r="B68" t="s">
        <v>83</v>
      </c>
      <c r="C68" s="21"/>
      <c r="E68" s="22"/>
      <c r="F68" s="32">
        <f>Table8[[#This Row],[State Target]]-Table8[[#This Row],[Percent of children who "reduced the gap" in their development when compared to same-aged peers. (APR Summary Statement 1)]]</f>
        <v>0</v>
      </c>
      <c r="G68" s="32"/>
      <c r="I68" s="2"/>
      <c r="J68" s="2"/>
    </row>
    <row r="69" spans="1:10" x14ac:dyDescent="0.35">
      <c r="A69" s="11"/>
      <c r="B69" s="12" t="s">
        <v>81</v>
      </c>
      <c r="C69" s="5"/>
      <c r="D69" s="5"/>
      <c r="E69" s="19"/>
      <c r="F69" s="5"/>
      <c r="G69" s="5"/>
      <c r="H69" s="5"/>
      <c r="I69" s="5"/>
      <c r="J69" s="13"/>
    </row>
  </sheetData>
  <autoFilter ref="A1:J1" xr:uid="{F3082852-79FD-47CD-AE92-9C458D82593F}">
    <filterColumn colId="0" showButton="0"/>
    <filterColumn colId="1" showButton="0"/>
    <filterColumn colId="2" showButton="0"/>
    <filterColumn colId="3" showButton="0"/>
    <filterColumn colId="4" showButton="0"/>
  </autoFilter>
  <mergeCells count="1">
    <mergeCell ref="A1:F1"/>
  </mergeCells>
  <hyperlinks>
    <hyperlink ref="B69" r:id="rId1" xr:uid="{7C3751C8-62A5-4AE9-8F0A-D4A01CAF6EFC}"/>
  </hyperlinks>
  <pageMargins left="0.7" right="0.7" top="0.75" bottom="0.75" header="0.3" footer="0.3"/>
  <pageSetup scale="33" orientation="landscape"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8BF15-25E8-4F54-92C9-3517F09F8053}">
  <sheetPr>
    <tabColor rgb="FFFFFF00"/>
    <pageSetUpPr fitToPage="1"/>
  </sheetPr>
  <dimension ref="A1:J69"/>
  <sheetViews>
    <sheetView tabSelected="1" zoomScaleNormal="100" workbookViewId="0">
      <selection activeCell="B2" sqref="B2"/>
    </sheetView>
  </sheetViews>
  <sheetFormatPr defaultRowHeight="14.5" x14ac:dyDescent="0.35"/>
  <cols>
    <col min="1" max="1" width="10.453125" bestFit="1" customWidth="1"/>
    <col min="2" max="2" width="70.26953125" bestFit="1" customWidth="1"/>
    <col min="3" max="3" width="75.26953125" customWidth="1"/>
    <col min="4" max="4" width="19.54296875" customWidth="1"/>
    <col min="5" max="5" width="13.81640625" style="2" customWidth="1"/>
    <col min="6" max="6" width="27.54296875" customWidth="1"/>
    <col min="7" max="7" width="75.26953125" customWidth="1"/>
    <col min="8" max="8" width="19.54296875" customWidth="1"/>
    <col min="9" max="9" width="14.7265625" customWidth="1"/>
    <col min="10" max="10" width="28.54296875" customWidth="1"/>
  </cols>
  <sheetData>
    <row r="1" spans="1:10" s="1" customFormat="1" x14ac:dyDescent="0.35">
      <c r="A1" s="40" t="s">
        <v>0</v>
      </c>
      <c r="B1" s="41"/>
      <c r="C1" s="41"/>
      <c r="D1" s="41"/>
      <c r="E1" s="41"/>
      <c r="F1" s="41"/>
    </row>
    <row r="2" spans="1:10" s="1" customFormat="1" ht="28.5" customHeight="1" x14ac:dyDescent="0.35">
      <c r="A2" s="44"/>
      <c r="B2" s="35" t="s">
        <v>128</v>
      </c>
      <c r="C2" s="36"/>
      <c r="D2" s="36"/>
      <c r="E2" s="36"/>
      <c r="F2" s="36"/>
      <c r="G2" s="36"/>
    </row>
    <row r="4" spans="1:10" ht="29" x14ac:dyDescent="0.35">
      <c r="A4" s="6" t="s">
        <v>2</v>
      </c>
      <c r="B4" s="4" t="s">
        <v>3</v>
      </c>
      <c r="C4" s="14" t="s">
        <v>84</v>
      </c>
      <c r="D4" s="4" t="s">
        <v>4</v>
      </c>
      <c r="E4" s="18" t="s">
        <v>6</v>
      </c>
      <c r="F4" s="4" t="s">
        <v>7</v>
      </c>
      <c r="G4" s="14" t="s">
        <v>85</v>
      </c>
      <c r="H4" s="4" t="s">
        <v>100</v>
      </c>
      <c r="I4" s="4" t="s">
        <v>101</v>
      </c>
      <c r="J4" s="7" t="s">
        <v>102</v>
      </c>
    </row>
    <row r="5" spans="1:10" x14ac:dyDescent="0.35">
      <c r="A5" t="s">
        <v>8</v>
      </c>
      <c r="B5" t="s">
        <v>9</v>
      </c>
      <c r="C5" s="21">
        <v>0.92769999999999997</v>
      </c>
      <c r="D5" t="s">
        <v>10</v>
      </c>
      <c r="E5" s="2">
        <v>0.95299999999999996</v>
      </c>
      <c r="F5" s="2">
        <f>Table7[[#This Row],[State Target]]-Table7[[#This Row],[Percent of children who "reduced the gap" in their development when compared to same-aged peers. (APR Summary Statement 1)]]</f>
        <v>2.5299999999999989E-2</v>
      </c>
      <c r="G5" s="2">
        <v>0.7974</v>
      </c>
      <c r="H5" t="s">
        <v>15</v>
      </c>
      <c r="I5" s="2">
        <v>0.74199999999999999</v>
      </c>
      <c r="J5" s="2">
        <f>Table7[[#This Row],[State Target 2]]-Table7[[#This Row],[Percent of children who "caught up" to same-aged peers. (APR Summary Statement 2)]]</f>
        <v>-5.5400000000000005E-2</v>
      </c>
    </row>
    <row r="6" spans="1:10" x14ac:dyDescent="0.35">
      <c r="A6" t="s">
        <v>11</v>
      </c>
      <c r="B6" t="s">
        <v>12</v>
      </c>
      <c r="C6" s="21" t="s">
        <v>13</v>
      </c>
      <c r="D6" t="s">
        <v>13</v>
      </c>
      <c r="E6" s="2">
        <v>0.95299999999999996</v>
      </c>
      <c r="F6" s="2"/>
      <c r="G6" s="21" t="s">
        <v>13</v>
      </c>
      <c r="H6" t="s">
        <v>13</v>
      </c>
      <c r="I6" s="2">
        <v>0.74199999999999999</v>
      </c>
      <c r="J6" s="2"/>
    </row>
    <row r="7" spans="1:10" x14ac:dyDescent="0.35">
      <c r="A7" t="s">
        <v>11</v>
      </c>
      <c r="B7" t="s">
        <v>89</v>
      </c>
      <c r="C7" s="21">
        <v>0.91269999999999996</v>
      </c>
      <c r="D7" t="s">
        <v>10</v>
      </c>
      <c r="E7" s="2">
        <v>0.95299999999999996</v>
      </c>
      <c r="F7" s="2">
        <f>Table7[[#This Row],[State Target]]-Table7[[#This Row],[Percent of children who "reduced the gap" in their development when compared to same-aged peers. (APR Summary Statement 1)]]</f>
        <v>4.0300000000000002E-2</v>
      </c>
      <c r="G7" s="2">
        <v>0.47170000000000001</v>
      </c>
      <c r="H7" t="s">
        <v>10</v>
      </c>
      <c r="I7" s="2">
        <v>0.74199999999999999</v>
      </c>
      <c r="J7" s="2">
        <f>Table7[[#This Row],[State Target 2]]-Table7[[#This Row],[Percent of children who "caught up" to same-aged peers. (APR Summary Statement 2)]]</f>
        <v>0.27029999999999998</v>
      </c>
    </row>
    <row r="8" spans="1:10" x14ac:dyDescent="0.35">
      <c r="A8" t="s">
        <v>8</v>
      </c>
      <c r="B8" t="s">
        <v>16</v>
      </c>
      <c r="C8" s="21">
        <v>0.9</v>
      </c>
      <c r="D8" t="s">
        <v>10</v>
      </c>
      <c r="E8" s="2">
        <v>0.95299999999999996</v>
      </c>
      <c r="F8" s="2">
        <f>Table7[[#This Row],[State Target]]-Table7[[#This Row],[Percent of children who "reduced the gap" in their development when compared to same-aged peers. (APR Summary Statement 1)]]</f>
        <v>5.2999999999999936E-2</v>
      </c>
      <c r="G8" s="2">
        <v>0.61719999999999997</v>
      </c>
      <c r="H8" t="s">
        <v>10</v>
      </c>
      <c r="I8" s="2">
        <v>0.74199999999999999</v>
      </c>
      <c r="J8" s="2">
        <f>Table7[[#This Row],[State Target 2]]-Table7[[#This Row],[Percent of children who "caught up" to same-aged peers. (APR Summary Statement 2)]]</f>
        <v>0.12480000000000002</v>
      </c>
    </row>
    <row r="9" spans="1:10" x14ac:dyDescent="0.35">
      <c r="A9" t="s">
        <v>8</v>
      </c>
      <c r="B9" t="s">
        <v>17</v>
      </c>
      <c r="C9" s="21">
        <v>0.86729999999999996</v>
      </c>
      <c r="D9" t="s">
        <v>10</v>
      </c>
      <c r="E9" s="2">
        <v>0.95299999999999996</v>
      </c>
      <c r="F9" s="2">
        <f>Table7[[#This Row],[State Target]]-Table7[[#This Row],[Percent of children who "reduced the gap" in their development when compared to same-aged peers. (APR Summary Statement 1)]]</f>
        <v>8.5699999999999998E-2</v>
      </c>
      <c r="G9" s="2">
        <v>0.54010000000000002</v>
      </c>
      <c r="H9" t="s">
        <v>10</v>
      </c>
      <c r="I9" s="2">
        <v>0.74199999999999999</v>
      </c>
      <c r="J9" s="2">
        <f>Table7[[#This Row],[State Target 2]]-Table7[[#This Row],[Percent of children who "caught up" to same-aged peers. (APR Summary Statement 2)]]</f>
        <v>0.20189999999999997</v>
      </c>
    </row>
    <row r="10" spans="1:10" x14ac:dyDescent="0.35">
      <c r="A10" t="s">
        <v>18</v>
      </c>
      <c r="B10" t="s">
        <v>19</v>
      </c>
      <c r="C10" s="21">
        <v>0.88139999999999996</v>
      </c>
      <c r="D10" t="s">
        <v>10</v>
      </c>
      <c r="E10" s="2">
        <v>0.95299999999999996</v>
      </c>
      <c r="F10" s="2">
        <f>Table7[[#This Row],[State Target]]-Table7[[#This Row],[Percent of children who "reduced the gap" in their development when compared to same-aged peers. (APR Summary Statement 1)]]</f>
        <v>7.1599999999999997E-2</v>
      </c>
      <c r="G10" s="2">
        <v>0.55969999999999998</v>
      </c>
      <c r="H10" t="s">
        <v>10</v>
      </c>
      <c r="I10" s="2">
        <v>0.74199999999999999</v>
      </c>
      <c r="J10" s="2">
        <f>Table7[[#This Row],[State Target 2]]-Table7[[#This Row],[Percent of children who "caught up" to same-aged peers. (APR Summary Statement 2)]]</f>
        <v>0.18230000000000002</v>
      </c>
    </row>
    <row r="11" spans="1:10" x14ac:dyDescent="0.35">
      <c r="A11" t="s">
        <v>11</v>
      </c>
      <c r="B11" t="s">
        <v>20</v>
      </c>
      <c r="C11" s="21">
        <v>0.94740000000000002</v>
      </c>
      <c r="D11" t="s">
        <v>10</v>
      </c>
      <c r="E11" s="2">
        <v>0.95299999999999996</v>
      </c>
      <c r="F11" s="2">
        <f>Table7[[#This Row],[State Target]]-Table7[[#This Row],[Percent of children who "reduced the gap" in their development when compared to same-aged peers. (APR Summary Statement 1)]]</f>
        <v>5.5999999999999384E-3</v>
      </c>
      <c r="G11" s="2">
        <v>0.67569999999999997</v>
      </c>
      <c r="H11" t="s">
        <v>10</v>
      </c>
      <c r="I11" s="2">
        <v>0.74199999999999999</v>
      </c>
      <c r="J11" s="2">
        <f>Table7[[#This Row],[State Target 2]]-Table7[[#This Row],[Percent of children who "caught up" to same-aged peers. (APR Summary Statement 2)]]</f>
        <v>6.6300000000000026E-2</v>
      </c>
    </row>
    <row r="12" spans="1:10" x14ac:dyDescent="0.35">
      <c r="A12" t="s">
        <v>21</v>
      </c>
      <c r="B12" t="s">
        <v>22</v>
      </c>
      <c r="C12" s="21">
        <v>0.82289999999999996</v>
      </c>
      <c r="D12" t="s">
        <v>10</v>
      </c>
      <c r="E12" s="2">
        <v>0.95299999999999996</v>
      </c>
      <c r="F12" s="2">
        <f>Table7[[#This Row],[State Target]]-Table7[[#This Row],[Percent of children who "reduced the gap" in their development when compared to same-aged peers. (APR Summary Statement 1)]]</f>
        <v>0.13009999999999999</v>
      </c>
      <c r="G12" s="2">
        <v>0.34229999999999999</v>
      </c>
      <c r="H12" t="s">
        <v>10</v>
      </c>
      <c r="I12" s="2">
        <v>0.74199999999999999</v>
      </c>
      <c r="J12" s="2">
        <f>Table7[[#This Row],[State Target 2]]-Table7[[#This Row],[Percent of children who "caught up" to same-aged peers. (APR Summary Statement 2)]]</f>
        <v>0.3997</v>
      </c>
    </row>
    <row r="13" spans="1:10" x14ac:dyDescent="0.35">
      <c r="A13" t="s">
        <v>21</v>
      </c>
      <c r="B13" t="s">
        <v>23</v>
      </c>
      <c r="C13" s="21" t="s">
        <v>13</v>
      </c>
      <c r="D13" t="s">
        <v>13</v>
      </c>
      <c r="E13" s="2">
        <v>0.95299999999999996</v>
      </c>
      <c r="F13" s="2"/>
      <c r="G13" s="21" t="s">
        <v>13</v>
      </c>
      <c r="H13" t="s">
        <v>13</v>
      </c>
      <c r="I13" s="2">
        <v>0.74199999999999999</v>
      </c>
      <c r="J13" s="2"/>
    </row>
    <row r="14" spans="1:10" x14ac:dyDescent="0.35">
      <c r="A14" t="s">
        <v>18</v>
      </c>
      <c r="B14" t="s">
        <v>24</v>
      </c>
      <c r="C14" s="21">
        <v>0.92859999999999998</v>
      </c>
      <c r="D14" t="s">
        <v>10</v>
      </c>
      <c r="E14" s="2">
        <v>0.95299999999999996</v>
      </c>
      <c r="F14" s="2">
        <f>Table7[[#This Row],[State Target]]-Table7[[#This Row],[Percent of children who "reduced the gap" in their development when compared to same-aged peers. (APR Summary Statement 1)]]</f>
        <v>2.4399999999999977E-2</v>
      </c>
      <c r="G14" s="2">
        <v>0.82140000000000002</v>
      </c>
      <c r="H14" t="s">
        <v>15</v>
      </c>
      <c r="I14" s="2">
        <v>0.74199999999999999</v>
      </c>
      <c r="J14" s="2">
        <f>Table7[[#This Row],[State Target 2]]-Table7[[#This Row],[Percent of children who "caught up" to same-aged peers. (APR Summary Statement 2)]]</f>
        <v>-7.9400000000000026E-2</v>
      </c>
    </row>
    <row r="15" spans="1:10" x14ac:dyDescent="0.35">
      <c r="A15" t="s">
        <v>25</v>
      </c>
      <c r="B15" t="s">
        <v>26</v>
      </c>
      <c r="C15" s="21">
        <v>0.94</v>
      </c>
      <c r="D15" t="s">
        <v>10</v>
      </c>
      <c r="E15" s="2">
        <v>0.95299999999999996</v>
      </c>
      <c r="F15" s="2">
        <f>Table7[[#This Row],[State Target]]-Table7[[#This Row],[Percent of children who "reduced the gap" in their development when compared to same-aged peers. (APR Summary Statement 1)]]</f>
        <v>1.3000000000000012E-2</v>
      </c>
      <c r="G15" s="2">
        <v>0.70920000000000005</v>
      </c>
      <c r="H15" t="s">
        <v>10</v>
      </c>
      <c r="I15" s="2">
        <v>0.74199999999999999</v>
      </c>
      <c r="J15" s="2">
        <f>Table7[[#This Row],[State Target 2]]-Table7[[#This Row],[Percent of children who "caught up" to same-aged peers. (APR Summary Statement 2)]]</f>
        <v>3.279999999999994E-2</v>
      </c>
    </row>
    <row r="16" spans="1:10" x14ac:dyDescent="0.35">
      <c r="A16" t="s">
        <v>21</v>
      </c>
      <c r="B16" t="s">
        <v>27</v>
      </c>
      <c r="C16" s="21">
        <v>0.91249999999999998</v>
      </c>
      <c r="D16" t="s">
        <v>10</v>
      </c>
      <c r="E16" s="2">
        <v>0.95299999999999996</v>
      </c>
      <c r="F16" s="2">
        <f>Table7[[#This Row],[State Target]]-Table7[[#This Row],[Percent of children who "reduced the gap" in their development when compared to same-aged peers. (APR Summary Statement 1)]]</f>
        <v>4.049999999999998E-2</v>
      </c>
      <c r="G16" s="2">
        <v>0.55959999999999999</v>
      </c>
      <c r="H16" t="s">
        <v>10</v>
      </c>
      <c r="I16" s="2">
        <v>0.74199999999999999</v>
      </c>
      <c r="J16" s="2">
        <f>Table7[[#This Row],[State Target 2]]-Table7[[#This Row],[Percent of children who "caught up" to same-aged peers. (APR Summary Statement 2)]]</f>
        <v>0.18240000000000001</v>
      </c>
    </row>
    <row r="17" spans="1:10" x14ac:dyDescent="0.35">
      <c r="A17" t="s">
        <v>28</v>
      </c>
      <c r="B17" t="s">
        <v>29</v>
      </c>
      <c r="C17" s="21">
        <v>0.88749999999999996</v>
      </c>
      <c r="D17" t="s">
        <v>10</v>
      </c>
      <c r="E17" s="2">
        <v>0.95299999999999996</v>
      </c>
      <c r="F17" s="2">
        <f>Table7[[#This Row],[State Target]]-Table7[[#This Row],[Percent of children who "reduced the gap" in their development when compared to same-aged peers. (APR Summary Statement 1)]]</f>
        <v>6.5500000000000003E-2</v>
      </c>
      <c r="G17" s="2">
        <v>0.52229999999999999</v>
      </c>
      <c r="H17" t="s">
        <v>10</v>
      </c>
      <c r="I17" s="2">
        <v>0.74199999999999999</v>
      </c>
      <c r="J17" s="2">
        <f>Table7[[#This Row],[State Target 2]]-Table7[[#This Row],[Percent of children who "caught up" to same-aged peers. (APR Summary Statement 2)]]</f>
        <v>0.21970000000000001</v>
      </c>
    </row>
    <row r="18" spans="1:10" x14ac:dyDescent="0.35">
      <c r="A18" t="s">
        <v>18</v>
      </c>
      <c r="B18" t="s">
        <v>30</v>
      </c>
      <c r="C18" s="21">
        <v>0.86209999999999998</v>
      </c>
      <c r="D18" t="s">
        <v>10</v>
      </c>
      <c r="E18" s="2">
        <v>0.95299999999999996</v>
      </c>
      <c r="F18" s="2">
        <f>Table7[[#This Row],[State Target]]-Table7[[#This Row],[Percent of children who "reduced the gap" in their development when compared to same-aged peers. (APR Summary Statement 1)]]</f>
        <v>9.0899999999999981E-2</v>
      </c>
      <c r="G18" s="2">
        <v>0.79310000000000003</v>
      </c>
      <c r="H18" t="s">
        <v>15</v>
      </c>
      <c r="I18" s="2">
        <v>0.74199999999999999</v>
      </c>
      <c r="J18" s="2">
        <f>Table7[[#This Row],[State Target 2]]-Table7[[#This Row],[Percent of children who "caught up" to same-aged peers. (APR Summary Statement 2)]]</f>
        <v>-5.1100000000000034E-2</v>
      </c>
    </row>
    <row r="19" spans="1:10" x14ac:dyDescent="0.35">
      <c r="A19" t="s">
        <v>21</v>
      </c>
      <c r="B19" t="s">
        <v>31</v>
      </c>
      <c r="C19" s="21">
        <v>0.8528</v>
      </c>
      <c r="D19" t="s">
        <v>10</v>
      </c>
      <c r="E19" s="2">
        <v>0.95299999999999996</v>
      </c>
      <c r="F19" s="2">
        <f>Table7[[#This Row],[State Target]]-Table7[[#This Row],[Percent of children who "reduced the gap" in their development when compared to same-aged peers. (APR Summary Statement 1)]]</f>
        <v>0.10019999999999996</v>
      </c>
      <c r="G19" s="2">
        <v>0.51459999999999995</v>
      </c>
      <c r="H19" t="s">
        <v>10</v>
      </c>
      <c r="I19" s="2">
        <v>0.74199999999999999</v>
      </c>
      <c r="J19" s="2">
        <f>Table7[[#This Row],[State Target 2]]-Table7[[#This Row],[Percent of children who "caught up" to same-aged peers. (APR Summary Statement 2)]]</f>
        <v>0.22740000000000005</v>
      </c>
    </row>
    <row r="20" spans="1:10" x14ac:dyDescent="0.35">
      <c r="A20" t="s">
        <v>11</v>
      </c>
      <c r="B20" t="s">
        <v>32</v>
      </c>
      <c r="C20" s="21">
        <v>0.83120000000000005</v>
      </c>
      <c r="D20" t="s">
        <v>10</v>
      </c>
      <c r="E20" s="2">
        <v>0.95299999999999996</v>
      </c>
      <c r="F20" s="2">
        <f>Table7[[#This Row],[State Target]]-Table7[[#This Row],[Percent of children who "reduced the gap" in their development when compared to same-aged peers. (APR Summary Statement 1)]]</f>
        <v>0.12179999999999991</v>
      </c>
      <c r="G20" s="2">
        <v>0.61619999999999997</v>
      </c>
      <c r="H20" t="s">
        <v>10</v>
      </c>
      <c r="I20" s="2">
        <v>0.74199999999999999</v>
      </c>
      <c r="J20" s="2">
        <f>Table7[[#This Row],[State Target 2]]-Table7[[#This Row],[Percent of children who "caught up" to same-aged peers. (APR Summary Statement 2)]]</f>
        <v>0.12580000000000002</v>
      </c>
    </row>
    <row r="21" spans="1:10" x14ac:dyDescent="0.35">
      <c r="A21" t="s">
        <v>28</v>
      </c>
      <c r="B21" t="s">
        <v>33</v>
      </c>
      <c r="C21" s="21">
        <v>0.90400000000000003</v>
      </c>
      <c r="D21" t="s">
        <v>10</v>
      </c>
      <c r="E21" s="2">
        <v>0.95299999999999996</v>
      </c>
      <c r="F21" s="2">
        <f>Table7[[#This Row],[State Target]]-Table7[[#This Row],[Percent of children who "reduced the gap" in their development when compared to same-aged peers. (APR Summary Statement 1)]]</f>
        <v>4.8999999999999932E-2</v>
      </c>
      <c r="G21" s="2">
        <v>0.54749999999999999</v>
      </c>
      <c r="H21" t="s">
        <v>10</v>
      </c>
      <c r="I21" s="2">
        <v>0.74199999999999999</v>
      </c>
      <c r="J21" s="2">
        <f>Table7[[#This Row],[State Target 2]]-Table7[[#This Row],[Percent of children who "caught up" to same-aged peers. (APR Summary Statement 2)]]</f>
        <v>0.19450000000000001</v>
      </c>
    </row>
    <row r="22" spans="1:10" x14ac:dyDescent="0.35">
      <c r="A22" t="s">
        <v>21</v>
      </c>
      <c r="B22" t="s">
        <v>34</v>
      </c>
      <c r="C22" s="21">
        <v>0.9355</v>
      </c>
      <c r="D22" t="s">
        <v>10</v>
      </c>
      <c r="E22" s="2">
        <v>0.95299999999999996</v>
      </c>
      <c r="F22" s="2">
        <f>Table7[[#This Row],[State Target]]-Table7[[#This Row],[Percent of children who "reduced the gap" in their development when compared to same-aged peers. (APR Summary Statement 1)]]</f>
        <v>1.749999999999996E-2</v>
      </c>
      <c r="G22" s="2">
        <v>0.5</v>
      </c>
      <c r="H22" t="s">
        <v>10</v>
      </c>
      <c r="I22" s="2">
        <v>0.74199999999999999</v>
      </c>
      <c r="J22" s="2">
        <f>Table7[[#This Row],[State Target 2]]-Table7[[#This Row],[Percent of children who "caught up" to same-aged peers. (APR Summary Statement 2)]]</f>
        <v>0.24199999999999999</v>
      </c>
    </row>
    <row r="23" spans="1:10" x14ac:dyDescent="0.35">
      <c r="A23" t="s">
        <v>11</v>
      </c>
      <c r="B23" t="s">
        <v>35</v>
      </c>
      <c r="C23" s="21">
        <v>0.95350000000000001</v>
      </c>
      <c r="D23" t="s">
        <v>15</v>
      </c>
      <c r="E23" s="2">
        <v>0.95299999999999996</v>
      </c>
      <c r="F23" s="2">
        <f>Table7[[#This Row],[State Target]]-Table7[[#This Row],[Percent of children who "reduced the gap" in their development when compared to same-aged peers. (APR Summary Statement 1)]]</f>
        <v>-5.0000000000005596E-4</v>
      </c>
      <c r="G23" s="2">
        <v>0.75600000000000001</v>
      </c>
      <c r="H23" t="s">
        <v>15</v>
      </c>
      <c r="I23" s="2">
        <v>0.74</v>
      </c>
      <c r="J23" s="2">
        <v>-3.3099999999999997E-2</v>
      </c>
    </row>
    <row r="24" spans="1:10" x14ac:dyDescent="0.35">
      <c r="A24" t="s">
        <v>28</v>
      </c>
      <c r="B24" t="s">
        <v>36</v>
      </c>
      <c r="C24" s="21">
        <v>0.91269999999999996</v>
      </c>
      <c r="D24" t="s">
        <v>10</v>
      </c>
      <c r="E24" s="2">
        <v>0.95299999999999996</v>
      </c>
      <c r="F24" s="2">
        <f>Table7[[#This Row],[State Target]]-Table7[[#This Row],[Percent of children who "reduced the gap" in their development when compared to same-aged peers. (APR Summary Statement 1)]]</f>
        <v>4.0300000000000002E-2</v>
      </c>
      <c r="G24" s="2">
        <v>0.59950000000000003</v>
      </c>
      <c r="H24" t="s">
        <v>10</v>
      </c>
      <c r="I24" s="2">
        <v>0.74199999999999999</v>
      </c>
      <c r="J24" s="2">
        <f>Table7[[#This Row],[State Target 2]]-Table7[[#This Row],[Percent of children who "caught up" to same-aged peers. (APR Summary Statement 2)]]</f>
        <v>0.14249999999999996</v>
      </c>
    </row>
    <row r="25" spans="1:10" x14ac:dyDescent="0.35">
      <c r="A25" t="s">
        <v>28</v>
      </c>
      <c r="B25" t="s">
        <v>37</v>
      </c>
      <c r="C25" s="21">
        <v>0.84419999999999995</v>
      </c>
      <c r="D25" t="s">
        <v>10</v>
      </c>
      <c r="E25" s="2">
        <v>0.95299999999999996</v>
      </c>
      <c r="F25" s="2">
        <f>Table7[[#This Row],[State Target]]-Table7[[#This Row],[Percent of children who "reduced the gap" in their development when compared to same-aged peers. (APR Summary Statement 1)]]</f>
        <v>0.10880000000000001</v>
      </c>
      <c r="G25" s="2">
        <v>0.62709999999999999</v>
      </c>
      <c r="H25" t="s">
        <v>10</v>
      </c>
      <c r="I25" s="2">
        <v>0.74199999999999999</v>
      </c>
      <c r="J25" s="2">
        <f>Table7[[#This Row],[State Target 2]]-Table7[[#This Row],[Percent of children who "caught up" to same-aged peers. (APR Summary Statement 2)]]</f>
        <v>0.1149</v>
      </c>
    </row>
    <row r="26" spans="1:10" x14ac:dyDescent="0.35">
      <c r="A26" t="s">
        <v>28</v>
      </c>
      <c r="B26" t="s">
        <v>38</v>
      </c>
      <c r="C26" s="21">
        <v>0.82540000000000002</v>
      </c>
      <c r="D26" t="s">
        <v>10</v>
      </c>
      <c r="E26" s="2">
        <v>0.95299999999999996</v>
      </c>
      <c r="F26" s="2">
        <f>Table7[[#This Row],[State Target]]-Table7[[#This Row],[Percent of children who "reduced the gap" in their development when compared to same-aged peers. (APR Summary Statement 1)]]</f>
        <v>0.12759999999999994</v>
      </c>
      <c r="G26" s="2">
        <v>0.63160000000000005</v>
      </c>
      <c r="H26" t="s">
        <v>10</v>
      </c>
      <c r="I26" s="2">
        <v>0.74199999999999999</v>
      </c>
      <c r="J26" s="2">
        <f>Table7[[#This Row],[State Target 2]]-Table7[[#This Row],[Percent of children who "caught up" to same-aged peers. (APR Summary Statement 2)]]</f>
        <v>0.11039999999999994</v>
      </c>
    </row>
    <row r="27" spans="1:10" x14ac:dyDescent="0.35">
      <c r="A27" t="s">
        <v>18</v>
      </c>
      <c r="B27" t="s">
        <v>39</v>
      </c>
      <c r="C27" s="21">
        <v>0.93330000000000002</v>
      </c>
      <c r="D27" t="s">
        <v>10</v>
      </c>
      <c r="E27" s="2">
        <v>0.95299999999999996</v>
      </c>
      <c r="F27" s="2">
        <f>Table7[[#This Row],[State Target]]-Table7[[#This Row],[Percent of children who "reduced the gap" in their development when compared to same-aged peers. (APR Summary Statement 1)]]</f>
        <v>1.969999999999994E-2</v>
      </c>
      <c r="G27" s="2">
        <v>0.70369999999999999</v>
      </c>
      <c r="H27" t="s">
        <v>10</v>
      </c>
      <c r="I27" s="2">
        <v>0.74199999999999999</v>
      </c>
      <c r="J27" s="2">
        <f>Table7[[#This Row],[State Target 2]]-Table7[[#This Row],[Percent of children who "caught up" to same-aged peers. (APR Summary Statement 2)]]</f>
        <v>3.8300000000000001E-2</v>
      </c>
    </row>
    <row r="28" spans="1:10" x14ac:dyDescent="0.35">
      <c r="A28" t="s">
        <v>11</v>
      </c>
      <c r="B28" t="s">
        <v>40</v>
      </c>
      <c r="C28" s="21">
        <v>0.79710000000000003</v>
      </c>
      <c r="D28" t="s">
        <v>10</v>
      </c>
      <c r="E28" s="2">
        <v>0.95299999999999996</v>
      </c>
      <c r="F28" s="2">
        <f>Table7[[#This Row],[State Target]]-Table7[[#This Row],[Percent of children who "reduced the gap" in their development when compared to same-aged peers. (APR Summary Statement 1)]]</f>
        <v>0.15589999999999993</v>
      </c>
      <c r="G28" s="2">
        <v>0.32529999999999998</v>
      </c>
      <c r="H28" t="s">
        <v>10</v>
      </c>
      <c r="I28" s="2">
        <v>0.74199999999999999</v>
      </c>
      <c r="J28" s="2">
        <f>Table7[[#This Row],[State Target 2]]-Table7[[#This Row],[Percent of children who "caught up" to same-aged peers. (APR Summary Statement 2)]]</f>
        <v>0.41670000000000001</v>
      </c>
    </row>
    <row r="29" spans="1:10" x14ac:dyDescent="0.35">
      <c r="A29" t="s">
        <v>25</v>
      </c>
      <c r="B29" t="s">
        <v>90</v>
      </c>
      <c r="C29" s="21">
        <v>0.91890000000000005</v>
      </c>
      <c r="D29" t="s">
        <v>10</v>
      </c>
      <c r="E29" s="2">
        <v>0.95299999999999996</v>
      </c>
      <c r="F29" s="2">
        <f>Table7[[#This Row],[State Target]]-Table7[[#This Row],[Percent of children who "reduced the gap" in their development when compared to same-aged peers. (APR Summary Statement 1)]]</f>
        <v>3.4099999999999908E-2</v>
      </c>
      <c r="G29" s="2">
        <v>0.73199999999999998</v>
      </c>
      <c r="H29" t="s">
        <v>10</v>
      </c>
      <c r="I29" s="2">
        <v>0.74199999999999999</v>
      </c>
      <c r="J29" s="2">
        <f>Table7[[#This Row],[State Target 2]]-Table7[[#This Row],[Percent of children who "caught up" to same-aged peers. (APR Summary Statement 2)]]</f>
        <v>1.0000000000000009E-2</v>
      </c>
    </row>
    <row r="30" spans="1:10" x14ac:dyDescent="0.35">
      <c r="A30" t="s">
        <v>18</v>
      </c>
      <c r="B30" t="s">
        <v>91</v>
      </c>
      <c r="C30" s="21">
        <v>0.8</v>
      </c>
      <c r="D30" t="s">
        <v>10</v>
      </c>
      <c r="E30" s="2">
        <v>0.95299999999999996</v>
      </c>
      <c r="F30" s="2">
        <f>Table7[[#This Row],[State Target]]-Table7[[#This Row],[Percent of children who "reduced the gap" in their development when compared to same-aged peers. (APR Summary Statement 1)]]</f>
        <v>0.15299999999999991</v>
      </c>
      <c r="G30" s="2">
        <v>0.51280000000000003</v>
      </c>
      <c r="H30" t="s">
        <v>10</v>
      </c>
      <c r="I30" s="2">
        <v>0.74199999999999999</v>
      </c>
      <c r="J30" s="2">
        <f>Table7[[#This Row],[State Target 2]]-Table7[[#This Row],[Percent of children who "caught up" to same-aged peers. (APR Summary Statement 2)]]</f>
        <v>0.22919999999999996</v>
      </c>
    </row>
    <row r="31" spans="1:10" x14ac:dyDescent="0.35">
      <c r="A31" t="s">
        <v>8</v>
      </c>
      <c r="B31" t="s">
        <v>43</v>
      </c>
      <c r="C31" s="21">
        <v>0.86360000000000003</v>
      </c>
      <c r="D31" t="s">
        <v>10</v>
      </c>
      <c r="E31" s="2">
        <v>0.95299999999999996</v>
      </c>
      <c r="F31" s="2">
        <f>Table7[[#This Row],[State Target]]-Table7[[#This Row],[Percent of children who "reduced the gap" in their development when compared to same-aged peers. (APR Summary Statement 1)]]</f>
        <v>8.9399999999999924E-2</v>
      </c>
      <c r="G31" s="2">
        <v>0.44359999999999999</v>
      </c>
      <c r="H31" t="s">
        <v>10</v>
      </c>
      <c r="I31" s="2">
        <v>0.74199999999999999</v>
      </c>
      <c r="J31" s="2">
        <f>Table7[[#This Row],[State Target 2]]-Table7[[#This Row],[Percent of children who "caught up" to same-aged peers. (APR Summary Statement 2)]]</f>
        <v>0.2984</v>
      </c>
    </row>
    <row r="32" spans="1:10" x14ac:dyDescent="0.35">
      <c r="A32" t="s">
        <v>8</v>
      </c>
      <c r="B32" t="s">
        <v>44</v>
      </c>
      <c r="C32" s="21">
        <v>0.95760000000000001</v>
      </c>
      <c r="D32" t="s">
        <v>15</v>
      </c>
      <c r="E32" s="2">
        <v>0.95299999999999996</v>
      </c>
      <c r="F32" s="2">
        <f>Table7[[#This Row],[State Target]]-Table7[[#This Row],[Percent of children who "reduced the gap" in their development when compared to same-aged peers. (APR Summary Statement 1)]]</f>
        <v>-4.6000000000000485E-3</v>
      </c>
      <c r="G32" s="2">
        <v>0.71379999999999999</v>
      </c>
      <c r="H32" t="s">
        <v>10</v>
      </c>
      <c r="I32" s="2">
        <v>0.74</v>
      </c>
      <c r="J32" s="2">
        <v>3.3E-3</v>
      </c>
    </row>
    <row r="33" spans="1:10" x14ac:dyDescent="0.35">
      <c r="A33" t="s">
        <v>8</v>
      </c>
      <c r="B33" t="s">
        <v>45</v>
      </c>
      <c r="C33" s="21">
        <v>0.9355</v>
      </c>
      <c r="D33" t="s">
        <v>10</v>
      </c>
      <c r="E33" s="2">
        <v>0.95299999999999996</v>
      </c>
      <c r="F33" s="2">
        <f>Table7[[#This Row],[State Target]]-Table7[[#This Row],[Percent of children who "reduced the gap" in their development when compared to same-aged peers. (APR Summary Statement 1)]]</f>
        <v>1.749999999999996E-2</v>
      </c>
      <c r="G33" s="2">
        <v>0.68679999999999997</v>
      </c>
      <c r="H33" t="s">
        <v>10</v>
      </c>
      <c r="I33" s="2">
        <v>0.74199999999999999</v>
      </c>
      <c r="J33" s="2">
        <f>Table7[[#This Row],[State Target 2]]-Table7[[#This Row],[Percent of children who "caught up" to same-aged peers. (APR Summary Statement 2)]]</f>
        <v>5.5200000000000027E-2</v>
      </c>
    </row>
    <row r="34" spans="1:10" x14ac:dyDescent="0.35">
      <c r="A34" t="s">
        <v>8</v>
      </c>
      <c r="B34" t="s">
        <v>46</v>
      </c>
      <c r="C34" s="21">
        <v>0.88959999999999995</v>
      </c>
      <c r="D34" t="s">
        <v>10</v>
      </c>
      <c r="E34" s="2">
        <v>0.95299999999999996</v>
      </c>
      <c r="F34" s="2">
        <f>Table7[[#This Row],[State Target]]-Table7[[#This Row],[Percent of children who "reduced the gap" in their development when compared to same-aged peers. (APR Summary Statement 1)]]</f>
        <v>6.3400000000000012E-2</v>
      </c>
      <c r="G34" s="2">
        <v>0.50719999999999998</v>
      </c>
      <c r="H34" t="s">
        <v>10</v>
      </c>
      <c r="I34" s="2">
        <v>0.74199999999999999</v>
      </c>
      <c r="J34" s="2">
        <f>Table7[[#This Row],[State Target 2]]-Table7[[#This Row],[Percent of children who "caught up" to same-aged peers. (APR Summary Statement 2)]]</f>
        <v>0.23480000000000001</v>
      </c>
    </row>
    <row r="35" spans="1:10" x14ac:dyDescent="0.35">
      <c r="A35" t="s">
        <v>28</v>
      </c>
      <c r="B35" t="s">
        <v>47</v>
      </c>
      <c r="C35" s="21">
        <v>0.84060000000000001</v>
      </c>
      <c r="D35" t="s">
        <v>10</v>
      </c>
      <c r="E35" s="2">
        <v>0.95299999999999996</v>
      </c>
      <c r="F35" s="2">
        <f>Table7[[#This Row],[State Target]]-Table7[[#This Row],[Percent of children who "reduced the gap" in their development when compared to same-aged peers. (APR Summary Statement 1)]]</f>
        <v>0.11239999999999994</v>
      </c>
      <c r="G35" s="2">
        <v>0.42170000000000002</v>
      </c>
      <c r="H35" t="s">
        <v>10</v>
      </c>
      <c r="I35" s="2">
        <v>0.74199999999999999</v>
      </c>
      <c r="J35" s="2">
        <f>Table7[[#This Row],[State Target 2]]-Table7[[#This Row],[Percent of children who "caught up" to same-aged peers. (APR Summary Statement 2)]]</f>
        <v>0.32029999999999997</v>
      </c>
    </row>
    <row r="36" spans="1:10" x14ac:dyDescent="0.35">
      <c r="A36" t="s">
        <v>21</v>
      </c>
      <c r="B36" t="s">
        <v>48</v>
      </c>
      <c r="C36" s="21">
        <v>0.88239999999999996</v>
      </c>
      <c r="D36" t="s">
        <v>10</v>
      </c>
      <c r="E36" s="2">
        <v>0.95299999999999996</v>
      </c>
      <c r="F36" s="2">
        <f>Table7[[#This Row],[State Target]]-Table7[[#This Row],[Percent of children who "reduced the gap" in their development when compared to same-aged peers. (APR Summary Statement 1)]]</f>
        <v>7.0599999999999996E-2</v>
      </c>
      <c r="G36" s="2">
        <v>0.67859999999999998</v>
      </c>
      <c r="H36" t="s">
        <v>10</v>
      </c>
      <c r="I36" s="2">
        <v>0.74199999999999999</v>
      </c>
      <c r="J36" s="2">
        <f>Table7[[#This Row],[State Target 2]]-Table7[[#This Row],[Percent of children who "caught up" to same-aged peers. (APR Summary Statement 2)]]</f>
        <v>6.3400000000000012E-2</v>
      </c>
    </row>
    <row r="37" spans="1:10" x14ac:dyDescent="0.35">
      <c r="A37" t="s">
        <v>8</v>
      </c>
      <c r="B37" t="s">
        <v>49</v>
      </c>
      <c r="C37" s="21">
        <v>0.8448</v>
      </c>
      <c r="D37" t="s">
        <v>10</v>
      </c>
      <c r="E37" s="2">
        <v>0.95299999999999996</v>
      </c>
      <c r="F37" s="2">
        <f>Table7[[#This Row],[State Target]]-Table7[[#This Row],[Percent of children who "reduced the gap" in their development when compared to same-aged peers. (APR Summary Statement 1)]]</f>
        <v>0.10819999999999996</v>
      </c>
      <c r="G37" s="2">
        <v>0.47060000000000002</v>
      </c>
      <c r="H37" t="s">
        <v>10</v>
      </c>
      <c r="I37" s="2">
        <v>0.74199999999999999</v>
      </c>
      <c r="J37" s="2">
        <f>Table7[[#This Row],[State Target 2]]-Table7[[#This Row],[Percent of children who "caught up" to same-aged peers. (APR Summary Statement 2)]]</f>
        <v>0.27139999999999997</v>
      </c>
    </row>
    <row r="38" spans="1:10" x14ac:dyDescent="0.35">
      <c r="A38" t="s">
        <v>8</v>
      </c>
      <c r="B38" t="s">
        <v>50</v>
      </c>
      <c r="C38" s="21" t="s">
        <v>13</v>
      </c>
      <c r="D38" t="s">
        <v>13</v>
      </c>
      <c r="E38" s="2">
        <v>0.95299999999999996</v>
      </c>
      <c r="F38" s="2"/>
      <c r="G38" s="21" t="s">
        <v>13</v>
      </c>
      <c r="H38" t="s">
        <v>13</v>
      </c>
      <c r="I38" s="2">
        <v>0.74199999999999999</v>
      </c>
      <c r="J38" s="2"/>
    </row>
    <row r="39" spans="1:10" x14ac:dyDescent="0.35">
      <c r="A39" t="s">
        <v>8</v>
      </c>
      <c r="B39" t="s">
        <v>92</v>
      </c>
      <c r="C39" s="21">
        <v>0.90259999999999996</v>
      </c>
      <c r="D39" t="s">
        <v>10</v>
      </c>
      <c r="E39" s="2">
        <v>0.95299999999999996</v>
      </c>
      <c r="F39" s="2">
        <f>Table7[[#This Row],[State Target]]-Table7[[#This Row],[Percent of children who "reduced the gap" in their development when compared to same-aged peers. (APR Summary Statement 1)]]</f>
        <v>5.04E-2</v>
      </c>
      <c r="G39" s="2">
        <v>0.50519999999999998</v>
      </c>
      <c r="H39" t="s">
        <v>10</v>
      </c>
      <c r="I39" s="2">
        <v>0.74199999999999999</v>
      </c>
      <c r="J39" s="2">
        <f>Table7[[#This Row],[State Target 2]]-Table7[[#This Row],[Percent of children who "caught up" to same-aged peers. (APR Summary Statement 2)]]</f>
        <v>0.23680000000000001</v>
      </c>
    </row>
    <row r="40" spans="1:10" x14ac:dyDescent="0.35">
      <c r="A40" t="s">
        <v>8</v>
      </c>
      <c r="B40" t="s">
        <v>93</v>
      </c>
      <c r="C40" s="21">
        <v>0.88239999999999996</v>
      </c>
      <c r="D40" t="s">
        <v>10</v>
      </c>
      <c r="E40" s="2">
        <v>0.95299999999999996</v>
      </c>
      <c r="F40" s="2">
        <f>Table7[[#This Row],[State Target]]-Table7[[#This Row],[Percent of children who "reduced the gap" in their development when compared to same-aged peers. (APR Summary Statement 1)]]</f>
        <v>7.0599999999999996E-2</v>
      </c>
      <c r="G40" s="2">
        <v>0.40210000000000001</v>
      </c>
      <c r="H40" t="s">
        <v>10</v>
      </c>
      <c r="I40" s="2">
        <v>0.74199999999999999</v>
      </c>
      <c r="J40" s="2">
        <f>Table7[[#This Row],[State Target 2]]-Table7[[#This Row],[Percent of children who "caught up" to same-aged peers. (APR Summary Statement 2)]]</f>
        <v>0.33989999999999998</v>
      </c>
    </row>
    <row r="41" spans="1:10" x14ac:dyDescent="0.35">
      <c r="A41" t="s">
        <v>28</v>
      </c>
      <c r="B41" t="s">
        <v>94</v>
      </c>
      <c r="C41" s="21">
        <v>0.90910000000000002</v>
      </c>
      <c r="D41" t="s">
        <v>10</v>
      </c>
      <c r="E41" s="2">
        <v>0.95299999999999996</v>
      </c>
      <c r="F41" s="2">
        <f>Table7[[#This Row],[State Target]]-Table7[[#This Row],[Percent of children who "reduced the gap" in their development when compared to same-aged peers. (APR Summary Statement 1)]]</f>
        <v>4.3899999999999939E-2</v>
      </c>
      <c r="G41" s="2">
        <v>0.56000000000000005</v>
      </c>
      <c r="H41" t="s">
        <v>10</v>
      </c>
      <c r="I41" s="2">
        <v>0.74199999999999999</v>
      </c>
      <c r="J41" s="2">
        <f>Table7[[#This Row],[State Target 2]]-Table7[[#This Row],[Percent of children who "caught up" to same-aged peers. (APR Summary Statement 2)]]</f>
        <v>0.18199999999999994</v>
      </c>
    </row>
    <row r="42" spans="1:10" x14ac:dyDescent="0.35">
      <c r="A42" t="s">
        <v>11</v>
      </c>
      <c r="B42" t="s">
        <v>95</v>
      </c>
      <c r="C42" s="21">
        <v>0.81440000000000001</v>
      </c>
      <c r="D42" t="s">
        <v>10</v>
      </c>
      <c r="E42" s="2">
        <v>0.95299999999999996</v>
      </c>
      <c r="F42" s="2">
        <f>Table7[[#This Row],[State Target]]-Table7[[#This Row],[Percent of children who "reduced the gap" in their development when compared to same-aged peers. (APR Summary Statement 1)]]</f>
        <v>0.13859999999999995</v>
      </c>
      <c r="G42" s="2">
        <v>0.45540000000000003</v>
      </c>
      <c r="H42" t="s">
        <v>10</v>
      </c>
      <c r="I42" s="2">
        <v>0.74199999999999999</v>
      </c>
      <c r="J42" s="2">
        <f>Table7[[#This Row],[State Target 2]]-Table7[[#This Row],[Percent of children who "caught up" to same-aged peers. (APR Summary Statement 2)]]</f>
        <v>0.28659999999999997</v>
      </c>
    </row>
    <row r="43" spans="1:10" x14ac:dyDescent="0.35">
      <c r="A43" t="s">
        <v>11</v>
      </c>
      <c r="B43" t="s">
        <v>96</v>
      </c>
      <c r="C43" s="21">
        <v>0.88500000000000001</v>
      </c>
      <c r="D43" t="s">
        <v>10</v>
      </c>
      <c r="E43" s="2">
        <v>0.95299999999999996</v>
      </c>
      <c r="F43" s="2">
        <f>Table7[[#This Row],[State Target]]-Table7[[#This Row],[Percent of children who "reduced the gap" in their development when compared to same-aged peers. (APR Summary Statement 1)]]</f>
        <v>6.7999999999999949E-2</v>
      </c>
      <c r="G43" s="2">
        <v>0.438</v>
      </c>
      <c r="H43" t="s">
        <v>10</v>
      </c>
      <c r="I43" s="2">
        <v>0.74199999999999999</v>
      </c>
      <c r="J43" s="2">
        <f>Table7[[#This Row],[State Target 2]]-Table7[[#This Row],[Percent of children who "caught up" to same-aged peers. (APR Summary Statement 2)]]</f>
        <v>0.30399999999999999</v>
      </c>
    </row>
    <row r="44" spans="1:10" x14ac:dyDescent="0.35">
      <c r="A44" t="s">
        <v>28</v>
      </c>
      <c r="B44" t="s">
        <v>97</v>
      </c>
      <c r="C44" s="21">
        <v>0.90239999999999998</v>
      </c>
      <c r="D44" t="s">
        <v>10</v>
      </c>
      <c r="E44" s="2">
        <v>0.95299999999999996</v>
      </c>
      <c r="F44" s="2">
        <f>Table7[[#This Row],[State Target]]-Table7[[#This Row],[Percent of children who "reduced the gap" in their development when compared to same-aged peers. (APR Summary Statement 1)]]</f>
        <v>5.0599999999999978E-2</v>
      </c>
      <c r="G44" s="2">
        <v>0.46150000000000002</v>
      </c>
      <c r="H44" t="s">
        <v>10</v>
      </c>
      <c r="I44" s="2">
        <v>0.74199999999999999</v>
      </c>
      <c r="J44" s="2">
        <f>Table7[[#This Row],[State Target 2]]-Table7[[#This Row],[Percent of children who "caught up" to same-aged peers. (APR Summary Statement 2)]]</f>
        <v>0.28049999999999997</v>
      </c>
    </row>
    <row r="45" spans="1:10" x14ac:dyDescent="0.35">
      <c r="A45" t="s">
        <v>28</v>
      </c>
      <c r="B45" t="s">
        <v>57</v>
      </c>
      <c r="C45" s="21">
        <v>0.8841</v>
      </c>
      <c r="D45" t="s">
        <v>10</v>
      </c>
      <c r="E45" s="2">
        <v>0.95299999999999996</v>
      </c>
      <c r="F45" s="2">
        <f>Table7[[#This Row],[State Target]]-Table7[[#This Row],[Percent of children who "reduced the gap" in their development when compared to same-aged peers. (APR Summary Statement 1)]]</f>
        <v>6.8899999999999961E-2</v>
      </c>
      <c r="G45" s="2">
        <v>0.7</v>
      </c>
      <c r="H45" t="s">
        <v>10</v>
      </c>
      <c r="I45" s="2">
        <v>0.74199999999999999</v>
      </c>
      <c r="J45" s="2">
        <f>Table7[[#This Row],[State Target 2]]-Table7[[#This Row],[Percent of children who "caught up" to same-aged peers. (APR Summary Statement 2)]]</f>
        <v>4.2000000000000037E-2</v>
      </c>
    </row>
    <row r="46" spans="1:10" x14ac:dyDescent="0.35">
      <c r="A46" t="s">
        <v>11</v>
      </c>
      <c r="B46" t="s">
        <v>58</v>
      </c>
      <c r="C46" s="21">
        <v>0.74739999999999995</v>
      </c>
      <c r="D46" t="s">
        <v>10</v>
      </c>
      <c r="E46" s="2">
        <v>0.95299999999999996</v>
      </c>
      <c r="F46" s="2">
        <f>Table7[[#This Row],[State Target]]-Table7[[#This Row],[Percent of children who "reduced the gap" in their development when compared to same-aged peers. (APR Summary Statement 1)]]</f>
        <v>0.2056</v>
      </c>
      <c r="G46" s="2">
        <v>0.41880000000000001</v>
      </c>
      <c r="H46" t="s">
        <v>10</v>
      </c>
      <c r="I46" s="2">
        <v>0.74199999999999999</v>
      </c>
      <c r="J46" s="2">
        <f>Table7[[#This Row],[State Target 2]]-Table7[[#This Row],[Percent of children who "caught up" to same-aged peers. (APR Summary Statement 2)]]</f>
        <v>0.32319999999999999</v>
      </c>
    </row>
    <row r="47" spans="1:10" x14ac:dyDescent="0.35">
      <c r="A47" t="s">
        <v>11</v>
      </c>
      <c r="B47" t="s">
        <v>59</v>
      </c>
      <c r="C47" s="21">
        <v>0.87829999999999997</v>
      </c>
      <c r="D47" t="s">
        <v>10</v>
      </c>
      <c r="E47" s="2">
        <v>0.95299999999999996</v>
      </c>
      <c r="F47" s="2">
        <f>Table7[[#This Row],[State Target]]-Table7[[#This Row],[Percent of children who "reduced the gap" in their development when compared to same-aged peers. (APR Summary Statement 1)]]</f>
        <v>7.4699999999999989E-2</v>
      </c>
      <c r="G47" s="2">
        <v>0.56289999999999996</v>
      </c>
      <c r="H47" t="s">
        <v>10</v>
      </c>
      <c r="I47" s="2">
        <v>0.74199999999999999</v>
      </c>
      <c r="J47" s="2">
        <f>Table7[[#This Row],[State Target 2]]-Table7[[#This Row],[Percent of children who "caught up" to same-aged peers. (APR Summary Statement 2)]]</f>
        <v>0.17910000000000004</v>
      </c>
    </row>
    <row r="48" spans="1:10" x14ac:dyDescent="0.35">
      <c r="A48" t="s">
        <v>21</v>
      </c>
      <c r="B48" t="s">
        <v>60</v>
      </c>
      <c r="C48" s="21">
        <v>0.84619999999999995</v>
      </c>
      <c r="D48" t="s">
        <v>10</v>
      </c>
      <c r="E48" s="2">
        <v>0.95299999999999996</v>
      </c>
      <c r="F48" s="2">
        <f>Table7[[#This Row],[State Target]]-Table7[[#This Row],[Percent of children who "reduced the gap" in their development when compared to same-aged peers. (APR Summary Statement 1)]]</f>
        <v>0.10680000000000001</v>
      </c>
      <c r="G48" s="2">
        <v>0.5</v>
      </c>
      <c r="H48" t="s">
        <v>10</v>
      </c>
      <c r="I48" s="2">
        <v>0.74199999999999999</v>
      </c>
      <c r="J48" s="2">
        <f>Table7[[#This Row],[State Target 2]]-Table7[[#This Row],[Percent of children who "caught up" to same-aged peers. (APR Summary Statement 2)]]</f>
        <v>0.24199999999999999</v>
      </c>
    </row>
    <row r="49" spans="1:10" x14ac:dyDescent="0.35">
      <c r="A49" t="s">
        <v>11</v>
      </c>
      <c r="B49" t="s">
        <v>61</v>
      </c>
      <c r="C49" s="21">
        <v>0.91100000000000003</v>
      </c>
      <c r="D49" t="s">
        <v>10</v>
      </c>
      <c r="E49" s="2">
        <v>0.95299999999999996</v>
      </c>
      <c r="F49" s="2">
        <f>Table7[[#This Row],[State Target]]-Table7[[#This Row],[Percent of children who "reduced the gap" in their development when compared to same-aged peers. (APR Summary Statement 1)]]</f>
        <v>4.1999999999999926E-2</v>
      </c>
      <c r="G49" s="2">
        <v>0.51370000000000005</v>
      </c>
      <c r="H49" t="s">
        <v>10</v>
      </c>
      <c r="I49" s="2">
        <v>0.74199999999999999</v>
      </c>
      <c r="J49" s="2">
        <f>Table7[[#This Row],[State Target 2]]-Table7[[#This Row],[Percent of children who "caught up" to same-aged peers. (APR Summary Statement 2)]]</f>
        <v>0.22829999999999995</v>
      </c>
    </row>
    <row r="50" spans="1:10" x14ac:dyDescent="0.35">
      <c r="A50" t="s">
        <v>11</v>
      </c>
      <c r="B50" t="s">
        <v>62</v>
      </c>
      <c r="C50" s="21" t="s">
        <v>13</v>
      </c>
      <c r="D50" t="s">
        <v>13</v>
      </c>
      <c r="E50" s="2">
        <v>0.95299999999999996</v>
      </c>
      <c r="F50" s="2"/>
      <c r="G50" s="21" t="s">
        <v>13</v>
      </c>
      <c r="H50" t="s">
        <v>13</v>
      </c>
      <c r="I50" s="2">
        <v>0.74199999999999999</v>
      </c>
      <c r="J50" s="2"/>
    </row>
    <row r="51" spans="1:10" x14ac:dyDescent="0.35">
      <c r="A51" t="s">
        <v>21</v>
      </c>
      <c r="B51" t="s">
        <v>63</v>
      </c>
      <c r="C51" s="21">
        <v>0.94340000000000002</v>
      </c>
      <c r="D51" t="s">
        <v>10</v>
      </c>
      <c r="E51" s="2">
        <v>0.95299999999999996</v>
      </c>
      <c r="F51" s="2">
        <f>Table7[[#This Row],[State Target]]-Table7[[#This Row],[Percent of children who "reduced the gap" in their development when compared to same-aged peers. (APR Summary Statement 1)]]</f>
        <v>9.5999999999999419E-3</v>
      </c>
      <c r="G51" s="2">
        <v>0.79730000000000001</v>
      </c>
      <c r="H51" t="s">
        <v>15</v>
      </c>
      <c r="I51" s="2">
        <v>0.74199999999999999</v>
      </c>
      <c r="J51" s="2">
        <f>Table7[[#This Row],[State Target 2]]-Table7[[#This Row],[Percent of children who "caught up" to same-aged peers. (APR Summary Statement 2)]]</f>
        <v>-5.5300000000000016E-2</v>
      </c>
    </row>
    <row r="52" spans="1:10" x14ac:dyDescent="0.35">
      <c r="A52" t="s">
        <v>21</v>
      </c>
      <c r="B52" t="s">
        <v>64</v>
      </c>
      <c r="C52" s="21">
        <v>1</v>
      </c>
      <c r="D52" t="s">
        <v>15</v>
      </c>
      <c r="E52" s="2">
        <v>0.95299999999999996</v>
      </c>
      <c r="F52" s="2">
        <f>Table7[[#This Row],[State Target]]-Table7[[#This Row],[Percent of children who "reduced the gap" in their development when compared to same-aged peers. (APR Summary Statement 1)]]</f>
        <v>-4.7000000000000042E-2</v>
      </c>
      <c r="G52" s="2">
        <v>0.94589999999999996</v>
      </c>
      <c r="H52" t="s">
        <v>15</v>
      </c>
      <c r="I52" s="2">
        <v>0.74</v>
      </c>
      <c r="J52" s="2">
        <v>1.0999999999999999E-2</v>
      </c>
    </row>
    <row r="53" spans="1:10" x14ac:dyDescent="0.35">
      <c r="A53" t="s">
        <v>8</v>
      </c>
      <c r="B53" t="s">
        <v>65</v>
      </c>
      <c r="C53" s="21">
        <v>0.95</v>
      </c>
      <c r="D53" t="s">
        <v>10</v>
      </c>
      <c r="E53" s="2">
        <v>0.95299999999999996</v>
      </c>
      <c r="F53" s="2">
        <f>Table7[[#This Row],[State Target]]-Table7[[#This Row],[Percent of children who "reduced the gap" in their development when compared to same-aged peers. (APR Summary Statement 1)]]</f>
        <v>3.0000000000000027E-3</v>
      </c>
      <c r="G53" s="2">
        <v>0.57489999999999997</v>
      </c>
      <c r="H53" t="s">
        <v>10</v>
      </c>
      <c r="I53" s="2">
        <v>0.74199999999999999</v>
      </c>
      <c r="J53" s="2">
        <f>Table7[[#This Row],[State Target 2]]-Table7[[#This Row],[Percent of children who "caught up" to same-aged peers. (APR Summary Statement 2)]]</f>
        <v>0.16710000000000003</v>
      </c>
    </row>
    <row r="54" spans="1:10" x14ac:dyDescent="0.35">
      <c r="A54" t="s">
        <v>28</v>
      </c>
      <c r="B54" t="s">
        <v>66</v>
      </c>
      <c r="C54" s="21">
        <v>0.88460000000000005</v>
      </c>
      <c r="D54" t="s">
        <v>10</v>
      </c>
      <c r="E54" s="2">
        <v>0.95299999999999996</v>
      </c>
      <c r="F54" s="2">
        <f>Table7[[#This Row],[State Target]]-Table7[[#This Row],[Percent of children who "reduced the gap" in their development when compared to same-aged peers. (APR Summary Statement 1)]]</f>
        <v>6.8399999999999905E-2</v>
      </c>
      <c r="G54" s="2">
        <v>0.65</v>
      </c>
      <c r="H54" t="s">
        <v>10</v>
      </c>
      <c r="I54" s="2">
        <v>0.74199999999999999</v>
      </c>
      <c r="J54" s="2">
        <f>Table7[[#This Row],[State Target 2]]-Table7[[#This Row],[Percent of children who "caught up" to same-aged peers. (APR Summary Statement 2)]]</f>
        <v>9.1999999999999971E-2</v>
      </c>
    </row>
    <row r="55" spans="1:10" x14ac:dyDescent="0.35">
      <c r="A55" t="s">
        <v>25</v>
      </c>
      <c r="B55" t="s">
        <v>67</v>
      </c>
      <c r="C55" s="21">
        <v>0.96360000000000001</v>
      </c>
      <c r="D55" t="s">
        <v>15</v>
      </c>
      <c r="E55" s="2">
        <v>0.95299999999999996</v>
      </c>
      <c r="F55" s="2">
        <f>Table7[[#This Row],[State Target]]-Table7[[#This Row],[Percent of children who "reduced the gap" in their development when compared to same-aged peers. (APR Summary Statement 1)]]</f>
        <v>-1.0600000000000054E-2</v>
      </c>
      <c r="G55" s="2">
        <v>0.66879999999999995</v>
      </c>
      <c r="H55" t="s">
        <v>10</v>
      </c>
      <c r="I55" s="2">
        <v>0.74</v>
      </c>
      <c r="J55" s="2">
        <v>-6.7100000000000007E-2</v>
      </c>
    </row>
    <row r="56" spans="1:10" x14ac:dyDescent="0.35">
      <c r="A56" t="s">
        <v>25</v>
      </c>
      <c r="B56" t="s">
        <v>68</v>
      </c>
      <c r="C56" s="21">
        <v>0.86180000000000001</v>
      </c>
      <c r="D56" t="s">
        <v>10</v>
      </c>
      <c r="E56" s="2">
        <v>0.95299999999999996</v>
      </c>
      <c r="F56" s="2">
        <f>Table7[[#This Row],[State Target]]-Table7[[#This Row],[Percent of children who "reduced the gap" in their development when compared to same-aged peers. (APR Summary Statement 1)]]</f>
        <v>9.1199999999999948E-2</v>
      </c>
      <c r="G56" s="2">
        <v>0.45569999999999999</v>
      </c>
      <c r="H56" t="s">
        <v>10</v>
      </c>
      <c r="I56" s="2">
        <v>0.74199999999999999</v>
      </c>
      <c r="J56" s="2">
        <f>Table7[[#This Row],[State Target 2]]-Table7[[#This Row],[Percent of children who "caught up" to same-aged peers. (APR Summary Statement 2)]]</f>
        <v>0.2863</v>
      </c>
    </row>
    <row r="57" spans="1:10" x14ac:dyDescent="0.35">
      <c r="A57" t="s">
        <v>21</v>
      </c>
      <c r="B57" t="s">
        <v>69</v>
      </c>
      <c r="C57" s="21">
        <v>0.91839999999999999</v>
      </c>
      <c r="D57" t="s">
        <v>10</v>
      </c>
      <c r="E57" s="2">
        <v>0.95299999999999996</v>
      </c>
      <c r="F57" s="2">
        <f>Table7[[#This Row],[State Target]]-Table7[[#This Row],[Percent of children who "reduced the gap" in their development when compared to same-aged peers. (APR Summary Statement 1)]]</f>
        <v>3.4599999999999964E-2</v>
      </c>
      <c r="G57" s="2">
        <v>0.6069</v>
      </c>
      <c r="H57" t="s">
        <v>10</v>
      </c>
      <c r="I57" s="2">
        <v>0.74199999999999999</v>
      </c>
      <c r="J57" s="2">
        <f>Table7[[#This Row],[State Target 2]]-Table7[[#This Row],[Percent of children who "caught up" to same-aged peers. (APR Summary Statement 2)]]</f>
        <v>0.1351</v>
      </c>
    </row>
    <row r="58" spans="1:10" x14ac:dyDescent="0.35">
      <c r="A58" t="s">
        <v>11</v>
      </c>
      <c r="B58" t="s">
        <v>70</v>
      </c>
      <c r="C58" s="21">
        <v>0.871</v>
      </c>
      <c r="D58" t="s">
        <v>10</v>
      </c>
      <c r="E58" s="2">
        <v>0.95299999999999996</v>
      </c>
      <c r="F58" s="2">
        <f>Table7[[#This Row],[State Target]]-Table7[[#This Row],[Percent of children who "reduced the gap" in their development when compared to same-aged peers. (APR Summary Statement 1)]]</f>
        <v>8.1999999999999962E-2</v>
      </c>
      <c r="G58" s="2">
        <v>0.66890000000000005</v>
      </c>
      <c r="H58" t="s">
        <v>10</v>
      </c>
      <c r="I58" s="2">
        <v>0.74199999999999999</v>
      </c>
      <c r="J58" s="2">
        <f>Table7[[#This Row],[State Target 2]]-Table7[[#This Row],[Percent of children who "caught up" to same-aged peers. (APR Summary Statement 2)]]</f>
        <v>7.3099999999999943E-2</v>
      </c>
    </row>
    <row r="59" spans="1:10" x14ac:dyDescent="0.35">
      <c r="A59" t="s">
        <v>18</v>
      </c>
      <c r="B59" t="s">
        <v>71</v>
      </c>
      <c r="C59" s="21">
        <v>0.81479999999999997</v>
      </c>
      <c r="D59" t="s">
        <v>10</v>
      </c>
      <c r="E59" s="2">
        <v>0.95299999999999996</v>
      </c>
      <c r="F59" s="2">
        <f>Table7[[#This Row],[State Target]]-Table7[[#This Row],[Percent of children who "reduced the gap" in their development when compared to same-aged peers. (APR Summary Statement 1)]]</f>
        <v>0.13819999999999999</v>
      </c>
      <c r="G59" s="2">
        <v>0.55100000000000005</v>
      </c>
      <c r="H59" t="s">
        <v>10</v>
      </c>
      <c r="I59" s="2">
        <v>0.74199999999999999</v>
      </c>
      <c r="J59" s="2">
        <f>Table7[[#This Row],[State Target 2]]-Table7[[#This Row],[Percent of children who "caught up" to same-aged peers. (APR Summary Statement 2)]]</f>
        <v>0.19099999999999995</v>
      </c>
    </row>
    <row r="60" spans="1:10" x14ac:dyDescent="0.35">
      <c r="A60" t="s">
        <v>25</v>
      </c>
      <c r="B60" t="s">
        <v>72</v>
      </c>
      <c r="C60" s="21">
        <v>0.92789999999999995</v>
      </c>
      <c r="D60" t="s">
        <v>10</v>
      </c>
      <c r="E60" s="2">
        <v>0.95299999999999996</v>
      </c>
      <c r="F60" s="2">
        <f>Table7[[#This Row],[State Target]]-Table7[[#This Row],[Percent of children who "reduced the gap" in their development when compared to same-aged peers. (APR Summary Statement 1)]]</f>
        <v>2.5100000000000011E-2</v>
      </c>
      <c r="G60" s="2">
        <v>0.56200000000000006</v>
      </c>
      <c r="H60" t="s">
        <v>10</v>
      </c>
      <c r="I60" s="2">
        <v>0.74199999999999999</v>
      </c>
      <c r="J60" s="2">
        <f>Table7[[#This Row],[State Target 2]]-Table7[[#This Row],[Percent of children who "caught up" to same-aged peers. (APR Summary Statement 2)]]</f>
        <v>0.17999999999999994</v>
      </c>
    </row>
    <row r="61" spans="1:10" x14ac:dyDescent="0.35">
      <c r="A61" t="s">
        <v>28</v>
      </c>
      <c r="B61" t="s">
        <v>73</v>
      </c>
      <c r="C61" s="21">
        <v>0.91539999999999999</v>
      </c>
      <c r="D61" t="s">
        <v>10</v>
      </c>
      <c r="E61" s="2">
        <v>0.95299999999999996</v>
      </c>
      <c r="F61" s="2">
        <f>Table7[[#This Row],[State Target]]-Table7[[#This Row],[Percent of children who "reduced the gap" in their development when compared to same-aged peers. (APR Summary Statement 1)]]</f>
        <v>3.7599999999999967E-2</v>
      </c>
      <c r="G61" s="2">
        <v>0.65980000000000005</v>
      </c>
      <c r="H61" t="s">
        <v>10</v>
      </c>
      <c r="I61" s="2">
        <v>0.74199999999999999</v>
      </c>
      <c r="J61" s="2">
        <f>Table7[[#This Row],[State Target 2]]-Table7[[#This Row],[Percent of children who "caught up" to same-aged peers. (APR Summary Statement 2)]]</f>
        <v>8.219999999999994E-2</v>
      </c>
    </row>
    <row r="62" spans="1:10" x14ac:dyDescent="0.35">
      <c r="A62" t="s">
        <v>11</v>
      </c>
      <c r="B62" t="s">
        <v>74</v>
      </c>
      <c r="C62" s="21">
        <v>0.91600000000000004</v>
      </c>
      <c r="D62" t="s">
        <v>10</v>
      </c>
      <c r="E62" s="2">
        <v>0.95299999999999996</v>
      </c>
      <c r="F62" s="2">
        <f>Table7[[#This Row],[State Target]]-Table7[[#This Row],[Percent of children who "reduced the gap" in their development when compared to same-aged peers. (APR Summary Statement 1)]]</f>
        <v>3.6999999999999922E-2</v>
      </c>
      <c r="G62" s="2">
        <v>0.51849999999999996</v>
      </c>
      <c r="H62" t="s">
        <v>10</v>
      </c>
      <c r="I62" s="2">
        <v>0.74199999999999999</v>
      </c>
      <c r="J62" s="2">
        <f>Table7[[#This Row],[State Target 2]]-Table7[[#This Row],[Percent of children who "caught up" to same-aged peers. (APR Summary Statement 2)]]</f>
        <v>0.22350000000000003</v>
      </c>
    </row>
    <row r="63" spans="1:10" x14ac:dyDescent="0.35">
      <c r="A63" t="s">
        <v>25</v>
      </c>
      <c r="B63" t="s">
        <v>75</v>
      </c>
      <c r="C63" s="21">
        <v>0.8911</v>
      </c>
      <c r="D63" t="s">
        <v>10</v>
      </c>
      <c r="E63" s="2">
        <v>0.95299999999999996</v>
      </c>
      <c r="F63" s="2">
        <f>Table7[[#This Row],[State Target]]-Table7[[#This Row],[Percent of children who "reduced the gap" in their development when compared to same-aged peers. (APR Summary Statement 1)]]</f>
        <v>6.1899999999999955E-2</v>
      </c>
      <c r="G63" s="2">
        <v>0.62590000000000001</v>
      </c>
      <c r="H63" t="s">
        <v>10</v>
      </c>
      <c r="I63" s="2">
        <v>0.74199999999999999</v>
      </c>
      <c r="J63" s="2">
        <f>Table7[[#This Row],[State Target 2]]-Table7[[#This Row],[Percent of children who "caught up" to same-aged peers. (APR Summary Statement 2)]]</f>
        <v>0.11609999999999998</v>
      </c>
    </row>
    <row r="64" spans="1:10" x14ac:dyDescent="0.35">
      <c r="A64" s="8" t="s">
        <v>11</v>
      </c>
      <c r="B64" t="s">
        <v>76</v>
      </c>
      <c r="C64" s="21">
        <v>0.88400000000000001</v>
      </c>
      <c r="D64" t="s">
        <v>10</v>
      </c>
      <c r="E64" s="2">
        <v>0.95299999999999996</v>
      </c>
      <c r="F64" s="2">
        <f>Table7[[#This Row],[State Target]]-Table7[[#This Row],[Percent of children who "reduced the gap" in their development when compared to same-aged peers. (APR Summary Statement 1)]]</f>
        <v>6.899999999999995E-2</v>
      </c>
      <c r="G64" s="2">
        <v>0.58409999999999995</v>
      </c>
      <c r="H64" t="s">
        <v>10</v>
      </c>
      <c r="I64" s="2">
        <v>0.74199999999999999</v>
      </c>
      <c r="J64" s="2">
        <f>Table7[[#This Row],[State Target 2]]-Table7[[#This Row],[Percent of children who "caught up" to same-aged peers. (APR Summary Statement 2)]]</f>
        <v>0.15790000000000004</v>
      </c>
    </row>
    <row r="65" spans="1:10" x14ac:dyDescent="0.35">
      <c r="A65" s="8" t="s">
        <v>21</v>
      </c>
      <c r="B65" t="s">
        <v>77</v>
      </c>
      <c r="C65" s="21">
        <v>0.751</v>
      </c>
      <c r="D65" t="s">
        <v>10</v>
      </c>
      <c r="E65" s="2">
        <v>0.95299999999999996</v>
      </c>
      <c r="F65" s="2">
        <f>Table7[[#This Row],[State Target]]-Table7[[#This Row],[Percent of children who "reduced the gap" in their development when compared to same-aged peers. (APR Summary Statement 1)]]</f>
        <v>0.20199999999999996</v>
      </c>
      <c r="G65" s="2">
        <v>0.314</v>
      </c>
      <c r="H65" t="s">
        <v>10</v>
      </c>
      <c r="I65" s="2">
        <v>0.74199999999999999</v>
      </c>
      <c r="J65" s="2">
        <f>Table7[[#This Row],[State Target 2]]-Table7[[#This Row],[Percent of children who "caught up" to same-aged peers. (APR Summary Statement 2)]]</f>
        <v>0.42799999999999999</v>
      </c>
    </row>
    <row r="66" spans="1:10" x14ac:dyDescent="0.35">
      <c r="A66" s="8" t="s">
        <v>21</v>
      </c>
      <c r="B66" t="s">
        <v>78</v>
      </c>
      <c r="C66" s="21">
        <v>0.84709999999999996</v>
      </c>
      <c r="D66" t="s">
        <v>10</v>
      </c>
      <c r="E66" s="2">
        <v>0.95299999999999996</v>
      </c>
      <c r="F66" s="2">
        <f>Table7[[#This Row],[State Target]]-Table7[[#This Row],[Percent of children who "reduced the gap" in their development when compared to same-aged peers. (APR Summary Statement 1)]]</f>
        <v>0.10589999999999999</v>
      </c>
      <c r="G66" s="2">
        <v>0.59609999999999996</v>
      </c>
      <c r="H66" t="s">
        <v>10</v>
      </c>
      <c r="I66" s="2">
        <v>0.74199999999999999</v>
      </c>
      <c r="J66" s="2">
        <f>Table7[[#This Row],[State Target 2]]-Table7[[#This Row],[Percent of children who "caught up" to same-aged peers. (APR Summary Statement 2)]]</f>
        <v>0.14590000000000003</v>
      </c>
    </row>
    <row r="67" spans="1:10" x14ac:dyDescent="0.35">
      <c r="A67" s="8" t="s">
        <v>28</v>
      </c>
      <c r="B67" t="s">
        <v>79</v>
      </c>
      <c r="C67" s="21">
        <v>0.86670000000000003</v>
      </c>
      <c r="D67" t="s">
        <v>10</v>
      </c>
      <c r="E67" s="2">
        <v>0.95299999999999996</v>
      </c>
      <c r="F67" s="2">
        <f>Table7[[#This Row],[State Target]]-Table7[[#This Row],[Percent of children who "reduced the gap" in their development when compared to same-aged peers. (APR Summary Statement 1)]]</f>
        <v>8.6299999999999932E-2</v>
      </c>
      <c r="G67" s="2">
        <v>0.56779999999999997</v>
      </c>
      <c r="H67" t="s">
        <v>10</v>
      </c>
      <c r="I67" s="2">
        <v>0.74199999999999999</v>
      </c>
      <c r="J67" s="2">
        <f>Table7[[#This Row],[State Target 2]]-Table7[[#This Row],[Percent of children who "caught up" to same-aged peers. (APR Summary Statement 2)]]</f>
        <v>0.17420000000000002</v>
      </c>
    </row>
    <row r="68" spans="1:10" x14ac:dyDescent="0.35">
      <c r="B68" t="s">
        <v>83</v>
      </c>
      <c r="C68" s="21"/>
      <c r="F68" s="2">
        <f>Table7[[#This Row],[State Target]]-Table7[[#This Row],[Percent of children who "reduced the gap" in their development when compared to same-aged peers. (APR Summary Statement 1)]]</f>
        <v>0</v>
      </c>
      <c r="G68" s="2"/>
      <c r="I68" s="2"/>
      <c r="J68" s="2"/>
    </row>
    <row r="69" spans="1:10" x14ac:dyDescent="0.35">
      <c r="A69" s="11"/>
      <c r="B69" s="12" t="s">
        <v>81</v>
      </c>
      <c r="C69" s="5"/>
      <c r="D69" s="5"/>
      <c r="E69" s="19"/>
      <c r="F69" s="5"/>
      <c r="G69" s="5"/>
      <c r="H69" s="5"/>
      <c r="I69" s="5"/>
      <c r="J69" s="13"/>
    </row>
  </sheetData>
  <mergeCells count="1">
    <mergeCell ref="A1:F1"/>
  </mergeCells>
  <hyperlinks>
    <hyperlink ref="B69" r:id="rId1" xr:uid="{402F1B6F-8013-4733-9A03-0FD935FDEAB5}"/>
  </hyperlinks>
  <pageMargins left="0.7" right="0.7" top="0.75" bottom="0.75" header="0.3" footer="0.3"/>
  <pageSetup scale="33" orientation="landscape"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D7203-2C22-41A7-A775-C9C25DF12E9B}">
  <sheetPr>
    <tabColor rgb="FF92D050"/>
    <pageSetUpPr fitToPage="1"/>
  </sheetPr>
  <dimension ref="A1:F69"/>
  <sheetViews>
    <sheetView zoomScaleNormal="100" workbookViewId="0">
      <pane xSplit="1" topLeftCell="B1" activePane="topRight" state="frozen"/>
      <selection pane="topRight" activeCell="B2" sqref="B2"/>
    </sheetView>
  </sheetViews>
  <sheetFormatPr defaultRowHeight="14.5" x14ac:dyDescent="0.35"/>
  <cols>
    <col min="1" max="1" width="10.453125" bestFit="1" customWidth="1"/>
    <col min="2" max="2" width="66.90625" customWidth="1"/>
    <col min="3" max="3" width="19.453125" customWidth="1"/>
    <col min="4" max="4" width="18.1796875" customWidth="1"/>
    <col min="5" max="5" width="13.7265625" customWidth="1"/>
    <col min="6" max="6" width="28" customWidth="1"/>
  </cols>
  <sheetData>
    <row r="1" spans="1:6" s="1" customFormat="1" x14ac:dyDescent="0.35">
      <c r="A1" s="40" t="s">
        <v>0</v>
      </c>
      <c r="B1" s="41"/>
      <c r="C1" s="41"/>
      <c r="D1" s="41"/>
      <c r="E1" s="41"/>
      <c r="F1" s="41"/>
    </row>
    <row r="2" spans="1:6" s="1" customFormat="1" ht="29" x14ac:dyDescent="0.35">
      <c r="A2" s="33"/>
      <c r="B2" s="35" t="s">
        <v>129</v>
      </c>
      <c r="C2" s="34"/>
      <c r="D2" s="34"/>
      <c r="E2" s="34"/>
      <c r="F2" s="34"/>
    </row>
    <row r="3" spans="1:6" x14ac:dyDescent="0.35">
      <c r="A3" s="47"/>
    </row>
    <row r="4" spans="1:6" x14ac:dyDescent="0.35">
      <c r="A4" s="6" t="s">
        <v>2</v>
      </c>
      <c r="B4" s="4" t="s">
        <v>3</v>
      </c>
      <c r="C4" s="4" t="s">
        <v>4</v>
      </c>
      <c r="D4" s="4" t="s">
        <v>103</v>
      </c>
      <c r="E4" s="4" t="s">
        <v>6</v>
      </c>
      <c r="F4" s="7" t="s">
        <v>7</v>
      </c>
    </row>
    <row r="5" spans="1:6" x14ac:dyDescent="0.35">
      <c r="A5" t="s">
        <v>8</v>
      </c>
      <c r="B5" t="s">
        <v>9</v>
      </c>
      <c r="C5" t="s">
        <v>10</v>
      </c>
      <c r="D5" s="21">
        <v>0.84</v>
      </c>
      <c r="E5" s="3">
        <v>0.9</v>
      </c>
      <c r="F5" s="9">
        <f>E5-D5</f>
        <v>6.0000000000000053E-2</v>
      </c>
    </row>
    <row r="6" spans="1:6" x14ac:dyDescent="0.35">
      <c r="A6" t="s">
        <v>11</v>
      </c>
      <c r="B6" t="s">
        <v>12</v>
      </c>
      <c r="C6" t="s">
        <v>10</v>
      </c>
      <c r="D6" s="21">
        <v>0.78</v>
      </c>
      <c r="E6" s="3">
        <v>0.9</v>
      </c>
      <c r="F6" s="9">
        <f t="shared" ref="F6:F63" si="0">E6-D6</f>
        <v>0.12</v>
      </c>
    </row>
    <row r="7" spans="1:6" x14ac:dyDescent="0.35">
      <c r="A7" t="s">
        <v>11</v>
      </c>
      <c r="B7" t="s">
        <v>89</v>
      </c>
      <c r="C7" t="s">
        <v>10</v>
      </c>
      <c r="D7" s="21">
        <v>0.83</v>
      </c>
      <c r="E7" s="3">
        <v>0.9</v>
      </c>
      <c r="F7" s="9">
        <f t="shared" si="0"/>
        <v>7.0000000000000062E-2</v>
      </c>
    </row>
    <row r="8" spans="1:6" x14ac:dyDescent="0.35">
      <c r="A8" t="s">
        <v>8</v>
      </c>
      <c r="B8" t="s">
        <v>16</v>
      </c>
      <c r="C8" t="s">
        <v>10</v>
      </c>
      <c r="D8" s="21">
        <v>0.87</v>
      </c>
      <c r="E8" s="3">
        <v>0.9</v>
      </c>
      <c r="F8" s="9">
        <f t="shared" si="0"/>
        <v>3.0000000000000027E-2</v>
      </c>
    </row>
    <row r="9" spans="1:6" x14ac:dyDescent="0.35">
      <c r="A9" t="s">
        <v>8</v>
      </c>
      <c r="B9" t="s">
        <v>17</v>
      </c>
      <c r="C9" t="s">
        <v>10</v>
      </c>
      <c r="D9" s="21">
        <v>0.8</v>
      </c>
      <c r="E9" s="3">
        <v>0.9</v>
      </c>
      <c r="F9" s="9">
        <f t="shared" si="0"/>
        <v>9.9999999999999978E-2</v>
      </c>
    </row>
    <row r="10" spans="1:6" x14ac:dyDescent="0.35">
      <c r="A10" t="s">
        <v>18</v>
      </c>
      <c r="B10" t="s">
        <v>19</v>
      </c>
      <c r="C10" t="s">
        <v>10</v>
      </c>
      <c r="D10" s="21">
        <v>0.77</v>
      </c>
      <c r="E10" s="3">
        <v>0.9</v>
      </c>
      <c r="F10" s="9">
        <f t="shared" si="0"/>
        <v>0.13</v>
      </c>
    </row>
    <row r="11" spans="1:6" x14ac:dyDescent="0.35">
      <c r="A11" t="s">
        <v>11</v>
      </c>
      <c r="B11" t="s">
        <v>20</v>
      </c>
      <c r="C11" t="s">
        <v>10</v>
      </c>
      <c r="D11" s="21">
        <v>0.86</v>
      </c>
      <c r="E11" s="3">
        <v>0.9</v>
      </c>
      <c r="F11" s="9">
        <f t="shared" si="0"/>
        <v>4.0000000000000036E-2</v>
      </c>
    </row>
    <row r="12" spans="1:6" x14ac:dyDescent="0.35">
      <c r="A12" t="s">
        <v>21</v>
      </c>
      <c r="B12" t="s">
        <v>22</v>
      </c>
      <c r="C12" t="s">
        <v>10</v>
      </c>
      <c r="D12" s="21">
        <v>0.83</v>
      </c>
      <c r="E12" s="3">
        <v>0.9</v>
      </c>
      <c r="F12" s="9">
        <f t="shared" si="0"/>
        <v>7.0000000000000062E-2</v>
      </c>
    </row>
    <row r="13" spans="1:6" x14ac:dyDescent="0.35">
      <c r="A13" t="s">
        <v>21</v>
      </c>
      <c r="B13" t="s">
        <v>23</v>
      </c>
      <c r="C13" t="s">
        <v>13</v>
      </c>
      <c r="D13" s="26" t="s">
        <v>13</v>
      </c>
      <c r="E13" s="3">
        <v>0.9</v>
      </c>
      <c r="F13" s="9"/>
    </row>
    <row r="14" spans="1:6" x14ac:dyDescent="0.35">
      <c r="A14" t="s">
        <v>18</v>
      </c>
      <c r="B14" t="s">
        <v>24</v>
      </c>
      <c r="C14" t="s">
        <v>10</v>
      </c>
      <c r="D14" s="21">
        <v>0.88</v>
      </c>
      <c r="E14" s="3">
        <v>0.9</v>
      </c>
      <c r="F14" s="9">
        <f t="shared" si="0"/>
        <v>2.0000000000000018E-2</v>
      </c>
    </row>
    <row r="15" spans="1:6" x14ac:dyDescent="0.35">
      <c r="A15" t="s">
        <v>25</v>
      </c>
      <c r="B15" t="s">
        <v>26</v>
      </c>
      <c r="C15" t="s">
        <v>10</v>
      </c>
      <c r="D15" s="21">
        <v>0.87</v>
      </c>
      <c r="E15" s="3">
        <v>0.9</v>
      </c>
      <c r="F15" s="9">
        <f t="shared" si="0"/>
        <v>3.0000000000000027E-2</v>
      </c>
    </row>
    <row r="16" spans="1:6" x14ac:dyDescent="0.35">
      <c r="A16" t="s">
        <v>21</v>
      </c>
      <c r="B16" t="s">
        <v>27</v>
      </c>
      <c r="C16" t="s">
        <v>10</v>
      </c>
      <c r="D16" s="21">
        <v>0.72</v>
      </c>
      <c r="E16" s="3">
        <v>0.9</v>
      </c>
      <c r="F16" s="9">
        <f t="shared" si="0"/>
        <v>0.18000000000000005</v>
      </c>
    </row>
    <row r="17" spans="1:6" x14ac:dyDescent="0.35">
      <c r="A17" t="s">
        <v>28</v>
      </c>
      <c r="B17" t="s">
        <v>29</v>
      </c>
      <c r="C17" t="s">
        <v>15</v>
      </c>
      <c r="D17" s="21">
        <v>0.92</v>
      </c>
      <c r="E17" s="3">
        <v>0.9</v>
      </c>
      <c r="F17" s="9">
        <f t="shared" si="0"/>
        <v>-2.0000000000000018E-2</v>
      </c>
    </row>
    <row r="18" spans="1:6" x14ac:dyDescent="0.35">
      <c r="A18" t="s">
        <v>18</v>
      </c>
      <c r="B18" t="s">
        <v>30</v>
      </c>
      <c r="C18" t="s">
        <v>10</v>
      </c>
      <c r="D18" s="21">
        <v>0.83</v>
      </c>
      <c r="E18" s="3">
        <v>0.9</v>
      </c>
      <c r="F18" s="9">
        <f t="shared" si="0"/>
        <v>7.0000000000000062E-2</v>
      </c>
    </row>
    <row r="19" spans="1:6" x14ac:dyDescent="0.35">
      <c r="A19" t="s">
        <v>21</v>
      </c>
      <c r="B19" t="s">
        <v>31</v>
      </c>
      <c r="C19" t="s">
        <v>10</v>
      </c>
      <c r="D19" s="21">
        <v>0.84</v>
      </c>
      <c r="E19" s="3">
        <v>0.9</v>
      </c>
      <c r="F19" s="9">
        <f t="shared" si="0"/>
        <v>6.0000000000000053E-2</v>
      </c>
    </row>
    <row r="20" spans="1:6" x14ac:dyDescent="0.35">
      <c r="A20" t="s">
        <v>11</v>
      </c>
      <c r="B20" t="s">
        <v>32</v>
      </c>
      <c r="C20" t="s">
        <v>15</v>
      </c>
      <c r="D20" s="21">
        <v>0.95</v>
      </c>
      <c r="E20" s="3">
        <v>0.9</v>
      </c>
      <c r="F20" s="9">
        <f t="shared" si="0"/>
        <v>-4.9999999999999933E-2</v>
      </c>
    </row>
    <row r="21" spans="1:6" x14ac:dyDescent="0.35">
      <c r="A21" t="s">
        <v>28</v>
      </c>
      <c r="B21" t="s">
        <v>33</v>
      </c>
      <c r="C21" t="s">
        <v>13</v>
      </c>
      <c r="D21" s="26" t="s">
        <v>13</v>
      </c>
      <c r="E21" s="3">
        <v>0.9</v>
      </c>
      <c r="F21" s="9"/>
    </row>
    <row r="22" spans="1:6" x14ac:dyDescent="0.35">
      <c r="A22" t="s">
        <v>21</v>
      </c>
      <c r="B22" t="s">
        <v>34</v>
      </c>
      <c r="C22" t="s">
        <v>10</v>
      </c>
      <c r="D22" s="21">
        <v>0.67</v>
      </c>
      <c r="E22" s="3">
        <v>0.9</v>
      </c>
      <c r="F22" s="9">
        <f t="shared" si="0"/>
        <v>0.22999999999999998</v>
      </c>
    </row>
    <row r="23" spans="1:6" x14ac:dyDescent="0.35">
      <c r="A23" t="s">
        <v>11</v>
      </c>
      <c r="B23" t="s">
        <v>35</v>
      </c>
      <c r="C23" t="s">
        <v>15</v>
      </c>
      <c r="D23" s="21">
        <v>0.91</v>
      </c>
      <c r="E23" s="3">
        <v>0.9</v>
      </c>
      <c r="F23" s="9">
        <f t="shared" si="0"/>
        <v>-1.0000000000000009E-2</v>
      </c>
    </row>
    <row r="24" spans="1:6" x14ac:dyDescent="0.35">
      <c r="A24" t="s">
        <v>28</v>
      </c>
      <c r="B24" t="s">
        <v>36</v>
      </c>
      <c r="C24" t="s">
        <v>10</v>
      </c>
      <c r="D24" s="21">
        <v>0.76</v>
      </c>
      <c r="E24" s="3">
        <v>0.9</v>
      </c>
      <c r="F24" s="9">
        <f t="shared" si="0"/>
        <v>0.14000000000000001</v>
      </c>
    </row>
    <row r="25" spans="1:6" x14ac:dyDescent="0.35">
      <c r="A25" t="s">
        <v>28</v>
      </c>
      <c r="B25" t="s">
        <v>37</v>
      </c>
      <c r="C25" t="s">
        <v>15</v>
      </c>
      <c r="D25" s="21">
        <v>0.91</v>
      </c>
      <c r="E25" s="3">
        <v>0.9</v>
      </c>
      <c r="F25" s="9">
        <f t="shared" si="0"/>
        <v>-1.0000000000000009E-2</v>
      </c>
    </row>
    <row r="26" spans="1:6" x14ac:dyDescent="0.35">
      <c r="A26" t="s">
        <v>28</v>
      </c>
      <c r="B26" t="s">
        <v>38</v>
      </c>
      <c r="C26" t="s">
        <v>10</v>
      </c>
      <c r="D26" s="21">
        <v>0.8</v>
      </c>
      <c r="E26" s="3">
        <v>0.9</v>
      </c>
      <c r="F26" s="9">
        <f t="shared" si="0"/>
        <v>9.9999999999999978E-2</v>
      </c>
    </row>
    <row r="27" spans="1:6" x14ac:dyDescent="0.35">
      <c r="A27" t="s">
        <v>18</v>
      </c>
      <c r="B27" t="s">
        <v>39</v>
      </c>
      <c r="C27" t="s">
        <v>10</v>
      </c>
      <c r="D27" s="21">
        <v>0.75</v>
      </c>
      <c r="E27" s="3">
        <v>0.9</v>
      </c>
      <c r="F27" s="9">
        <f t="shared" si="0"/>
        <v>0.15000000000000002</v>
      </c>
    </row>
    <row r="28" spans="1:6" x14ac:dyDescent="0.35">
      <c r="A28" t="s">
        <v>11</v>
      </c>
      <c r="B28" t="s">
        <v>40</v>
      </c>
      <c r="C28" t="s">
        <v>10</v>
      </c>
      <c r="D28" s="21">
        <v>0.86</v>
      </c>
      <c r="E28" s="3">
        <v>0.9</v>
      </c>
      <c r="F28" s="9">
        <f t="shared" si="0"/>
        <v>4.0000000000000036E-2</v>
      </c>
    </row>
    <row r="29" spans="1:6" x14ac:dyDescent="0.35">
      <c r="A29" t="s">
        <v>25</v>
      </c>
      <c r="B29" t="s">
        <v>41</v>
      </c>
      <c r="C29" t="s">
        <v>10</v>
      </c>
      <c r="D29" s="21">
        <v>0.85</v>
      </c>
      <c r="E29" s="3">
        <v>0.9</v>
      </c>
      <c r="F29" s="9">
        <f t="shared" si="0"/>
        <v>5.0000000000000044E-2</v>
      </c>
    </row>
    <row r="30" spans="1:6" x14ac:dyDescent="0.35">
      <c r="A30" t="s">
        <v>18</v>
      </c>
      <c r="B30" t="s">
        <v>104</v>
      </c>
      <c r="C30" t="s">
        <v>10</v>
      </c>
      <c r="D30" s="21">
        <v>0.87</v>
      </c>
      <c r="E30" s="3">
        <v>0.9</v>
      </c>
      <c r="F30" s="9">
        <f t="shared" si="0"/>
        <v>3.0000000000000027E-2</v>
      </c>
    </row>
    <row r="31" spans="1:6" x14ac:dyDescent="0.35">
      <c r="A31" t="s">
        <v>8</v>
      </c>
      <c r="B31" t="s">
        <v>105</v>
      </c>
      <c r="C31" t="s">
        <v>15</v>
      </c>
      <c r="D31" s="21">
        <v>0.95</v>
      </c>
      <c r="E31" s="3">
        <v>0.9</v>
      </c>
      <c r="F31" s="9">
        <f t="shared" si="0"/>
        <v>-4.9999999999999933E-2</v>
      </c>
    </row>
    <row r="32" spans="1:6" x14ac:dyDescent="0.35">
      <c r="A32" t="s">
        <v>8</v>
      </c>
      <c r="B32" t="s">
        <v>43</v>
      </c>
      <c r="C32" t="s">
        <v>10</v>
      </c>
      <c r="D32" s="26">
        <v>0.88</v>
      </c>
      <c r="E32" s="3">
        <v>0.9</v>
      </c>
      <c r="F32" s="9">
        <f>E32-D32</f>
        <v>2.0000000000000018E-2</v>
      </c>
    </row>
    <row r="33" spans="1:6" x14ac:dyDescent="0.35">
      <c r="A33" t="s">
        <v>8</v>
      </c>
      <c r="B33" t="s">
        <v>106</v>
      </c>
      <c r="C33" t="s">
        <v>15</v>
      </c>
      <c r="D33" s="21">
        <v>0.92</v>
      </c>
      <c r="E33" s="3">
        <v>0.9</v>
      </c>
      <c r="F33" s="9">
        <f t="shared" si="0"/>
        <v>-2.0000000000000018E-2</v>
      </c>
    </row>
    <row r="34" spans="1:6" x14ac:dyDescent="0.35">
      <c r="A34" t="s">
        <v>8</v>
      </c>
      <c r="B34" t="s">
        <v>107</v>
      </c>
      <c r="C34" t="s">
        <v>15</v>
      </c>
      <c r="D34" s="21">
        <v>0.91</v>
      </c>
      <c r="E34" s="3">
        <v>0.9</v>
      </c>
      <c r="F34" s="9">
        <f t="shared" si="0"/>
        <v>-1.0000000000000009E-2</v>
      </c>
    </row>
    <row r="35" spans="1:6" x14ac:dyDescent="0.35">
      <c r="A35" t="s">
        <v>28</v>
      </c>
      <c r="B35" t="s">
        <v>108</v>
      </c>
      <c r="C35" t="s">
        <v>15</v>
      </c>
      <c r="D35" s="21">
        <v>0.9</v>
      </c>
      <c r="E35" s="3">
        <v>0.9</v>
      </c>
      <c r="F35" s="9">
        <f t="shared" si="0"/>
        <v>0</v>
      </c>
    </row>
    <row r="36" spans="1:6" x14ac:dyDescent="0.35">
      <c r="A36" t="s">
        <v>21</v>
      </c>
      <c r="B36" t="s">
        <v>48</v>
      </c>
      <c r="C36" t="s">
        <v>10</v>
      </c>
      <c r="D36" s="21">
        <v>0.56000000000000005</v>
      </c>
      <c r="E36" s="3">
        <v>0.9</v>
      </c>
      <c r="F36" s="9">
        <f t="shared" si="0"/>
        <v>0.33999999999999997</v>
      </c>
    </row>
    <row r="37" spans="1:6" x14ac:dyDescent="0.35">
      <c r="A37" t="s">
        <v>8</v>
      </c>
      <c r="B37" t="s">
        <v>49</v>
      </c>
      <c r="C37" t="s">
        <v>10</v>
      </c>
      <c r="D37" s="21">
        <v>0.86</v>
      </c>
      <c r="E37" s="3">
        <v>0.9</v>
      </c>
      <c r="F37" s="9">
        <f t="shared" si="0"/>
        <v>4.0000000000000036E-2</v>
      </c>
    </row>
    <row r="38" spans="1:6" x14ac:dyDescent="0.35">
      <c r="A38" t="s">
        <v>8</v>
      </c>
      <c r="B38" t="s">
        <v>50</v>
      </c>
      <c r="C38" t="s">
        <v>13</v>
      </c>
      <c r="D38" s="26" t="s">
        <v>13</v>
      </c>
      <c r="E38" s="3">
        <v>0.9</v>
      </c>
      <c r="F38" s="9"/>
    </row>
    <row r="39" spans="1:6" x14ac:dyDescent="0.35">
      <c r="A39" t="s">
        <v>8</v>
      </c>
      <c r="B39" t="s">
        <v>51</v>
      </c>
      <c r="C39" t="s">
        <v>10</v>
      </c>
      <c r="D39" s="21">
        <v>0.82</v>
      </c>
      <c r="E39" s="3">
        <v>0.9</v>
      </c>
      <c r="F39" s="9">
        <f t="shared" si="0"/>
        <v>8.0000000000000071E-2</v>
      </c>
    </row>
    <row r="40" spans="1:6" x14ac:dyDescent="0.35">
      <c r="A40" t="s">
        <v>8</v>
      </c>
      <c r="B40" t="s">
        <v>52</v>
      </c>
      <c r="C40" t="s">
        <v>10</v>
      </c>
      <c r="D40" s="21">
        <v>0.84</v>
      </c>
      <c r="E40" s="3">
        <v>0.9</v>
      </c>
      <c r="F40" s="9">
        <f t="shared" si="0"/>
        <v>6.0000000000000053E-2</v>
      </c>
    </row>
    <row r="41" spans="1:6" x14ac:dyDescent="0.35">
      <c r="A41" t="s">
        <v>28</v>
      </c>
      <c r="B41" t="s">
        <v>53</v>
      </c>
      <c r="C41" t="s">
        <v>15</v>
      </c>
      <c r="D41" s="21">
        <v>0.96</v>
      </c>
      <c r="E41" s="3">
        <v>0.9</v>
      </c>
      <c r="F41" s="9">
        <f t="shared" si="0"/>
        <v>-5.9999999999999942E-2</v>
      </c>
    </row>
    <row r="42" spans="1:6" x14ac:dyDescent="0.35">
      <c r="A42" t="s">
        <v>11</v>
      </c>
      <c r="B42" t="s">
        <v>54</v>
      </c>
      <c r="C42" t="s">
        <v>10</v>
      </c>
      <c r="D42" s="21">
        <v>0.8</v>
      </c>
      <c r="E42" s="3">
        <v>0.9</v>
      </c>
      <c r="F42" s="9">
        <f t="shared" si="0"/>
        <v>9.9999999999999978E-2</v>
      </c>
    </row>
    <row r="43" spans="1:6" x14ac:dyDescent="0.35">
      <c r="A43" t="s">
        <v>11</v>
      </c>
      <c r="B43" t="s">
        <v>55</v>
      </c>
      <c r="C43" t="s">
        <v>15</v>
      </c>
      <c r="D43" s="21">
        <v>0.92</v>
      </c>
      <c r="E43" s="3">
        <v>0.9</v>
      </c>
      <c r="F43" s="9">
        <f t="shared" si="0"/>
        <v>-2.0000000000000018E-2</v>
      </c>
    </row>
    <row r="44" spans="1:6" x14ac:dyDescent="0.35">
      <c r="A44" t="s">
        <v>28</v>
      </c>
      <c r="B44" t="s">
        <v>56</v>
      </c>
      <c r="C44" t="s">
        <v>10</v>
      </c>
      <c r="D44" s="21">
        <v>0.67</v>
      </c>
      <c r="E44" s="3">
        <v>0.9</v>
      </c>
      <c r="F44" s="9">
        <f t="shared" si="0"/>
        <v>0.22999999999999998</v>
      </c>
    </row>
    <row r="45" spans="1:6" x14ac:dyDescent="0.35">
      <c r="A45" t="s">
        <v>28</v>
      </c>
      <c r="B45" t="s">
        <v>57</v>
      </c>
      <c r="C45" t="s">
        <v>10</v>
      </c>
      <c r="D45" s="21">
        <v>0.89</v>
      </c>
      <c r="E45" s="3">
        <v>0.9</v>
      </c>
      <c r="F45" s="9">
        <f t="shared" si="0"/>
        <v>1.0000000000000009E-2</v>
      </c>
    </row>
    <row r="46" spans="1:6" x14ac:dyDescent="0.35">
      <c r="A46" t="s">
        <v>11</v>
      </c>
      <c r="B46" t="s">
        <v>109</v>
      </c>
      <c r="C46" t="s">
        <v>15</v>
      </c>
      <c r="D46" s="21">
        <v>0.91</v>
      </c>
      <c r="E46" s="3">
        <v>0.9</v>
      </c>
      <c r="F46" s="9">
        <f t="shared" si="0"/>
        <v>-1.0000000000000009E-2</v>
      </c>
    </row>
    <row r="47" spans="1:6" x14ac:dyDescent="0.35">
      <c r="A47" t="s">
        <v>11</v>
      </c>
      <c r="B47" t="s">
        <v>110</v>
      </c>
      <c r="C47" t="s">
        <v>10</v>
      </c>
      <c r="D47" s="21">
        <v>0.89</v>
      </c>
      <c r="E47" s="3">
        <v>0.9</v>
      </c>
      <c r="F47" s="9">
        <f t="shared" si="0"/>
        <v>1.0000000000000009E-2</v>
      </c>
    </row>
    <row r="48" spans="1:6" x14ac:dyDescent="0.35">
      <c r="A48" t="s">
        <v>21</v>
      </c>
      <c r="B48" t="s">
        <v>60</v>
      </c>
      <c r="C48" t="s">
        <v>10</v>
      </c>
      <c r="D48" s="21">
        <v>0.67</v>
      </c>
      <c r="E48" s="3">
        <v>0.9</v>
      </c>
      <c r="F48" s="9">
        <f t="shared" si="0"/>
        <v>0.22999999999999998</v>
      </c>
    </row>
    <row r="49" spans="1:6" x14ac:dyDescent="0.35">
      <c r="A49" t="s">
        <v>11</v>
      </c>
      <c r="B49" t="s">
        <v>61</v>
      </c>
      <c r="C49" t="s">
        <v>10</v>
      </c>
      <c r="D49" s="21">
        <v>0.87</v>
      </c>
      <c r="E49" s="3">
        <v>0.9</v>
      </c>
      <c r="F49" s="9">
        <f t="shared" si="0"/>
        <v>3.0000000000000027E-2</v>
      </c>
    </row>
    <row r="50" spans="1:6" x14ac:dyDescent="0.35">
      <c r="A50" t="s">
        <v>11</v>
      </c>
      <c r="B50" t="s">
        <v>62</v>
      </c>
      <c r="C50" t="s">
        <v>15</v>
      </c>
      <c r="D50" s="21">
        <v>0.93</v>
      </c>
      <c r="E50" s="3">
        <v>0.9</v>
      </c>
      <c r="F50" s="9">
        <f t="shared" si="0"/>
        <v>-3.0000000000000027E-2</v>
      </c>
    </row>
    <row r="51" spans="1:6" x14ac:dyDescent="0.35">
      <c r="A51" t="s">
        <v>21</v>
      </c>
      <c r="B51" t="s">
        <v>63</v>
      </c>
      <c r="C51" t="s">
        <v>10</v>
      </c>
      <c r="D51" s="21">
        <v>0.87</v>
      </c>
      <c r="E51" s="3">
        <v>0.9</v>
      </c>
      <c r="F51" s="9">
        <f t="shared" si="0"/>
        <v>3.0000000000000027E-2</v>
      </c>
    </row>
    <row r="52" spans="1:6" x14ac:dyDescent="0.35">
      <c r="A52" t="s">
        <v>21</v>
      </c>
      <c r="B52" t="s">
        <v>64</v>
      </c>
      <c r="C52" t="s">
        <v>10</v>
      </c>
      <c r="D52" s="21">
        <v>0.88</v>
      </c>
      <c r="E52" s="3">
        <v>0.9</v>
      </c>
      <c r="F52" s="9">
        <f t="shared" si="0"/>
        <v>2.0000000000000018E-2</v>
      </c>
    </row>
    <row r="53" spans="1:6" x14ac:dyDescent="0.35">
      <c r="A53" t="s">
        <v>8</v>
      </c>
      <c r="B53" t="s">
        <v>65</v>
      </c>
      <c r="C53" t="s">
        <v>10</v>
      </c>
      <c r="D53" s="21">
        <v>0.87</v>
      </c>
      <c r="E53" s="3">
        <v>0.9</v>
      </c>
      <c r="F53" s="9">
        <f t="shared" si="0"/>
        <v>3.0000000000000027E-2</v>
      </c>
    </row>
    <row r="54" spans="1:6" x14ac:dyDescent="0.35">
      <c r="A54" t="s">
        <v>28</v>
      </c>
      <c r="B54" t="s">
        <v>66</v>
      </c>
      <c r="C54" t="s">
        <v>10</v>
      </c>
      <c r="D54" s="21">
        <v>0.85</v>
      </c>
      <c r="E54" s="3">
        <v>0.9</v>
      </c>
      <c r="F54" s="9">
        <f t="shared" si="0"/>
        <v>5.0000000000000044E-2</v>
      </c>
    </row>
    <row r="55" spans="1:6" x14ac:dyDescent="0.35">
      <c r="A55" t="s">
        <v>25</v>
      </c>
      <c r="B55" t="s">
        <v>67</v>
      </c>
      <c r="C55" t="s">
        <v>10</v>
      </c>
      <c r="D55" s="21">
        <v>0.88</v>
      </c>
      <c r="E55" s="3">
        <v>0.9</v>
      </c>
      <c r="F55" s="9">
        <f t="shared" si="0"/>
        <v>2.0000000000000018E-2</v>
      </c>
    </row>
    <row r="56" spans="1:6" x14ac:dyDescent="0.35">
      <c r="A56" t="s">
        <v>25</v>
      </c>
      <c r="B56" t="s">
        <v>68</v>
      </c>
      <c r="C56" t="s">
        <v>10</v>
      </c>
      <c r="D56" s="21">
        <v>0.87</v>
      </c>
      <c r="E56" s="3">
        <v>0.9</v>
      </c>
      <c r="F56" s="9">
        <f t="shared" si="0"/>
        <v>3.0000000000000027E-2</v>
      </c>
    </row>
    <row r="57" spans="1:6" x14ac:dyDescent="0.35">
      <c r="A57" t="s">
        <v>21</v>
      </c>
      <c r="B57" t="s">
        <v>69</v>
      </c>
      <c r="C57" t="s">
        <v>10</v>
      </c>
      <c r="D57" s="21">
        <v>0.82</v>
      </c>
      <c r="E57" s="3">
        <v>0.9</v>
      </c>
      <c r="F57" s="9">
        <f t="shared" si="0"/>
        <v>8.0000000000000071E-2</v>
      </c>
    </row>
    <row r="58" spans="1:6" x14ac:dyDescent="0.35">
      <c r="A58" t="s">
        <v>11</v>
      </c>
      <c r="B58" t="s">
        <v>70</v>
      </c>
      <c r="C58" t="s">
        <v>10</v>
      </c>
      <c r="D58" s="21">
        <v>0.81</v>
      </c>
      <c r="E58" s="3">
        <v>0.9</v>
      </c>
      <c r="F58" s="9">
        <f t="shared" si="0"/>
        <v>8.9999999999999969E-2</v>
      </c>
    </row>
    <row r="59" spans="1:6" x14ac:dyDescent="0.35">
      <c r="A59" t="s">
        <v>18</v>
      </c>
      <c r="B59" t="s">
        <v>71</v>
      </c>
      <c r="C59" t="s">
        <v>15</v>
      </c>
      <c r="D59" s="21">
        <v>1</v>
      </c>
      <c r="E59" s="3">
        <v>0.9</v>
      </c>
      <c r="F59" s="9">
        <f t="shared" si="0"/>
        <v>-9.9999999999999978E-2</v>
      </c>
    </row>
    <row r="60" spans="1:6" x14ac:dyDescent="0.35">
      <c r="A60" t="s">
        <v>25</v>
      </c>
      <c r="B60" t="s">
        <v>72</v>
      </c>
      <c r="C60" t="s">
        <v>10</v>
      </c>
      <c r="D60" s="21">
        <v>0.81</v>
      </c>
      <c r="E60" s="3">
        <v>0.9</v>
      </c>
      <c r="F60" s="9">
        <f t="shared" si="0"/>
        <v>8.9999999999999969E-2</v>
      </c>
    </row>
    <row r="61" spans="1:6" x14ac:dyDescent="0.35">
      <c r="A61" t="s">
        <v>28</v>
      </c>
      <c r="B61" t="s">
        <v>73</v>
      </c>
      <c r="C61" t="s">
        <v>10</v>
      </c>
      <c r="D61" s="21">
        <v>0.83</v>
      </c>
      <c r="E61" s="3">
        <v>0.9</v>
      </c>
      <c r="F61" s="9">
        <f t="shared" si="0"/>
        <v>7.0000000000000062E-2</v>
      </c>
    </row>
    <row r="62" spans="1:6" x14ac:dyDescent="0.35">
      <c r="A62" t="s">
        <v>11</v>
      </c>
      <c r="B62" t="s">
        <v>74</v>
      </c>
      <c r="C62" t="s">
        <v>15</v>
      </c>
      <c r="D62" s="21">
        <v>0.94</v>
      </c>
      <c r="E62" s="3">
        <v>0.9</v>
      </c>
      <c r="F62" s="9">
        <f t="shared" si="0"/>
        <v>-3.9999999999999925E-2</v>
      </c>
    </row>
    <row r="63" spans="1:6" x14ac:dyDescent="0.35">
      <c r="A63" t="s">
        <v>25</v>
      </c>
      <c r="B63" t="s">
        <v>75</v>
      </c>
      <c r="C63" t="s">
        <v>10</v>
      </c>
      <c r="D63" s="21">
        <v>0.8</v>
      </c>
      <c r="E63" s="3">
        <v>0.9</v>
      </c>
      <c r="F63" s="9">
        <f t="shared" si="0"/>
        <v>9.9999999999999978E-2</v>
      </c>
    </row>
    <row r="64" spans="1:6" x14ac:dyDescent="0.35">
      <c r="A64" s="8" t="s">
        <v>11</v>
      </c>
      <c r="B64" t="s">
        <v>76</v>
      </c>
      <c r="C64" t="s">
        <v>10</v>
      </c>
      <c r="D64" s="26">
        <v>0.83</v>
      </c>
      <c r="E64" s="3">
        <v>0.9</v>
      </c>
      <c r="F64" s="9">
        <f>E64-D64</f>
        <v>7.0000000000000062E-2</v>
      </c>
    </row>
    <row r="65" spans="1:6" x14ac:dyDescent="0.35">
      <c r="A65" s="8" t="s">
        <v>21</v>
      </c>
      <c r="B65" t="s">
        <v>77</v>
      </c>
      <c r="C65" t="s">
        <v>10</v>
      </c>
      <c r="D65" s="26">
        <v>0.87</v>
      </c>
      <c r="E65" s="3">
        <v>0.9</v>
      </c>
      <c r="F65" s="9">
        <f>E65-D65</f>
        <v>3.0000000000000027E-2</v>
      </c>
    </row>
    <row r="66" spans="1:6" x14ac:dyDescent="0.35">
      <c r="A66" s="8" t="s">
        <v>21</v>
      </c>
      <c r="B66" t="s">
        <v>78</v>
      </c>
      <c r="C66" t="s">
        <v>10</v>
      </c>
      <c r="D66" s="26">
        <v>0.89</v>
      </c>
      <c r="E66" s="3">
        <v>0.9</v>
      </c>
      <c r="F66" s="9">
        <f>E66-D66</f>
        <v>1.0000000000000009E-2</v>
      </c>
    </row>
    <row r="67" spans="1:6" x14ac:dyDescent="0.35">
      <c r="A67" s="8" t="s">
        <v>28</v>
      </c>
      <c r="B67" t="s">
        <v>79</v>
      </c>
      <c r="C67" t="s">
        <v>10</v>
      </c>
      <c r="D67" s="26">
        <v>0.86</v>
      </c>
      <c r="E67" s="3">
        <v>0.9</v>
      </c>
      <c r="F67" s="9">
        <f>E67-D67</f>
        <v>4.0000000000000036E-2</v>
      </c>
    </row>
    <row r="68" spans="1:6" x14ac:dyDescent="0.35">
      <c r="A68" s="8"/>
      <c r="B68" t="s">
        <v>111</v>
      </c>
      <c r="D68" s="26"/>
      <c r="E68" s="3"/>
      <c r="F68" s="9">
        <f>E68-D68</f>
        <v>0</v>
      </c>
    </row>
    <row r="69" spans="1:6" x14ac:dyDescent="0.35">
      <c r="A69" s="11"/>
      <c r="B69" s="12" t="s">
        <v>81</v>
      </c>
      <c r="C69" s="5"/>
      <c r="D69" s="5"/>
      <c r="E69" s="5"/>
      <c r="F69" s="13"/>
    </row>
  </sheetData>
  <autoFilter ref="A1:G1" xr:uid="{015D7203-2C22-41A7-A775-C9C25DF12E9B}">
    <filterColumn colId="0" showButton="0"/>
    <filterColumn colId="1" showButton="0"/>
    <filterColumn colId="2" showButton="0"/>
    <filterColumn colId="3" showButton="0"/>
    <filterColumn colId="4" showButton="0"/>
  </autoFilter>
  <mergeCells count="1">
    <mergeCell ref="A1:F1"/>
  </mergeCells>
  <hyperlinks>
    <hyperlink ref="B69" r:id="rId1" xr:uid="{43B364FE-7FFA-4F24-B6DD-A0B77A010FED}"/>
  </hyperlinks>
  <pageMargins left="0.7" right="0.7" top="0.75" bottom="0.75" header="0.3" footer="0.3"/>
  <pageSetup scale="52" orientation="landscape"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AF81C-BAE5-4388-9165-3A56509A10F3}">
  <sheetPr>
    <tabColor rgb="FF92D050"/>
    <pageSetUpPr fitToPage="1"/>
  </sheetPr>
  <dimension ref="A1:F69"/>
  <sheetViews>
    <sheetView workbookViewId="0">
      <selection activeCell="A2" sqref="A2:F2"/>
    </sheetView>
  </sheetViews>
  <sheetFormatPr defaultRowHeight="14.5" x14ac:dyDescent="0.35"/>
  <cols>
    <col min="1" max="1" width="10.453125" bestFit="1" customWidth="1"/>
    <col min="2" max="2" width="67" customWidth="1"/>
    <col min="3" max="3" width="18.7265625" customWidth="1"/>
    <col min="4" max="4" width="26.453125" style="2" customWidth="1"/>
    <col min="5" max="5" width="13.7265625" style="2" customWidth="1"/>
    <col min="6" max="6" width="28" customWidth="1"/>
  </cols>
  <sheetData>
    <row r="1" spans="1:6" s="1" customFormat="1" x14ac:dyDescent="0.35">
      <c r="A1" s="40" t="s">
        <v>0</v>
      </c>
      <c r="B1" s="41"/>
      <c r="C1" s="41"/>
      <c r="D1" s="41"/>
      <c r="E1" s="41"/>
      <c r="F1" s="41"/>
    </row>
    <row r="2" spans="1:6" s="1" customFormat="1" ht="47.5" customHeight="1" x14ac:dyDescent="0.35">
      <c r="A2" s="43" t="s">
        <v>112</v>
      </c>
      <c r="B2" s="42"/>
      <c r="C2" s="42"/>
      <c r="D2" s="42"/>
      <c r="E2" s="42"/>
      <c r="F2" s="42"/>
    </row>
    <row r="4" spans="1:6" x14ac:dyDescent="0.35">
      <c r="A4" s="4" t="s">
        <v>2</v>
      </c>
      <c r="B4" s="4" t="s">
        <v>3</v>
      </c>
      <c r="C4" s="4" t="s">
        <v>4</v>
      </c>
      <c r="D4" s="18" t="s">
        <v>113</v>
      </c>
      <c r="E4" s="18" t="s">
        <v>6</v>
      </c>
      <c r="F4" s="7" t="s">
        <v>7</v>
      </c>
    </row>
    <row r="5" spans="1:6" x14ac:dyDescent="0.35">
      <c r="A5" t="s">
        <v>8</v>
      </c>
      <c r="B5" t="s">
        <v>9</v>
      </c>
      <c r="C5" t="s">
        <v>10</v>
      </c>
      <c r="D5" s="21">
        <v>0.77</v>
      </c>
      <c r="E5" s="2">
        <v>0.85499999999999998</v>
      </c>
      <c r="F5" s="9">
        <f t="shared" ref="F5:F36" si="0">E5-D5</f>
        <v>8.4999999999999964E-2</v>
      </c>
    </row>
    <row r="6" spans="1:6" x14ac:dyDescent="0.35">
      <c r="A6" t="s">
        <v>11</v>
      </c>
      <c r="B6" t="s">
        <v>12</v>
      </c>
      <c r="C6" t="s">
        <v>10</v>
      </c>
      <c r="D6" s="21">
        <v>0.67</v>
      </c>
      <c r="E6" s="2">
        <v>0.85499999999999998</v>
      </c>
      <c r="F6" s="9">
        <f t="shared" si="0"/>
        <v>0.18499999999999994</v>
      </c>
    </row>
    <row r="7" spans="1:6" x14ac:dyDescent="0.35">
      <c r="A7" t="s">
        <v>11</v>
      </c>
      <c r="B7" t="s">
        <v>89</v>
      </c>
      <c r="C7" t="s">
        <v>10</v>
      </c>
      <c r="D7" s="21">
        <v>0.8</v>
      </c>
      <c r="E7" s="2">
        <v>0.85499999999999998</v>
      </c>
      <c r="F7" s="9">
        <f t="shared" si="0"/>
        <v>5.4999999999999938E-2</v>
      </c>
    </row>
    <row r="8" spans="1:6" x14ac:dyDescent="0.35">
      <c r="A8" t="s">
        <v>8</v>
      </c>
      <c r="B8" t="s">
        <v>16</v>
      </c>
      <c r="C8" t="s">
        <v>10</v>
      </c>
      <c r="D8" s="21">
        <v>0.84</v>
      </c>
      <c r="E8" s="2">
        <v>0.85499999999999998</v>
      </c>
      <c r="F8" s="9">
        <f t="shared" si="0"/>
        <v>1.5000000000000013E-2</v>
      </c>
    </row>
    <row r="9" spans="1:6" x14ac:dyDescent="0.35">
      <c r="A9" t="s">
        <v>8</v>
      </c>
      <c r="B9" t="s">
        <v>17</v>
      </c>
      <c r="C9" t="s">
        <v>10</v>
      </c>
      <c r="D9" s="21">
        <v>0.72</v>
      </c>
      <c r="E9" s="2">
        <v>0.85499999999999998</v>
      </c>
      <c r="F9" s="9">
        <f t="shared" si="0"/>
        <v>0.13500000000000001</v>
      </c>
    </row>
    <row r="10" spans="1:6" x14ac:dyDescent="0.35">
      <c r="A10" t="s">
        <v>18</v>
      </c>
      <c r="B10" t="s">
        <v>19</v>
      </c>
      <c r="C10" t="s">
        <v>10</v>
      </c>
      <c r="D10" s="21">
        <v>0.73</v>
      </c>
      <c r="E10" s="2">
        <v>0.85499999999999998</v>
      </c>
      <c r="F10" s="9">
        <f t="shared" si="0"/>
        <v>0.125</v>
      </c>
    </row>
    <row r="11" spans="1:6" x14ac:dyDescent="0.35">
      <c r="A11" t="s">
        <v>11</v>
      </c>
      <c r="B11" t="s">
        <v>20</v>
      </c>
      <c r="C11" t="s">
        <v>15</v>
      </c>
      <c r="D11" s="21">
        <v>0.86</v>
      </c>
      <c r="E11" s="2">
        <v>0.85499999999999998</v>
      </c>
      <c r="F11" s="9">
        <f t="shared" si="0"/>
        <v>-5.0000000000000044E-3</v>
      </c>
    </row>
    <row r="12" spans="1:6" x14ac:dyDescent="0.35">
      <c r="A12" t="s">
        <v>21</v>
      </c>
      <c r="B12" t="s">
        <v>22</v>
      </c>
      <c r="C12" t="s">
        <v>10</v>
      </c>
      <c r="D12" s="21">
        <v>0.83</v>
      </c>
      <c r="E12" s="2">
        <v>0.85499999999999998</v>
      </c>
      <c r="F12" s="9">
        <f t="shared" si="0"/>
        <v>2.5000000000000022E-2</v>
      </c>
    </row>
    <row r="13" spans="1:6" x14ac:dyDescent="0.35">
      <c r="A13" t="s">
        <v>21</v>
      </c>
      <c r="B13" t="s">
        <v>23</v>
      </c>
      <c r="C13" t="s">
        <v>13</v>
      </c>
      <c r="D13" s="26" t="s">
        <v>13</v>
      </c>
      <c r="E13" s="2">
        <v>0.85499999999999998</v>
      </c>
      <c r="F13" s="9"/>
    </row>
    <row r="14" spans="1:6" x14ac:dyDescent="0.35">
      <c r="A14" t="s">
        <v>18</v>
      </c>
      <c r="B14" t="s">
        <v>24</v>
      </c>
      <c r="C14" t="s">
        <v>15</v>
      </c>
      <c r="D14" s="21">
        <v>0.88</v>
      </c>
      <c r="E14" s="2">
        <v>0.85499999999999998</v>
      </c>
      <c r="F14" s="9">
        <f t="shared" si="0"/>
        <v>-2.5000000000000022E-2</v>
      </c>
    </row>
    <row r="15" spans="1:6" x14ac:dyDescent="0.35">
      <c r="A15" t="s">
        <v>25</v>
      </c>
      <c r="B15" t="s">
        <v>26</v>
      </c>
      <c r="C15" t="s">
        <v>10</v>
      </c>
      <c r="D15" s="21">
        <v>0.84</v>
      </c>
      <c r="E15" s="2">
        <v>0.85499999999999998</v>
      </c>
      <c r="F15" s="9">
        <f t="shared" si="0"/>
        <v>1.5000000000000013E-2</v>
      </c>
    </row>
    <row r="16" spans="1:6" x14ac:dyDescent="0.35">
      <c r="A16" t="s">
        <v>21</v>
      </c>
      <c r="B16" t="s">
        <v>27</v>
      </c>
      <c r="C16" t="s">
        <v>10</v>
      </c>
      <c r="D16" s="21">
        <v>0.72</v>
      </c>
      <c r="E16" s="2">
        <v>0.85499999999999998</v>
      </c>
      <c r="F16" s="9">
        <f t="shared" si="0"/>
        <v>0.13500000000000001</v>
      </c>
    </row>
    <row r="17" spans="1:6" x14ac:dyDescent="0.35">
      <c r="A17" t="s">
        <v>28</v>
      </c>
      <c r="B17" t="s">
        <v>29</v>
      </c>
      <c r="C17" t="s">
        <v>15</v>
      </c>
      <c r="D17" s="21">
        <v>0.86</v>
      </c>
      <c r="E17" s="2">
        <v>0.85499999999999998</v>
      </c>
      <c r="F17" s="9">
        <f t="shared" si="0"/>
        <v>-5.0000000000000044E-3</v>
      </c>
    </row>
    <row r="18" spans="1:6" x14ac:dyDescent="0.35">
      <c r="A18" t="s">
        <v>18</v>
      </c>
      <c r="B18" t="s">
        <v>30</v>
      </c>
      <c r="C18" t="s">
        <v>10</v>
      </c>
      <c r="D18" s="21">
        <v>0.76</v>
      </c>
      <c r="E18" s="2">
        <v>0.85499999999999998</v>
      </c>
      <c r="F18" s="9">
        <f t="shared" si="0"/>
        <v>9.4999999999999973E-2</v>
      </c>
    </row>
    <row r="19" spans="1:6" x14ac:dyDescent="0.35">
      <c r="A19" t="s">
        <v>21</v>
      </c>
      <c r="B19" t="s">
        <v>31</v>
      </c>
      <c r="C19" t="s">
        <v>10</v>
      </c>
      <c r="D19" s="21">
        <v>0.83</v>
      </c>
      <c r="E19" s="2">
        <v>0.85499999999999998</v>
      </c>
      <c r="F19" s="9">
        <f t="shared" si="0"/>
        <v>2.5000000000000022E-2</v>
      </c>
    </row>
    <row r="20" spans="1:6" x14ac:dyDescent="0.35">
      <c r="A20" t="s">
        <v>11</v>
      </c>
      <c r="B20" t="s">
        <v>32</v>
      </c>
      <c r="C20" t="s">
        <v>10</v>
      </c>
      <c r="D20" s="21">
        <v>0.85</v>
      </c>
      <c r="E20" s="2">
        <v>0.85499999999999998</v>
      </c>
      <c r="F20" s="9">
        <f t="shared" si="0"/>
        <v>5.0000000000000044E-3</v>
      </c>
    </row>
    <row r="21" spans="1:6" x14ac:dyDescent="0.35">
      <c r="A21" t="s">
        <v>28</v>
      </c>
      <c r="B21" t="s">
        <v>33</v>
      </c>
      <c r="C21" t="s">
        <v>13</v>
      </c>
      <c r="D21" s="26" t="s">
        <v>13</v>
      </c>
      <c r="E21" s="2">
        <v>0.85499999999999998</v>
      </c>
      <c r="F21" s="9"/>
    </row>
    <row r="22" spans="1:6" x14ac:dyDescent="0.35">
      <c r="A22" t="s">
        <v>21</v>
      </c>
      <c r="B22" t="s">
        <v>34</v>
      </c>
      <c r="C22" t="s">
        <v>10</v>
      </c>
      <c r="D22" s="21">
        <v>0.56000000000000005</v>
      </c>
      <c r="E22" s="2">
        <v>0.85499999999999998</v>
      </c>
      <c r="F22" s="9">
        <f t="shared" si="0"/>
        <v>0.29499999999999993</v>
      </c>
    </row>
    <row r="23" spans="1:6" x14ac:dyDescent="0.35">
      <c r="A23" t="s">
        <v>11</v>
      </c>
      <c r="B23" t="s">
        <v>35</v>
      </c>
      <c r="C23" t="s">
        <v>15</v>
      </c>
      <c r="D23" s="21">
        <v>0.87</v>
      </c>
      <c r="E23" s="2">
        <v>0.85499999999999998</v>
      </c>
      <c r="F23" s="9">
        <f t="shared" si="0"/>
        <v>-1.5000000000000013E-2</v>
      </c>
    </row>
    <row r="24" spans="1:6" x14ac:dyDescent="0.35">
      <c r="A24" t="s">
        <v>28</v>
      </c>
      <c r="B24" t="s">
        <v>36</v>
      </c>
      <c r="C24" t="s">
        <v>10</v>
      </c>
      <c r="D24" s="21">
        <v>0.73</v>
      </c>
      <c r="E24" s="2">
        <v>0.85499999999999998</v>
      </c>
      <c r="F24" s="9">
        <f t="shared" si="0"/>
        <v>0.125</v>
      </c>
    </row>
    <row r="25" spans="1:6" x14ac:dyDescent="0.35">
      <c r="A25" t="s">
        <v>28</v>
      </c>
      <c r="B25" t="s">
        <v>37</v>
      </c>
      <c r="C25" t="s">
        <v>15</v>
      </c>
      <c r="D25" s="21">
        <v>0.9</v>
      </c>
      <c r="E25" s="2">
        <v>0.85499999999999998</v>
      </c>
      <c r="F25" s="9">
        <f t="shared" si="0"/>
        <v>-4.500000000000004E-2</v>
      </c>
    </row>
    <row r="26" spans="1:6" x14ac:dyDescent="0.35">
      <c r="A26" t="s">
        <v>28</v>
      </c>
      <c r="B26" t="s">
        <v>38</v>
      </c>
      <c r="C26" t="s">
        <v>10</v>
      </c>
      <c r="D26" s="21">
        <v>0.8</v>
      </c>
      <c r="E26" s="2">
        <v>0.85499999999999998</v>
      </c>
      <c r="F26" s="9">
        <f t="shared" si="0"/>
        <v>5.4999999999999938E-2</v>
      </c>
    </row>
    <row r="27" spans="1:6" x14ac:dyDescent="0.35">
      <c r="A27" t="s">
        <v>18</v>
      </c>
      <c r="B27" t="s">
        <v>39</v>
      </c>
      <c r="C27" t="s">
        <v>10</v>
      </c>
      <c r="D27" s="21">
        <v>0.75</v>
      </c>
      <c r="E27" s="2">
        <v>0.85499999999999998</v>
      </c>
      <c r="F27" s="9">
        <f t="shared" si="0"/>
        <v>0.10499999999999998</v>
      </c>
    </row>
    <row r="28" spans="1:6" x14ac:dyDescent="0.35">
      <c r="A28" t="s">
        <v>11</v>
      </c>
      <c r="B28" t="s">
        <v>40</v>
      </c>
      <c r="C28" t="s">
        <v>15</v>
      </c>
      <c r="D28" s="21">
        <v>0.86</v>
      </c>
      <c r="E28" s="2">
        <v>0.85499999999999998</v>
      </c>
      <c r="F28" s="9">
        <f t="shared" si="0"/>
        <v>-5.0000000000000044E-3</v>
      </c>
    </row>
    <row r="29" spans="1:6" x14ac:dyDescent="0.35">
      <c r="A29" t="s">
        <v>25</v>
      </c>
      <c r="B29" t="s">
        <v>41</v>
      </c>
      <c r="C29" t="s">
        <v>10</v>
      </c>
      <c r="D29" s="21">
        <v>0.83</v>
      </c>
      <c r="E29" s="2">
        <v>0.85499999999999998</v>
      </c>
      <c r="F29" s="9">
        <f t="shared" si="0"/>
        <v>2.5000000000000022E-2</v>
      </c>
    </row>
    <row r="30" spans="1:6" x14ac:dyDescent="0.35">
      <c r="A30" t="s">
        <v>18</v>
      </c>
      <c r="B30" t="s">
        <v>104</v>
      </c>
      <c r="C30" t="s">
        <v>10</v>
      </c>
      <c r="D30" s="21">
        <v>0.83</v>
      </c>
      <c r="E30" s="2">
        <v>0.85499999999999998</v>
      </c>
      <c r="F30" s="9">
        <f t="shared" si="0"/>
        <v>2.5000000000000022E-2</v>
      </c>
    </row>
    <row r="31" spans="1:6" x14ac:dyDescent="0.35">
      <c r="A31" t="s">
        <v>8</v>
      </c>
      <c r="B31" t="s">
        <v>105</v>
      </c>
      <c r="C31" t="s">
        <v>15</v>
      </c>
      <c r="D31" s="21">
        <v>0.89</v>
      </c>
      <c r="E31" s="2">
        <v>0.85499999999999998</v>
      </c>
      <c r="F31" s="9">
        <f t="shared" si="0"/>
        <v>-3.5000000000000031E-2</v>
      </c>
    </row>
    <row r="32" spans="1:6" x14ac:dyDescent="0.35">
      <c r="A32" t="s">
        <v>8</v>
      </c>
      <c r="B32" t="s">
        <v>43</v>
      </c>
      <c r="C32" t="s">
        <v>10</v>
      </c>
      <c r="D32" s="26">
        <v>0.85</v>
      </c>
      <c r="E32" s="2">
        <v>0.85499999999999998</v>
      </c>
      <c r="F32" s="9">
        <f t="shared" si="0"/>
        <v>5.0000000000000044E-3</v>
      </c>
    </row>
    <row r="33" spans="1:6" x14ac:dyDescent="0.35">
      <c r="A33" t="s">
        <v>8</v>
      </c>
      <c r="B33" t="s">
        <v>106</v>
      </c>
      <c r="C33" t="s">
        <v>15</v>
      </c>
      <c r="D33" s="21">
        <v>0.86</v>
      </c>
      <c r="E33" s="2">
        <v>0.85499999999999998</v>
      </c>
      <c r="F33" s="9">
        <f t="shared" si="0"/>
        <v>-5.0000000000000044E-3</v>
      </c>
    </row>
    <row r="34" spans="1:6" x14ac:dyDescent="0.35">
      <c r="A34" t="s">
        <v>8</v>
      </c>
      <c r="B34" t="s">
        <v>107</v>
      </c>
      <c r="C34" t="s">
        <v>15</v>
      </c>
      <c r="D34" s="21">
        <v>0.9</v>
      </c>
      <c r="E34" s="2">
        <v>0.85499999999999998</v>
      </c>
      <c r="F34" s="9">
        <f t="shared" si="0"/>
        <v>-4.500000000000004E-2</v>
      </c>
    </row>
    <row r="35" spans="1:6" x14ac:dyDescent="0.35">
      <c r="A35" t="s">
        <v>28</v>
      </c>
      <c r="B35" t="s">
        <v>108</v>
      </c>
      <c r="C35" t="s">
        <v>15</v>
      </c>
      <c r="D35" s="21">
        <v>0.87</v>
      </c>
      <c r="E35" s="2">
        <v>0.85499999999999998</v>
      </c>
      <c r="F35" s="9">
        <f t="shared" si="0"/>
        <v>-1.5000000000000013E-2</v>
      </c>
    </row>
    <row r="36" spans="1:6" x14ac:dyDescent="0.35">
      <c r="A36" t="s">
        <v>21</v>
      </c>
      <c r="B36" t="s">
        <v>48</v>
      </c>
      <c r="C36" t="s">
        <v>10</v>
      </c>
      <c r="D36" s="21">
        <v>0.56000000000000005</v>
      </c>
      <c r="E36" s="2">
        <v>0.85499999999999998</v>
      </c>
      <c r="F36" s="9">
        <f t="shared" si="0"/>
        <v>0.29499999999999993</v>
      </c>
    </row>
    <row r="37" spans="1:6" x14ac:dyDescent="0.35">
      <c r="A37" t="s">
        <v>8</v>
      </c>
      <c r="B37" t="s">
        <v>49</v>
      </c>
      <c r="C37" t="s">
        <v>15</v>
      </c>
      <c r="D37" s="21">
        <v>0.86</v>
      </c>
      <c r="E37" s="2">
        <v>0.85499999999999998</v>
      </c>
      <c r="F37" s="9">
        <f t="shared" ref="F37:F67" si="1">E37-D37</f>
        <v>-5.0000000000000044E-3</v>
      </c>
    </row>
    <row r="38" spans="1:6" x14ac:dyDescent="0.35">
      <c r="A38" t="s">
        <v>8</v>
      </c>
      <c r="B38" t="s">
        <v>50</v>
      </c>
      <c r="C38" t="s">
        <v>13</v>
      </c>
      <c r="D38" s="26" t="s">
        <v>13</v>
      </c>
      <c r="E38" s="2">
        <v>0.85499999999999998</v>
      </c>
      <c r="F38" s="9"/>
    </row>
    <row r="39" spans="1:6" x14ac:dyDescent="0.35">
      <c r="A39" t="s">
        <v>8</v>
      </c>
      <c r="B39" t="s">
        <v>51</v>
      </c>
      <c r="C39" t="s">
        <v>10</v>
      </c>
      <c r="D39" s="21">
        <v>0.81</v>
      </c>
      <c r="E39" s="2">
        <v>0.85499999999999998</v>
      </c>
      <c r="F39" s="9">
        <f t="shared" si="1"/>
        <v>4.4999999999999929E-2</v>
      </c>
    </row>
    <row r="40" spans="1:6" x14ac:dyDescent="0.35">
      <c r="A40" t="s">
        <v>8</v>
      </c>
      <c r="B40" t="s">
        <v>52</v>
      </c>
      <c r="C40" t="s">
        <v>10</v>
      </c>
      <c r="D40" s="21">
        <v>0.84</v>
      </c>
      <c r="E40" s="2">
        <v>0.85499999999999998</v>
      </c>
      <c r="F40" s="9">
        <f t="shared" si="1"/>
        <v>1.5000000000000013E-2</v>
      </c>
    </row>
    <row r="41" spans="1:6" x14ac:dyDescent="0.35">
      <c r="A41" t="s">
        <v>28</v>
      </c>
      <c r="B41" t="s">
        <v>53</v>
      </c>
      <c r="C41" t="s">
        <v>15</v>
      </c>
      <c r="D41" s="21">
        <v>0.92</v>
      </c>
      <c r="E41" s="2">
        <v>0.85499999999999998</v>
      </c>
      <c r="F41" s="9">
        <f t="shared" si="1"/>
        <v>-6.5000000000000058E-2</v>
      </c>
    </row>
    <row r="42" spans="1:6" x14ac:dyDescent="0.35">
      <c r="A42" t="s">
        <v>11</v>
      </c>
      <c r="B42" t="s">
        <v>54</v>
      </c>
      <c r="C42" t="s">
        <v>10</v>
      </c>
      <c r="D42" s="21">
        <v>0.74</v>
      </c>
      <c r="E42" s="2">
        <v>0.85499999999999998</v>
      </c>
      <c r="F42" s="9">
        <f t="shared" si="1"/>
        <v>0.11499999999999999</v>
      </c>
    </row>
    <row r="43" spans="1:6" x14ac:dyDescent="0.35">
      <c r="A43" t="s">
        <v>11</v>
      </c>
      <c r="B43" t="s">
        <v>55</v>
      </c>
      <c r="C43" t="s">
        <v>10</v>
      </c>
      <c r="D43" s="21">
        <v>0.82</v>
      </c>
      <c r="E43" s="2">
        <v>0.85499999999999998</v>
      </c>
      <c r="F43" s="9">
        <f t="shared" si="1"/>
        <v>3.5000000000000031E-2</v>
      </c>
    </row>
    <row r="44" spans="1:6" x14ac:dyDescent="0.35">
      <c r="A44" t="s">
        <v>28</v>
      </c>
      <c r="B44" t="s">
        <v>56</v>
      </c>
      <c r="C44" t="s">
        <v>10</v>
      </c>
      <c r="D44" s="21">
        <v>0.67</v>
      </c>
      <c r="E44" s="2">
        <v>0.85499999999999998</v>
      </c>
      <c r="F44" s="9">
        <f t="shared" si="1"/>
        <v>0.18499999999999994</v>
      </c>
    </row>
    <row r="45" spans="1:6" x14ac:dyDescent="0.35">
      <c r="A45" t="s">
        <v>28</v>
      </c>
      <c r="B45" t="s">
        <v>57</v>
      </c>
      <c r="C45" t="s">
        <v>15</v>
      </c>
      <c r="D45" s="21">
        <v>0.89</v>
      </c>
      <c r="E45" s="2">
        <v>0.85499999999999998</v>
      </c>
      <c r="F45" s="9">
        <f t="shared" si="1"/>
        <v>-3.5000000000000031E-2</v>
      </c>
    </row>
    <row r="46" spans="1:6" x14ac:dyDescent="0.35">
      <c r="A46" t="s">
        <v>11</v>
      </c>
      <c r="B46" t="s">
        <v>109</v>
      </c>
      <c r="C46" t="s">
        <v>15</v>
      </c>
      <c r="D46" s="21">
        <v>0.87</v>
      </c>
      <c r="E46" s="2">
        <v>0.85499999999999998</v>
      </c>
      <c r="F46" s="9">
        <f t="shared" si="1"/>
        <v>-1.5000000000000013E-2</v>
      </c>
    </row>
    <row r="47" spans="1:6" x14ac:dyDescent="0.35">
      <c r="A47" t="s">
        <v>11</v>
      </c>
      <c r="B47" t="s">
        <v>110</v>
      </c>
      <c r="C47" t="s">
        <v>10</v>
      </c>
      <c r="D47" s="21">
        <v>0.85</v>
      </c>
      <c r="E47" s="2">
        <v>0.85499999999999998</v>
      </c>
      <c r="F47" s="9">
        <f t="shared" si="1"/>
        <v>5.0000000000000044E-3</v>
      </c>
    </row>
    <row r="48" spans="1:6" x14ac:dyDescent="0.35">
      <c r="A48" t="s">
        <v>21</v>
      </c>
      <c r="B48" t="s">
        <v>60</v>
      </c>
      <c r="C48" t="s">
        <v>10</v>
      </c>
      <c r="D48" s="21">
        <v>0.67</v>
      </c>
      <c r="E48" s="2">
        <v>0.85499999999999998</v>
      </c>
      <c r="F48" s="9">
        <f t="shared" si="1"/>
        <v>0.18499999999999994</v>
      </c>
    </row>
    <row r="49" spans="1:6" x14ac:dyDescent="0.35">
      <c r="A49" t="s">
        <v>11</v>
      </c>
      <c r="B49" t="s">
        <v>61</v>
      </c>
      <c r="C49" t="s">
        <v>10</v>
      </c>
      <c r="D49" s="21">
        <v>0.84</v>
      </c>
      <c r="E49" s="2">
        <v>0.85499999999999998</v>
      </c>
      <c r="F49" s="9">
        <f t="shared" si="1"/>
        <v>1.5000000000000013E-2</v>
      </c>
    </row>
    <row r="50" spans="1:6" x14ac:dyDescent="0.35">
      <c r="A50" t="s">
        <v>11</v>
      </c>
      <c r="B50" t="s">
        <v>62</v>
      </c>
      <c r="C50" t="s">
        <v>15</v>
      </c>
      <c r="D50" s="21">
        <v>0.93</v>
      </c>
      <c r="E50" s="2">
        <v>0.85499999999999998</v>
      </c>
      <c r="F50" s="9">
        <f t="shared" si="1"/>
        <v>-7.5000000000000067E-2</v>
      </c>
    </row>
    <row r="51" spans="1:6" x14ac:dyDescent="0.35">
      <c r="A51" t="s">
        <v>21</v>
      </c>
      <c r="B51" t="s">
        <v>63</v>
      </c>
      <c r="C51" t="s">
        <v>15</v>
      </c>
      <c r="D51" s="21">
        <v>0.87</v>
      </c>
      <c r="E51" s="2">
        <v>0.85499999999999998</v>
      </c>
      <c r="F51" s="9">
        <f t="shared" si="1"/>
        <v>-1.5000000000000013E-2</v>
      </c>
    </row>
    <row r="52" spans="1:6" x14ac:dyDescent="0.35">
      <c r="A52" t="s">
        <v>21</v>
      </c>
      <c r="B52" t="s">
        <v>64</v>
      </c>
      <c r="C52" t="s">
        <v>10</v>
      </c>
      <c r="D52" s="21">
        <v>0.75</v>
      </c>
      <c r="E52" s="2">
        <v>0.85499999999999998</v>
      </c>
      <c r="F52" s="9">
        <f t="shared" si="1"/>
        <v>0.10499999999999998</v>
      </c>
    </row>
    <row r="53" spans="1:6" x14ac:dyDescent="0.35">
      <c r="A53" t="s">
        <v>8</v>
      </c>
      <c r="B53" t="s">
        <v>65</v>
      </c>
      <c r="C53" t="s">
        <v>10</v>
      </c>
      <c r="D53" s="21">
        <v>0.82</v>
      </c>
      <c r="E53" s="2">
        <v>0.85499999999999998</v>
      </c>
      <c r="F53" s="9">
        <f t="shared" si="1"/>
        <v>3.5000000000000031E-2</v>
      </c>
    </row>
    <row r="54" spans="1:6" x14ac:dyDescent="0.35">
      <c r="A54" t="s">
        <v>28</v>
      </c>
      <c r="B54" t="s">
        <v>66</v>
      </c>
      <c r="C54" t="s">
        <v>10</v>
      </c>
      <c r="D54" s="21">
        <v>0.85</v>
      </c>
      <c r="E54" s="2">
        <v>0.85499999999999998</v>
      </c>
      <c r="F54" s="9">
        <f t="shared" si="1"/>
        <v>5.0000000000000044E-3</v>
      </c>
    </row>
    <row r="55" spans="1:6" x14ac:dyDescent="0.35">
      <c r="A55" t="s">
        <v>25</v>
      </c>
      <c r="B55" t="s">
        <v>67</v>
      </c>
      <c r="C55" t="s">
        <v>10</v>
      </c>
      <c r="D55" s="21">
        <v>0.85</v>
      </c>
      <c r="E55" s="2">
        <v>0.85499999999999998</v>
      </c>
      <c r="F55" s="9">
        <f t="shared" si="1"/>
        <v>5.0000000000000044E-3</v>
      </c>
    </row>
    <row r="56" spans="1:6" x14ac:dyDescent="0.35">
      <c r="A56" t="s">
        <v>25</v>
      </c>
      <c r="B56" t="s">
        <v>68</v>
      </c>
      <c r="C56" t="s">
        <v>15</v>
      </c>
      <c r="D56" s="21">
        <v>0.86</v>
      </c>
      <c r="E56" s="2">
        <v>0.85499999999999998</v>
      </c>
      <c r="F56" s="9">
        <f t="shared" si="1"/>
        <v>-5.0000000000000044E-3</v>
      </c>
    </row>
    <row r="57" spans="1:6" x14ac:dyDescent="0.35">
      <c r="A57" t="s">
        <v>21</v>
      </c>
      <c r="B57" t="s">
        <v>69</v>
      </c>
      <c r="C57" t="s">
        <v>10</v>
      </c>
      <c r="D57" s="21">
        <v>0.8</v>
      </c>
      <c r="E57" s="2">
        <v>0.85499999999999998</v>
      </c>
      <c r="F57" s="9">
        <f t="shared" si="1"/>
        <v>5.4999999999999938E-2</v>
      </c>
    </row>
    <row r="58" spans="1:6" x14ac:dyDescent="0.35">
      <c r="A58" t="s">
        <v>11</v>
      </c>
      <c r="B58" t="s">
        <v>70</v>
      </c>
      <c r="C58" t="s">
        <v>10</v>
      </c>
      <c r="D58" s="21">
        <v>0.75</v>
      </c>
      <c r="E58" s="2">
        <v>0.85499999999999998</v>
      </c>
      <c r="F58" s="9">
        <f t="shared" si="1"/>
        <v>0.10499999999999998</v>
      </c>
    </row>
    <row r="59" spans="1:6" x14ac:dyDescent="0.35">
      <c r="A59" t="s">
        <v>18</v>
      </c>
      <c r="B59" t="s">
        <v>71</v>
      </c>
      <c r="C59" t="s">
        <v>15</v>
      </c>
      <c r="D59" s="21">
        <v>0.9</v>
      </c>
      <c r="E59" s="2">
        <v>0.85499999999999998</v>
      </c>
      <c r="F59" s="9">
        <f t="shared" si="1"/>
        <v>-4.500000000000004E-2</v>
      </c>
    </row>
    <row r="60" spans="1:6" x14ac:dyDescent="0.35">
      <c r="A60" t="s">
        <v>25</v>
      </c>
      <c r="B60" t="s">
        <v>72</v>
      </c>
      <c r="C60" t="s">
        <v>10</v>
      </c>
      <c r="D60" s="21">
        <v>0.77</v>
      </c>
      <c r="E60" s="2">
        <v>0.85499999999999998</v>
      </c>
      <c r="F60" s="9">
        <f t="shared" si="1"/>
        <v>8.4999999999999964E-2</v>
      </c>
    </row>
    <row r="61" spans="1:6" x14ac:dyDescent="0.35">
      <c r="A61" t="s">
        <v>28</v>
      </c>
      <c r="B61" t="s">
        <v>73</v>
      </c>
      <c r="C61" t="s">
        <v>10</v>
      </c>
      <c r="D61" s="21">
        <v>0.78</v>
      </c>
      <c r="E61" s="2">
        <v>0.85499999999999998</v>
      </c>
      <c r="F61" s="9">
        <f t="shared" si="1"/>
        <v>7.4999999999999956E-2</v>
      </c>
    </row>
    <row r="62" spans="1:6" x14ac:dyDescent="0.35">
      <c r="A62" t="s">
        <v>11</v>
      </c>
      <c r="B62" t="s">
        <v>74</v>
      </c>
      <c r="C62" t="s">
        <v>15</v>
      </c>
      <c r="D62" s="21">
        <v>0.91</v>
      </c>
      <c r="E62" s="2">
        <v>0.85499999999999998</v>
      </c>
      <c r="F62" s="9">
        <f t="shared" si="1"/>
        <v>-5.5000000000000049E-2</v>
      </c>
    </row>
    <row r="63" spans="1:6" x14ac:dyDescent="0.35">
      <c r="A63" t="s">
        <v>25</v>
      </c>
      <c r="B63" t="s">
        <v>75</v>
      </c>
      <c r="C63" t="s">
        <v>10</v>
      </c>
      <c r="D63" s="21">
        <v>0.67</v>
      </c>
      <c r="E63" s="2">
        <v>0.85499999999999998</v>
      </c>
      <c r="F63" s="9">
        <f t="shared" si="1"/>
        <v>0.18499999999999994</v>
      </c>
    </row>
    <row r="64" spans="1:6" x14ac:dyDescent="0.35">
      <c r="A64" s="24" t="s">
        <v>11</v>
      </c>
      <c r="B64" s="25" t="s">
        <v>76</v>
      </c>
      <c r="C64" t="s">
        <v>10</v>
      </c>
      <c r="D64" s="26">
        <v>0.83</v>
      </c>
      <c r="E64" s="2">
        <v>0.85499999999999998</v>
      </c>
      <c r="F64" s="9">
        <f t="shared" si="1"/>
        <v>2.5000000000000022E-2</v>
      </c>
    </row>
    <row r="65" spans="1:6" x14ac:dyDescent="0.35">
      <c r="A65" s="24" t="s">
        <v>21</v>
      </c>
      <c r="B65" s="25" t="s">
        <v>77</v>
      </c>
      <c r="C65" t="s">
        <v>10</v>
      </c>
      <c r="D65" s="26">
        <v>0.8</v>
      </c>
      <c r="E65" s="2">
        <v>0.85499999999999998</v>
      </c>
      <c r="F65" s="9">
        <f t="shared" si="1"/>
        <v>5.4999999999999938E-2</v>
      </c>
    </row>
    <row r="66" spans="1:6" x14ac:dyDescent="0.35">
      <c r="A66" s="24" t="s">
        <v>21</v>
      </c>
      <c r="B66" s="25" t="s">
        <v>78</v>
      </c>
      <c r="C66" t="s">
        <v>10</v>
      </c>
      <c r="D66" s="26">
        <v>0.83</v>
      </c>
      <c r="E66" s="2">
        <v>0.85499999999999998</v>
      </c>
      <c r="F66" s="9">
        <f t="shared" si="1"/>
        <v>2.5000000000000022E-2</v>
      </c>
    </row>
    <row r="67" spans="1:6" x14ac:dyDescent="0.35">
      <c r="A67" s="24" t="s">
        <v>28</v>
      </c>
      <c r="B67" s="25" t="s">
        <v>79</v>
      </c>
      <c r="C67" t="s">
        <v>10</v>
      </c>
      <c r="D67" s="26">
        <v>0.78</v>
      </c>
      <c r="E67" s="2">
        <v>0.85499999999999998</v>
      </c>
      <c r="F67" s="9">
        <f t="shared" si="1"/>
        <v>7.4999999999999956E-2</v>
      </c>
    </row>
    <row r="68" spans="1:6" x14ac:dyDescent="0.35">
      <c r="A68" s="24"/>
      <c r="B68" s="25" t="s">
        <v>111</v>
      </c>
      <c r="D68" s="26"/>
      <c r="F68" s="9">
        <f>E68-D68</f>
        <v>0</v>
      </c>
    </row>
    <row r="69" spans="1:6" x14ac:dyDescent="0.35">
      <c r="A69" s="11"/>
      <c r="B69" s="12" t="s">
        <v>81</v>
      </c>
      <c r="C69" s="5"/>
      <c r="D69" s="19"/>
      <c r="E69" s="19"/>
      <c r="F69" s="13"/>
    </row>
  </sheetData>
  <mergeCells count="2">
    <mergeCell ref="A1:F1"/>
    <mergeCell ref="A2:F2"/>
  </mergeCells>
  <hyperlinks>
    <hyperlink ref="B69" r:id="rId1" xr:uid="{05535C28-75E2-4AA4-889F-667E4B41F50F}"/>
  </hyperlinks>
  <pageMargins left="0.7" right="0.7" top="0.75" bottom="0.75" header="0.3" footer="0.3"/>
  <pageSetup scale="52" orientation="landscape"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15D34-CB5D-4D35-A417-EE9E148E34A3}">
  <sheetPr>
    <tabColor rgb="FF92D050"/>
    <pageSetUpPr fitToPage="1"/>
  </sheetPr>
  <dimension ref="A1:G69"/>
  <sheetViews>
    <sheetView workbookViewId="0">
      <selection activeCell="B2" sqref="B2"/>
    </sheetView>
  </sheetViews>
  <sheetFormatPr defaultRowHeight="14.5" x14ac:dyDescent="0.35"/>
  <cols>
    <col min="1" max="1" width="10.453125" bestFit="1" customWidth="1"/>
    <col min="2" max="2" width="75" customWidth="1"/>
    <col min="3" max="3" width="22.453125" customWidth="1"/>
    <col min="4" max="4" width="19" style="29" customWidth="1"/>
    <col min="5" max="5" width="13.7265625" style="2" customWidth="1"/>
    <col min="6" max="6" width="28" customWidth="1"/>
  </cols>
  <sheetData>
    <row r="1" spans="1:7" s="1" customFormat="1" x14ac:dyDescent="0.35">
      <c r="A1" s="40" t="s">
        <v>0</v>
      </c>
      <c r="B1" s="41"/>
      <c r="C1" s="41"/>
      <c r="D1" s="41"/>
      <c r="E1" s="41"/>
      <c r="F1" s="41"/>
    </row>
    <row r="2" spans="1:7" s="1" customFormat="1" ht="33.5" customHeight="1" x14ac:dyDescent="0.35">
      <c r="A2" s="38"/>
      <c r="B2" s="48" t="s">
        <v>114</v>
      </c>
      <c r="C2"/>
      <c r="D2"/>
      <c r="E2"/>
      <c r="F2"/>
      <c r="G2"/>
    </row>
    <row r="4" spans="1:7" x14ac:dyDescent="0.35">
      <c r="A4" s="1" t="s">
        <v>2</v>
      </c>
      <c r="B4" s="1" t="s">
        <v>3</v>
      </c>
      <c r="C4" s="1" t="s">
        <v>4</v>
      </c>
      <c r="D4" s="27" t="s">
        <v>115</v>
      </c>
      <c r="E4" s="20" t="s">
        <v>6</v>
      </c>
      <c r="F4" s="1" t="s">
        <v>7</v>
      </c>
    </row>
    <row r="5" spans="1:7" x14ac:dyDescent="0.35">
      <c r="A5" t="s">
        <v>8</v>
      </c>
      <c r="B5" t="s">
        <v>9</v>
      </c>
      <c r="C5" t="s">
        <v>15</v>
      </c>
      <c r="D5" s="23">
        <v>0.95</v>
      </c>
      <c r="E5" s="2">
        <v>0.94</v>
      </c>
      <c r="F5" s="2">
        <f>E5-D5</f>
        <v>-1.0000000000000009E-2</v>
      </c>
    </row>
    <row r="6" spans="1:7" x14ac:dyDescent="0.35">
      <c r="A6" t="s">
        <v>11</v>
      </c>
      <c r="B6" t="s">
        <v>12</v>
      </c>
      <c r="C6" t="s">
        <v>10</v>
      </c>
      <c r="D6" s="23">
        <v>0.89</v>
      </c>
      <c r="E6" s="2">
        <v>0.94</v>
      </c>
      <c r="F6" s="2">
        <f t="shared" ref="F6:F63" si="0">E6-D6</f>
        <v>4.9999999999999933E-2</v>
      </c>
    </row>
    <row r="7" spans="1:7" x14ac:dyDescent="0.35">
      <c r="A7" t="s">
        <v>11</v>
      </c>
      <c r="B7" t="s">
        <v>89</v>
      </c>
      <c r="C7" t="s">
        <v>10</v>
      </c>
      <c r="D7" s="23">
        <v>0.91</v>
      </c>
      <c r="E7" s="2">
        <v>0.94</v>
      </c>
      <c r="F7" s="2">
        <f t="shared" si="0"/>
        <v>2.9999999999999916E-2</v>
      </c>
    </row>
    <row r="8" spans="1:7" x14ac:dyDescent="0.35">
      <c r="A8" t="s">
        <v>8</v>
      </c>
      <c r="B8" t="s">
        <v>16</v>
      </c>
      <c r="C8" t="s">
        <v>15</v>
      </c>
      <c r="D8" s="23">
        <v>0.94</v>
      </c>
      <c r="E8" s="2">
        <v>0.94</v>
      </c>
      <c r="F8" s="2">
        <f t="shared" si="0"/>
        <v>0</v>
      </c>
    </row>
    <row r="9" spans="1:7" x14ac:dyDescent="0.35">
      <c r="A9" t="s">
        <v>8</v>
      </c>
      <c r="B9" t="s">
        <v>17</v>
      </c>
      <c r="C9" t="s">
        <v>10</v>
      </c>
      <c r="D9" s="23">
        <v>0.91</v>
      </c>
      <c r="E9" s="2">
        <v>0.94</v>
      </c>
      <c r="F9" s="2">
        <f t="shared" si="0"/>
        <v>2.9999999999999916E-2</v>
      </c>
    </row>
    <row r="10" spans="1:7" x14ac:dyDescent="0.35">
      <c r="A10" t="s">
        <v>18</v>
      </c>
      <c r="B10" t="s">
        <v>19</v>
      </c>
      <c r="C10" t="s">
        <v>10</v>
      </c>
      <c r="D10" s="23">
        <v>0.88</v>
      </c>
      <c r="E10" s="2">
        <v>0.94</v>
      </c>
      <c r="F10" s="2">
        <f t="shared" si="0"/>
        <v>5.9999999999999942E-2</v>
      </c>
    </row>
    <row r="11" spans="1:7" x14ac:dyDescent="0.35">
      <c r="A11" t="s">
        <v>11</v>
      </c>
      <c r="B11" t="s">
        <v>20</v>
      </c>
      <c r="C11" t="s">
        <v>10</v>
      </c>
      <c r="D11" s="23">
        <v>0.86</v>
      </c>
      <c r="E11" s="2">
        <v>0.94</v>
      </c>
      <c r="F11" s="2">
        <f t="shared" si="0"/>
        <v>7.999999999999996E-2</v>
      </c>
    </row>
    <row r="12" spans="1:7" x14ac:dyDescent="0.35">
      <c r="A12" t="s">
        <v>21</v>
      </c>
      <c r="B12" t="s">
        <v>22</v>
      </c>
      <c r="C12" t="s">
        <v>15</v>
      </c>
      <c r="D12" s="23">
        <v>0.96</v>
      </c>
      <c r="E12" s="2">
        <v>0.94</v>
      </c>
      <c r="F12" s="2">
        <f t="shared" si="0"/>
        <v>-2.0000000000000018E-2</v>
      </c>
    </row>
    <row r="13" spans="1:7" x14ac:dyDescent="0.35">
      <c r="A13" t="s">
        <v>21</v>
      </c>
      <c r="B13" t="s">
        <v>23</v>
      </c>
      <c r="C13" t="s">
        <v>13</v>
      </c>
      <c r="D13" s="17" t="s">
        <v>13</v>
      </c>
      <c r="E13" s="2">
        <v>0.94</v>
      </c>
      <c r="F13" s="2"/>
    </row>
    <row r="14" spans="1:7" x14ac:dyDescent="0.35">
      <c r="A14" t="s">
        <v>18</v>
      </c>
      <c r="B14" t="s">
        <v>24</v>
      </c>
      <c r="C14" t="s">
        <v>10</v>
      </c>
      <c r="D14" s="23">
        <v>0.92</v>
      </c>
      <c r="E14" s="2">
        <v>0.94</v>
      </c>
      <c r="F14" s="2">
        <f t="shared" si="0"/>
        <v>1.9999999999999907E-2</v>
      </c>
    </row>
    <row r="15" spans="1:7" x14ac:dyDescent="0.35">
      <c r="A15" t="s">
        <v>25</v>
      </c>
      <c r="B15" t="s">
        <v>26</v>
      </c>
      <c r="C15" t="s">
        <v>10</v>
      </c>
      <c r="D15" s="23">
        <v>0.91</v>
      </c>
      <c r="E15" s="2">
        <v>0.94</v>
      </c>
      <c r="F15" s="2">
        <f t="shared" si="0"/>
        <v>2.9999999999999916E-2</v>
      </c>
    </row>
    <row r="16" spans="1:7" x14ac:dyDescent="0.35">
      <c r="A16" t="s">
        <v>21</v>
      </c>
      <c r="B16" t="s">
        <v>27</v>
      </c>
      <c r="C16" t="s">
        <v>10</v>
      </c>
      <c r="D16" s="23">
        <v>0.82</v>
      </c>
      <c r="E16" s="2">
        <v>0.94</v>
      </c>
      <c r="F16" s="2">
        <f t="shared" si="0"/>
        <v>0.12</v>
      </c>
    </row>
    <row r="17" spans="1:6" x14ac:dyDescent="0.35">
      <c r="A17" t="s">
        <v>28</v>
      </c>
      <c r="B17" t="s">
        <v>29</v>
      </c>
      <c r="C17" t="s">
        <v>15</v>
      </c>
      <c r="D17" s="23">
        <v>0.96</v>
      </c>
      <c r="E17" s="2">
        <v>0.94</v>
      </c>
      <c r="F17" s="2">
        <f t="shared" si="0"/>
        <v>-2.0000000000000018E-2</v>
      </c>
    </row>
    <row r="18" spans="1:6" x14ac:dyDescent="0.35">
      <c r="A18" t="s">
        <v>18</v>
      </c>
      <c r="B18" t="s">
        <v>30</v>
      </c>
      <c r="C18" t="s">
        <v>10</v>
      </c>
      <c r="D18" s="23">
        <v>0.91</v>
      </c>
      <c r="E18" s="2">
        <v>0.94</v>
      </c>
      <c r="F18" s="2">
        <f t="shared" si="0"/>
        <v>2.9999999999999916E-2</v>
      </c>
    </row>
    <row r="19" spans="1:6" x14ac:dyDescent="0.35">
      <c r="A19" t="s">
        <v>21</v>
      </c>
      <c r="B19" t="s">
        <v>31</v>
      </c>
      <c r="C19" t="s">
        <v>15</v>
      </c>
      <c r="D19" s="23">
        <v>0.94</v>
      </c>
      <c r="E19" s="2">
        <v>0.94</v>
      </c>
      <c r="F19" s="2">
        <f t="shared" si="0"/>
        <v>0</v>
      </c>
    </row>
    <row r="20" spans="1:6" x14ac:dyDescent="0.35">
      <c r="A20" t="s">
        <v>11</v>
      </c>
      <c r="B20" t="s">
        <v>32</v>
      </c>
      <c r="C20" t="s">
        <v>15</v>
      </c>
      <c r="D20" s="23">
        <v>0.98</v>
      </c>
      <c r="E20" s="2">
        <v>0.94</v>
      </c>
      <c r="F20" s="2">
        <f t="shared" si="0"/>
        <v>-4.0000000000000036E-2</v>
      </c>
    </row>
    <row r="21" spans="1:6" x14ac:dyDescent="0.35">
      <c r="A21" t="s">
        <v>28</v>
      </c>
      <c r="B21" t="s">
        <v>33</v>
      </c>
      <c r="C21" t="s">
        <v>13</v>
      </c>
      <c r="D21" s="17" t="s">
        <v>13</v>
      </c>
      <c r="E21" s="2">
        <v>0.94</v>
      </c>
      <c r="F21" s="2"/>
    </row>
    <row r="22" spans="1:6" x14ac:dyDescent="0.35">
      <c r="A22" t="s">
        <v>21</v>
      </c>
      <c r="B22" t="s">
        <v>34</v>
      </c>
      <c r="C22" t="s">
        <v>10</v>
      </c>
      <c r="D22" s="23">
        <v>0.78</v>
      </c>
      <c r="E22" s="2">
        <v>0.94</v>
      </c>
      <c r="F22" s="2">
        <f t="shared" si="0"/>
        <v>0.15999999999999992</v>
      </c>
    </row>
    <row r="23" spans="1:6" x14ac:dyDescent="0.35">
      <c r="A23" t="s">
        <v>11</v>
      </c>
      <c r="B23" t="s">
        <v>35</v>
      </c>
      <c r="C23" t="s">
        <v>15</v>
      </c>
      <c r="D23" s="23">
        <v>0.96</v>
      </c>
      <c r="E23" s="2">
        <v>0.94</v>
      </c>
      <c r="F23" s="2">
        <f t="shared" si="0"/>
        <v>-2.0000000000000018E-2</v>
      </c>
    </row>
    <row r="24" spans="1:6" x14ac:dyDescent="0.35">
      <c r="A24" t="s">
        <v>28</v>
      </c>
      <c r="B24" t="s">
        <v>36</v>
      </c>
      <c r="C24" t="s">
        <v>10</v>
      </c>
      <c r="D24" s="23">
        <v>0.88</v>
      </c>
      <c r="E24" s="2">
        <v>0.94</v>
      </c>
      <c r="F24" s="2">
        <f t="shared" si="0"/>
        <v>5.9999999999999942E-2</v>
      </c>
    </row>
    <row r="25" spans="1:6" x14ac:dyDescent="0.35">
      <c r="A25" t="s">
        <v>28</v>
      </c>
      <c r="B25" t="s">
        <v>37</v>
      </c>
      <c r="C25" t="s">
        <v>15</v>
      </c>
      <c r="D25" s="23">
        <v>0.94</v>
      </c>
      <c r="E25" s="2">
        <v>0.94</v>
      </c>
      <c r="F25" s="2">
        <f t="shared" si="0"/>
        <v>0</v>
      </c>
    </row>
    <row r="26" spans="1:6" x14ac:dyDescent="0.35">
      <c r="A26" t="s">
        <v>28</v>
      </c>
      <c r="B26" t="s">
        <v>38</v>
      </c>
      <c r="C26" t="s">
        <v>10</v>
      </c>
      <c r="D26" s="23">
        <v>0.91</v>
      </c>
      <c r="E26" s="2">
        <v>0.94</v>
      </c>
      <c r="F26" s="2">
        <f t="shared" si="0"/>
        <v>2.9999999999999916E-2</v>
      </c>
    </row>
    <row r="27" spans="1:6" x14ac:dyDescent="0.35">
      <c r="A27" t="s">
        <v>18</v>
      </c>
      <c r="B27" t="s">
        <v>39</v>
      </c>
      <c r="C27" t="s">
        <v>10</v>
      </c>
      <c r="D27" s="23">
        <v>0.75</v>
      </c>
      <c r="E27" s="2">
        <v>0.94</v>
      </c>
      <c r="F27" s="2">
        <f t="shared" si="0"/>
        <v>0.18999999999999995</v>
      </c>
    </row>
    <row r="28" spans="1:6" x14ac:dyDescent="0.35">
      <c r="A28" t="s">
        <v>11</v>
      </c>
      <c r="B28" t="s">
        <v>40</v>
      </c>
      <c r="C28" t="s">
        <v>10</v>
      </c>
      <c r="D28" s="23">
        <v>0.86</v>
      </c>
      <c r="E28" s="2">
        <v>0.94</v>
      </c>
      <c r="F28" s="2">
        <f t="shared" si="0"/>
        <v>7.999999999999996E-2</v>
      </c>
    </row>
    <row r="29" spans="1:6" x14ac:dyDescent="0.35">
      <c r="A29" t="s">
        <v>25</v>
      </c>
      <c r="B29" t="s">
        <v>41</v>
      </c>
      <c r="C29" t="s">
        <v>10</v>
      </c>
      <c r="D29" s="23">
        <v>0.88</v>
      </c>
      <c r="E29" s="2">
        <v>0.94</v>
      </c>
      <c r="F29" s="2">
        <f t="shared" si="0"/>
        <v>5.9999999999999942E-2</v>
      </c>
    </row>
    <row r="30" spans="1:6" x14ac:dyDescent="0.35">
      <c r="A30" t="s">
        <v>18</v>
      </c>
      <c r="B30" t="s">
        <v>104</v>
      </c>
      <c r="C30" t="s">
        <v>10</v>
      </c>
      <c r="D30" s="23">
        <v>0.92</v>
      </c>
      <c r="E30" s="2">
        <v>0.94</v>
      </c>
      <c r="F30" s="2">
        <f t="shared" si="0"/>
        <v>1.9999999999999907E-2</v>
      </c>
    </row>
    <row r="31" spans="1:6" x14ac:dyDescent="0.35">
      <c r="A31" t="s">
        <v>8</v>
      </c>
      <c r="B31" t="s">
        <v>105</v>
      </c>
      <c r="C31" t="s">
        <v>15</v>
      </c>
      <c r="D31" s="23">
        <v>0.98</v>
      </c>
      <c r="E31" s="2">
        <v>0.94</v>
      </c>
      <c r="F31" s="2">
        <f t="shared" si="0"/>
        <v>-4.0000000000000036E-2</v>
      </c>
    </row>
    <row r="32" spans="1:6" x14ac:dyDescent="0.35">
      <c r="A32" t="s">
        <v>8</v>
      </c>
      <c r="B32" t="s">
        <v>43</v>
      </c>
      <c r="C32" t="s">
        <v>15</v>
      </c>
      <c r="D32" s="17">
        <v>0.96</v>
      </c>
      <c r="E32" s="2">
        <v>0.94</v>
      </c>
      <c r="F32" s="2">
        <f>E32-D32</f>
        <v>-2.0000000000000018E-2</v>
      </c>
    </row>
    <row r="33" spans="1:6" x14ac:dyDescent="0.35">
      <c r="A33" t="s">
        <v>8</v>
      </c>
      <c r="B33" t="s">
        <v>106</v>
      </c>
      <c r="C33" t="s">
        <v>15</v>
      </c>
      <c r="D33" s="23">
        <v>0.98</v>
      </c>
      <c r="E33" s="2">
        <v>0.94</v>
      </c>
      <c r="F33" s="2">
        <f t="shared" si="0"/>
        <v>-4.0000000000000036E-2</v>
      </c>
    </row>
    <row r="34" spans="1:6" x14ac:dyDescent="0.35">
      <c r="A34" t="s">
        <v>8</v>
      </c>
      <c r="B34" t="s">
        <v>107</v>
      </c>
      <c r="C34" t="s">
        <v>15</v>
      </c>
      <c r="D34" s="23">
        <v>0.97</v>
      </c>
      <c r="E34" s="2">
        <v>0.94</v>
      </c>
      <c r="F34" s="2">
        <f t="shared" si="0"/>
        <v>-3.0000000000000027E-2</v>
      </c>
    </row>
    <row r="35" spans="1:6" x14ac:dyDescent="0.35">
      <c r="A35" t="s">
        <v>28</v>
      </c>
      <c r="B35" t="s">
        <v>108</v>
      </c>
      <c r="C35" t="s">
        <v>15</v>
      </c>
      <c r="D35" s="23">
        <v>0.97</v>
      </c>
      <c r="E35" s="2">
        <v>0.94</v>
      </c>
      <c r="F35" s="2">
        <f t="shared" si="0"/>
        <v>-3.0000000000000027E-2</v>
      </c>
    </row>
    <row r="36" spans="1:6" x14ac:dyDescent="0.35">
      <c r="A36" t="s">
        <v>21</v>
      </c>
      <c r="B36" t="s">
        <v>48</v>
      </c>
      <c r="C36" t="s">
        <v>10</v>
      </c>
      <c r="D36" s="23">
        <v>0.78</v>
      </c>
      <c r="E36" s="2">
        <v>0.94</v>
      </c>
      <c r="F36" s="2">
        <f t="shared" si="0"/>
        <v>0.15999999999999992</v>
      </c>
    </row>
    <row r="37" spans="1:6" x14ac:dyDescent="0.35">
      <c r="A37" t="s">
        <v>8</v>
      </c>
      <c r="B37" t="s">
        <v>49</v>
      </c>
      <c r="C37" t="s">
        <v>10</v>
      </c>
      <c r="D37" s="23">
        <v>0.93</v>
      </c>
      <c r="E37" s="2">
        <v>0.94</v>
      </c>
      <c r="F37" s="2">
        <f t="shared" si="0"/>
        <v>9.9999999999998979E-3</v>
      </c>
    </row>
    <row r="38" spans="1:6" x14ac:dyDescent="0.35">
      <c r="A38" t="s">
        <v>8</v>
      </c>
      <c r="B38" t="s">
        <v>50</v>
      </c>
      <c r="C38" t="s">
        <v>13</v>
      </c>
      <c r="D38" s="17" t="s">
        <v>13</v>
      </c>
      <c r="E38" s="2">
        <v>0.94</v>
      </c>
      <c r="F38" s="2"/>
    </row>
    <row r="39" spans="1:6" x14ac:dyDescent="0.35">
      <c r="A39" t="s">
        <v>8</v>
      </c>
      <c r="B39" t="s">
        <v>51</v>
      </c>
      <c r="C39" t="s">
        <v>10</v>
      </c>
      <c r="D39" s="23">
        <v>0.91</v>
      </c>
      <c r="E39" s="2">
        <v>0.94</v>
      </c>
      <c r="F39" s="2">
        <f t="shared" si="0"/>
        <v>2.9999999999999916E-2</v>
      </c>
    </row>
    <row r="40" spans="1:6" x14ac:dyDescent="0.35">
      <c r="A40" t="s">
        <v>8</v>
      </c>
      <c r="B40" t="s">
        <v>52</v>
      </c>
      <c r="C40" t="s">
        <v>15</v>
      </c>
      <c r="D40" s="23">
        <v>0.98</v>
      </c>
      <c r="E40" s="2">
        <v>0.94</v>
      </c>
      <c r="F40" s="2">
        <f t="shared" si="0"/>
        <v>-4.0000000000000036E-2</v>
      </c>
    </row>
    <row r="41" spans="1:6" x14ac:dyDescent="0.35">
      <c r="A41" t="s">
        <v>28</v>
      </c>
      <c r="B41" t="s">
        <v>53</v>
      </c>
      <c r="C41" t="s">
        <v>15</v>
      </c>
      <c r="D41" s="23">
        <v>0.96</v>
      </c>
      <c r="E41" s="2">
        <v>0.94</v>
      </c>
      <c r="F41" s="2">
        <f t="shared" si="0"/>
        <v>-2.0000000000000018E-2</v>
      </c>
    </row>
    <row r="42" spans="1:6" x14ac:dyDescent="0.35">
      <c r="A42" t="s">
        <v>11</v>
      </c>
      <c r="B42" t="s">
        <v>54</v>
      </c>
      <c r="C42" t="s">
        <v>10</v>
      </c>
      <c r="D42" s="23">
        <v>0.89</v>
      </c>
      <c r="E42" s="2">
        <v>0.94</v>
      </c>
      <c r="F42" s="2">
        <f t="shared" si="0"/>
        <v>4.9999999999999933E-2</v>
      </c>
    </row>
    <row r="43" spans="1:6" x14ac:dyDescent="0.35">
      <c r="A43" t="s">
        <v>11</v>
      </c>
      <c r="B43" t="s">
        <v>55</v>
      </c>
      <c r="C43" t="s">
        <v>10</v>
      </c>
      <c r="D43" s="23">
        <v>0.92</v>
      </c>
      <c r="E43" s="2">
        <v>0.94</v>
      </c>
      <c r="F43" s="2">
        <f t="shared" si="0"/>
        <v>1.9999999999999907E-2</v>
      </c>
    </row>
    <row r="44" spans="1:6" x14ac:dyDescent="0.35">
      <c r="A44" t="s">
        <v>28</v>
      </c>
      <c r="B44" t="s">
        <v>56</v>
      </c>
      <c r="C44" t="s">
        <v>10</v>
      </c>
      <c r="D44" s="23">
        <v>0.92</v>
      </c>
      <c r="E44" s="2">
        <v>0.94</v>
      </c>
      <c r="F44" s="2">
        <f t="shared" si="0"/>
        <v>1.9999999999999907E-2</v>
      </c>
    </row>
    <row r="45" spans="1:6" x14ac:dyDescent="0.35">
      <c r="A45" t="s">
        <v>28</v>
      </c>
      <c r="B45" t="s">
        <v>57</v>
      </c>
      <c r="C45" t="s">
        <v>10</v>
      </c>
      <c r="D45" s="23">
        <v>0.92</v>
      </c>
      <c r="E45" s="2">
        <v>0.94</v>
      </c>
      <c r="F45" s="2">
        <f t="shared" si="0"/>
        <v>1.9999999999999907E-2</v>
      </c>
    </row>
    <row r="46" spans="1:6" x14ac:dyDescent="0.35">
      <c r="A46" t="s">
        <v>11</v>
      </c>
      <c r="B46" t="s">
        <v>109</v>
      </c>
      <c r="C46" t="s">
        <v>15</v>
      </c>
      <c r="D46" s="23">
        <v>0.96</v>
      </c>
      <c r="E46" s="2">
        <v>0.94</v>
      </c>
      <c r="F46" s="2">
        <f t="shared" si="0"/>
        <v>-2.0000000000000018E-2</v>
      </c>
    </row>
    <row r="47" spans="1:6" x14ac:dyDescent="0.35">
      <c r="A47" t="s">
        <v>11</v>
      </c>
      <c r="B47" t="s">
        <v>110</v>
      </c>
      <c r="C47" t="s">
        <v>10</v>
      </c>
      <c r="D47" s="23">
        <v>0.93</v>
      </c>
      <c r="E47" s="2">
        <v>0.94</v>
      </c>
      <c r="F47" s="2">
        <f t="shared" si="0"/>
        <v>9.9999999999998979E-3</v>
      </c>
    </row>
    <row r="48" spans="1:6" x14ac:dyDescent="0.35">
      <c r="A48" t="s">
        <v>21</v>
      </c>
      <c r="B48" t="s">
        <v>60</v>
      </c>
      <c r="C48" t="s">
        <v>10</v>
      </c>
      <c r="D48" s="23">
        <v>0.91</v>
      </c>
      <c r="E48" s="2">
        <v>0.94</v>
      </c>
      <c r="F48" s="2">
        <f t="shared" si="0"/>
        <v>2.9999999999999916E-2</v>
      </c>
    </row>
    <row r="49" spans="1:6" x14ac:dyDescent="0.35">
      <c r="A49" t="s">
        <v>11</v>
      </c>
      <c r="B49" t="s">
        <v>61</v>
      </c>
      <c r="C49" t="s">
        <v>15</v>
      </c>
      <c r="D49" s="23">
        <v>0.94</v>
      </c>
      <c r="E49" s="2">
        <v>0.94</v>
      </c>
      <c r="F49" s="2">
        <f t="shared" si="0"/>
        <v>0</v>
      </c>
    </row>
    <row r="50" spans="1:6" x14ac:dyDescent="0.35">
      <c r="A50" t="s">
        <v>11</v>
      </c>
      <c r="B50" t="s">
        <v>62</v>
      </c>
      <c r="C50" t="s">
        <v>10</v>
      </c>
      <c r="D50" s="23">
        <v>0.93</v>
      </c>
      <c r="E50" s="2">
        <v>0.94</v>
      </c>
      <c r="F50" s="2">
        <f t="shared" si="0"/>
        <v>9.9999999999998979E-3</v>
      </c>
    </row>
    <row r="51" spans="1:6" x14ac:dyDescent="0.35">
      <c r="A51" t="s">
        <v>21</v>
      </c>
      <c r="B51" t="s">
        <v>63</v>
      </c>
      <c r="C51" t="s">
        <v>15</v>
      </c>
      <c r="D51" s="23">
        <v>0.94</v>
      </c>
      <c r="E51" s="2">
        <v>0.94</v>
      </c>
      <c r="F51" s="2">
        <f t="shared" si="0"/>
        <v>0</v>
      </c>
    </row>
    <row r="52" spans="1:6" x14ac:dyDescent="0.35">
      <c r="A52" t="s">
        <v>21</v>
      </c>
      <c r="B52" t="s">
        <v>64</v>
      </c>
      <c r="C52" t="s">
        <v>15</v>
      </c>
      <c r="D52" s="23">
        <v>0.94</v>
      </c>
      <c r="E52" s="2">
        <v>0.94</v>
      </c>
      <c r="F52" s="2">
        <f t="shared" si="0"/>
        <v>0</v>
      </c>
    </row>
    <row r="53" spans="1:6" x14ac:dyDescent="0.35">
      <c r="A53" t="s">
        <v>8</v>
      </c>
      <c r="B53" t="s">
        <v>65</v>
      </c>
      <c r="C53" t="s">
        <v>15</v>
      </c>
      <c r="D53" s="23">
        <v>0.98</v>
      </c>
      <c r="E53" s="2">
        <v>0.94</v>
      </c>
      <c r="F53" s="2">
        <f t="shared" si="0"/>
        <v>-4.0000000000000036E-2</v>
      </c>
    </row>
    <row r="54" spans="1:6" x14ac:dyDescent="0.35">
      <c r="A54" t="s">
        <v>28</v>
      </c>
      <c r="B54" t="s">
        <v>66</v>
      </c>
      <c r="C54" t="s">
        <v>15</v>
      </c>
      <c r="D54" s="23">
        <v>1</v>
      </c>
      <c r="E54" s="2">
        <v>0.94</v>
      </c>
      <c r="F54" s="2">
        <f t="shared" si="0"/>
        <v>-6.0000000000000053E-2</v>
      </c>
    </row>
    <row r="55" spans="1:6" x14ac:dyDescent="0.35">
      <c r="A55" t="s">
        <v>25</v>
      </c>
      <c r="B55" t="s">
        <v>67</v>
      </c>
      <c r="C55" t="s">
        <v>15</v>
      </c>
      <c r="D55" s="23">
        <v>0.94</v>
      </c>
      <c r="E55" s="2">
        <v>0.94</v>
      </c>
      <c r="F55" s="2">
        <f t="shared" si="0"/>
        <v>0</v>
      </c>
    </row>
    <row r="56" spans="1:6" x14ac:dyDescent="0.35">
      <c r="A56" t="s">
        <v>25</v>
      </c>
      <c r="B56" t="s">
        <v>68</v>
      </c>
      <c r="C56" t="s">
        <v>15</v>
      </c>
      <c r="D56" s="23">
        <v>0.97</v>
      </c>
      <c r="E56" s="2">
        <v>0.94</v>
      </c>
      <c r="F56" s="2">
        <f t="shared" si="0"/>
        <v>-3.0000000000000027E-2</v>
      </c>
    </row>
    <row r="57" spans="1:6" x14ac:dyDescent="0.35">
      <c r="A57" t="s">
        <v>21</v>
      </c>
      <c r="B57" t="s">
        <v>69</v>
      </c>
      <c r="C57" t="s">
        <v>10</v>
      </c>
      <c r="D57" s="23">
        <v>0.93</v>
      </c>
      <c r="E57" s="2">
        <v>0.94</v>
      </c>
      <c r="F57" s="2">
        <f t="shared" si="0"/>
        <v>9.9999999999998979E-3</v>
      </c>
    </row>
    <row r="58" spans="1:6" x14ac:dyDescent="0.35">
      <c r="A58" t="s">
        <v>11</v>
      </c>
      <c r="B58" t="s">
        <v>70</v>
      </c>
      <c r="C58" t="s">
        <v>10</v>
      </c>
      <c r="D58" s="23">
        <v>0.92</v>
      </c>
      <c r="E58" s="2">
        <v>0.94</v>
      </c>
      <c r="F58" s="2">
        <f t="shared" si="0"/>
        <v>1.9999999999999907E-2</v>
      </c>
    </row>
    <row r="59" spans="1:6" x14ac:dyDescent="0.35">
      <c r="A59" t="s">
        <v>18</v>
      </c>
      <c r="B59" t="s">
        <v>71</v>
      </c>
      <c r="C59" t="s">
        <v>15</v>
      </c>
      <c r="D59" s="23">
        <v>1</v>
      </c>
      <c r="E59" s="2">
        <v>0.94</v>
      </c>
      <c r="F59" s="2">
        <f t="shared" si="0"/>
        <v>-6.0000000000000053E-2</v>
      </c>
    </row>
    <row r="60" spans="1:6" x14ac:dyDescent="0.35">
      <c r="A60" t="s">
        <v>25</v>
      </c>
      <c r="B60" t="s">
        <v>72</v>
      </c>
      <c r="C60" t="s">
        <v>10</v>
      </c>
      <c r="D60" s="23">
        <v>0.92</v>
      </c>
      <c r="E60" s="2">
        <v>0.94</v>
      </c>
      <c r="F60" s="2">
        <f t="shared" si="0"/>
        <v>1.9999999999999907E-2</v>
      </c>
    </row>
    <row r="61" spans="1:6" x14ac:dyDescent="0.35">
      <c r="A61" t="s">
        <v>28</v>
      </c>
      <c r="B61" t="s">
        <v>73</v>
      </c>
      <c r="C61" t="s">
        <v>10</v>
      </c>
      <c r="D61" s="23">
        <v>0.88</v>
      </c>
      <c r="E61" s="2">
        <v>0.94</v>
      </c>
      <c r="F61" s="2">
        <f t="shared" si="0"/>
        <v>5.9999999999999942E-2</v>
      </c>
    </row>
    <row r="62" spans="1:6" x14ac:dyDescent="0.35">
      <c r="A62" t="s">
        <v>11</v>
      </c>
      <c r="B62" t="s">
        <v>74</v>
      </c>
      <c r="C62" t="s">
        <v>15</v>
      </c>
      <c r="D62" s="23">
        <v>0.96</v>
      </c>
      <c r="E62" s="2">
        <v>0.94</v>
      </c>
      <c r="F62" s="2">
        <f t="shared" si="0"/>
        <v>-2.0000000000000018E-2</v>
      </c>
    </row>
    <row r="63" spans="1:6" x14ac:dyDescent="0.35">
      <c r="A63" t="s">
        <v>25</v>
      </c>
      <c r="B63" t="s">
        <v>75</v>
      </c>
      <c r="C63" t="s">
        <v>10</v>
      </c>
      <c r="D63" s="23">
        <v>0.83</v>
      </c>
      <c r="E63" s="2">
        <v>0.94</v>
      </c>
      <c r="F63" s="2">
        <f t="shared" si="0"/>
        <v>0.10999999999999999</v>
      </c>
    </row>
    <row r="64" spans="1:6" x14ac:dyDescent="0.35">
      <c r="A64" s="24" t="s">
        <v>11</v>
      </c>
      <c r="B64" s="25" t="s">
        <v>76</v>
      </c>
      <c r="C64" t="s">
        <v>10</v>
      </c>
      <c r="D64" s="17">
        <v>0.92</v>
      </c>
      <c r="E64" s="2">
        <v>0.94</v>
      </c>
      <c r="F64" s="9">
        <f>E64-D64</f>
        <v>1.9999999999999907E-2</v>
      </c>
    </row>
    <row r="65" spans="1:6" x14ac:dyDescent="0.35">
      <c r="A65" s="24" t="s">
        <v>21</v>
      </c>
      <c r="B65" s="25" t="s">
        <v>77</v>
      </c>
      <c r="C65" t="s">
        <v>15</v>
      </c>
      <c r="D65" s="17">
        <v>0.97</v>
      </c>
      <c r="E65" s="2">
        <v>0.94</v>
      </c>
      <c r="F65" s="9">
        <f>E65-D65</f>
        <v>-3.0000000000000027E-2</v>
      </c>
    </row>
    <row r="66" spans="1:6" x14ac:dyDescent="0.35">
      <c r="A66" s="24" t="s">
        <v>21</v>
      </c>
      <c r="B66" s="25" t="s">
        <v>78</v>
      </c>
      <c r="C66" t="s">
        <v>15</v>
      </c>
      <c r="D66" s="17">
        <v>0.94</v>
      </c>
      <c r="E66" s="2">
        <v>0.94</v>
      </c>
      <c r="F66" s="9">
        <f>E66-D66</f>
        <v>0</v>
      </c>
    </row>
    <row r="67" spans="1:6" x14ac:dyDescent="0.35">
      <c r="A67" s="24" t="s">
        <v>28</v>
      </c>
      <c r="B67" s="25" t="s">
        <v>79</v>
      </c>
      <c r="C67" t="s">
        <v>15</v>
      </c>
      <c r="D67" s="17">
        <v>0.95</v>
      </c>
      <c r="E67" s="2">
        <v>0.94</v>
      </c>
      <c r="F67" s="9">
        <f>E67-D67</f>
        <v>-1.0000000000000009E-2</v>
      </c>
    </row>
    <row r="68" spans="1:6" x14ac:dyDescent="0.35">
      <c r="A68" s="24"/>
      <c r="B68" s="25" t="s">
        <v>111</v>
      </c>
      <c r="D68" s="17"/>
      <c r="F68" s="9">
        <f>E68-D68</f>
        <v>0</v>
      </c>
    </row>
    <row r="69" spans="1:6" x14ac:dyDescent="0.35">
      <c r="A69" s="11"/>
      <c r="B69" s="12" t="s">
        <v>81</v>
      </c>
      <c r="C69" s="5"/>
      <c r="D69" s="28"/>
      <c r="E69" s="19"/>
      <c r="F69" s="13"/>
    </row>
  </sheetData>
  <mergeCells count="1">
    <mergeCell ref="A1:F1"/>
  </mergeCells>
  <hyperlinks>
    <hyperlink ref="B69" r:id="rId1" xr:uid="{F16F579C-3542-443B-8498-9BE3DD6BF4F5}"/>
  </hyperlinks>
  <pageMargins left="0.7" right="0.7" top="0.75" bottom="0.75" header="0.3" footer="0.3"/>
  <pageSetup scale="52" orientation="landscape"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641D5-D518-4A2C-A2D2-40B250421A20}">
  <sheetPr>
    <tabColor rgb="FF00B050"/>
    <pageSetUpPr fitToPage="1"/>
  </sheetPr>
  <dimension ref="A1:G69"/>
  <sheetViews>
    <sheetView workbookViewId="0">
      <selection activeCell="B8" sqref="B8"/>
    </sheetView>
  </sheetViews>
  <sheetFormatPr defaultRowHeight="14.5" x14ac:dyDescent="0.35"/>
  <cols>
    <col min="1" max="1" width="10.453125" bestFit="1" customWidth="1"/>
    <col min="2" max="2" width="68.453125" customWidth="1"/>
    <col min="3" max="3" width="46.7265625" customWidth="1"/>
    <col min="4" max="4" width="15.81640625" bestFit="1" customWidth="1"/>
    <col min="6" max="6" width="26.7265625" bestFit="1" customWidth="1"/>
  </cols>
  <sheetData>
    <row r="1" spans="1:7" s="1" customFormat="1" x14ac:dyDescent="0.35">
      <c r="A1" s="40" t="s">
        <v>0</v>
      </c>
      <c r="B1" s="41"/>
      <c r="C1" s="41"/>
      <c r="D1" s="41"/>
      <c r="E1" s="41"/>
      <c r="F1" s="41"/>
    </row>
    <row r="2" spans="1:7" s="1" customFormat="1" x14ac:dyDescent="0.35">
      <c r="A2" s="1" t="s">
        <v>116</v>
      </c>
      <c r="B2"/>
      <c r="C2"/>
      <c r="D2"/>
      <c r="E2"/>
      <c r="F2"/>
      <c r="G2"/>
    </row>
    <row r="3" spans="1:7" x14ac:dyDescent="0.35">
      <c r="A3" s="8"/>
      <c r="C3" s="10"/>
    </row>
    <row r="4" spans="1:7" x14ac:dyDescent="0.35">
      <c r="A4" s="15" t="s">
        <v>2</v>
      </c>
      <c r="B4" s="1" t="s">
        <v>3</v>
      </c>
      <c r="C4" s="16" t="s">
        <v>117</v>
      </c>
      <c r="D4" s="1"/>
      <c r="E4" s="1"/>
      <c r="F4" s="1"/>
    </row>
    <row r="5" spans="1:7" x14ac:dyDescent="0.35">
      <c r="A5" t="s">
        <v>8</v>
      </c>
      <c r="B5" t="s">
        <v>9</v>
      </c>
      <c r="C5">
        <v>55</v>
      </c>
      <c r="D5" s="25"/>
      <c r="E5" s="3"/>
      <c r="F5" s="2"/>
    </row>
    <row r="6" spans="1:7" x14ac:dyDescent="0.35">
      <c r="A6" t="s">
        <v>11</v>
      </c>
      <c r="B6" t="s">
        <v>12</v>
      </c>
      <c r="C6" s="29" t="s">
        <v>13</v>
      </c>
      <c r="D6" s="25"/>
      <c r="E6" s="3"/>
      <c r="F6" s="2"/>
    </row>
    <row r="7" spans="1:7" x14ac:dyDescent="0.35">
      <c r="A7" t="s">
        <v>11</v>
      </c>
      <c r="B7" t="s">
        <v>118</v>
      </c>
      <c r="C7">
        <v>283</v>
      </c>
      <c r="D7" s="25"/>
      <c r="E7" s="3"/>
      <c r="F7" s="2"/>
    </row>
    <row r="8" spans="1:7" x14ac:dyDescent="0.35">
      <c r="A8" t="s">
        <v>8</v>
      </c>
      <c r="B8" t="s">
        <v>16</v>
      </c>
      <c r="C8">
        <v>104</v>
      </c>
      <c r="D8" s="25"/>
      <c r="E8" s="3"/>
      <c r="F8" s="2"/>
    </row>
    <row r="9" spans="1:7" x14ac:dyDescent="0.35">
      <c r="A9" t="s">
        <v>8</v>
      </c>
      <c r="B9" t="s">
        <v>17</v>
      </c>
      <c r="C9">
        <v>74</v>
      </c>
      <c r="D9" s="25"/>
      <c r="E9" s="3"/>
      <c r="F9" s="2"/>
    </row>
    <row r="10" spans="1:7" x14ac:dyDescent="0.35">
      <c r="A10" t="s">
        <v>18</v>
      </c>
      <c r="B10" t="s">
        <v>19</v>
      </c>
      <c r="C10">
        <v>60</v>
      </c>
      <c r="D10" s="25"/>
      <c r="E10" s="3"/>
      <c r="F10" s="2"/>
    </row>
    <row r="11" spans="1:7" x14ac:dyDescent="0.35">
      <c r="A11" t="s">
        <v>11</v>
      </c>
      <c r="B11" t="s">
        <v>20</v>
      </c>
      <c r="C11">
        <v>6</v>
      </c>
      <c r="D11" s="25"/>
      <c r="E11" s="3"/>
      <c r="F11" s="2"/>
    </row>
    <row r="12" spans="1:7" x14ac:dyDescent="0.35">
      <c r="A12" t="s">
        <v>21</v>
      </c>
      <c r="B12" t="s">
        <v>22</v>
      </c>
      <c r="C12">
        <v>22</v>
      </c>
      <c r="D12" s="25"/>
      <c r="E12" s="3"/>
      <c r="F12" s="2"/>
    </row>
    <row r="13" spans="1:7" x14ac:dyDescent="0.35">
      <c r="A13" s="31" t="s">
        <v>21</v>
      </c>
      <c r="B13" t="s">
        <v>23</v>
      </c>
      <c r="C13">
        <v>9</v>
      </c>
      <c r="D13" s="25"/>
      <c r="E13" s="3"/>
      <c r="F13" s="2"/>
    </row>
    <row r="14" spans="1:7" x14ac:dyDescent="0.35">
      <c r="A14" t="s">
        <v>18</v>
      </c>
      <c r="B14" t="s">
        <v>24</v>
      </c>
      <c r="C14">
        <v>20</v>
      </c>
      <c r="D14" s="25"/>
      <c r="E14" s="3"/>
      <c r="F14" s="2"/>
    </row>
    <row r="15" spans="1:7" x14ac:dyDescent="0.35">
      <c r="A15" s="25" t="s">
        <v>25</v>
      </c>
      <c r="B15" t="s">
        <v>26</v>
      </c>
      <c r="C15">
        <v>51</v>
      </c>
      <c r="D15" s="25"/>
      <c r="E15" s="3"/>
      <c r="F15" s="2"/>
    </row>
    <row r="16" spans="1:7" x14ac:dyDescent="0.35">
      <c r="A16" s="25" t="s">
        <v>21</v>
      </c>
      <c r="B16" t="s">
        <v>27</v>
      </c>
      <c r="C16">
        <v>28</v>
      </c>
      <c r="D16" s="25"/>
      <c r="E16" s="3"/>
      <c r="F16" s="2"/>
    </row>
    <row r="17" spans="1:6" x14ac:dyDescent="0.35">
      <c r="A17" s="25" t="s">
        <v>28</v>
      </c>
      <c r="B17" t="s">
        <v>29</v>
      </c>
      <c r="C17">
        <v>71</v>
      </c>
      <c r="D17" s="25"/>
      <c r="E17" s="3"/>
      <c r="F17" s="2"/>
    </row>
    <row r="18" spans="1:6" x14ac:dyDescent="0.35">
      <c r="A18" t="s">
        <v>18</v>
      </c>
      <c r="B18" t="s">
        <v>30</v>
      </c>
      <c r="C18">
        <v>27</v>
      </c>
      <c r="D18" s="25"/>
      <c r="E18" s="3"/>
      <c r="F18" s="2"/>
    </row>
    <row r="19" spans="1:6" x14ac:dyDescent="0.35">
      <c r="A19" s="25" t="s">
        <v>21</v>
      </c>
      <c r="B19" t="s">
        <v>31</v>
      </c>
      <c r="C19">
        <v>83</v>
      </c>
      <c r="D19" s="25"/>
      <c r="E19" s="3"/>
      <c r="F19" s="2"/>
    </row>
    <row r="20" spans="1:6" x14ac:dyDescent="0.35">
      <c r="A20" s="25" t="s">
        <v>11</v>
      </c>
      <c r="B20" t="s">
        <v>32</v>
      </c>
      <c r="C20">
        <v>37</v>
      </c>
      <c r="D20" s="25"/>
      <c r="E20" s="3"/>
      <c r="F20" s="2"/>
    </row>
    <row r="21" spans="1:6" x14ac:dyDescent="0.35">
      <c r="A21" s="25" t="s">
        <v>28</v>
      </c>
      <c r="B21" t="s">
        <v>33</v>
      </c>
      <c r="C21">
        <v>68</v>
      </c>
      <c r="D21" s="25"/>
      <c r="E21" s="3"/>
      <c r="F21" s="2"/>
    </row>
    <row r="22" spans="1:6" x14ac:dyDescent="0.35">
      <c r="A22" s="25" t="s">
        <v>21</v>
      </c>
      <c r="B22" t="s">
        <v>34</v>
      </c>
      <c r="C22">
        <v>10</v>
      </c>
      <c r="D22" s="25"/>
      <c r="E22" s="3"/>
      <c r="F22" s="2"/>
    </row>
    <row r="23" spans="1:6" x14ac:dyDescent="0.35">
      <c r="A23" s="25" t="s">
        <v>11</v>
      </c>
      <c r="B23" t="s">
        <v>35</v>
      </c>
      <c r="C23">
        <v>50</v>
      </c>
      <c r="D23" s="25"/>
      <c r="E23" s="3"/>
      <c r="F23" s="2"/>
    </row>
    <row r="24" spans="1:6" x14ac:dyDescent="0.35">
      <c r="A24" t="s">
        <v>28</v>
      </c>
      <c r="B24" t="s">
        <v>36</v>
      </c>
      <c r="C24">
        <v>108</v>
      </c>
      <c r="D24" s="25"/>
      <c r="E24" s="3"/>
      <c r="F24" s="2"/>
    </row>
    <row r="25" spans="1:6" x14ac:dyDescent="0.35">
      <c r="A25" t="s">
        <v>28</v>
      </c>
      <c r="B25" t="s">
        <v>37</v>
      </c>
      <c r="C25">
        <v>40</v>
      </c>
      <c r="D25" s="25"/>
      <c r="E25" s="3"/>
      <c r="F25" s="2"/>
    </row>
    <row r="26" spans="1:6" x14ac:dyDescent="0.35">
      <c r="A26" t="s">
        <v>28</v>
      </c>
      <c r="B26" t="s">
        <v>38</v>
      </c>
      <c r="C26">
        <v>34</v>
      </c>
      <c r="D26" s="25"/>
      <c r="E26" s="3"/>
      <c r="F26" s="2"/>
    </row>
    <row r="27" spans="1:6" x14ac:dyDescent="0.35">
      <c r="A27" s="31" t="s">
        <v>18</v>
      </c>
      <c r="B27" t="s">
        <v>39</v>
      </c>
      <c r="C27">
        <v>6</v>
      </c>
      <c r="D27" s="25"/>
      <c r="E27" s="3"/>
      <c r="F27" s="2"/>
    </row>
    <row r="28" spans="1:6" x14ac:dyDescent="0.35">
      <c r="A28" s="25" t="s">
        <v>11</v>
      </c>
      <c r="B28" t="s">
        <v>40</v>
      </c>
      <c r="C28">
        <v>26</v>
      </c>
      <c r="D28" s="25"/>
      <c r="E28" s="3"/>
      <c r="F28" s="2"/>
    </row>
    <row r="29" spans="1:6" x14ac:dyDescent="0.35">
      <c r="A29" s="31" t="s">
        <v>25</v>
      </c>
      <c r="B29" t="s">
        <v>41</v>
      </c>
      <c r="C29">
        <v>37</v>
      </c>
      <c r="D29" s="25"/>
      <c r="E29" s="3"/>
      <c r="F29" s="2"/>
    </row>
    <row r="30" spans="1:6" x14ac:dyDescent="0.35">
      <c r="A30" s="25" t="s">
        <v>18</v>
      </c>
      <c r="B30" t="s">
        <v>42</v>
      </c>
      <c r="C30">
        <v>59</v>
      </c>
      <c r="D30" s="25"/>
      <c r="E30" s="3"/>
      <c r="F30" s="2"/>
    </row>
    <row r="31" spans="1:6" x14ac:dyDescent="0.35">
      <c r="A31" t="s">
        <v>8</v>
      </c>
      <c r="B31" t="s">
        <v>43</v>
      </c>
      <c r="C31">
        <v>43</v>
      </c>
      <c r="D31" s="25"/>
      <c r="E31" s="3"/>
      <c r="F31" s="2"/>
    </row>
    <row r="32" spans="1:6" x14ac:dyDescent="0.35">
      <c r="A32" t="s">
        <v>8</v>
      </c>
      <c r="B32" t="s">
        <v>44</v>
      </c>
      <c r="C32">
        <v>90</v>
      </c>
      <c r="D32" s="25"/>
      <c r="E32" s="3"/>
      <c r="F32" s="2"/>
    </row>
    <row r="33" spans="1:6" x14ac:dyDescent="0.35">
      <c r="A33" t="s">
        <v>8</v>
      </c>
      <c r="B33" t="s">
        <v>45</v>
      </c>
      <c r="C33">
        <v>78</v>
      </c>
      <c r="D33" s="25"/>
      <c r="E33" s="3"/>
      <c r="F33" s="2"/>
    </row>
    <row r="34" spans="1:6" x14ac:dyDescent="0.35">
      <c r="A34" t="s">
        <v>8</v>
      </c>
      <c r="B34" t="s">
        <v>46</v>
      </c>
      <c r="C34">
        <v>92</v>
      </c>
      <c r="D34" s="25"/>
      <c r="E34" s="3"/>
      <c r="F34" s="2"/>
    </row>
    <row r="35" spans="1:6" x14ac:dyDescent="0.35">
      <c r="A35" t="s">
        <v>28</v>
      </c>
      <c r="B35" t="s">
        <v>47</v>
      </c>
      <c r="C35">
        <v>70</v>
      </c>
      <c r="D35" s="25"/>
      <c r="E35" s="3"/>
      <c r="F35" s="2"/>
    </row>
    <row r="36" spans="1:6" x14ac:dyDescent="0.35">
      <c r="A36" s="25" t="s">
        <v>21</v>
      </c>
      <c r="B36" s="25" t="s">
        <v>48</v>
      </c>
      <c r="C36" s="29" t="s">
        <v>13</v>
      </c>
      <c r="D36" s="25"/>
      <c r="E36" s="3"/>
      <c r="F36" s="2"/>
    </row>
    <row r="37" spans="1:6" x14ac:dyDescent="0.35">
      <c r="A37" t="s">
        <v>8</v>
      </c>
      <c r="B37" t="s">
        <v>49</v>
      </c>
      <c r="C37">
        <v>41</v>
      </c>
      <c r="D37" s="25"/>
      <c r="E37" s="3"/>
      <c r="F37" s="2"/>
    </row>
    <row r="38" spans="1:6" x14ac:dyDescent="0.35">
      <c r="A38" t="s">
        <v>8</v>
      </c>
      <c r="B38" t="s">
        <v>50</v>
      </c>
      <c r="C38" s="29" t="s">
        <v>13</v>
      </c>
      <c r="D38" s="25"/>
      <c r="E38" s="3"/>
      <c r="F38" s="2"/>
    </row>
    <row r="39" spans="1:6" x14ac:dyDescent="0.35">
      <c r="A39" t="s">
        <v>8</v>
      </c>
      <c r="B39" t="s">
        <v>51</v>
      </c>
      <c r="C39">
        <v>51</v>
      </c>
      <c r="D39" s="25"/>
      <c r="E39" s="3"/>
      <c r="F39" s="2"/>
    </row>
    <row r="40" spans="1:6" x14ac:dyDescent="0.35">
      <c r="A40" t="s">
        <v>8</v>
      </c>
      <c r="B40" t="s">
        <v>52</v>
      </c>
      <c r="C40">
        <v>48</v>
      </c>
      <c r="D40" s="25"/>
      <c r="E40" s="3"/>
      <c r="F40" s="2"/>
    </row>
    <row r="41" spans="1:6" x14ac:dyDescent="0.35">
      <c r="A41" t="s">
        <v>28</v>
      </c>
      <c r="B41" t="s">
        <v>53</v>
      </c>
      <c r="C41">
        <v>17</v>
      </c>
      <c r="D41" s="25"/>
      <c r="E41" s="3"/>
      <c r="F41" s="2"/>
    </row>
    <row r="42" spans="1:6" x14ac:dyDescent="0.35">
      <c r="A42" t="s">
        <v>11</v>
      </c>
      <c r="B42" t="s">
        <v>54</v>
      </c>
      <c r="C42">
        <v>32</v>
      </c>
      <c r="D42" s="25"/>
      <c r="E42" s="3"/>
      <c r="F42" s="2"/>
    </row>
    <row r="43" spans="1:6" x14ac:dyDescent="0.35">
      <c r="A43" t="s">
        <v>11</v>
      </c>
      <c r="B43" t="s">
        <v>55</v>
      </c>
      <c r="C43">
        <v>38</v>
      </c>
      <c r="D43" s="25"/>
      <c r="E43" s="3"/>
      <c r="F43" s="2"/>
    </row>
    <row r="44" spans="1:6" x14ac:dyDescent="0.35">
      <c r="A44" t="s">
        <v>28</v>
      </c>
      <c r="B44" t="s">
        <v>56</v>
      </c>
      <c r="C44">
        <v>29</v>
      </c>
      <c r="D44" s="25"/>
      <c r="E44" s="3"/>
      <c r="F44" s="2"/>
    </row>
    <row r="45" spans="1:6" x14ac:dyDescent="0.35">
      <c r="A45" t="s">
        <v>28</v>
      </c>
      <c r="B45" t="s">
        <v>57</v>
      </c>
      <c r="C45">
        <v>35</v>
      </c>
      <c r="D45" s="25"/>
      <c r="E45" s="3"/>
      <c r="F45" s="2"/>
    </row>
    <row r="46" spans="1:6" x14ac:dyDescent="0.35">
      <c r="A46" t="s">
        <v>11</v>
      </c>
      <c r="B46" t="s">
        <v>58</v>
      </c>
      <c r="C46">
        <v>46</v>
      </c>
      <c r="D46" s="25"/>
      <c r="E46" s="3"/>
      <c r="F46" s="2"/>
    </row>
    <row r="47" spans="1:6" x14ac:dyDescent="0.35">
      <c r="A47" t="s">
        <v>11</v>
      </c>
      <c r="B47" t="s">
        <v>59</v>
      </c>
      <c r="C47">
        <v>53</v>
      </c>
      <c r="D47" s="25"/>
      <c r="E47" s="3"/>
      <c r="F47" s="2"/>
    </row>
    <row r="48" spans="1:6" x14ac:dyDescent="0.35">
      <c r="A48" t="s">
        <v>21</v>
      </c>
      <c r="B48" t="s">
        <v>60</v>
      </c>
      <c r="C48">
        <v>26</v>
      </c>
      <c r="D48" s="25"/>
      <c r="E48" s="3"/>
      <c r="F48" s="2"/>
    </row>
    <row r="49" spans="1:6" x14ac:dyDescent="0.35">
      <c r="A49" t="s">
        <v>11</v>
      </c>
      <c r="B49" t="s">
        <v>61</v>
      </c>
      <c r="C49">
        <v>131</v>
      </c>
      <c r="D49" s="25"/>
      <c r="E49" s="3"/>
      <c r="F49" s="2"/>
    </row>
    <row r="50" spans="1:6" x14ac:dyDescent="0.35">
      <c r="A50" t="s">
        <v>11</v>
      </c>
      <c r="B50" t="s">
        <v>62</v>
      </c>
      <c r="C50" s="29" t="s">
        <v>13</v>
      </c>
      <c r="D50" s="25"/>
      <c r="E50" s="3"/>
      <c r="F50" s="2"/>
    </row>
    <row r="51" spans="1:6" x14ac:dyDescent="0.35">
      <c r="A51" t="s">
        <v>21</v>
      </c>
      <c r="B51" t="s">
        <v>63</v>
      </c>
      <c r="C51">
        <v>47</v>
      </c>
      <c r="D51" s="25"/>
      <c r="E51" s="3"/>
      <c r="F51" s="2"/>
    </row>
    <row r="52" spans="1:6" x14ac:dyDescent="0.35">
      <c r="A52" t="s">
        <v>21</v>
      </c>
      <c r="B52" t="s">
        <v>64</v>
      </c>
      <c r="C52">
        <v>19</v>
      </c>
      <c r="D52" s="25"/>
      <c r="E52" s="3"/>
      <c r="F52" s="2"/>
    </row>
    <row r="53" spans="1:6" x14ac:dyDescent="0.35">
      <c r="A53" t="s">
        <v>8</v>
      </c>
      <c r="B53" t="s">
        <v>65</v>
      </c>
      <c r="C53">
        <v>78</v>
      </c>
      <c r="D53" s="25"/>
      <c r="E53" s="3"/>
      <c r="F53" s="2"/>
    </row>
    <row r="54" spans="1:6" x14ac:dyDescent="0.35">
      <c r="A54" t="s">
        <v>28</v>
      </c>
      <c r="B54" t="s">
        <v>66</v>
      </c>
      <c r="C54">
        <v>3</v>
      </c>
      <c r="D54" s="25"/>
      <c r="E54" s="3"/>
      <c r="F54" s="2"/>
    </row>
    <row r="55" spans="1:6" x14ac:dyDescent="0.35">
      <c r="A55" t="s">
        <v>25</v>
      </c>
      <c r="B55" t="s">
        <v>67</v>
      </c>
      <c r="C55">
        <v>54</v>
      </c>
      <c r="D55" s="25"/>
      <c r="E55" s="3"/>
      <c r="F55" s="2"/>
    </row>
    <row r="56" spans="1:6" x14ac:dyDescent="0.35">
      <c r="A56" t="s">
        <v>25</v>
      </c>
      <c r="B56" t="s">
        <v>68</v>
      </c>
      <c r="C56">
        <v>27</v>
      </c>
      <c r="D56" s="25"/>
      <c r="E56" s="3"/>
      <c r="F56" s="2"/>
    </row>
    <row r="57" spans="1:6" x14ac:dyDescent="0.35">
      <c r="A57" t="s">
        <v>21</v>
      </c>
      <c r="B57" t="s">
        <v>69</v>
      </c>
      <c r="C57">
        <v>57</v>
      </c>
      <c r="D57" s="25"/>
      <c r="E57" s="3"/>
      <c r="F57" s="2"/>
    </row>
    <row r="58" spans="1:6" x14ac:dyDescent="0.35">
      <c r="A58" t="s">
        <v>11</v>
      </c>
      <c r="B58" t="s">
        <v>70</v>
      </c>
      <c r="C58">
        <v>86</v>
      </c>
      <c r="D58" s="25"/>
      <c r="E58" s="3"/>
      <c r="F58" s="2"/>
    </row>
    <row r="59" spans="1:6" x14ac:dyDescent="0.35">
      <c r="A59" t="s">
        <v>18</v>
      </c>
      <c r="B59" t="s">
        <v>71</v>
      </c>
      <c r="C59">
        <v>44</v>
      </c>
      <c r="D59" s="25"/>
      <c r="E59" s="3"/>
      <c r="F59" s="2"/>
    </row>
    <row r="60" spans="1:6" x14ac:dyDescent="0.35">
      <c r="A60" t="s">
        <v>25</v>
      </c>
      <c r="B60" t="s">
        <v>72</v>
      </c>
      <c r="C60">
        <v>55</v>
      </c>
      <c r="D60" s="25"/>
      <c r="E60" s="3"/>
      <c r="F60" s="2"/>
    </row>
    <row r="61" spans="1:6" x14ac:dyDescent="0.35">
      <c r="A61" t="s">
        <v>28</v>
      </c>
      <c r="B61" t="s">
        <v>73</v>
      </c>
      <c r="C61">
        <v>65</v>
      </c>
      <c r="D61" s="25"/>
      <c r="E61" s="3"/>
      <c r="F61" s="2"/>
    </row>
    <row r="62" spans="1:6" x14ac:dyDescent="0.35">
      <c r="A62" t="s">
        <v>11</v>
      </c>
      <c r="B62" t="s">
        <v>74</v>
      </c>
      <c r="C62">
        <v>82</v>
      </c>
      <c r="D62" s="25"/>
      <c r="E62" s="3"/>
      <c r="F62" s="2"/>
    </row>
    <row r="63" spans="1:6" x14ac:dyDescent="0.35">
      <c r="A63" t="s">
        <v>25</v>
      </c>
      <c r="B63" t="s">
        <v>75</v>
      </c>
      <c r="C63">
        <v>66</v>
      </c>
      <c r="D63" s="25"/>
      <c r="E63" s="3"/>
      <c r="F63" s="2"/>
    </row>
    <row r="64" spans="1:6" x14ac:dyDescent="0.35">
      <c r="A64" t="s">
        <v>11</v>
      </c>
      <c r="B64" t="s">
        <v>76</v>
      </c>
      <c r="C64">
        <v>120</v>
      </c>
      <c r="D64" s="25"/>
      <c r="E64" s="3"/>
      <c r="F64" s="2"/>
    </row>
    <row r="65" spans="1:6" x14ac:dyDescent="0.35">
      <c r="A65" t="s">
        <v>21</v>
      </c>
      <c r="B65" t="s">
        <v>77</v>
      </c>
      <c r="C65">
        <v>86</v>
      </c>
      <c r="D65" s="25"/>
      <c r="E65" s="3"/>
      <c r="F65" s="2"/>
    </row>
    <row r="66" spans="1:6" x14ac:dyDescent="0.35">
      <c r="A66" t="s">
        <v>21</v>
      </c>
      <c r="B66" t="s">
        <v>78</v>
      </c>
      <c r="C66">
        <v>57</v>
      </c>
      <c r="D66" s="25"/>
      <c r="E66" s="3"/>
      <c r="F66" s="2"/>
    </row>
    <row r="67" spans="1:6" x14ac:dyDescent="0.35">
      <c r="A67" t="s">
        <v>28</v>
      </c>
      <c r="B67" t="s">
        <v>79</v>
      </c>
      <c r="C67">
        <v>58</v>
      </c>
      <c r="D67" s="25"/>
      <c r="E67" s="3"/>
      <c r="F67" s="2"/>
    </row>
    <row r="68" spans="1:6" x14ac:dyDescent="0.35">
      <c r="A68" s="24"/>
      <c r="B68" s="25" t="s">
        <v>80</v>
      </c>
      <c r="C68" s="10"/>
      <c r="D68" s="25"/>
    </row>
    <row r="69" spans="1:6" x14ac:dyDescent="0.35">
      <c r="A69" s="11"/>
      <c r="B69" s="12" t="s">
        <v>81</v>
      </c>
      <c r="C69" s="13"/>
    </row>
  </sheetData>
  <mergeCells count="1">
    <mergeCell ref="A1:F1"/>
  </mergeCells>
  <hyperlinks>
    <hyperlink ref="B69" r:id="rId1" xr:uid="{C159D29C-4457-48B4-95DB-850DF244D3EB}"/>
  </hyperlinks>
  <pageMargins left="0.7" right="0.7" top="0.75" bottom="0.75" header="0.3" footer="0.3"/>
  <pageSetup scale="52" orientation="landscape" r:id="rId2"/>
  <tableParts count="1">
    <tablePart r:id="rId3"/>
  </tableParts>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Indicator 1</vt:lpstr>
      <vt:lpstr>Indicator 2</vt:lpstr>
      <vt:lpstr>Indicator 3a</vt:lpstr>
      <vt:lpstr>Indicator 3b</vt:lpstr>
      <vt:lpstr>Indicator 3c</vt:lpstr>
      <vt:lpstr>Indicator 4a</vt:lpstr>
      <vt:lpstr>Indicator 4b</vt:lpstr>
      <vt:lpstr>Indicator 4c</vt:lpstr>
      <vt:lpstr>Indicator 5</vt:lpstr>
      <vt:lpstr>Indicator 6</vt:lpstr>
      <vt:lpstr>Indicator 7</vt:lpstr>
      <vt:lpstr>Indicator 8a</vt:lpstr>
      <vt:lpstr>Indicator 8b</vt:lpstr>
      <vt:lpstr>Indicator 8c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Robinson, Shari S (DPH)</dc:creator>
  <cp:keywords/>
  <dc:description/>
  <cp:lastModifiedBy>Chaneco, Aynsley</cp:lastModifiedBy>
  <cp:revision/>
  <dcterms:created xsi:type="dcterms:W3CDTF">2023-03-27T12:48:39Z</dcterms:created>
  <dcterms:modified xsi:type="dcterms:W3CDTF">2026-07-10T12:42:26Z</dcterms:modified>
  <cp:category/>
  <cp:contentStatus/>
</cp:coreProperties>
</file>