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DCioffari-Macph\Desktop\MGB Responses\For Posting\After As Is Question\Faulkner\"/>
    </mc:Choice>
  </mc:AlternateContent>
  <bookViews>
    <workbookView xWindow="990" yWindow="1050" windowWidth="19215" windowHeight="10875"/>
  </bookViews>
  <sheets>
    <sheet name="Question 1." sheetId="12" r:id="rId1"/>
    <sheet name="Question 4.C." sheetId="35" r:id="rId2"/>
    <sheet name="Question 5E." sheetId="4" r:id="rId3"/>
    <sheet name="Question 6." sheetId="5" r:id="rId4"/>
    <sheet name="Question 7." sheetId="6" r:id="rId5"/>
    <sheet name="Question 7A." sheetId="7" r:id="rId6"/>
    <sheet name="Question 7B." sheetId="8" r:id="rId7"/>
    <sheet name="Question 8." sheetId="9" r:id="rId8"/>
    <sheet name="Question 9." sheetId="1" r:id="rId9"/>
    <sheet name="Question 11.A." sheetId="18" r:id="rId10"/>
    <sheet name="Question 12.A." sheetId="21" r:id="rId11"/>
    <sheet name="Question 12.B.ii." sheetId="22" r:id="rId12"/>
    <sheet name="Question 14.C." sheetId="24" r:id="rId13"/>
    <sheet name="Question 15.D." sheetId="25" r:id="rId14"/>
    <sheet name="Question 15.E." sheetId="26" r:id="rId15"/>
    <sheet name="Question 16." sheetId="19" r:id="rId16"/>
    <sheet name="Question 18." sheetId="34" r:id="rId17"/>
    <sheet name="Question 19.A." sheetId="28" r:id="rId18"/>
    <sheet name="Question 32.B." sheetId="30"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8" l="1"/>
  <c r="B29" i="28" s="1"/>
  <c r="C12" i="30" l="1"/>
  <c r="D12" i="30" s="1"/>
  <c r="B12" i="30"/>
  <c r="D11" i="30"/>
  <c r="D10" i="30"/>
  <c r="D9" i="30"/>
  <c r="D8" i="30"/>
  <c r="D7" i="30"/>
  <c r="D12" i="24" l="1"/>
  <c r="C12" i="24"/>
  <c r="B12" i="24"/>
  <c r="D11" i="21" l="1"/>
  <c r="C11" i="21"/>
  <c r="B11" i="21"/>
  <c r="L22" i="19" l="1"/>
  <c r="L21" i="19"/>
  <c r="L20" i="19"/>
  <c r="L19" i="19"/>
  <c r="K18" i="19"/>
  <c r="J18" i="19"/>
  <c r="I18" i="19"/>
  <c r="H18" i="19"/>
  <c r="G18" i="19"/>
  <c r="F18" i="19"/>
  <c r="E18" i="19"/>
  <c r="D18" i="19"/>
  <c r="C18" i="19"/>
  <c r="B18" i="19"/>
  <c r="L18" i="19" s="1"/>
  <c r="L17" i="19"/>
  <c r="L16" i="19"/>
  <c r="L15" i="19"/>
  <c r="L14" i="19"/>
  <c r="K13" i="19"/>
  <c r="J13" i="19"/>
  <c r="I13" i="19"/>
  <c r="H13" i="19"/>
  <c r="G13" i="19"/>
  <c r="F13" i="19"/>
  <c r="E13" i="19"/>
  <c r="D13" i="19"/>
  <c r="C13" i="19"/>
  <c r="B13" i="19"/>
  <c r="L13" i="19" s="1"/>
  <c r="L12" i="19"/>
  <c r="L11" i="19"/>
  <c r="L10" i="19"/>
  <c r="L9" i="19"/>
  <c r="K8" i="19"/>
  <c r="J8" i="19"/>
  <c r="I8" i="19"/>
  <c r="H8" i="19"/>
  <c r="G8" i="19"/>
  <c r="F8" i="19"/>
  <c r="E8" i="19"/>
  <c r="D8" i="19"/>
  <c r="C8" i="19"/>
  <c r="B8" i="19"/>
  <c r="L8" i="19" s="1"/>
  <c r="O27" i="5" l="1"/>
  <c r="N27" i="5"/>
  <c r="M27" i="5"/>
  <c r="L27" i="5"/>
  <c r="K27" i="5"/>
  <c r="J27" i="5"/>
  <c r="H27" i="5"/>
  <c r="G27" i="5"/>
  <c r="F27" i="5"/>
  <c r="E27" i="5"/>
  <c r="D27" i="5"/>
  <c r="C27" i="5"/>
  <c r="O21" i="5"/>
  <c r="N21" i="5"/>
  <c r="M21" i="5"/>
  <c r="L21" i="5"/>
  <c r="K21" i="5"/>
  <c r="J21" i="5"/>
  <c r="H21" i="5"/>
  <c r="G21" i="5"/>
  <c r="F21" i="5"/>
  <c r="E21" i="5"/>
  <c r="D21" i="5"/>
  <c r="C21" i="5"/>
  <c r="O15" i="5"/>
  <c r="N15" i="5"/>
  <c r="M15" i="5"/>
  <c r="L15" i="5"/>
  <c r="K15" i="5"/>
  <c r="J15" i="5"/>
  <c r="H15" i="5"/>
  <c r="G15" i="5"/>
  <c r="F15" i="5"/>
  <c r="E15" i="5"/>
  <c r="D15" i="5"/>
  <c r="C15" i="5"/>
</calcChain>
</file>

<file path=xl/sharedStrings.xml><?xml version="1.0" encoding="utf-8"?>
<sst xmlns="http://schemas.openxmlformats.org/spreadsheetml/2006/main" count="459" uniqueCount="198">
  <si>
    <t>Med/Surg Beds</t>
  </si>
  <si>
    <t>Addiction Beds</t>
  </si>
  <si>
    <t>Med/Surg IP Bed Days Vs. Addiction Bed Days</t>
  </si>
  <si>
    <t>Med/Surg IP Bed Days</t>
  </si>
  <si>
    <t>Oct</t>
  </si>
  <si>
    <t>Nov</t>
  </si>
  <si>
    <t>Dec</t>
  </si>
  <si>
    <t>Jan</t>
  </si>
  <si>
    <t>Feb</t>
  </si>
  <si>
    <t>Mar</t>
  </si>
  <si>
    <t>Apr</t>
  </si>
  <si>
    <t>May</t>
  </si>
  <si>
    <t>Jun</t>
  </si>
  <si>
    <t>Jul</t>
  </si>
  <si>
    <t>Aug</t>
  </si>
  <si>
    <t>Sep</t>
  </si>
  <si>
    <t>Total Bed Days</t>
  </si>
  <si>
    <t>FY 2017</t>
  </si>
  <si>
    <t>FY 2018</t>
  </si>
  <si>
    <t>FY 2019</t>
  </si>
  <si>
    <t>Addiction Bed Days</t>
  </si>
  <si>
    <t>ED Boarder Hours</t>
  </si>
  <si>
    <t># of Boarders in the ED &gt; 12 hours</t>
  </si>
  <si>
    <t>Avg time to Admission for inpatients (in hours)</t>
  </si>
  <si>
    <t>Avg time to Discharge for all other patients (in hours)</t>
  </si>
  <si>
    <t>Mass General Incorporated</t>
  </si>
  <si>
    <t>Brigham and Women's Faulkner Hospital</t>
  </si>
  <si>
    <t>DoN# MGB-20121716-HE</t>
  </si>
  <si>
    <t># Code Help</t>
  </si>
  <si>
    <t>Total Days in Code Help</t>
  </si>
  <si>
    <t>Table 7A. Number of Code Helps and Days in Code Help at BWH</t>
  </si>
  <si>
    <t>During Code Help</t>
  </si>
  <si>
    <t>Outside of Code Help</t>
  </si>
  <si>
    <t>Grand Total</t>
  </si>
  <si>
    <t>Table 7.B.ii Average Number of BWH ED Patients Transferred to BWFH Per Day (Combined Tables 7A and 7.B.i)</t>
  </si>
  <si>
    <t>Question 6</t>
  </si>
  <si>
    <t>Patients (Total, and Percent of ED Patients)</t>
  </si>
  <si>
    <t>Behavioral Health Patients (Total, and Percent of ED Patients)</t>
  </si>
  <si>
    <t>Category</t>
  </si>
  <si>
    <t>Age Group</t>
  </si>
  <si>
    <t>Total</t>
  </si>
  <si>
    <t>Percent</t>
  </si>
  <si>
    <t>24 Hours or Less in ED, admitted to IP Unit</t>
  </si>
  <si>
    <t>&lt;55</t>
  </si>
  <si>
    <t>55-64</t>
  </si>
  <si>
    <t>65-74</t>
  </si>
  <si>
    <t>75-84</t>
  </si>
  <si>
    <t>85+</t>
  </si>
  <si>
    <t>More Than 24 Hours in ED, admitted to IP Unit</t>
  </si>
  <si>
    <t>In ED, Observation Only</t>
  </si>
  <si>
    <t>Medicine</t>
  </si>
  <si>
    <t>Pneumonia Including Aspiration Pneumonia</t>
  </si>
  <si>
    <t>Diabetes Mellitus</t>
  </si>
  <si>
    <t>Addiction/Chemical Dependency</t>
  </si>
  <si>
    <t>Congestive Heart Failure</t>
  </si>
  <si>
    <t>Chronic Obstructive Pulmonary Disease</t>
  </si>
  <si>
    <t>Urinary Tract Infection</t>
  </si>
  <si>
    <t>Septicemia</t>
  </si>
  <si>
    <t>Abdominal Pain</t>
  </si>
  <si>
    <t>Intestinal Obstruction and Diverticular Disease</t>
  </si>
  <si>
    <t>Fiscal Year</t>
  </si>
  <si>
    <t>**started collecting in May 2017</t>
  </si>
  <si>
    <t> --</t>
  </si>
  <si>
    <t>% Faulkner Not Available</t>
  </si>
  <si>
    <t>Osteoarthritis</t>
  </si>
  <si>
    <t>Breast Cancer</t>
  </si>
  <si>
    <t>Degenerative Spine and Disc Injury</t>
  </si>
  <si>
    <t>Top 10 Diseases for BWFH Med/Surg Inpatient Admissions, by Age Grouping (Including RPPR)</t>
  </si>
  <si>
    <r>
      <t>No Exclusion</t>
    </r>
    <r>
      <rPr>
        <b/>
        <vertAlign val="superscript"/>
        <sz val="11"/>
        <color theme="0"/>
        <rFont val="Calibri"/>
        <family val="2"/>
        <scheme val="minor"/>
      </rPr>
      <t>1</t>
    </r>
  </si>
  <si>
    <r>
      <t>Screened</t>
    </r>
    <r>
      <rPr>
        <b/>
        <vertAlign val="superscript"/>
        <sz val="11"/>
        <color theme="0"/>
        <rFont val="Calibri"/>
        <family val="2"/>
        <scheme val="minor"/>
      </rPr>
      <t>2</t>
    </r>
  </si>
  <si>
    <r>
      <t>Transferred</t>
    </r>
    <r>
      <rPr>
        <b/>
        <vertAlign val="superscript"/>
        <sz val="11"/>
        <color theme="0"/>
        <rFont val="Calibri"/>
        <family val="2"/>
        <scheme val="minor"/>
      </rPr>
      <t>3</t>
    </r>
  </si>
  <si>
    <r>
      <t>Patients Unable to Transfer</t>
    </r>
    <r>
      <rPr>
        <b/>
        <vertAlign val="superscript"/>
        <sz val="11"/>
        <color theme="0"/>
        <rFont val="Calibri"/>
        <family val="2"/>
        <scheme val="minor"/>
      </rPr>
      <t>4</t>
    </r>
  </si>
  <si>
    <r>
      <t>CMI</t>
    </r>
    <r>
      <rPr>
        <b/>
        <vertAlign val="superscript"/>
        <sz val="11"/>
        <color theme="0"/>
        <rFont val="Calibri"/>
        <family val="2"/>
        <scheme val="minor"/>
      </rPr>
      <t>5</t>
    </r>
  </si>
  <si>
    <t>Table 7.B.i Total Number of BWH ED Patients Transferred to BWFH During Code Help and Outside of Code Help</t>
  </si>
  <si>
    <t>1. The question only asked for a breakdown for ages 55-85+, which excludes patients between the ages of 0-54, as well as the unknown population</t>
  </si>
  <si>
    <t>2. Routine post procedure recovery patients (RPPR) were excluded from the original submission. While these patients are billed as an outpatient they require extended recovery time causing them to be recovered in a bed. RPPR patients are included in the table above better represent the patient population requiring bed needs</t>
  </si>
  <si>
    <r>
      <rPr>
        <b/>
        <sz val="9"/>
        <color theme="1"/>
        <rFont val="Calibri"/>
        <family val="2"/>
        <scheme val="minor"/>
      </rPr>
      <t>Footnotes</t>
    </r>
    <r>
      <rPr>
        <sz val="9"/>
        <color theme="1"/>
        <rFont val="Calibri"/>
        <family val="2"/>
        <scheme val="minor"/>
      </rPr>
      <t>: 
These numbers will not tie to initial submission for two reasons:</t>
    </r>
  </si>
  <si>
    <t>Table 5.E.</t>
  </si>
  <si>
    <t>Table 6.</t>
  </si>
  <si>
    <t>Table 7.</t>
  </si>
  <si>
    <t>Table 8.</t>
  </si>
  <si>
    <t>Table 9.</t>
  </si>
  <si>
    <t>Item</t>
  </si>
  <si>
    <t>BWFH Patient Pop.</t>
  </si>
  <si>
    <t>BWFH Endoscopy Visits</t>
  </si>
  <si>
    <t>BWFH Med/Surg IP Admissions</t>
  </si>
  <si>
    <t>Observation Unit</t>
  </si>
  <si>
    <t>MRI</t>
  </si>
  <si>
    <t>Age</t>
  </si>
  <si>
    <t>Count</t>
  </si>
  <si>
    <t>Percentage</t>
  </si>
  <si>
    <t>0-17</t>
  </si>
  <si>
    <t>18-54</t>
  </si>
  <si>
    <t>Unknown</t>
  </si>
  <si>
    <t>18-44</t>
  </si>
  <si>
    <t>45-64</t>
  </si>
  <si>
    <t>Surgery</t>
  </si>
  <si>
    <t>Top 10 Diseases for BWFH Endsocopy, by Age Grouping</t>
  </si>
  <si>
    <t>Screenings and Follow-Up Encounters</t>
  </si>
  <si>
    <t>Esoophageal Disease Including GERD</t>
  </si>
  <si>
    <t>Benign Neoplasm</t>
  </si>
  <si>
    <t>Other Gastrointestinal Diagnosis</t>
  </si>
  <si>
    <t>Gastrointestinal Hemorrage</t>
  </si>
  <si>
    <t>Diseases of the Anus/Rectum</t>
  </si>
  <si>
    <t>Inflammatory Bowl Disease</t>
  </si>
  <si>
    <t>Anemia</t>
  </si>
  <si>
    <t>BWPO Department</t>
  </si>
  <si>
    <t>Anesthesiology</t>
  </si>
  <si>
    <t>Dermatology</t>
  </si>
  <si>
    <t>Emergency Medicine</t>
  </si>
  <si>
    <t>Neurology</t>
  </si>
  <si>
    <t>Neurosurgery</t>
  </si>
  <si>
    <t>Obstetrics/Gynecology</t>
  </si>
  <si>
    <t>Orthopedic Surgery</t>
  </si>
  <si>
    <t>Physical Med and Rehab</t>
  </si>
  <si>
    <t>Psychiatry</t>
  </si>
  <si>
    <t>Radiation Oncology</t>
  </si>
  <si>
    <t>Radiology</t>
  </si>
  <si>
    <t>Table 1.</t>
  </si>
  <si>
    <t>Table 16.</t>
  </si>
  <si>
    <t>Table 18.</t>
  </si>
  <si>
    <t>Footnote:</t>
  </si>
  <si>
    <t>Data includes patient types of Same Day Discharge (SDC) and Routine Post Procedure Recovery (RPPR)</t>
  </si>
  <si>
    <t>Services included in above graph are: Gynecology, Surgical Oncology (Mastectomies, Thyroidectomies), Robotic Prostatectomies, Hip/Knee Arthroplasties, and Interventional Radiology</t>
  </si>
  <si>
    <t>The dip in volume for April and May of FY20 is due to the COVID-19 pandemic</t>
  </si>
  <si>
    <t>6 North</t>
  </si>
  <si>
    <t>6 South</t>
  </si>
  <si>
    <t>7 North</t>
  </si>
  <si>
    <t>7 South</t>
  </si>
  <si>
    <t xml:space="preserve">Total </t>
  </si>
  <si>
    <t>Table 12.A.</t>
  </si>
  <si>
    <t>Age Grouping</t>
  </si>
  <si>
    <t>Patient Encounters</t>
  </si>
  <si>
    <t>Table 14.C.</t>
  </si>
  <si>
    <t>Average Wait Time for Endoscopy Procedures (Days)</t>
  </si>
  <si>
    <t>Routine Procedures</t>
  </si>
  <si>
    <t>Advanced Procedures</t>
  </si>
  <si>
    <t>Table 15.D.</t>
  </si>
  <si>
    <t>Advanced endoscopy procedure location</t>
  </si>
  <si>
    <t># of Advanced Endoscopy Procedures Completed</t>
  </si>
  <si>
    <t>BWFH operating room</t>
  </si>
  <si>
    <t>Transferred to BWH for Procedure</t>
  </si>
  <si>
    <r>
      <rPr>
        <b/>
        <sz val="8"/>
        <color theme="1"/>
        <rFont val="Calibri"/>
        <family val="2"/>
        <scheme val="minor"/>
      </rPr>
      <t>Footnotes:</t>
    </r>
    <r>
      <rPr>
        <sz val="8"/>
        <color theme="1"/>
        <rFont val="Calibri"/>
        <family val="2"/>
        <scheme val="minor"/>
      </rPr>
      <t xml:space="preserve">
- BWFH Operating Volume is based on time in which the OR was available, as there was limited access and the volume is not neccisarily based on demand
- FY 2021 data is YTD through July</t>
    </r>
  </si>
  <si>
    <t>Table 15.E.</t>
  </si>
  <si>
    <t>All Other</t>
  </si>
  <si>
    <t>Number of Transfers</t>
  </si>
  <si>
    <t>Patients Transferred back to AMC</t>
  </si>
  <si>
    <t>% of Patients Transferred Back to AMC</t>
  </si>
  <si>
    <t>Table 32.B.</t>
  </si>
  <si>
    <t>Chart 12.B.ii.</t>
  </si>
  <si>
    <r>
      <rPr>
        <b/>
        <sz val="8"/>
        <rFont val="Calibri"/>
        <family val="2"/>
        <scheme val="minor"/>
      </rPr>
      <t>Footnote:</t>
    </r>
    <r>
      <rPr>
        <sz val="8"/>
        <rFont val="Calibri"/>
        <family val="2"/>
        <scheme val="minor"/>
      </rPr>
      <t xml:space="preserve">
- BWH Patient Population information is produced from a live database, meaning that patient data can update over time, including age cohort. As such, this resulted in a variation across age cohorts from the previous submission.
- Additionally, the number of total unique for the BWFH Patient Population changed slightly (decrease of 4 patients), again due to the use of a database using live patient data
- In the previous submission, there were 513 patients with an age of "unknown." Due to the live database, the ages for these patients are now accessible and have been reassigned across the appropriate age cohorts.</t>
    </r>
  </si>
  <si>
    <r>
      <t xml:space="preserve">Footnotes:
</t>
    </r>
    <r>
      <rPr>
        <sz val="8"/>
        <rFont val="Calibri"/>
        <family val="2"/>
      </rPr>
      <t>- Average wait time is calculated in days</t>
    </r>
    <r>
      <rPr>
        <b/>
        <sz val="8"/>
        <rFont val="Calibri"/>
        <family val="2"/>
      </rPr>
      <t xml:space="preserve">
</t>
    </r>
    <r>
      <rPr>
        <sz val="8"/>
        <rFont val="Calibri"/>
        <family val="2"/>
      </rPr>
      <t>- Routine procedure wait time is inclusive of annual screening procedures, which may have significantly longer lag times between order date and schedule date</t>
    </r>
  </si>
  <si>
    <r>
      <rPr>
        <b/>
        <sz val="8"/>
        <color theme="1"/>
        <rFont val="Calibri"/>
        <family val="2"/>
        <scheme val="minor"/>
      </rPr>
      <t>Footnote:</t>
    </r>
    <r>
      <rPr>
        <sz val="8"/>
        <color theme="1"/>
        <rFont val="Calibri"/>
        <family val="2"/>
        <scheme val="minor"/>
      </rPr>
      <t xml:space="preserve">
This table does not reflect the full use of Endoscopy service (patients with age range between 0-54 are excluded)</t>
    </r>
  </si>
  <si>
    <t>Radiology Volume by Ordering Specialty</t>
  </si>
  <si>
    <t>65 and Up</t>
  </si>
  <si>
    <t>Undefined</t>
  </si>
  <si>
    <t>Med/Surg</t>
  </si>
  <si>
    <t>Diagnosis Description</t>
  </si>
  <si>
    <t>Ungroupable</t>
  </si>
  <si>
    <t>Headache/Migraine</t>
  </si>
  <si>
    <t>Musculoskeletal Injury - Shoulder/Elbow/Upper Arm</t>
  </si>
  <si>
    <t>Musculoskeletal Injury - Lower Leg/Foot/Ankle</t>
  </si>
  <si>
    <t>Nonspecific Clinical and Laboratory Findings</t>
  </si>
  <si>
    <t>Musculoskeletal Injury - Hand/Wrist/Forearm</t>
  </si>
  <si>
    <t>Nonspecific Back and Neck Pain</t>
  </si>
  <si>
    <t>Prostate Cancer</t>
  </si>
  <si>
    <t>Musculoskeletal Injury - Knee</t>
  </si>
  <si>
    <t>Neurologic Disease - Other</t>
  </si>
  <si>
    <t>Dizziness</t>
  </si>
  <si>
    <t>Musculoskeletal Injury - Pelvis/Hip/Femur</t>
  </si>
  <si>
    <t>Other Kidney, Bladder and Genitourinary Disease</t>
  </si>
  <si>
    <t>Dementia and Cognitive Disorders</t>
  </si>
  <si>
    <t>Pancreatic Disease</t>
  </si>
  <si>
    <t>Nonspecific Musculoskeletal Pain</t>
  </si>
  <si>
    <t>Other Endocrine Disorders</t>
  </si>
  <si>
    <t>Other Musculoskeletal Injuries and Conditions</t>
  </si>
  <si>
    <r>
      <rPr>
        <b/>
        <sz val="8"/>
        <rFont val="Calibri"/>
        <family val="2"/>
        <scheme val="minor"/>
      </rPr>
      <t>Footnote:</t>
    </r>
    <r>
      <rPr>
        <sz val="8"/>
        <rFont val="Calibri"/>
        <family val="2"/>
        <scheme val="minor"/>
      </rPr>
      <t xml:space="preserve">
-"Ungroupable" is made up primarily of imaging for Prostate related diagnoses</t>
    </r>
  </si>
  <si>
    <t>Table 19.A</t>
  </si>
  <si>
    <t>Observation</t>
  </si>
  <si>
    <t>Endoscopy</t>
  </si>
  <si>
    <t>Table 4.C</t>
  </si>
  <si>
    <t>FY 2019 Cases</t>
  </si>
  <si>
    <t>FY 2024 Cases</t>
  </si>
  <si>
    <t>FY 2025 Cases</t>
  </si>
  <si>
    <t>FY 2026 Cases</t>
  </si>
  <si>
    <t>FY 2027 Cases</t>
  </si>
  <si>
    <r>
      <rPr>
        <b/>
        <sz val="8"/>
        <color theme="1"/>
        <rFont val="Calibri"/>
        <family val="2"/>
        <scheme val="minor"/>
      </rPr>
      <t>Footnotes:</t>
    </r>
    <r>
      <rPr>
        <sz val="8"/>
        <color theme="1"/>
        <rFont val="Calibri"/>
        <family val="2"/>
        <scheme val="minor"/>
      </rPr>
      <t xml:space="preserve">
- Volume that falls under the Undefined category represents exams ordered by practitioners in the community not affiliated with a BWH/BWFH/BWPO clinic, as well as exams ordered by MGB practitioners and the broader community who are not mapped to a specialty for the purposes of this report
- Of the orders that fall into the Undefined category, 1,816 orders were made by BWFH providers who are not assigned a specialty (513 in FY 2017, 602 in FY 2018, and 701 in FY 2019)</t>
    </r>
  </si>
  <si>
    <r>
      <rPr>
        <b/>
        <u/>
        <sz val="8"/>
        <color theme="1"/>
        <rFont val="Calibri"/>
        <family val="2"/>
        <scheme val="minor"/>
      </rPr>
      <t>Footnotes:</t>
    </r>
    <r>
      <rPr>
        <sz val="8"/>
        <color theme="1"/>
        <rFont val="Calibri"/>
        <family val="2"/>
        <scheme val="minor"/>
      </rPr>
      <t xml:space="preserve">
1. </t>
    </r>
    <r>
      <rPr>
        <b/>
        <sz val="8"/>
        <color theme="1"/>
        <rFont val="Calibri"/>
        <family val="2"/>
        <scheme val="minor"/>
      </rPr>
      <t>No Exclusion</t>
    </r>
    <r>
      <rPr>
        <sz val="8"/>
        <color theme="1"/>
        <rFont val="Calibri"/>
        <family val="2"/>
        <scheme val="minor"/>
      </rPr>
      <t xml:space="preserve">: any patient who is determined to be clinically eligible for transfer/meets transfer criteria
2. </t>
    </r>
    <r>
      <rPr>
        <b/>
        <sz val="8"/>
        <color theme="1"/>
        <rFont val="Calibri"/>
        <family val="2"/>
        <scheme val="minor"/>
      </rPr>
      <t>Screened</t>
    </r>
    <r>
      <rPr>
        <sz val="8"/>
        <color theme="1"/>
        <rFont val="Calibri"/>
        <family val="2"/>
        <scheme val="minor"/>
      </rPr>
      <t xml:space="preserve">: Due to BWFH not being available for transfer (capacity limitations) not all patients who meet transfer eligibility are screened
3. </t>
    </r>
    <r>
      <rPr>
        <b/>
        <sz val="8"/>
        <color theme="1"/>
        <rFont val="Calibri"/>
        <family val="2"/>
        <scheme val="minor"/>
      </rPr>
      <t>Transferred</t>
    </r>
    <r>
      <rPr>
        <sz val="8"/>
        <color theme="1"/>
        <rFont val="Calibri"/>
        <family val="2"/>
        <scheme val="minor"/>
      </rPr>
      <t xml:space="preserve">: Not all patients who are screened are transferred due to a number of reasons, including, but not limited to: patient/family preference, community MD declined, change in patient condition, and continuity of care
4. </t>
    </r>
    <r>
      <rPr>
        <b/>
        <sz val="8"/>
        <color theme="1"/>
        <rFont val="Calibri"/>
        <family val="2"/>
        <scheme val="minor"/>
      </rPr>
      <t>Patients Unable to Transfer</t>
    </r>
    <r>
      <rPr>
        <sz val="8"/>
        <color theme="1"/>
        <rFont val="Calibri"/>
        <family val="2"/>
        <scheme val="minor"/>
      </rPr>
      <t xml:space="preserve">: Represents potential missed opportunity due to the Faulkner not having availability to accomodate an eligible transfer
5. </t>
    </r>
    <r>
      <rPr>
        <b/>
        <sz val="8"/>
        <color theme="1"/>
        <rFont val="Calibri"/>
        <family val="2"/>
        <scheme val="minor"/>
      </rPr>
      <t>CMI</t>
    </r>
    <r>
      <rPr>
        <sz val="8"/>
        <color theme="1"/>
        <rFont val="Calibri"/>
        <family val="2"/>
        <scheme val="minor"/>
      </rPr>
      <t>: Measure of acuity for inpatients using MS DRG weights; data in table represents acuity level of all transferred patients. A lower value indicates a lower acuity or complexity/ a higher value indicates a higher acuity or complexity
6. Data excludeds transfers from AMCs that are not BWH</t>
    </r>
  </si>
  <si>
    <r>
      <t xml:space="preserve">Footnotes:
</t>
    </r>
    <r>
      <rPr>
        <sz val="8"/>
        <color theme="1"/>
        <rFont val="Calibri"/>
        <family val="2"/>
        <scheme val="minor"/>
      </rPr>
      <t>- Data is reflective of Routine Post Procedure Recovery (RPPR) and Admit to Observation (ATO) patient types
- All encounters listed in the table have a Length of Stay (LOS) of 1 day or less</t>
    </r>
  </si>
  <si>
    <t>FY 2020 (affected by COVID)</t>
  </si>
  <si>
    <t>FY 2021 (through 7/9/2021)</t>
  </si>
  <si>
    <t>FY 2017 - 2019 Avg</t>
  </si>
  <si>
    <t>FY 2021</t>
  </si>
  <si>
    <t>FY 2020</t>
  </si>
  <si>
    <t>FY 2021 (Q1-Q3)</t>
  </si>
  <si>
    <t>FY 2021 (Through 7/9/2021)</t>
  </si>
  <si>
    <r>
      <rPr>
        <b/>
        <sz val="8"/>
        <color theme="1"/>
        <rFont val="Calibri"/>
        <family val="2"/>
        <scheme val="minor"/>
      </rPr>
      <t>Footnotes:</t>
    </r>
    <r>
      <rPr>
        <sz val="8"/>
        <color theme="1"/>
        <rFont val="Calibri"/>
        <family val="2"/>
        <scheme val="minor"/>
      </rPr>
      <t xml:space="preserve">
FY 2017 data only represents Q3 and Q4 of the fiscal year
FY 2021 data represents Q1-Q3</t>
    </r>
  </si>
  <si>
    <r>
      <t xml:space="preserve">Footnote:
</t>
    </r>
    <r>
      <rPr>
        <sz val="8"/>
        <rFont val="Calibri"/>
        <family val="2"/>
      </rPr>
      <t>- Data is reflective of RPPR and SDC patient types
- Volume is representative of Surgical Oncology and Urology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</si>
</sst>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vertAlign val="superscript"/>
      <sz val="11"/>
      <color theme="0"/>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u/>
      <sz val="8"/>
      <color theme="1"/>
      <name val="Calibri"/>
      <family val="2"/>
      <scheme val="minor"/>
    </font>
    <font>
      <sz val="11"/>
      <name val="Calibri"/>
      <family val="2"/>
      <scheme val="minor"/>
    </font>
    <font>
      <b/>
      <sz val="9"/>
      <color theme="1"/>
      <name val="Calibri"/>
      <family val="2"/>
      <scheme val="minor"/>
    </font>
    <font>
      <sz val="8"/>
      <name val="Calibri"/>
      <family val="2"/>
      <scheme val="minor"/>
    </font>
    <font>
      <b/>
      <sz val="8"/>
      <name val="Calibri"/>
      <family val="2"/>
      <scheme val="minor"/>
    </font>
    <font>
      <b/>
      <sz val="7"/>
      <color theme="1"/>
      <name val="Calibri"/>
      <family val="2"/>
      <scheme val="minor"/>
    </font>
    <font>
      <sz val="7"/>
      <color theme="1"/>
      <name val="Calibri"/>
      <family val="2"/>
      <scheme val="minor"/>
    </font>
    <font>
      <b/>
      <sz val="11"/>
      <color theme="0"/>
      <name val="Calibri"/>
      <family val="2"/>
    </font>
    <font>
      <b/>
      <sz val="8"/>
      <name val="Calibri"/>
      <family val="2"/>
    </font>
    <font>
      <sz val="8"/>
      <name val="Calibri"/>
      <family val="2"/>
    </font>
    <font>
      <sz val="11"/>
      <name val="Calibri"/>
      <family val="2"/>
    </font>
    <font>
      <b/>
      <sz val="11"/>
      <name val="Calibri"/>
      <family val="2"/>
    </font>
    <font>
      <sz val="10"/>
      <color theme="1"/>
      <name val="Calibri"/>
      <family val="2"/>
      <scheme val="minor"/>
    </font>
    <font>
      <b/>
      <sz val="10"/>
      <color theme="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249977111117893"/>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1">
    <xf numFmtId="0" fontId="0" fillId="0" borderId="0" xfId="0"/>
    <xf numFmtId="0" fontId="3" fillId="2" borderId="1" xfId="0" applyFont="1" applyFill="1" applyBorder="1"/>
    <xf numFmtId="0" fontId="3" fillId="2" borderId="2" xfId="0" applyFont="1" applyFill="1" applyBorder="1" applyAlignment="1">
      <alignment horizontal="center"/>
    </xf>
    <xf numFmtId="0" fontId="0" fillId="3" borderId="0" xfId="0" applyFill="1"/>
    <xf numFmtId="0" fontId="3" fillId="2" borderId="3" xfId="0" applyFont="1" applyFill="1" applyBorder="1"/>
    <xf numFmtId="0" fontId="3" fillId="2" borderId="4"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xf numFmtId="0" fontId="0" fillId="3" borderId="13" xfId="0" applyFill="1" applyBorder="1" applyAlignment="1">
      <alignment horizontal="center"/>
    </xf>
    <xf numFmtId="3" fontId="0" fillId="3" borderId="0" xfId="0" applyNumberFormat="1" applyFill="1" applyAlignment="1">
      <alignment horizontal="center"/>
    </xf>
    <xf numFmtId="3" fontId="0" fillId="3" borderId="14" xfId="0" applyNumberFormat="1" applyFill="1" applyBorder="1" applyAlignment="1">
      <alignment horizontal="center"/>
    </xf>
    <xf numFmtId="3" fontId="0" fillId="3" borderId="15" xfId="0" applyNumberFormat="1" applyFill="1" applyBorder="1" applyAlignment="1">
      <alignment horizontal="center"/>
    </xf>
    <xf numFmtId="0" fontId="0" fillId="3" borderId="13" xfId="0" applyFill="1" applyBorder="1"/>
    <xf numFmtId="0" fontId="0" fillId="3" borderId="14" xfId="0" applyFill="1" applyBorder="1"/>
    <xf numFmtId="0" fontId="2" fillId="5" borderId="12" xfId="0" applyFont="1" applyFill="1" applyBorder="1" applyAlignment="1">
      <alignment horizontal="center"/>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0" fillId="3" borderId="0" xfId="0" applyFill="1" applyBorder="1" applyAlignment="1">
      <alignment horizontal="center"/>
    </xf>
    <xf numFmtId="0" fontId="0" fillId="3" borderId="14"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3" fillId="0" borderId="0" xfId="0" applyFont="1"/>
    <xf numFmtId="0" fontId="3" fillId="6" borderId="9" xfId="0" applyFont="1" applyFill="1" applyBorder="1" applyAlignment="1">
      <alignment horizontal="center"/>
    </xf>
    <xf numFmtId="0" fontId="3" fillId="6" borderId="10" xfId="0" applyFont="1" applyFill="1" applyBorder="1"/>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11" xfId="0" applyFont="1" applyFill="1" applyBorder="1" applyAlignment="1">
      <alignment horizontal="center"/>
    </xf>
    <xf numFmtId="0" fontId="0" fillId="3" borderId="29" xfId="0" applyFill="1" applyBorder="1" applyAlignment="1">
      <alignment horizontal="center"/>
    </xf>
    <xf numFmtId="37" fontId="0" fillId="3" borderId="30" xfId="1" applyNumberFormat="1" applyFont="1" applyFill="1" applyBorder="1" applyAlignment="1">
      <alignment horizontal="center"/>
    </xf>
    <xf numFmtId="9" fontId="0" fillId="3" borderId="31" xfId="2" applyFont="1" applyFill="1" applyBorder="1" applyAlignment="1">
      <alignment horizontal="center"/>
    </xf>
    <xf numFmtId="37" fontId="0" fillId="3" borderId="29" xfId="1" applyNumberFormat="1" applyFont="1" applyFill="1" applyBorder="1" applyAlignment="1">
      <alignment horizontal="center"/>
    </xf>
    <xf numFmtId="9" fontId="0" fillId="3" borderId="32" xfId="2" applyFont="1" applyFill="1" applyBorder="1" applyAlignment="1">
      <alignment horizontal="center"/>
    </xf>
    <xf numFmtId="37" fontId="0" fillId="3" borderId="28" xfId="1" applyNumberFormat="1" applyFont="1" applyFill="1" applyBorder="1" applyAlignment="1">
      <alignment horizontal="center"/>
    </xf>
    <xf numFmtId="37" fontId="0" fillId="3" borderId="33" xfId="1" applyNumberFormat="1" applyFont="1" applyFill="1" applyBorder="1" applyAlignment="1">
      <alignment horizontal="center"/>
    </xf>
    <xf numFmtId="9" fontId="0" fillId="3" borderId="34" xfId="2" applyFont="1" applyFill="1" applyBorder="1" applyAlignment="1">
      <alignment horizontal="center"/>
    </xf>
    <xf numFmtId="37" fontId="0" fillId="3" borderId="0" xfId="1" applyNumberFormat="1" applyFont="1" applyFill="1" applyBorder="1" applyAlignment="1">
      <alignment horizontal="center"/>
    </xf>
    <xf numFmtId="9" fontId="0" fillId="3" borderId="14" xfId="2" applyFont="1" applyFill="1" applyBorder="1" applyAlignment="1">
      <alignment horizontal="center"/>
    </xf>
    <xf numFmtId="37" fontId="0" fillId="3" borderId="13" xfId="1" applyNumberFormat="1" applyFont="1" applyFill="1" applyBorder="1" applyAlignment="1">
      <alignment horizontal="center"/>
    </xf>
    <xf numFmtId="0" fontId="0" fillId="3" borderId="36" xfId="0" applyFill="1" applyBorder="1" applyAlignment="1">
      <alignment horizontal="center"/>
    </xf>
    <xf numFmtId="37" fontId="0" fillId="3" borderId="37" xfId="1" applyNumberFormat="1" applyFont="1" applyFill="1" applyBorder="1" applyAlignment="1">
      <alignment horizontal="center"/>
    </xf>
    <xf numFmtId="9" fontId="0" fillId="3" borderId="38" xfId="2" applyFont="1" applyFill="1" applyBorder="1" applyAlignment="1">
      <alignment horizontal="center"/>
    </xf>
    <xf numFmtId="37" fontId="0" fillId="3" borderId="36" xfId="1" applyNumberFormat="1" applyFont="1" applyFill="1" applyBorder="1" applyAlignment="1">
      <alignment horizontal="center"/>
    </xf>
    <xf numFmtId="9" fontId="0" fillId="3" borderId="39" xfId="2" applyFont="1" applyFill="1" applyBorder="1" applyAlignment="1">
      <alignment horizontal="center"/>
    </xf>
    <xf numFmtId="37" fontId="0" fillId="3" borderId="35" xfId="1" applyNumberFormat="1" applyFont="1" applyFill="1" applyBorder="1" applyAlignment="1">
      <alignment horizontal="center"/>
    </xf>
    <xf numFmtId="37" fontId="3" fillId="2" borderId="33" xfId="1" applyNumberFormat="1" applyFont="1" applyFill="1" applyBorder="1" applyAlignment="1">
      <alignment horizontal="center"/>
    </xf>
    <xf numFmtId="9" fontId="3" fillId="2" borderId="34" xfId="2" applyFont="1" applyFill="1" applyBorder="1" applyAlignment="1">
      <alignment horizontal="center"/>
    </xf>
    <xf numFmtId="37" fontId="3" fillId="2" borderId="0" xfId="1" applyNumberFormat="1" applyFont="1" applyFill="1" applyBorder="1" applyAlignment="1">
      <alignment horizontal="center"/>
    </xf>
    <xf numFmtId="9" fontId="3" fillId="2" borderId="14" xfId="2" applyFont="1" applyFill="1" applyBorder="1" applyAlignment="1">
      <alignment horizontal="center"/>
    </xf>
    <xf numFmtId="37" fontId="3" fillId="2" borderId="13" xfId="1" applyNumberFormat="1" applyFont="1" applyFill="1" applyBorder="1" applyAlignment="1">
      <alignment horizontal="center"/>
    </xf>
    <xf numFmtId="37" fontId="3" fillId="2" borderId="24" xfId="1" applyNumberFormat="1" applyFont="1" applyFill="1" applyBorder="1" applyAlignment="1">
      <alignment horizontal="center"/>
    </xf>
    <xf numFmtId="9" fontId="3" fillId="2" borderId="25" xfId="2" applyFont="1" applyFill="1" applyBorder="1" applyAlignment="1">
      <alignment horizontal="center"/>
    </xf>
    <xf numFmtId="37" fontId="3" fillId="2" borderId="10" xfId="1" applyNumberFormat="1" applyFont="1" applyFill="1" applyBorder="1" applyAlignment="1">
      <alignment horizontal="center"/>
    </xf>
    <xf numFmtId="9" fontId="3" fillId="2" borderId="11" xfId="2" applyFont="1" applyFill="1" applyBorder="1" applyAlignment="1">
      <alignment horizontal="center"/>
    </xf>
    <xf numFmtId="37" fontId="3" fillId="2" borderId="9" xfId="1" applyNumberFormat="1" applyFont="1" applyFill="1" applyBorder="1" applyAlignment="1">
      <alignment horizontal="center"/>
    </xf>
    <xf numFmtId="37" fontId="3" fillId="2" borderId="42" xfId="0" applyNumberFormat="1" applyFont="1" applyFill="1" applyBorder="1" applyAlignment="1">
      <alignment horizontal="center"/>
    </xf>
    <xf numFmtId="9" fontId="3" fillId="2" borderId="41" xfId="0" applyNumberFormat="1" applyFont="1" applyFill="1" applyBorder="1" applyAlignment="1">
      <alignment horizontal="center"/>
    </xf>
    <xf numFmtId="9" fontId="3" fillId="2" borderId="43" xfId="0" applyNumberFormat="1" applyFont="1" applyFill="1" applyBorder="1" applyAlignment="1">
      <alignment horizontal="center"/>
    </xf>
    <xf numFmtId="37" fontId="3" fillId="2" borderId="40" xfId="0" applyNumberFormat="1" applyFont="1" applyFill="1" applyBorder="1" applyAlignment="1">
      <alignment horizontal="center"/>
    </xf>
    <xf numFmtId="0" fontId="3" fillId="3" borderId="0" xfId="0" applyFont="1" applyFill="1"/>
    <xf numFmtId="0" fontId="2" fillId="5" borderId="40" xfId="0" applyFont="1" applyFill="1" applyBorder="1" applyAlignment="1">
      <alignment horizontal="center"/>
    </xf>
    <xf numFmtId="3" fontId="2" fillId="5" borderId="42" xfId="0" applyNumberFormat="1" applyFont="1" applyFill="1" applyBorder="1" applyAlignment="1">
      <alignment horizontal="center"/>
    </xf>
    <xf numFmtId="0" fontId="2" fillId="4" borderId="21" xfId="0" applyFont="1" applyFill="1" applyBorder="1" applyAlignment="1">
      <alignment horizontal="center"/>
    </xf>
    <xf numFmtId="3" fontId="0" fillId="3" borderId="13" xfId="0" applyNumberFormat="1" applyFill="1" applyBorder="1" applyAlignment="1">
      <alignment horizontal="center"/>
    </xf>
    <xf numFmtId="3" fontId="0" fillId="3" borderId="0" xfId="0" applyNumberFormat="1" applyFill="1" applyBorder="1" applyAlignment="1">
      <alignment horizontal="center"/>
    </xf>
    <xf numFmtId="0" fontId="0" fillId="3" borderId="0" xfId="0" applyFill="1" applyBorder="1"/>
    <xf numFmtId="9" fontId="0" fillId="3" borderId="0" xfId="0" applyNumberFormat="1" applyFill="1" applyBorder="1" applyAlignment="1">
      <alignment horizontal="center"/>
    </xf>
    <xf numFmtId="4" fontId="0" fillId="3" borderId="14" xfId="0" applyNumberFormat="1" applyFill="1" applyBorder="1" applyAlignment="1">
      <alignment horizontal="center"/>
    </xf>
    <xf numFmtId="3" fontId="0" fillId="3" borderId="17" xfId="0" applyNumberFormat="1" applyFill="1" applyBorder="1" applyAlignment="1">
      <alignment horizontal="center"/>
    </xf>
    <xf numFmtId="9" fontId="0" fillId="3" borderId="17" xfId="0" applyNumberFormat="1" applyFill="1" applyBorder="1" applyAlignment="1">
      <alignment horizontal="center"/>
    </xf>
    <xf numFmtId="4" fontId="0" fillId="3" borderId="18" xfId="0" applyNumberFormat="1" applyFill="1" applyBorder="1" applyAlignment="1">
      <alignment horizont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4" fillId="5" borderId="13" xfId="0" applyFont="1" applyFill="1" applyBorder="1"/>
    <xf numFmtId="0" fontId="2" fillId="5" borderId="0" xfId="0" applyFont="1" applyFill="1" applyAlignment="1">
      <alignment horizontal="center" vertical="center" wrapText="1"/>
    </xf>
    <xf numFmtId="0" fontId="2"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7" borderId="9" xfId="0" applyFont="1" applyFill="1" applyBorder="1" applyAlignment="1">
      <alignment horizontal="center"/>
    </xf>
    <xf numFmtId="3" fontId="3" fillId="7" borderId="10" xfId="0" applyNumberFormat="1" applyFont="1" applyFill="1" applyBorder="1" applyAlignment="1">
      <alignment horizontal="center"/>
    </xf>
    <xf numFmtId="3" fontId="3" fillId="7" borderId="11" xfId="0" applyNumberFormat="1" applyFont="1" applyFill="1" applyBorder="1" applyAlignment="1">
      <alignment horizontal="center"/>
    </xf>
    <xf numFmtId="3" fontId="3" fillId="8" borderId="12" xfId="0" applyNumberFormat="1" applyFont="1" applyFill="1" applyBorder="1" applyAlignment="1">
      <alignment horizontal="center"/>
    </xf>
    <xf numFmtId="0" fontId="0" fillId="3" borderId="16" xfId="0" applyFill="1" applyBorder="1" applyAlignment="1">
      <alignment horizontal="center"/>
    </xf>
    <xf numFmtId="3" fontId="0" fillId="3" borderId="18" xfId="0" applyNumberFormat="1" applyFill="1" applyBorder="1" applyAlignment="1">
      <alignment horizontal="center"/>
    </xf>
    <xf numFmtId="3" fontId="0" fillId="3" borderId="19" xfId="0" applyNumberFormat="1" applyFill="1" applyBorder="1" applyAlignment="1">
      <alignment horizontal="center"/>
    </xf>
    <xf numFmtId="0" fontId="0" fillId="0" borderId="0" xfId="0" applyAlignment="1">
      <alignment horizontal="center"/>
    </xf>
    <xf numFmtId="0" fontId="6" fillId="3" borderId="0" xfId="0" quotePrefix="1" applyFont="1" applyFill="1" applyBorder="1" applyAlignment="1">
      <alignment horizontal="left"/>
    </xf>
    <xf numFmtId="0" fontId="6" fillId="3" borderId="0" xfId="0" applyFont="1" applyFill="1"/>
    <xf numFmtId="0" fontId="10" fillId="3" borderId="13" xfId="0" applyFont="1" applyFill="1" applyBorder="1" applyAlignment="1">
      <alignment horizontal="center"/>
    </xf>
    <xf numFmtId="0" fontId="10" fillId="3" borderId="16" xfId="0" applyFont="1" applyFill="1" applyBorder="1" applyAlignment="1">
      <alignment horizont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3" fontId="2" fillId="5" borderId="43" xfId="0" applyNumberFormat="1" applyFont="1" applyFill="1" applyBorder="1" applyAlignment="1">
      <alignment horizontal="center"/>
    </xf>
    <xf numFmtId="3" fontId="0" fillId="0" borderId="0" xfId="0" applyNumberFormat="1" applyAlignment="1">
      <alignment horizontal="center"/>
    </xf>
    <xf numFmtId="0" fontId="2" fillId="5" borderId="13" xfId="0" applyFont="1" applyFill="1" applyBorder="1"/>
    <xf numFmtId="0" fontId="2" fillId="4" borderId="5" xfId="0" applyFont="1" applyFill="1" applyBorder="1" applyAlignment="1">
      <alignment horizontal="center"/>
    </xf>
    <xf numFmtId="0" fontId="2" fillId="9" borderId="49" xfId="0" applyFont="1" applyFill="1" applyBorder="1"/>
    <xf numFmtId="0" fontId="3" fillId="2" borderId="50" xfId="0" applyFont="1" applyFill="1" applyBorder="1" applyAlignment="1">
      <alignment horizontal="center"/>
    </xf>
    <xf numFmtId="0" fontId="0" fillId="3" borderId="51" xfId="0" applyFill="1" applyBorder="1" applyAlignment="1">
      <alignment horizontal="center"/>
    </xf>
    <xf numFmtId="9" fontId="0" fillId="3" borderId="34" xfId="0" applyNumberFormat="1" applyFill="1" applyBorder="1" applyAlignment="1">
      <alignment horizontal="center"/>
    </xf>
    <xf numFmtId="0" fontId="2" fillId="9" borderId="3" xfId="0" applyFont="1" applyFill="1" applyBorder="1" applyAlignment="1">
      <alignment horizontal="center"/>
    </xf>
    <xf numFmtId="37" fontId="2" fillId="9" borderId="42" xfId="1" applyNumberFormat="1" applyFont="1" applyFill="1" applyBorder="1" applyAlignment="1">
      <alignment horizontal="center"/>
    </xf>
    <xf numFmtId="9" fontId="2" fillId="9" borderId="41" xfId="2" applyFont="1" applyFill="1" applyBorder="1" applyAlignment="1">
      <alignment horizontal="center"/>
    </xf>
    <xf numFmtId="9" fontId="2" fillId="9" borderId="43" xfId="2" applyFont="1" applyFill="1" applyBorder="1" applyAlignment="1">
      <alignment horizontal="center"/>
    </xf>
    <xf numFmtId="0" fontId="2" fillId="5" borderId="9" xfId="0" applyFont="1" applyFill="1" applyBorder="1"/>
    <xf numFmtId="0" fontId="2" fillId="5" borderId="10" xfId="0" applyFont="1" applyFill="1" applyBorder="1"/>
    <xf numFmtId="0" fontId="2" fillId="5" borderId="11" xfId="0" applyFont="1" applyFill="1" applyBorder="1"/>
    <xf numFmtId="0" fontId="2" fillId="4" borderId="40" xfId="0" applyFont="1" applyFill="1" applyBorder="1"/>
    <xf numFmtId="3" fontId="2" fillId="4" borderId="42" xfId="0" applyNumberFormat="1" applyFont="1" applyFill="1" applyBorder="1" applyAlignment="1">
      <alignment horizontal="center"/>
    </xf>
    <xf numFmtId="3" fontId="2" fillId="4" borderId="43" xfId="0" applyNumberFormat="1" applyFont="1" applyFill="1" applyBorder="1" applyAlignment="1">
      <alignment horizontal="center"/>
    </xf>
    <xf numFmtId="0" fontId="14" fillId="0" borderId="0" xfId="0" applyFont="1" applyAlignment="1">
      <alignment vertical="center"/>
    </xf>
    <xf numFmtId="0" fontId="15" fillId="0" borderId="0" xfId="0" applyFont="1" applyAlignment="1">
      <alignment vertical="center"/>
    </xf>
    <xf numFmtId="3" fontId="2" fillId="4" borderId="5" xfId="0" applyNumberFormat="1" applyFont="1" applyFill="1" applyBorder="1" applyAlignment="1">
      <alignment horizontal="center"/>
    </xf>
    <xf numFmtId="3" fontId="2" fillId="4" borderId="6" xfId="0" applyNumberFormat="1" applyFont="1" applyFill="1" applyBorder="1" applyAlignment="1">
      <alignment horizontal="center"/>
    </xf>
    <xf numFmtId="3" fontId="2" fillId="4" borderId="7" xfId="0" applyNumberFormat="1" applyFont="1" applyFill="1" applyBorder="1" applyAlignment="1">
      <alignment horizontal="center"/>
    </xf>
    <xf numFmtId="3" fontId="2" fillId="5" borderId="40" xfId="0" applyNumberFormat="1" applyFont="1" applyFill="1" applyBorder="1" applyAlignment="1">
      <alignment horizontal="center"/>
    </xf>
    <xf numFmtId="0" fontId="16" fillId="5" borderId="13" xfId="0" applyFont="1" applyFill="1" applyBorder="1" applyAlignment="1">
      <alignment horizontal="center"/>
    </xf>
    <xf numFmtId="0" fontId="16" fillId="5" borderId="14" xfId="0" applyFont="1" applyFill="1" applyBorder="1" applyAlignment="1">
      <alignment horizontal="center"/>
    </xf>
    <xf numFmtId="0" fontId="16" fillId="5" borderId="40" xfId="0" applyFont="1" applyFill="1" applyBorder="1" applyAlignment="1">
      <alignment horizontal="center"/>
    </xf>
    <xf numFmtId="3" fontId="16" fillId="5" borderId="42" xfId="0" applyNumberFormat="1" applyFont="1" applyFill="1" applyBorder="1" applyAlignment="1">
      <alignment horizontal="center"/>
    </xf>
    <xf numFmtId="3" fontId="16" fillId="5" borderId="43" xfId="0" applyNumberFormat="1" applyFont="1" applyFill="1" applyBorder="1" applyAlignment="1">
      <alignment horizontal="center"/>
    </xf>
    <xf numFmtId="0" fontId="18" fillId="3" borderId="0" xfId="0" applyFont="1" applyFill="1"/>
    <xf numFmtId="0" fontId="16" fillId="5" borderId="9" xfId="0" applyFont="1" applyFill="1" applyBorder="1" applyAlignment="1">
      <alignment horizontal="center"/>
    </xf>
    <xf numFmtId="0" fontId="16" fillId="5" borderId="10" xfId="0" applyFont="1" applyFill="1" applyBorder="1" applyAlignment="1">
      <alignment horizontal="center"/>
    </xf>
    <xf numFmtId="0" fontId="16" fillId="5" borderId="11" xfId="0" applyFont="1" applyFill="1" applyBorder="1" applyAlignment="1">
      <alignment horizontal="center"/>
    </xf>
    <xf numFmtId="0" fontId="19" fillId="3" borderId="13" xfId="0" applyFont="1" applyFill="1" applyBorder="1" applyAlignment="1">
      <alignment horizontal="center"/>
    </xf>
    <xf numFmtId="1" fontId="0" fillId="3" borderId="0" xfId="0" applyNumberFormat="1" applyFill="1" applyAlignment="1">
      <alignment horizontal="center"/>
    </xf>
    <xf numFmtId="1" fontId="0" fillId="3" borderId="14" xfId="0" applyNumberFormat="1" applyFill="1" applyBorder="1" applyAlignment="1">
      <alignment horizontal="center"/>
    </xf>
    <xf numFmtId="1" fontId="16" fillId="5" borderId="10" xfId="0" applyNumberFormat="1" applyFont="1" applyFill="1" applyBorder="1" applyAlignment="1">
      <alignment horizontal="center"/>
    </xf>
    <xf numFmtId="1" fontId="16" fillId="5" borderId="11" xfId="0" applyNumberFormat="1" applyFont="1" applyFill="1" applyBorder="1" applyAlignment="1">
      <alignment horizontal="center"/>
    </xf>
    <xf numFmtId="1" fontId="16" fillId="5" borderId="42" xfId="0" applyNumberFormat="1" applyFont="1" applyFill="1" applyBorder="1" applyAlignment="1">
      <alignment horizontal="center"/>
    </xf>
    <xf numFmtId="1" fontId="16" fillId="5" borderId="43" xfId="0" applyNumberFormat="1" applyFont="1" applyFill="1" applyBorder="1" applyAlignment="1">
      <alignment horizontal="center"/>
    </xf>
    <xf numFmtId="0" fontId="2" fillId="4" borderId="52"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0" fillId="3" borderId="54"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8" xfId="0" applyFill="1" applyBorder="1"/>
    <xf numFmtId="38" fontId="0" fillId="3" borderId="54" xfId="0" applyNumberFormat="1" applyFill="1" applyBorder="1" applyAlignment="1">
      <alignment horizontal="center" vertical="center" wrapText="1"/>
    </xf>
    <xf numFmtId="38" fontId="0" fillId="3" borderId="15" xfId="0" applyNumberFormat="1" applyFill="1" applyBorder="1" applyAlignment="1">
      <alignment horizontal="center"/>
    </xf>
    <xf numFmtId="0" fontId="22" fillId="5" borderId="46" xfId="0" applyFont="1" applyFill="1" applyBorder="1" applyAlignment="1">
      <alignment horizontal="center" vertical="center" wrapText="1"/>
    </xf>
    <xf numFmtId="38" fontId="2" fillId="5" borderId="47" xfId="0" applyNumberFormat="1" applyFont="1" applyFill="1" applyBorder="1" applyAlignment="1">
      <alignment horizontal="center" vertical="center" wrapText="1"/>
    </xf>
    <xf numFmtId="38" fontId="2" fillId="5" borderId="45" xfId="0" applyNumberFormat="1" applyFont="1" applyFill="1" applyBorder="1" applyAlignment="1">
      <alignment horizontal="center" vertical="center" wrapText="1"/>
    </xf>
    <xf numFmtId="38" fontId="2" fillId="5" borderId="52" xfId="0" applyNumberFormat="1" applyFont="1" applyFill="1" applyBorder="1" applyAlignment="1">
      <alignment horizontal="center" vertical="center" wrapText="1"/>
    </xf>
    <xf numFmtId="0" fontId="0" fillId="3" borderId="15" xfId="0" applyFill="1" applyBorder="1" applyAlignment="1">
      <alignment horizontal="center"/>
    </xf>
    <xf numFmtId="0" fontId="2" fillId="5" borderId="56"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4" borderId="6" xfId="0" applyFont="1" applyFill="1" applyBorder="1" applyAlignment="1">
      <alignment horizontal="center" wrapText="1"/>
    </xf>
    <xf numFmtId="0" fontId="2" fillId="4" borderId="7" xfId="0" applyFont="1" applyFill="1" applyBorder="1" applyAlignment="1">
      <alignment horizontal="center" wrapText="1"/>
    </xf>
    <xf numFmtId="9" fontId="2" fillId="5" borderId="43" xfId="2" applyFont="1" applyFill="1" applyBorder="1" applyAlignment="1">
      <alignment horizontal="center"/>
    </xf>
    <xf numFmtId="0" fontId="3" fillId="2" borderId="40" xfId="0" applyFont="1" applyFill="1" applyBorder="1" applyAlignment="1">
      <alignment horizontal="center"/>
    </xf>
    <xf numFmtId="0" fontId="2" fillId="4" borderId="5" xfId="0" applyFont="1" applyFill="1" applyBorder="1" applyAlignment="1">
      <alignment horizontal="center"/>
    </xf>
    <xf numFmtId="0" fontId="2" fillId="4" borderId="7" xfId="0" applyFont="1" applyFill="1" applyBorder="1" applyAlignment="1">
      <alignment horizontal="center"/>
    </xf>
    <xf numFmtId="0" fontId="0" fillId="3" borderId="13" xfId="0" applyFill="1" applyBorder="1" applyAlignment="1">
      <alignment horizontal="center"/>
    </xf>
    <xf numFmtId="0" fontId="0" fillId="3" borderId="0" xfId="0" applyFill="1" applyAlignment="1">
      <alignment horizontal="center"/>
    </xf>
    <xf numFmtId="0" fontId="2" fillId="5" borderId="40" xfId="0" applyFont="1" applyFill="1" applyBorder="1"/>
    <xf numFmtId="37" fontId="0" fillId="3" borderId="0" xfId="1" applyNumberFormat="1" applyFont="1" applyFill="1" applyAlignment="1">
      <alignment horizontal="center"/>
    </xf>
    <xf numFmtId="3" fontId="0" fillId="3" borderId="0" xfId="1" applyNumberFormat="1" applyFont="1" applyFill="1" applyAlignment="1">
      <alignment horizontal="center"/>
    </xf>
    <xf numFmtId="37" fontId="0" fillId="3" borderId="14" xfId="1" applyNumberFormat="1" applyFont="1" applyFill="1" applyBorder="1" applyAlignment="1">
      <alignment horizontal="center"/>
    </xf>
    <xf numFmtId="37" fontId="3" fillId="2" borderId="42" xfId="1" applyNumberFormat="1" applyFont="1" applyFill="1" applyBorder="1" applyAlignment="1">
      <alignment horizontal="center"/>
    </xf>
    <xf numFmtId="37" fontId="3" fillId="2" borderId="43" xfId="1" applyNumberFormat="1" applyFont="1" applyFill="1" applyBorder="1" applyAlignment="1">
      <alignment horizontal="center"/>
    </xf>
    <xf numFmtId="3" fontId="0" fillId="3" borderId="0" xfId="1" applyNumberFormat="1" applyFont="1" applyFill="1" applyBorder="1" applyAlignment="1">
      <alignment horizontal="center"/>
    </xf>
    <xf numFmtId="3" fontId="0" fillId="3" borderId="14" xfId="1" applyNumberFormat="1" applyFont="1" applyFill="1" applyBorder="1" applyAlignment="1">
      <alignment horizontal="center"/>
    </xf>
    <xf numFmtId="3" fontId="3" fillId="2" borderId="42" xfId="1" applyNumberFormat="1" applyFont="1" applyFill="1" applyBorder="1" applyAlignment="1">
      <alignment horizontal="center"/>
    </xf>
    <xf numFmtId="3" fontId="3" fillId="2" borderId="43" xfId="1" applyNumberFormat="1" applyFont="1" applyFill="1" applyBorder="1" applyAlignment="1">
      <alignment horizontal="center"/>
    </xf>
    <xf numFmtId="3" fontId="3" fillId="2" borderId="42" xfId="0" applyNumberFormat="1" applyFont="1" applyFill="1" applyBorder="1" applyAlignment="1">
      <alignment horizontal="center"/>
    </xf>
    <xf numFmtId="3" fontId="3" fillId="2" borderId="43" xfId="0" applyNumberFormat="1" applyFont="1" applyFill="1" applyBorder="1" applyAlignment="1">
      <alignment horizontal="center"/>
    </xf>
    <xf numFmtId="0" fontId="16" fillId="4" borderId="5" xfId="0" applyFont="1" applyFill="1" applyBorder="1" applyAlignment="1">
      <alignment horizontal="center"/>
    </xf>
    <xf numFmtId="0" fontId="16" fillId="4" borderId="6" xfId="0" applyFont="1" applyFill="1" applyBorder="1" applyAlignment="1">
      <alignment horizontal="center"/>
    </xf>
    <xf numFmtId="0" fontId="16" fillId="4" borderId="7" xfId="0" applyFont="1" applyFill="1" applyBorder="1" applyAlignment="1">
      <alignment horizontal="center"/>
    </xf>
    <xf numFmtId="0" fontId="16" fillId="5" borderId="0" xfId="0" applyFont="1" applyFill="1" applyBorder="1" applyAlignment="1">
      <alignment horizontal="center"/>
    </xf>
    <xf numFmtId="0" fontId="2" fillId="5"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4" borderId="21" xfId="0" applyFont="1" applyFill="1" applyBorder="1" applyAlignment="1"/>
    <xf numFmtId="0" fontId="2" fillId="4" borderId="22" xfId="0" applyFont="1" applyFill="1" applyBorder="1" applyAlignment="1"/>
    <xf numFmtId="0" fontId="2" fillId="4" borderId="23" xfId="0" applyFont="1" applyFill="1" applyBorder="1" applyAlignment="1"/>
    <xf numFmtId="0" fontId="2" fillId="9" borderId="30" xfId="0" applyFont="1" applyFill="1" applyBorder="1" applyAlignment="1"/>
    <xf numFmtId="0" fontId="2" fillId="9" borderId="32" xfId="0" applyFont="1" applyFill="1" applyBorder="1" applyAlignment="1"/>
    <xf numFmtId="0" fontId="2" fillId="4" borderId="44" xfId="0" applyFont="1" applyFill="1" applyBorder="1" applyAlignment="1"/>
    <xf numFmtId="0" fontId="2" fillId="4" borderId="45" xfId="0" applyFont="1" applyFill="1" applyBorder="1" applyAlignment="1"/>
    <xf numFmtId="0" fontId="2" fillId="4" borderId="20" xfId="0" applyFont="1" applyFill="1" applyBorder="1" applyAlignment="1"/>
    <xf numFmtId="0" fontId="3" fillId="2" borderId="40" xfId="0" applyFont="1" applyFill="1" applyBorder="1" applyAlignment="1"/>
    <xf numFmtId="0" fontId="3" fillId="2" borderId="41" xfId="0" applyFont="1" applyFill="1" applyBorder="1" applyAlignment="1"/>
    <xf numFmtId="0" fontId="3" fillId="6" borderId="24" xfId="0" applyFont="1" applyFill="1" applyBorder="1" applyAlignment="1"/>
    <xf numFmtId="0" fontId="3" fillId="6" borderId="25" xfId="0" applyFont="1" applyFill="1" applyBorder="1" applyAlignment="1"/>
    <xf numFmtId="0" fontId="3" fillId="6" borderId="10" xfId="0" applyFont="1" applyFill="1" applyBorder="1" applyAlignment="1"/>
    <xf numFmtId="0" fontId="3" fillId="6" borderId="11" xfId="0" applyFont="1" applyFill="1" applyBorder="1" applyAlignment="1"/>
    <xf numFmtId="0" fontId="3" fillId="6" borderId="5" xfId="0" applyFont="1" applyFill="1" applyBorder="1" applyAlignment="1"/>
    <xf numFmtId="0" fontId="3" fillId="6" borderId="26" xfId="0" applyFont="1" applyFill="1" applyBorder="1" applyAlignment="1"/>
    <xf numFmtId="0" fontId="3" fillId="6" borderId="27" xfId="0" applyFont="1" applyFill="1" applyBorder="1" applyAlignment="1"/>
    <xf numFmtId="0" fontId="3" fillId="6" borderId="6" xfId="0" applyFont="1" applyFill="1" applyBorder="1" applyAlignment="1"/>
    <xf numFmtId="0" fontId="3" fillId="6" borderId="7" xfId="0" applyFont="1" applyFill="1" applyBorder="1" applyAlignment="1"/>
    <xf numFmtId="0" fontId="3" fillId="2" borderId="9" xfId="0" applyFont="1" applyFill="1" applyBorder="1" applyAlignment="1">
      <alignment vertical="center" wrapText="1"/>
    </xf>
    <xf numFmtId="0" fontId="3" fillId="2" borderId="25" xfId="0" applyFont="1" applyFill="1" applyBorder="1" applyAlignment="1">
      <alignment vertical="center" wrapText="1"/>
    </xf>
    <xf numFmtId="0" fontId="3" fillId="2" borderId="44" xfId="0" applyFont="1" applyFill="1" applyBorder="1" applyAlignment="1">
      <alignment vertical="center" wrapText="1"/>
    </xf>
    <xf numFmtId="0" fontId="3" fillId="2" borderId="45" xfId="0" applyFont="1" applyFill="1" applyBorder="1" applyAlignment="1">
      <alignment vertical="center" wrapText="1"/>
    </xf>
    <xf numFmtId="0" fontId="3" fillId="2" borderId="20" xfId="0" applyFont="1" applyFill="1" applyBorder="1" applyAlignment="1">
      <alignment vertical="center" wrapText="1"/>
    </xf>
    <xf numFmtId="0" fontId="12" fillId="3" borderId="22" xfId="0" applyFont="1" applyFill="1" applyBorder="1" applyAlignment="1">
      <alignment horizontal="left" wrapText="1"/>
    </xf>
    <xf numFmtId="0" fontId="2" fillId="9" borderId="30" xfId="0" applyFont="1" applyFill="1" applyBorder="1" applyAlignment="1">
      <alignment horizontal="center"/>
    </xf>
    <xf numFmtId="0" fontId="2" fillId="9" borderId="31" xfId="0" applyFont="1" applyFill="1" applyBorder="1" applyAlignment="1">
      <alignment horizontal="center"/>
    </xf>
    <xf numFmtId="0" fontId="2" fillId="9" borderId="30" xfId="0" applyFont="1" applyFill="1" applyBorder="1" applyAlignment="1">
      <alignment horizontal="center" wrapText="1"/>
    </xf>
    <xf numFmtId="0" fontId="2" fillId="9" borderId="31" xfId="0" applyFont="1" applyFill="1" applyBorder="1" applyAlignment="1">
      <alignment horizontal="center" wrapText="1"/>
    </xf>
    <xf numFmtId="0" fontId="2" fillId="4" borderId="44" xfId="0" applyFont="1" applyFill="1" applyBorder="1" applyAlignment="1">
      <alignment horizontal="center"/>
    </xf>
    <xf numFmtId="0" fontId="2" fillId="4" borderId="45" xfId="0" applyFont="1" applyFill="1" applyBorder="1" applyAlignment="1">
      <alignment horizontal="center"/>
    </xf>
    <xf numFmtId="0" fontId="2" fillId="4" borderId="20" xfId="0" applyFont="1" applyFill="1" applyBorder="1" applyAlignment="1">
      <alignment horizontal="center"/>
    </xf>
    <xf numFmtId="0" fontId="7" fillId="0" borderId="22" xfId="0" applyFont="1" applyBorder="1" applyAlignment="1">
      <alignment horizontal="left" wrapText="1"/>
    </xf>
    <xf numFmtId="0" fontId="7" fillId="0" borderId="22" xfId="0" applyFont="1" applyBorder="1" applyAlignment="1">
      <alignment horizontal="left"/>
    </xf>
    <xf numFmtId="0" fontId="2" fillId="5" borderId="0" xfId="0" applyFont="1" applyFill="1" applyBorder="1" applyAlignment="1">
      <alignment horizontal="center"/>
    </xf>
    <xf numFmtId="0" fontId="2" fillId="5" borderId="14" xfId="0" applyFont="1" applyFill="1" applyBorder="1" applyAlignment="1">
      <alignment horizontal="center"/>
    </xf>
    <xf numFmtId="0" fontId="2" fillId="5" borderId="13" xfId="0" applyFont="1" applyFill="1" applyBorder="1" applyAlignment="1">
      <alignment horizontal="center"/>
    </xf>
    <xf numFmtId="0" fontId="0" fillId="3" borderId="2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35" xfId="0" applyFill="1" applyBorder="1" applyAlignment="1">
      <alignment horizontal="center" vertical="center" wrapText="1"/>
    </xf>
    <xf numFmtId="0" fontId="3" fillId="0" borderId="17" xfId="0" applyFont="1" applyBorder="1" applyAlignment="1">
      <alignment horizontal="left" wrapText="1"/>
    </xf>
    <xf numFmtId="0" fontId="2" fillId="4" borderId="13" xfId="0" applyFont="1" applyFill="1" applyBorder="1" applyAlignment="1">
      <alignment horizontal="center"/>
    </xf>
    <xf numFmtId="0" fontId="2" fillId="4" borderId="0" xfId="0" applyFont="1" applyFill="1" applyAlignment="1">
      <alignment horizontal="center"/>
    </xf>
    <xf numFmtId="0" fontId="6" fillId="3" borderId="0" xfId="0" applyFont="1" applyFill="1" applyAlignment="1">
      <alignment horizontal="left" wrapText="1"/>
    </xf>
    <xf numFmtId="0" fontId="6" fillId="3" borderId="0" xfId="0" applyFont="1" applyFill="1" applyBorder="1" applyAlignment="1">
      <alignment horizontal="left"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3" fontId="8" fillId="3" borderId="22" xfId="0" applyNumberFormat="1" applyFont="1" applyFill="1" applyBorder="1" applyAlignment="1">
      <alignment horizontal="left" wrapText="1"/>
    </xf>
    <xf numFmtId="0" fontId="18" fillId="3" borderId="0" xfId="0" applyFont="1" applyFill="1" applyAlignment="1">
      <alignment horizontal="left" wrapText="1"/>
    </xf>
    <xf numFmtId="0" fontId="17" fillId="3" borderId="22" xfId="0" applyFont="1" applyFill="1" applyBorder="1" applyAlignment="1">
      <alignment horizontal="left" wrapText="1"/>
    </xf>
    <xf numFmtId="0" fontId="16" fillId="4" borderId="5" xfId="0" applyFont="1" applyFill="1" applyBorder="1" applyAlignment="1">
      <alignment horizontal="center"/>
    </xf>
    <xf numFmtId="0" fontId="16" fillId="4" borderId="6" xfId="0" applyFont="1" applyFill="1" applyBorder="1" applyAlignment="1">
      <alignment horizontal="center"/>
    </xf>
    <xf numFmtId="0" fontId="16" fillId="4" borderId="7" xfId="0" applyFont="1" applyFill="1" applyBorder="1" applyAlignment="1">
      <alignment horizontal="center"/>
    </xf>
    <xf numFmtId="0" fontId="20" fillId="2" borderId="9" xfId="0" applyFont="1" applyFill="1" applyBorder="1" applyAlignment="1">
      <alignment horizontal="center"/>
    </xf>
    <xf numFmtId="0" fontId="20" fillId="2" borderId="10" xfId="0" applyFont="1" applyFill="1" applyBorder="1" applyAlignment="1">
      <alignment horizontal="center"/>
    </xf>
    <xf numFmtId="0" fontId="20" fillId="2" borderId="11" xfId="0" applyFont="1" applyFill="1" applyBorder="1" applyAlignment="1">
      <alignment horizontal="center"/>
    </xf>
    <xf numFmtId="0" fontId="17" fillId="3" borderId="22" xfId="0" applyFont="1" applyFill="1" applyBorder="1" applyAlignment="1">
      <alignment horizontal="left"/>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3" borderId="22" xfId="0" applyFont="1" applyFill="1" applyBorder="1" applyAlignment="1">
      <alignment horizontal="left" wrapText="1"/>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7" fillId="3" borderId="21" xfId="0" applyFont="1" applyFill="1" applyBorder="1" applyAlignment="1">
      <alignment horizontal="left" wrapText="1"/>
    </xf>
    <xf numFmtId="0" fontId="12" fillId="3" borderId="0" xfId="0" applyFont="1" applyFill="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3</xdr:row>
      <xdr:rowOff>161924</xdr:rowOff>
    </xdr:from>
    <xdr:to>
      <xdr:col>13</xdr:col>
      <xdr:colOff>242942</xdr:colOff>
      <xdr:row>24</xdr:row>
      <xdr:rowOff>142874</xdr:rowOff>
    </xdr:to>
    <xdr:pic>
      <xdr:nvPicPr>
        <xdr:cNvPr id="6" name="Picture 5" descr="Average Cases per Day (SDC, PRRP, IR) Chart" title="Average Cases per Day (SDC, PRRP, IR) Chart">
          <a:extLst>
            <a:ext uri="{FF2B5EF4-FFF2-40B4-BE49-F238E27FC236}">
              <a16:creationId xmlns:a16="http://schemas.microsoft.com/office/drawing/2014/main" id="{49DC09E3-8FE1-484A-8AE2-BD42005D1D7A}"/>
            </a:ext>
          </a:extLst>
        </xdr:cNvPr>
        <xdr:cNvPicPr>
          <a:picLocks noChangeAspect="1"/>
        </xdr:cNvPicPr>
      </xdr:nvPicPr>
      <xdr:blipFill>
        <a:blip xmlns:r="http://schemas.openxmlformats.org/officeDocument/2006/relationships" r:embed="rId1"/>
        <a:stretch>
          <a:fillRect/>
        </a:stretch>
      </xdr:blipFill>
      <xdr:spPr>
        <a:xfrm>
          <a:off x="6350" y="704849"/>
          <a:ext cx="8161392" cy="3781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15</xdr:col>
      <xdr:colOff>601174</xdr:colOff>
      <xdr:row>25</xdr:row>
      <xdr:rowOff>29399</xdr:rowOff>
    </xdr:to>
    <xdr:pic>
      <xdr:nvPicPr>
        <xdr:cNvPr id="3" name="Picture 2" descr="BWFH OR Hold Hours chart">
          <a:extLst>
            <a:ext uri="{FF2B5EF4-FFF2-40B4-BE49-F238E27FC236}">
              <a16:creationId xmlns:a16="http://schemas.microsoft.com/office/drawing/2014/main" id="{C4B503D7-B014-4375-BE43-77E30AFE27EE}"/>
            </a:ext>
          </a:extLst>
        </xdr:cNvPr>
        <xdr:cNvPicPr>
          <a:picLocks noChangeAspect="1"/>
        </xdr:cNvPicPr>
      </xdr:nvPicPr>
      <xdr:blipFill>
        <a:blip xmlns:r="http://schemas.openxmlformats.org/officeDocument/2006/relationships" r:embed="rId1"/>
        <a:stretch>
          <a:fillRect/>
        </a:stretch>
      </xdr:blipFill>
      <xdr:spPr>
        <a:xfrm>
          <a:off x="0" y="904875"/>
          <a:ext cx="9745174" cy="3648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workbookViewId="0">
      <selection activeCell="H7" sqref="H7:I7"/>
    </sheetView>
  </sheetViews>
  <sheetFormatPr defaultRowHeight="15" x14ac:dyDescent="0.25"/>
  <cols>
    <col min="3" max="3" width="10.42578125" bestFit="1" customWidth="1"/>
    <col min="5" max="5" width="10.42578125" bestFit="1" customWidth="1"/>
    <col min="7" max="7" width="10.42578125" bestFit="1" customWidth="1"/>
    <col min="9" max="9" width="10.42578125" bestFit="1" customWidth="1"/>
    <col min="11" max="11" width="10.42578125" bestFit="1" customWidth="1"/>
  </cols>
  <sheetData>
    <row r="1" spans="1:11" x14ac:dyDescent="0.25">
      <c r="A1" s="28" t="s">
        <v>25</v>
      </c>
    </row>
    <row r="2" spans="1:11" x14ac:dyDescent="0.25">
      <c r="A2" s="28" t="s">
        <v>26</v>
      </c>
    </row>
    <row r="3" spans="1:11" x14ac:dyDescent="0.25">
      <c r="A3" s="28" t="s">
        <v>27</v>
      </c>
    </row>
    <row r="4" spans="1:11" x14ac:dyDescent="0.25">
      <c r="A4" s="28"/>
    </row>
    <row r="5" spans="1:11" ht="15.75" thickBot="1" x14ac:dyDescent="0.3">
      <c r="A5" s="28" t="s">
        <v>118</v>
      </c>
    </row>
    <row r="6" spans="1:11" x14ac:dyDescent="0.25">
      <c r="A6" s="191" t="s">
        <v>19</v>
      </c>
      <c r="B6" s="192"/>
      <c r="C6" s="192"/>
      <c r="D6" s="192"/>
      <c r="E6" s="192"/>
      <c r="F6" s="192"/>
      <c r="G6" s="192"/>
      <c r="H6" s="192"/>
      <c r="I6" s="192"/>
      <c r="J6" s="192"/>
      <c r="K6" s="193"/>
    </row>
    <row r="7" spans="1:11" x14ac:dyDescent="0.25">
      <c r="A7" s="105"/>
      <c r="B7" s="216" t="s">
        <v>83</v>
      </c>
      <c r="C7" s="217"/>
      <c r="D7" s="218" t="s">
        <v>84</v>
      </c>
      <c r="E7" s="219"/>
      <c r="F7" s="218" t="s">
        <v>85</v>
      </c>
      <c r="G7" s="219"/>
      <c r="H7" s="218" t="s">
        <v>86</v>
      </c>
      <c r="I7" s="219"/>
      <c r="J7" s="194" t="s">
        <v>87</v>
      </c>
      <c r="K7" s="195"/>
    </row>
    <row r="8" spans="1:11" x14ac:dyDescent="0.25">
      <c r="A8" s="106" t="s">
        <v>88</v>
      </c>
      <c r="B8" s="33" t="s">
        <v>89</v>
      </c>
      <c r="C8" s="34" t="s">
        <v>90</v>
      </c>
      <c r="D8" s="33" t="s">
        <v>89</v>
      </c>
      <c r="E8" s="34" t="s">
        <v>90</v>
      </c>
      <c r="F8" s="33" t="s">
        <v>89</v>
      </c>
      <c r="G8" s="34" t="s">
        <v>90</v>
      </c>
      <c r="H8" s="33" t="s">
        <v>89</v>
      </c>
      <c r="I8" s="34" t="s">
        <v>90</v>
      </c>
      <c r="J8" s="33" t="s">
        <v>89</v>
      </c>
      <c r="K8" s="35" t="s">
        <v>90</v>
      </c>
    </row>
    <row r="9" spans="1:11" x14ac:dyDescent="0.25">
      <c r="A9" s="107" t="s">
        <v>91</v>
      </c>
      <c r="B9" s="42">
        <v>1054</v>
      </c>
      <c r="C9" s="43">
        <v>1.1498140006763611E-2</v>
      </c>
      <c r="D9" s="42">
        <v>655</v>
      </c>
      <c r="E9" s="108">
        <v>9.6436984687868085E-2</v>
      </c>
      <c r="F9" s="42">
        <v>0</v>
      </c>
      <c r="G9" s="43">
        <v>0</v>
      </c>
      <c r="H9" s="42">
        <v>69</v>
      </c>
      <c r="I9" s="43">
        <v>5.1492537313432833E-2</v>
      </c>
      <c r="J9" s="42">
        <v>10</v>
      </c>
      <c r="K9" s="45">
        <v>1.8152114721365039E-3</v>
      </c>
    </row>
    <row r="10" spans="1:11" x14ac:dyDescent="0.25">
      <c r="A10" s="107" t="s">
        <v>92</v>
      </c>
      <c r="B10" s="42">
        <v>34692</v>
      </c>
      <c r="C10" s="43">
        <v>0.37845680561161593</v>
      </c>
      <c r="D10" s="42">
        <v>1951</v>
      </c>
      <c r="E10" s="108">
        <v>0.2872497055359246</v>
      </c>
      <c r="F10" s="42">
        <v>2823</v>
      </c>
      <c r="G10" s="43">
        <v>0.31815620421503438</v>
      </c>
      <c r="H10" s="42">
        <v>385</v>
      </c>
      <c r="I10" s="43">
        <v>0.28731343283582089</v>
      </c>
      <c r="J10" s="42">
        <v>2202</v>
      </c>
      <c r="K10" s="45">
        <v>0.39970956616445819</v>
      </c>
    </row>
    <row r="11" spans="1:11" x14ac:dyDescent="0.25">
      <c r="A11" s="107" t="s">
        <v>44</v>
      </c>
      <c r="B11" s="42">
        <v>19745</v>
      </c>
      <c r="C11" s="43">
        <v>0.21539921673012097</v>
      </c>
      <c r="D11" s="42">
        <v>1739</v>
      </c>
      <c r="E11" s="108">
        <v>0.25603651354534745</v>
      </c>
      <c r="F11" s="42">
        <v>1814</v>
      </c>
      <c r="G11" s="43">
        <v>0.20444043728164094</v>
      </c>
      <c r="H11" s="42">
        <v>268</v>
      </c>
      <c r="I11" s="43">
        <v>0.2</v>
      </c>
      <c r="J11" s="42">
        <v>1258</v>
      </c>
      <c r="K11" s="45">
        <v>0.22835360319477219</v>
      </c>
    </row>
    <row r="12" spans="1:11" x14ac:dyDescent="0.25">
      <c r="A12" s="107" t="s">
        <v>45</v>
      </c>
      <c r="B12" s="42">
        <v>20728</v>
      </c>
      <c r="C12" s="43">
        <v>0.22612281409885782</v>
      </c>
      <c r="D12" s="42">
        <v>1611</v>
      </c>
      <c r="E12" s="108">
        <v>0.23719081272084805</v>
      </c>
      <c r="F12" s="42">
        <v>1793</v>
      </c>
      <c r="G12" s="43">
        <v>0.20207370675081709</v>
      </c>
      <c r="H12" s="42">
        <v>385</v>
      </c>
      <c r="I12" s="43">
        <v>0.28731343283582089</v>
      </c>
      <c r="J12" s="42">
        <v>1165</v>
      </c>
      <c r="K12" s="45">
        <v>0.2114721365039027</v>
      </c>
    </row>
    <row r="13" spans="1:11" x14ac:dyDescent="0.25">
      <c r="A13" s="107" t="s">
        <v>46</v>
      </c>
      <c r="B13" s="42">
        <v>11322</v>
      </c>
      <c r="C13" s="43">
        <v>0.12351227813717042</v>
      </c>
      <c r="D13" s="42">
        <v>730</v>
      </c>
      <c r="E13" s="108">
        <v>0.1074793875147232</v>
      </c>
      <c r="F13" s="42">
        <v>1397</v>
      </c>
      <c r="G13" s="43">
        <v>0.15744393102671025</v>
      </c>
      <c r="H13" s="42">
        <v>192</v>
      </c>
      <c r="I13" s="43">
        <v>0.14328358208955225</v>
      </c>
      <c r="J13" s="42">
        <v>612</v>
      </c>
      <c r="K13" s="45">
        <v>0.11109094209475404</v>
      </c>
    </row>
    <row r="14" spans="1:11" x14ac:dyDescent="0.25">
      <c r="A14" s="107" t="s">
        <v>47</v>
      </c>
      <c r="B14" s="42">
        <v>4125</v>
      </c>
      <c r="C14" s="43">
        <v>4.4999836364231403E-2</v>
      </c>
      <c r="D14" s="42">
        <v>106</v>
      </c>
      <c r="E14" s="108">
        <v>1.5606595995288575E-2</v>
      </c>
      <c r="F14" s="42">
        <v>1046</v>
      </c>
      <c r="G14" s="43">
        <v>0.11788572072579737</v>
      </c>
      <c r="H14" s="42">
        <v>41</v>
      </c>
      <c r="I14" s="43">
        <v>3.0597014925373135E-2</v>
      </c>
      <c r="J14" s="42">
        <v>262</v>
      </c>
      <c r="K14" s="45">
        <v>4.7558540569976403E-2</v>
      </c>
    </row>
    <row r="15" spans="1:11" x14ac:dyDescent="0.25">
      <c r="A15" s="107" t="s">
        <v>93</v>
      </c>
      <c r="B15" s="44">
        <v>1</v>
      </c>
      <c r="C15" s="43">
        <v>1.0909051239813674E-5</v>
      </c>
      <c r="D15" s="44">
        <v>0</v>
      </c>
      <c r="E15" s="108">
        <v>0</v>
      </c>
      <c r="F15" s="44">
        <v>0</v>
      </c>
      <c r="G15" s="43">
        <v>0</v>
      </c>
      <c r="H15" s="44">
        <v>0</v>
      </c>
      <c r="I15" s="43">
        <v>0</v>
      </c>
      <c r="J15" s="44">
        <v>0</v>
      </c>
      <c r="K15" s="45">
        <v>0</v>
      </c>
    </row>
    <row r="16" spans="1:11" ht="15.75" thickBot="1" x14ac:dyDescent="0.3">
      <c r="A16" s="109" t="s">
        <v>40</v>
      </c>
      <c r="B16" s="110">
        <v>91667</v>
      </c>
      <c r="C16" s="111">
        <v>1</v>
      </c>
      <c r="D16" s="110">
        <v>6792</v>
      </c>
      <c r="E16" s="111">
        <v>1</v>
      </c>
      <c r="F16" s="110">
        <v>8873</v>
      </c>
      <c r="G16" s="111">
        <v>1</v>
      </c>
      <c r="H16" s="110">
        <v>1340</v>
      </c>
      <c r="I16" s="111">
        <v>1</v>
      </c>
      <c r="J16" s="110">
        <v>5509</v>
      </c>
      <c r="K16" s="112">
        <v>1</v>
      </c>
    </row>
    <row r="17" spans="1:11" ht="66.599999999999994" customHeight="1" x14ac:dyDescent="0.25">
      <c r="A17" s="215" t="s">
        <v>150</v>
      </c>
      <c r="B17" s="215"/>
      <c r="C17" s="215"/>
      <c r="D17" s="215"/>
      <c r="E17" s="215"/>
      <c r="F17" s="215"/>
      <c r="G17" s="215"/>
      <c r="H17" s="215"/>
      <c r="I17" s="215"/>
      <c r="J17" s="215"/>
      <c r="K17" s="215"/>
    </row>
  </sheetData>
  <mergeCells count="5">
    <mergeCell ref="A17:K17"/>
    <mergeCell ref="B7:C7"/>
    <mergeCell ref="D7:E7"/>
    <mergeCell ref="F7:G7"/>
    <mergeCell ref="H7:I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opLeftCell="D1" workbookViewId="0">
      <selection activeCell="P21" sqref="P21"/>
    </sheetView>
  </sheetViews>
  <sheetFormatPr defaultRowHeight="15" x14ac:dyDescent="0.25"/>
  <sheetData>
    <row r="1" spans="1:1" x14ac:dyDescent="0.25">
      <c r="A1" s="67" t="s">
        <v>25</v>
      </c>
    </row>
    <row r="2" spans="1:1" x14ac:dyDescent="0.25">
      <c r="A2" s="67" t="s">
        <v>26</v>
      </c>
    </row>
    <row r="3" spans="1:1" x14ac:dyDescent="0.25">
      <c r="A3" s="67" t="s">
        <v>27</v>
      </c>
    </row>
    <row r="26" spans="1:1" x14ac:dyDescent="0.25">
      <c r="A26" s="119" t="s">
        <v>121</v>
      </c>
    </row>
    <row r="27" spans="1:1" x14ac:dyDescent="0.25">
      <c r="A27" s="120" t="s">
        <v>122</v>
      </c>
    </row>
    <row r="28" spans="1:1" x14ac:dyDescent="0.25">
      <c r="A28" s="120" t="s">
        <v>123</v>
      </c>
    </row>
    <row r="29" spans="1:1" x14ac:dyDescent="0.25">
      <c r="A29" s="120" t="s">
        <v>124</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12" sqref="A12:D12"/>
    </sheetView>
  </sheetViews>
  <sheetFormatPr defaultRowHeight="15" x14ac:dyDescent="0.25"/>
  <sheetData>
    <row r="1" spans="1:4" x14ac:dyDescent="0.25">
      <c r="A1" s="67" t="s">
        <v>25</v>
      </c>
    </row>
    <row r="2" spans="1:4" x14ac:dyDescent="0.25">
      <c r="A2" s="67" t="s">
        <v>26</v>
      </c>
    </row>
    <row r="3" spans="1:4" x14ac:dyDescent="0.25">
      <c r="A3" s="67" t="s">
        <v>27</v>
      </c>
    </row>
    <row r="5" spans="1:4" ht="15.75" thickBot="1" x14ac:dyDescent="0.3">
      <c r="A5" s="67" t="s">
        <v>130</v>
      </c>
    </row>
    <row r="6" spans="1:4" x14ac:dyDescent="0.25">
      <c r="A6" s="121"/>
      <c r="B6" s="122" t="s">
        <v>17</v>
      </c>
      <c r="C6" s="122" t="s">
        <v>18</v>
      </c>
      <c r="D6" s="123" t="s">
        <v>19</v>
      </c>
    </row>
    <row r="7" spans="1:4" x14ac:dyDescent="0.25">
      <c r="A7" s="71" t="s">
        <v>125</v>
      </c>
      <c r="B7" s="11">
        <v>536</v>
      </c>
      <c r="C7" s="11">
        <v>399</v>
      </c>
      <c r="D7" s="12">
        <v>358</v>
      </c>
    </row>
    <row r="8" spans="1:4" x14ac:dyDescent="0.25">
      <c r="A8" s="71" t="s">
        <v>126</v>
      </c>
      <c r="B8" s="11">
        <v>757</v>
      </c>
      <c r="C8" s="11">
        <v>451</v>
      </c>
      <c r="D8" s="12">
        <v>389</v>
      </c>
    </row>
    <row r="9" spans="1:4" x14ac:dyDescent="0.25">
      <c r="A9" s="71" t="s">
        <v>127</v>
      </c>
      <c r="B9" s="11">
        <v>408</v>
      </c>
      <c r="C9" s="11">
        <v>391</v>
      </c>
      <c r="D9" s="12">
        <v>447</v>
      </c>
    </row>
    <row r="10" spans="1:4" x14ac:dyDescent="0.25">
      <c r="A10" s="71" t="s">
        <v>128</v>
      </c>
      <c r="B10" s="11">
        <v>363</v>
      </c>
      <c r="C10" s="11">
        <v>400</v>
      </c>
      <c r="D10" s="12">
        <v>721</v>
      </c>
    </row>
    <row r="11" spans="1:4" ht="15.75" thickBot="1" x14ac:dyDescent="0.3">
      <c r="A11" s="124" t="s">
        <v>129</v>
      </c>
      <c r="B11" s="69">
        <f>SUM(B6:B10)</f>
        <v>2064</v>
      </c>
      <c r="C11" s="69">
        <f>SUM(C6:C10)</f>
        <v>1641</v>
      </c>
      <c r="D11" s="101">
        <f>SUM(D6:D10)</f>
        <v>1915</v>
      </c>
    </row>
    <row r="12" spans="1:4" ht="65.45" customHeight="1" x14ac:dyDescent="0.25">
      <c r="A12" s="239" t="s">
        <v>188</v>
      </c>
      <c r="B12" s="239"/>
      <c r="C12" s="239"/>
      <c r="D12" s="239"/>
    </row>
  </sheetData>
  <mergeCells count="1">
    <mergeCell ref="A12:D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S15" sqref="S15"/>
    </sheetView>
  </sheetViews>
  <sheetFormatPr defaultRowHeight="15" x14ac:dyDescent="0.25"/>
  <sheetData>
    <row r="1" spans="1:1" x14ac:dyDescent="0.25">
      <c r="A1" s="67" t="s">
        <v>25</v>
      </c>
    </row>
    <row r="2" spans="1:1" x14ac:dyDescent="0.25">
      <c r="A2" s="67" t="s">
        <v>26</v>
      </c>
    </row>
    <row r="3" spans="1:1" x14ac:dyDescent="0.25">
      <c r="A3" s="67" t="s">
        <v>27</v>
      </c>
    </row>
    <row r="5" spans="1:1" x14ac:dyDescent="0.25">
      <c r="A5" s="67" t="s">
        <v>149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13" sqref="A13:D13"/>
    </sheetView>
  </sheetViews>
  <sheetFormatPr defaultRowHeight="15" x14ac:dyDescent="0.25"/>
  <cols>
    <col min="1" max="1" width="15.140625" customWidth="1"/>
    <col min="2" max="4" width="17.140625" bestFit="1" customWidth="1"/>
  </cols>
  <sheetData>
    <row r="1" spans="1:4" x14ac:dyDescent="0.25">
      <c r="A1" s="67" t="s">
        <v>25</v>
      </c>
    </row>
    <row r="2" spans="1:4" x14ac:dyDescent="0.25">
      <c r="A2" s="67" t="s">
        <v>26</v>
      </c>
    </row>
    <row r="3" spans="1:4" x14ac:dyDescent="0.25">
      <c r="A3" s="67" t="s">
        <v>27</v>
      </c>
    </row>
    <row r="5" spans="1:4" ht="15.75" thickBot="1" x14ac:dyDescent="0.3">
      <c r="A5" s="67" t="s">
        <v>133</v>
      </c>
    </row>
    <row r="6" spans="1:4" x14ac:dyDescent="0.25">
      <c r="A6" s="182" t="s">
        <v>131</v>
      </c>
      <c r="B6" s="183" t="s">
        <v>17</v>
      </c>
      <c r="C6" s="183" t="s">
        <v>18</v>
      </c>
      <c r="D6" s="184" t="s">
        <v>19</v>
      </c>
    </row>
    <row r="7" spans="1:4" x14ac:dyDescent="0.25">
      <c r="A7" s="125"/>
      <c r="B7" s="185" t="s">
        <v>132</v>
      </c>
      <c r="C7" s="185" t="s">
        <v>132</v>
      </c>
      <c r="D7" s="126" t="s">
        <v>132</v>
      </c>
    </row>
    <row r="8" spans="1:4" x14ac:dyDescent="0.25">
      <c r="A8" s="168" t="s">
        <v>44</v>
      </c>
      <c r="B8" s="72">
        <v>454</v>
      </c>
      <c r="C8" s="72">
        <v>505</v>
      </c>
      <c r="D8" s="12">
        <v>551</v>
      </c>
    </row>
    <row r="9" spans="1:4" x14ac:dyDescent="0.25">
      <c r="A9" s="168" t="s">
        <v>45</v>
      </c>
      <c r="B9" s="72">
        <v>442</v>
      </c>
      <c r="C9" s="72">
        <v>520</v>
      </c>
      <c r="D9" s="12">
        <v>617</v>
      </c>
    </row>
    <row r="10" spans="1:4" x14ac:dyDescent="0.25">
      <c r="A10" s="168" t="s">
        <v>46</v>
      </c>
      <c r="B10" s="72">
        <v>187</v>
      </c>
      <c r="C10" s="72">
        <v>196</v>
      </c>
      <c r="D10" s="12">
        <v>270</v>
      </c>
    </row>
    <row r="11" spans="1:4" x14ac:dyDescent="0.25">
      <c r="A11" s="168" t="s">
        <v>47</v>
      </c>
      <c r="B11" s="72">
        <v>49</v>
      </c>
      <c r="C11" s="72">
        <v>35</v>
      </c>
      <c r="D11" s="12">
        <v>39</v>
      </c>
    </row>
    <row r="12" spans="1:4" ht="15.75" thickBot="1" x14ac:dyDescent="0.3">
      <c r="A12" s="127" t="s">
        <v>40</v>
      </c>
      <c r="B12" s="128">
        <f>SUM(B8:B11)</f>
        <v>1132</v>
      </c>
      <c r="C12" s="128">
        <f t="shared" ref="C12:D12" si="0">SUM(C8:C11)</f>
        <v>1256</v>
      </c>
      <c r="D12" s="129">
        <f t="shared" si="0"/>
        <v>1477</v>
      </c>
    </row>
    <row r="13" spans="1:4" ht="35.450000000000003" customHeight="1" x14ac:dyDescent="0.25">
      <c r="A13" s="241" t="s">
        <v>197</v>
      </c>
      <c r="B13" s="241"/>
      <c r="C13" s="241"/>
      <c r="D13" s="241"/>
    </row>
    <row r="14" spans="1:4" x14ac:dyDescent="0.25">
      <c r="A14" s="240"/>
      <c r="B14" s="240"/>
      <c r="C14" s="240"/>
      <c r="D14" s="240"/>
    </row>
    <row r="15" spans="1:4" x14ac:dyDescent="0.25">
      <c r="A15" s="240"/>
      <c r="B15" s="240"/>
      <c r="C15" s="240"/>
      <c r="D15" s="240"/>
    </row>
    <row r="16" spans="1:4" x14ac:dyDescent="0.25">
      <c r="A16" s="130"/>
      <c r="B16" s="3"/>
      <c r="C16" s="3"/>
      <c r="D16" s="3"/>
    </row>
  </sheetData>
  <mergeCells count="3">
    <mergeCell ref="A14:D14"/>
    <mergeCell ref="A15:D15"/>
    <mergeCell ref="A13:D1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13" workbookViewId="0">
      <selection activeCell="A21" sqref="A21:E21"/>
    </sheetView>
  </sheetViews>
  <sheetFormatPr defaultRowHeight="15" x14ac:dyDescent="0.25"/>
  <cols>
    <col min="1" max="1" width="10.5703125" customWidth="1"/>
    <col min="4" max="4" width="7.140625" bestFit="1" customWidth="1"/>
    <col min="5" max="5" width="18.140625" customWidth="1"/>
  </cols>
  <sheetData>
    <row r="1" spans="1:5" x14ac:dyDescent="0.25">
      <c r="A1" s="67" t="s">
        <v>25</v>
      </c>
    </row>
    <row r="2" spans="1:5" x14ac:dyDescent="0.25">
      <c r="A2" s="67" t="s">
        <v>26</v>
      </c>
    </row>
    <row r="3" spans="1:5" x14ac:dyDescent="0.25">
      <c r="A3" s="67" t="s">
        <v>27</v>
      </c>
    </row>
    <row r="5" spans="1:5" ht="15.75" thickBot="1" x14ac:dyDescent="0.3">
      <c r="A5" s="67" t="s">
        <v>137</v>
      </c>
    </row>
    <row r="6" spans="1:5" x14ac:dyDescent="0.25">
      <c r="A6" s="242" t="s">
        <v>134</v>
      </c>
      <c r="B6" s="243"/>
      <c r="C6" s="243"/>
      <c r="D6" s="243"/>
      <c r="E6" s="244"/>
    </row>
    <row r="7" spans="1:5" x14ac:dyDescent="0.25">
      <c r="A7" s="131" t="s">
        <v>39</v>
      </c>
      <c r="B7" s="132" t="s">
        <v>17</v>
      </c>
      <c r="C7" s="132" t="s">
        <v>18</v>
      </c>
      <c r="D7" s="132" t="s">
        <v>19</v>
      </c>
      <c r="E7" s="133" t="s">
        <v>191</v>
      </c>
    </row>
    <row r="8" spans="1:5" x14ac:dyDescent="0.25">
      <c r="A8" s="245" t="s">
        <v>135</v>
      </c>
      <c r="B8" s="246"/>
      <c r="C8" s="246"/>
      <c r="D8" s="246"/>
      <c r="E8" s="247"/>
    </row>
    <row r="9" spans="1:5" x14ac:dyDescent="0.25">
      <c r="A9" s="134" t="s">
        <v>44</v>
      </c>
      <c r="B9" s="135">
        <v>104.80903398926655</v>
      </c>
      <c r="C9" s="135">
        <v>83.02632753235163</v>
      </c>
      <c r="D9" s="135">
        <v>67.79726428920371</v>
      </c>
      <c r="E9" s="136">
        <v>85.713672593500917</v>
      </c>
    </row>
    <row r="10" spans="1:5" x14ac:dyDescent="0.25">
      <c r="A10" s="134" t="s">
        <v>45</v>
      </c>
      <c r="B10" s="135">
        <v>103.25138291333744</v>
      </c>
      <c r="C10" s="135">
        <v>76.251933701657464</v>
      </c>
      <c r="D10" s="135">
        <v>67.942640692640694</v>
      </c>
      <c r="E10" s="136">
        <v>81.658278145695363</v>
      </c>
    </row>
    <row r="11" spans="1:5" x14ac:dyDescent="0.25">
      <c r="A11" s="134" t="s">
        <v>46</v>
      </c>
      <c r="B11" s="135">
        <v>82.608169440242051</v>
      </c>
      <c r="C11" s="135">
        <v>70.043835616438358</v>
      </c>
      <c r="D11" s="135">
        <v>62.356598984771573</v>
      </c>
      <c r="E11" s="136">
        <v>71.075263882514918</v>
      </c>
    </row>
    <row r="12" spans="1:5" x14ac:dyDescent="0.25">
      <c r="A12" s="134" t="s">
        <v>47</v>
      </c>
      <c r="B12" s="135">
        <v>40.939130434782612</v>
      </c>
      <c r="C12" s="135">
        <v>33.369369369369366</v>
      </c>
      <c r="D12" s="135">
        <v>29.8</v>
      </c>
      <c r="E12" s="136">
        <v>34.578347578347575</v>
      </c>
    </row>
    <row r="13" spans="1:5" x14ac:dyDescent="0.25">
      <c r="A13" s="131" t="s">
        <v>40</v>
      </c>
      <c r="B13" s="137">
        <v>96.110035587188605</v>
      </c>
      <c r="C13" s="137">
        <v>74.547605553981299</v>
      </c>
      <c r="D13" s="137">
        <v>61.932654768544339</v>
      </c>
      <c r="E13" s="138">
        <v>77.4175958597977</v>
      </c>
    </row>
    <row r="14" spans="1:5" x14ac:dyDescent="0.25">
      <c r="A14" s="14"/>
      <c r="B14" s="3"/>
      <c r="C14" s="3"/>
      <c r="D14" s="3"/>
      <c r="E14" s="15"/>
    </row>
    <row r="15" spans="1:5" x14ac:dyDescent="0.25">
      <c r="A15" s="245" t="s">
        <v>136</v>
      </c>
      <c r="B15" s="246"/>
      <c r="C15" s="246"/>
      <c r="D15" s="246"/>
      <c r="E15" s="247"/>
    </row>
    <row r="16" spans="1:5" x14ac:dyDescent="0.25">
      <c r="A16" s="134" t="s">
        <v>44</v>
      </c>
      <c r="B16" s="135">
        <v>23.851851851851851</v>
      </c>
      <c r="C16" s="135">
        <v>28.8125</v>
      </c>
      <c r="D16" s="135">
        <v>17.428571428571427</v>
      </c>
      <c r="E16" s="136">
        <v>23.609195402298852</v>
      </c>
    </row>
    <row r="17" spans="1:5" x14ac:dyDescent="0.25">
      <c r="A17" s="134" t="s">
        <v>45</v>
      </c>
      <c r="B17" s="135">
        <v>10.904761904761905</v>
      </c>
      <c r="C17" s="135">
        <v>15.363636363636363</v>
      </c>
      <c r="D17" s="135">
        <v>14.5</v>
      </c>
      <c r="E17" s="136">
        <v>13.977777777777778</v>
      </c>
    </row>
    <row r="18" spans="1:5" x14ac:dyDescent="0.25">
      <c r="A18" s="134" t="s">
        <v>46</v>
      </c>
      <c r="B18" s="135">
        <v>19.53846153846154</v>
      </c>
      <c r="C18" s="135">
        <v>27.533333333333335</v>
      </c>
      <c r="D18" s="135">
        <v>9.8095238095238102</v>
      </c>
      <c r="E18" s="136">
        <v>17.816326530612244</v>
      </c>
    </row>
    <row r="19" spans="1:5" x14ac:dyDescent="0.25">
      <c r="A19" s="134" t="s">
        <v>47</v>
      </c>
      <c r="B19" s="135">
        <v>11.5</v>
      </c>
      <c r="C19" s="135">
        <v>21.333333333333332</v>
      </c>
      <c r="D19" s="135">
        <v>13</v>
      </c>
      <c r="E19" s="136">
        <v>14.6</v>
      </c>
    </row>
    <row r="20" spans="1:5" ht="15.75" thickBot="1" x14ac:dyDescent="0.3">
      <c r="A20" s="127" t="s">
        <v>40</v>
      </c>
      <c r="B20" s="139">
        <v>20.275862068965516</v>
      </c>
      <c r="C20" s="139">
        <v>22.464912280701753</v>
      </c>
      <c r="D20" s="139">
        <v>16.305555555555557</v>
      </c>
      <c r="E20" s="140">
        <v>19.6957928802589</v>
      </c>
    </row>
    <row r="21" spans="1:5" ht="48" customHeight="1" x14ac:dyDescent="0.25">
      <c r="A21" s="241" t="s">
        <v>151</v>
      </c>
      <c r="B21" s="248"/>
      <c r="C21" s="248"/>
      <c r="D21" s="248"/>
      <c r="E21" s="248"/>
    </row>
  </sheetData>
  <mergeCells count="4">
    <mergeCell ref="A6:E6"/>
    <mergeCell ref="A8:E8"/>
    <mergeCell ref="A15:E15"/>
    <mergeCell ref="A21:E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20" workbookViewId="0">
      <selection activeCell="A22" sqref="A22:G22"/>
    </sheetView>
  </sheetViews>
  <sheetFormatPr defaultRowHeight="15" x14ac:dyDescent="0.25"/>
  <cols>
    <col min="1" max="1" width="20.85546875" customWidth="1"/>
  </cols>
  <sheetData>
    <row r="1" spans="1:7" x14ac:dyDescent="0.25">
      <c r="A1" s="67" t="s">
        <v>25</v>
      </c>
    </row>
    <row r="2" spans="1:7" x14ac:dyDescent="0.25">
      <c r="A2" s="67" t="s">
        <v>26</v>
      </c>
    </row>
    <row r="3" spans="1:7" x14ac:dyDescent="0.25">
      <c r="A3" s="67" t="s">
        <v>27</v>
      </c>
    </row>
    <row r="5" spans="1:7" ht="15.75" thickBot="1" x14ac:dyDescent="0.3">
      <c r="A5" s="67" t="s">
        <v>143</v>
      </c>
    </row>
    <row r="6" spans="1:7" ht="30.75" thickBot="1" x14ac:dyDescent="0.3">
      <c r="A6" s="141" t="s">
        <v>138</v>
      </c>
      <c r="B6" s="249" t="s">
        <v>139</v>
      </c>
      <c r="C6" s="250"/>
      <c r="D6" s="250"/>
      <c r="E6" s="250"/>
      <c r="F6" s="250"/>
      <c r="G6" s="251"/>
    </row>
    <row r="7" spans="1:7" ht="15.75" thickBot="1" x14ac:dyDescent="0.3">
      <c r="A7" s="142"/>
      <c r="B7" s="143" t="s">
        <v>17</v>
      </c>
      <c r="C7" s="144" t="s">
        <v>18</v>
      </c>
      <c r="D7" s="145" t="s">
        <v>19</v>
      </c>
      <c r="E7" s="145" t="s">
        <v>193</v>
      </c>
      <c r="F7" s="186" t="s">
        <v>192</v>
      </c>
      <c r="G7" s="146" t="s">
        <v>40</v>
      </c>
    </row>
    <row r="8" spans="1:7" ht="15.75" thickBot="1" x14ac:dyDescent="0.3">
      <c r="A8" s="212" t="s">
        <v>140</v>
      </c>
      <c r="B8" s="213"/>
      <c r="C8" s="213"/>
      <c r="D8" s="213"/>
      <c r="E8" s="213"/>
      <c r="F8" s="213"/>
      <c r="G8" s="214"/>
    </row>
    <row r="9" spans="1:7" x14ac:dyDescent="0.25">
      <c r="A9" s="147" t="s">
        <v>88</v>
      </c>
      <c r="B9" s="148"/>
      <c r="C9" s="149"/>
      <c r="D9" s="150"/>
      <c r="E9" s="150"/>
      <c r="F9" s="187"/>
      <c r="G9" s="151"/>
    </row>
    <row r="10" spans="1:7" x14ac:dyDescent="0.25">
      <c r="A10" s="147" t="s">
        <v>44</v>
      </c>
      <c r="B10" s="152">
        <v>21</v>
      </c>
      <c r="C10" s="149">
        <v>31</v>
      </c>
      <c r="D10" s="148">
        <v>32</v>
      </c>
      <c r="E10" s="148">
        <v>27</v>
      </c>
      <c r="F10" s="187">
        <v>19</v>
      </c>
      <c r="G10" s="153">
        <v>130</v>
      </c>
    </row>
    <row r="11" spans="1:7" x14ac:dyDescent="0.25">
      <c r="A11" s="147" t="s">
        <v>45</v>
      </c>
      <c r="B11" s="152">
        <v>18</v>
      </c>
      <c r="C11" s="149">
        <v>31</v>
      </c>
      <c r="D11" s="148">
        <v>45</v>
      </c>
      <c r="E11" s="148">
        <v>31</v>
      </c>
      <c r="F11" s="187">
        <v>38</v>
      </c>
      <c r="G11" s="153">
        <v>163</v>
      </c>
    </row>
    <row r="12" spans="1:7" x14ac:dyDescent="0.25">
      <c r="A12" s="147" t="s">
        <v>46</v>
      </c>
      <c r="B12" s="152">
        <v>11</v>
      </c>
      <c r="C12" s="149">
        <v>14</v>
      </c>
      <c r="D12" s="148">
        <v>28</v>
      </c>
      <c r="E12" s="148">
        <v>20</v>
      </c>
      <c r="F12" s="187">
        <v>20</v>
      </c>
      <c r="G12" s="153">
        <v>93</v>
      </c>
    </row>
    <row r="13" spans="1:7" ht="15.75" thickBot="1" x14ac:dyDescent="0.3">
      <c r="A13" s="147" t="s">
        <v>47</v>
      </c>
      <c r="B13" s="148">
        <v>5</v>
      </c>
      <c r="C13" s="149">
        <v>2</v>
      </c>
      <c r="D13" s="148">
        <v>6</v>
      </c>
      <c r="E13" s="148">
        <v>4</v>
      </c>
      <c r="F13" s="187">
        <v>3</v>
      </c>
      <c r="G13" s="153">
        <v>20</v>
      </c>
    </row>
    <row r="14" spans="1:7" ht="15.75" thickBot="1" x14ac:dyDescent="0.3">
      <c r="A14" s="154" t="s">
        <v>40</v>
      </c>
      <c r="B14" s="155">
        <v>55</v>
      </c>
      <c r="C14" s="155">
        <v>78</v>
      </c>
      <c r="D14" s="155">
        <v>111</v>
      </c>
      <c r="E14" s="155">
        <v>82</v>
      </c>
      <c r="F14" s="156">
        <v>80</v>
      </c>
      <c r="G14" s="157">
        <v>406</v>
      </c>
    </row>
    <row r="15" spans="1:7" ht="15.75" thickBot="1" x14ac:dyDescent="0.3">
      <c r="A15" s="252" t="s">
        <v>141</v>
      </c>
      <c r="B15" s="253"/>
      <c r="C15" s="253"/>
      <c r="D15" s="253"/>
      <c r="E15" s="253"/>
      <c r="F15" s="253"/>
      <c r="G15" s="254"/>
    </row>
    <row r="16" spans="1:7" x14ac:dyDescent="0.25">
      <c r="A16" s="147" t="s">
        <v>88</v>
      </c>
      <c r="B16" s="148"/>
      <c r="C16" s="149"/>
      <c r="D16" s="150"/>
      <c r="E16" s="150"/>
      <c r="F16" s="187"/>
      <c r="G16" s="151"/>
    </row>
    <row r="17" spans="1:7" x14ac:dyDescent="0.25">
      <c r="A17" s="147" t="s">
        <v>44</v>
      </c>
      <c r="B17" s="148">
        <v>2</v>
      </c>
      <c r="C17" s="149">
        <v>14</v>
      </c>
      <c r="D17" s="148">
        <v>6</v>
      </c>
      <c r="E17" s="148">
        <v>6</v>
      </c>
      <c r="F17" s="187">
        <v>10</v>
      </c>
      <c r="G17" s="158">
        <v>38</v>
      </c>
    </row>
    <row r="18" spans="1:7" x14ac:dyDescent="0.25">
      <c r="A18" s="147" t="s">
        <v>45</v>
      </c>
      <c r="B18" s="148">
        <v>5</v>
      </c>
      <c r="C18" s="149">
        <v>3</v>
      </c>
      <c r="D18" s="148">
        <v>3</v>
      </c>
      <c r="E18" s="148">
        <v>13</v>
      </c>
      <c r="F18" s="187">
        <v>20</v>
      </c>
      <c r="G18" s="158">
        <v>44</v>
      </c>
    </row>
    <row r="19" spans="1:7" x14ac:dyDescent="0.25">
      <c r="A19" s="147" t="s">
        <v>46</v>
      </c>
      <c r="B19" s="148">
        <v>17</v>
      </c>
      <c r="C19" s="149">
        <v>2</v>
      </c>
      <c r="D19" s="148">
        <v>10</v>
      </c>
      <c r="E19" s="148">
        <v>8</v>
      </c>
      <c r="F19" s="187">
        <v>14</v>
      </c>
      <c r="G19" s="158">
        <v>51</v>
      </c>
    </row>
    <row r="20" spans="1:7" ht="15.75" thickBot="1" x14ac:dyDescent="0.3">
      <c r="A20" s="147" t="s">
        <v>47</v>
      </c>
      <c r="B20" s="148">
        <v>2</v>
      </c>
      <c r="C20" s="149">
        <v>6</v>
      </c>
      <c r="D20" s="148">
        <v>4</v>
      </c>
      <c r="E20" s="148">
        <v>8</v>
      </c>
      <c r="F20" s="187">
        <v>10</v>
      </c>
      <c r="G20" s="158">
        <v>30</v>
      </c>
    </row>
    <row r="21" spans="1:7" ht="15.75" thickBot="1" x14ac:dyDescent="0.3">
      <c r="A21" s="154" t="s">
        <v>40</v>
      </c>
      <c r="B21" s="159">
        <v>26</v>
      </c>
      <c r="C21" s="159">
        <v>25</v>
      </c>
      <c r="D21" s="145">
        <v>23</v>
      </c>
      <c r="E21" s="145">
        <v>35</v>
      </c>
      <c r="F21" s="160">
        <v>54</v>
      </c>
      <c r="G21" s="161">
        <v>163</v>
      </c>
    </row>
    <row r="22" spans="1:7" ht="44.45" customHeight="1" x14ac:dyDescent="0.25">
      <c r="A22" s="255" t="s">
        <v>142</v>
      </c>
      <c r="B22" s="255"/>
      <c r="C22" s="255"/>
      <c r="D22" s="255"/>
      <c r="E22" s="255"/>
      <c r="F22" s="255"/>
      <c r="G22" s="255"/>
    </row>
  </sheetData>
  <mergeCells count="3">
    <mergeCell ref="B6:G6"/>
    <mergeCell ref="A15:G15"/>
    <mergeCell ref="A22:G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15" workbookViewId="0">
      <selection activeCell="A23" sqref="A23:L23"/>
    </sheetView>
  </sheetViews>
  <sheetFormatPr defaultRowHeight="15" x14ac:dyDescent="0.25"/>
  <cols>
    <col min="1" max="1" width="7.140625" bestFit="1" customWidth="1"/>
    <col min="2" max="2" width="13.42578125" customWidth="1"/>
    <col min="3" max="3" width="15.140625" customWidth="1"/>
    <col min="4" max="5" width="13.42578125" customWidth="1"/>
    <col min="6" max="7" width="14.5703125" customWidth="1"/>
    <col min="8" max="8" width="16.85546875" customWidth="1"/>
    <col min="9" max="9" width="14.140625" customWidth="1"/>
    <col min="10" max="10" width="13.42578125" customWidth="1"/>
    <col min="11" max="11" width="18.7109375" customWidth="1"/>
    <col min="12" max="12" width="13.42578125" customWidth="1"/>
  </cols>
  <sheetData>
    <row r="1" spans="1:12" x14ac:dyDescent="0.25">
      <c r="A1" s="67" t="s">
        <v>25</v>
      </c>
    </row>
    <row r="2" spans="1:12" x14ac:dyDescent="0.25">
      <c r="A2" s="67" t="s">
        <v>26</v>
      </c>
    </row>
    <row r="3" spans="1:12" x14ac:dyDescent="0.25">
      <c r="A3" s="67" t="s">
        <v>27</v>
      </c>
    </row>
    <row r="4" spans="1:12" x14ac:dyDescent="0.25">
      <c r="A4" s="67"/>
    </row>
    <row r="5" spans="1:12" x14ac:dyDescent="0.25">
      <c r="A5" s="67" t="s">
        <v>119</v>
      </c>
    </row>
    <row r="6" spans="1:12" ht="15.75" thickBot="1" x14ac:dyDescent="0.3">
      <c r="A6" s="232" t="s">
        <v>97</v>
      </c>
      <c r="B6" s="233"/>
      <c r="C6" s="233"/>
      <c r="D6" s="233"/>
      <c r="E6" s="233"/>
      <c r="F6" s="233"/>
      <c r="G6" s="233"/>
      <c r="H6" s="233"/>
      <c r="I6" s="233"/>
      <c r="J6" s="233"/>
      <c r="K6" s="233"/>
      <c r="L6" s="233"/>
    </row>
    <row r="7" spans="1:12" ht="60" x14ac:dyDescent="0.25">
      <c r="A7" s="103"/>
      <c r="B7" s="83" t="s">
        <v>98</v>
      </c>
      <c r="C7" s="83" t="s">
        <v>99</v>
      </c>
      <c r="D7" s="83" t="s">
        <v>100</v>
      </c>
      <c r="E7" s="83" t="s">
        <v>58</v>
      </c>
      <c r="F7" s="83" t="s">
        <v>101</v>
      </c>
      <c r="G7" s="83" t="s">
        <v>102</v>
      </c>
      <c r="H7" s="83" t="s">
        <v>103</v>
      </c>
      <c r="I7" s="83" t="s">
        <v>104</v>
      </c>
      <c r="J7" s="83" t="s">
        <v>105</v>
      </c>
      <c r="K7" s="84" t="s">
        <v>59</v>
      </c>
      <c r="L7" s="85" t="s">
        <v>40</v>
      </c>
    </row>
    <row r="8" spans="1:12" x14ac:dyDescent="0.25">
      <c r="A8" s="86" t="s">
        <v>17</v>
      </c>
      <c r="B8" s="87">
        <f t="shared" ref="B8:K8" si="0">SUM(B9:B12)</f>
        <v>1849</v>
      </c>
      <c r="C8" s="87">
        <f t="shared" si="0"/>
        <v>393</v>
      </c>
      <c r="D8" s="87">
        <f t="shared" si="0"/>
        <v>1015</v>
      </c>
      <c r="E8" s="87">
        <f t="shared" si="0"/>
        <v>122</v>
      </c>
      <c r="F8" s="87">
        <f t="shared" si="0"/>
        <v>201</v>
      </c>
      <c r="G8" s="87">
        <f t="shared" si="0"/>
        <v>138</v>
      </c>
      <c r="H8" s="87">
        <f t="shared" si="0"/>
        <v>197</v>
      </c>
      <c r="I8" s="87">
        <f t="shared" si="0"/>
        <v>122</v>
      </c>
      <c r="J8" s="87">
        <f t="shared" si="0"/>
        <v>72</v>
      </c>
      <c r="K8" s="88">
        <f t="shared" si="0"/>
        <v>169</v>
      </c>
      <c r="L8" s="89">
        <f>SUM(B8:K8)</f>
        <v>4278</v>
      </c>
    </row>
    <row r="9" spans="1:12" x14ac:dyDescent="0.25">
      <c r="A9" s="10" t="s">
        <v>44</v>
      </c>
      <c r="B9" s="11">
        <v>975</v>
      </c>
      <c r="C9" s="11">
        <v>141</v>
      </c>
      <c r="D9" s="11">
        <v>421</v>
      </c>
      <c r="E9" s="11">
        <v>52</v>
      </c>
      <c r="F9" s="11">
        <v>84</v>
      </c>
      <c r="G9" s="11">
        <v>37</v>
      </c>
      <c r="H9" s="11">
        <v>95</v>
      </c>
      <c r="I9" s="11">
        <v>49</v>
      </c>
      <c r="J9" s="11">
        <v>15</v>
      </c>
      <c r="K9" s="12">
        <v>58</v>
      </c>
      <c r="L9" s="13">
        <f t="shared" ref="L9:L22" si="1">SUM(B9:K9)</f>
        <v>1927</v>
      </c>
    </row>
    <row r="10" spans="1:12" x14ac:dyDescent="0.25">
      <c r="A10" s="10" t="s">
        <v>45</v>
      </c>
      <c r="B10" s="11">
        <v>617</v>
      </c>
      <c r="C10" s="11">
        <v>146</v>
      </c>
      <c r="D10" s="11">
        <v>394</v>
      </c>
      <c r="E10" s="11">
        <v>44</v>
      </c>
      <c r="F10" s="11">
        <v>60</v>
      </c>
      <c r="G10" s="11">
        <v>46</v>
      </c>
      <c r="H10" s="11">
        <v>64</v>
      </c>
      <c r="I10" s="11">
        <v>48</v>
      </c>
      <c r="J10" s="11">
        <v>22</v>
      </c>
      <c r="K10" s="12">
        <v>64</v>
      </c>
      <c r="L10" s="13">
        <f t="shared" si="1"/>
        <v>1505</v>
      </c>
    </row>
    <row r="11" spans="1:12" x14ac:dyDescent="0.25">
      <c r="A11" s="10" t="s">
        <v>46</v>
      </c>
      <c r="B11" s="11">
        <v>238</v>
      </c>
      <c r="C11" s="11">
        <v>75</v>
      </c>
      <c r="D11" s="11">
        <v>172</v>
      </c>
      <c r="E11" s="11">
        <v>22</v>
      </c>
      <c r="F11" s="11">
        <v>43</v>
      </c>
      <c r="G11" s="11">
        <v>36</v>
      </c>
      <c r="H11" s="11">
        <v>28</v>
      </c>
      <c r="I11" s="11">
        <v>23</v>
      </c>
      <c r="J11" s="11">
        <v>22</v>
      </c>
      <c r="K11" s="12">
        <v>36</v>
      </c>
      <c r="L11" s="13">
        <f t="shared" si="1"/>
        <v>695</v>
      </c>
    </row>
    <row r="12" spans="1:12" x14ac:dyDescent="0.25">
      <c r="A12" s="10" t="s">
        <v>47</v>
      </c>
      <c r="B12" s="11">
        <v>19</v>
      </c>
      <c r="C12" s="11">
        <v>31</v>
      </c>
      <c r="D12" s="11">
        <v>28</v>
      </c>
      <c r="E12" s="11">
        <v>4</v>
      </c>
      <c r="F12" s="11">
        <v>14</v>
      </c>
      <c r="G12" s="11">
        <v>19</v>
      </c>
      <c r="H12" s="11">
        <v>10</v>
      </c>
      <c r="I12" s="11">
        <v>2</v>
      </c>
      <c r="J12" s="11">
        <v>13</v>
      </c>
      <c r="K12" s="12">
        <v>11</v>
      </c>
      <c r="L12" s="13">
        <f t="shared" si="1"/>
        <v>151</v>
      </c>
    </row>
    <row r="13" spans="1:12" x14ac:dyDescent="0.25">
      <c r="A13" s="86" t="s">
        <v>18</v>
      </c>
      <c r="B13" s="87">
        <f t="shared" ref="B13:K13" si="2">SUM(B14:B17)</f>
        <v>2960</v>
      </c>
      <c r="C13" s="87">
        <f t="shared" si="2"/>
        <v>417</v>
      </c>
      <c r="D13" s="87">
        <f t="shared" si="2"/>
        <v>135</v>
      </c>
      <c r="E13" s="87">
        <f t="shared" si="2"/>
        <v>182</v>
      </c>
      <c r="F13" s="87">
        <f t="shared" si="2"/>
        <v>168</v>
      </c>
      <c r="G13" s="87">
        <f t="shared" si="2"/>
        <v>132</v>
      </c>
      <c r="H13" s="87">
        <f t="shared" si="2"/>
        <v>56</v>
      </c>
      <c r="I13" s="87">
        <f t="shared" si="2"/>
        <v>84</v>
      </c>
      <c r="J13" s="87">
        <f t="shared" si="2"/>
        <v>66</v>
      </c>
      <c r="K13" s="88">
        <f t="shared" si="2"/>
        <v>46</v>
      </c>
      <c r="L13" s="89">
        <f t="shared" si="1"/>
        <v>4246</v>
      </c>
    </row>
    <row r="14" spans="1:12" x14ac:dyDescent="0.25">
      <c r="A14" s="10" t="s">
        <v>44</v>
      </c>
      <c r="B14" s="11">
        <v>1373</v>
      </c>
      <c r="C14" s="11">
        <v>155</v>
      </c>
      <c r="D14" s="11">
        <v>58</v>
      </c>
      <c r="E14" s="11">
        <v>84</v>
      </c>
      <c r="F14" s="11">
        <v>58</v>
      </c>
      <c r="G14" s="11">
        <v>46</v>
      </c>
      <c r="H14" s="11">
        <v>27</v>
      </c>
      <c r="I14" s="11">
        <v>26</v>
      </c>
      <c r="J14" s="11">
        <v>15</v>
      </c>
      <c r="K14" s="12">
        <v>13</v>
      </c>
      <c r="L14" s="13">
        <f t="shared" si="1"/>
        <v>1855</v>
      </c>
    </row>
    <row r="15" spans="1:12" x14ac:dyDescent="0.25">
      <c r="A15" s="10" t="s">
        <v>45</v>
      </c>
      <c r="B15" s="11">
        <v>1131</v>
      </c>
      <c r="C15" s="11">
        <v>172</v>
      </c>
      <c r="D15" s="11">
        <v>45</v>
      </c>
      <c r="E15" s="11">
        <v>70</v>
      </c>
      <c r="F15" s="11">
        <v>67</v>
      </c>
      <c r="G15" s="11">
        <v>44</v>
      </c>
      <c r="H15" s="11">
        <v>15</v>
      </c>
      <c r="I15" s="11">
        <v>36</v>
      </c>
      <c r="J15" s="11">
        <v>20</v>
      </c>
      <c r="K15" s="12">
        <v>18</v>
      </c>
      <c r="L15" s="13">
        <f t="shared" si="1"/>
        <v>1618</v>
      </c>
    </row>
    <row r="16" spans="1:12" x14ac:dyDescent="0.25">
      <c r="A16" s="10" t="s">
        <v>46</v>
      </c>
      <c r="B16" s="11">
        <v>422</v>
      </c>
      <c r="C16" s="11">
        <v>68</v>
      </c>
      <c r="D16" s="11">
        <v>27</v>
      </c>
      <c r="E16" s="11">
        <v>27</v>
      </c>
      <c r="F16" s="11">
        <v>30</v>
      </c>
      <c r="G16" s="11">
        <v>29</v>
      </c>
      <c r="H16" s="11">
        <v>13</v>
      </c>
      <c r="I16" s="11">
        <v>19</v>
      </c>
      <c r="J16" s="11">
        <v>22</v>
      </c>
      <c r="K16" s="12">
        <v>9</v>
      </c>
      <c r="L16" s="13">
        <f t="shared" si="1"/>
        <v>666</v>
      </c>
    </row>
    <row r="17" spans="1:12" x14ac:dyDescent="0.25">
      <c r="A17" s="10" t="s">
        <v>47</v>
      </c>
      <c r="B17" s="11">
        <v>34</v>
      </c>
      <c r="C17" s="11">
        <v>22</v>
      </c>
      <c r="D17" s="11">
        <v>5</v>
      </c>
      <c r="E17" s="11">
        <v>1</v>
      </c>
      <c r="F17" s="11">
        <v>13</v>
      </c>
      <c r="G17" s="11">
        <v>13</v>
      </c>
      <c r="H17" s="11">
        <v>1</v>
      </c>
      <c r="I17" s="11">
        <v>3</v>
      </c>
      <c r="J17" s="11">
        <v>9</v>
      </c>
      <c r="K17" s="12">
        <v>6</v>
      </c>
      <c r="L17" s="13">
        <f t="shared" si="1"/>
        <v>107</v>
      </c>
    </row>
    <row r="18" spans="1:12" x14ac:dyDescent="0.25">
      <c r="A18" s="86" t="s">
        <v>19</v>
      </c>
      <c r="B18" s="87">
        <f t="shared" ref="B18:K18" si="3">SUM(B19:B22)</f>
        <v>2976</v>
      </c>
      <c r="C18" s="87">
        <f t="shared" si="3"/>
        <v>349</v>
      </c>
      <c r="D18" s="87">
        <f t="shared" si="3"/>
        <v>37</v>
      </c>
      <c r="E18" s="87">
        <f t="shared" si="3"/>
        <v>202</v>
      </c>
      <c r="F18" s="87">
        <f t="shared" si="3"/>
        <v>155</v>
      </c>
      <c r="G18" s="87">
        <f t="shared" si="3"/>
        <v>101</v>
      </c>
      <c r="H18" s="87">
        <f t="shared" si="3"/>
        <v>65</v>
      </c>
      <c r="I18" s="87">
        <f t="shared" si="3"/>
        <v>83</v>
      </c>
      <c r="J18" s="87">
        <f t="shared" si="3"/>
        <v>90</v>
      </c>
      <c r="K18" s="88">
        <f t="shared" si="3"/>
        <v>35</v>
      </c>
      <c r="L18" s="89">
        <f t="shared" si="1"/>
        <v>4093</v>
      </c>
    </row>
    <row r="19" spans="1:12" x14ac:dyDescent="0.25">
      <c r="A19" s="10" t="s">
        <v>44</v>
      </c>
      <c r="B19" s="11">
        <v>1326</v>
      </c>
      <c r="C19" s="11">
        <v>124</v>
      </c>
      <c r="D19" s="11">
        <v>11</v>
      </c>
      <c r="E19" s="11">
        <v>97</v>
      </c>
      <c r="F19" s="11">
        <v>58</v>
      </c>
      <c r="G19" s="11">
        <v>35</v>
      </c>
      <c r="H19" s="11">
        <v>20</v>
      </c>
      <c r="I19" s="11">
        <v>23</v>
      </c>
      <c r="J19" s="11">
        <v>22</v>
      </c>
      <c r="K19" s="12">
        <v>7</v>
      </c>
      <c r="L19" s="13">
        <f t="shared" si="1"/>
        <v>1723</v>
      </c>
    </row>
    <row r="20" spans="1:12" x14ac:dyDescent="0.25">
      <c r="A20" s="10" t="s">
        <v>45</v>
      </c>
      <c r="B20" s="11">
        <v>1170</v>
      </c>
      <c r="C20" s="11">
        <v>129</v>
      </c>
      <c r="D20" s="11">
        <v>14</v>
      </c>
      <c r="E20" s="11">
        <v>73</v>
      </c>
      <c r="F20" s="11">
        <v>46</v>
      </c>
      <c r="G20" s="11">
        <v>24</v>
      </c>
      <c r="H20" s="11">
        <v>26</v>
      </c>
      <c r="I20" s="11">
        <v>41</v>
      </c>
      <c r="J20" s="11">
        <v>38</v>
      </c>
      <c r="K20" s="12">
        <v>13</v>
      </c>
      <c r="L20" s="13">
        <f t="shared" si="1"/>
        <v>1574</v>
      </c>
    </row>
    <row r="21" spans="1:12" x14ac:dyDescent="0.25">
      <c r="A21" s="10" t="s">
        <v>46</v>
      </c>
      <c r="B21" s="11">
        <v>454</v>
      </c>
      <c r="C21" s="11">
        <v>73</v>
      </c>
      <c r="D21" s="11">
        <v>7</v>
      </c>
      <c r="E21" s="11">
        <v>29</v>
      </c>
      <c r="F21" s="11">
        <v>43</v>
      </c>
      <c r="G21" s="11">
        <v>38</v>
      </c>
      <c r="H21" s="11">
        <v>14</v>
      </c>
      <c r="I21" s="11">
        <v>16</v>
      </c>
      <c r="J21" s="11">
        <v>25</v>
      </c>
      <c r="K21" s="12">
        <v>11</v>
      </c>
      <c r="L21" s="13">
        <f t="shared" si="1"/>
        <v>710</v>
      </c>
    </row>
    <row r="22" spans="1:12" ht="15.75" thickBot="1" x14ac:dyDescent="0.3">
      <c r="A22" s="90" t="s">
        <v>47</v>
      </c>
      <c r="B22" s="76">
        <v>26</v>
      </c>
      <c r="C22" s="76">
        <v>23</v>
      </c>
      <c r="D22" s="76">
        <v>5</v>
      </c>
      <c r="E22" s="76">
        <v>3</v>
      </c>
      <c r="F22" s="76">
        <v>8</v>
      </c>
      <c r="G22" s="76">
        <v>4</v>
      </c>
      <c r="H22" s="76">
        <v>5</v>
      </c>
      <c r="I22" s="76">
        <v>3</v>
      </c>
      <c r="J22" s="76">
        <v>5</v>
      </c>
      <c r="K22" s="91">
        <v>4</v>
      </c>
      <c r="L22" s="92">
        <f t="shared" si="1"/>
        <v>86</v>
      </c>
    </row>
    <row r="23" spans="1:12" ht="24" customHeight="1" x14ac:dyDescent="0.25">
      <c r="A23" s="255" t="s">
        <v>152</v>
      </c>
      <c r="B23" s="255"/>
      <c r="C23" s="255"/>
      <c r="D23" s="255"/>
      <c r="E23" s="255"/>
      <c r="F23" s="255"/>
      <c r="G23" s="255"/>
      <c r="H23" s="255"/>
      <c r="I23" s="255"/>
      <c r="J23" s="255"/>
      <c r="K23" s="255"/>
      <c r="L23" s="255"/>
    </row>
  </sheetData>
  <mergeCells count="2">
    <mergeCell ref="A6:L6"/>
    <mergeCell ref="A23:L2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15" workbookViewId="0">
      <selection activeCell="A23" sqref="A23:D23"/>
    </sheetView>
  </sheetViews>
  <sheetFormatPr defaultRowHeight="15" x14ac:dyDescent="0.25"/>
  <cols>
    <col min="1" max="1" width="21.85546875" customWidth="1"/>
  </cols>
  <sheetData>
    <row r="1" spans="1:4" x14ac:dyDescent="0.25">
      <c r="A1" s="67" t="s">
        <v>25</v>
      </c>
    </row>
    <row r="2" spans="1:4" x14ac:dyDescent="0.25">
      <c r="A2" s="67" t="s">
        <v>26</v>
      </c>
    </row>
    <row r="3" spans="1:4" x14ac:dyDescent="0.25">
      <c r="A3" s="67" t="s">
        <v>27</v>
      </c>
    </row>
    <row r="4" spans="1:4" x14ac:dyDescent="0.25">
      <c r="A4" s="67"/>
    </row>
    <row r="5" spans="1:4" ht="15.75" thickBot="1" x14ac:dyDescent="0.3">
      <c r="A5" s="67" t="s">
        <v>120</v>
      </c>
    </row>
    <row r="6" spans="1:4" x14ac:dyDescent="0.25">
      <c r="A6" s="256" t="s">
        <v>153</v>
      </c>
      <c r="B6" s="257"/>
      <c r="C6" s="257"/>
      <c r="D6" s="258"/>
    </row>
    <row r="7" spans="1:4" x14ac:dyDescent="0.25">
      <c r="A7" s="113" t="s">
        <v>106</v>
      </c>
      <c r="B7" s="114" t="s">
        <v>17</v>
      </c>
      <c r="C7" s="114" t="s">
        <v>18</v>
      </c>
      <c r="D7" s="115" t="s">
        <v>19</v>
      </c>
    </row>
    <row r="8" spans="1:4" x14ac:dyDescent="0.25">
      <c r="A8" s="14" t="s">
        <v>50</v>
      </c>
      <c r="B8" s="11">
        <v>1629</v>
      </c>
      <c r="C8" s="11">
        <v>1740</v>
      </c>
      <c r="D8" s="12">
        <v>1667</v>
      </c>
    </row>
    <row r="9" spans="1:4" x14ac:dyDescent="0.25">
      <c r="A9" s="14" t="s">
        <v>113</v>
      </c>
      <c r="B9" s="11">
        <v>828</v>
      </c>
      <c r="C9" s="11">
        <v>1056</v>
      </c>
      <c r="D9" s="12">
        <v>933</v>
      </c>
    </row>
    <row r="10" spans="1:4" x14ac:dyDescent="0.25">
      <c r="A10" s="14" t="s">
        <v>109</v>
      </c>
      <c r="B10" s="11">
        <v>511</v>
      </c>
      <c r="C10" s="11">
        <v>677</v>
      </c>
      <c r="D10" s="12">
        <v>703</v>
      </c>
    </row>
    <row r="11" spans="1:4" x14ac:dyDescent="0.25">
      <c r="A11" s="14" t="s">
        <v>110</v>
      </c>
      <c r="B11" s="11">
        <v>440</v>
      </c>
      <c r="C11" s="11">
        <v>495</v>
      </c>
      <c r="D11" s="12">
        <v>420</v>
      </c>
    </row>
    <row r="12" spans="1:4" x14ac:dyDescent="0.25">
      <c r="A12" s="14" t="s">
        <v>96</v>
      </c>
      <c r="B12" s="11">
        <v>267</v>
      </c>
      <c r="C12" s="11">
        <v>270</v>
      </c>
      <c r="D12" s="12">
        <v>307</v>
      </c>
    </row>
    <row r="13" spans="1:4" x14ac:dyDescent="0.25">
      <c r="A13" s="14" t="s">
        <v>107</v>
      </c>
      <c r="B13" s="11">
        <v>109</v>
      </c>
      <c r="C13" s="11">
        <v>112</v>
      </c>
      <c r="D13" s="12">
        <v>142</v>
      </c>
    </row>
    <row r="14" spans="1:4" x14ac:dyDescent="0.25">
      <c r="A14" s="14" t="s">
        <v>114</v>
      </c>
      <c r="B14" s="11">
        <v>129</v>
      </c>
      <c r="C14" s="11">
        <v>142</v>
      </c>
      <c r="D14" s="12">
        <v>138</v>
      </c>
    </row>
    <row r="15" spans="1:4" x14ac:dyDescent="0.25">
      <c r="A15" s="14" t="s">
        <v>111</v>
      </c>
      <c r="B15" s="11">
        <v>93</v>
      </c>
      <c r="C15" s="11">
        <v>118</v>
      </c>
      <c r="D15" s="12">
        <v>67</v>
      </c>
    </row>
    <row r="16" spans="1:4" x14ac:dyDescent="0.25">
      <c r="A16" s="14" t="s">
        <v>112</v>
      </c>
      <c r="B16" s="11">
        <v>40</v>
      </c>
      <c r="C16" s="11">
        <v>36</v>
      </c>
      <c r="D16" s="12">
        <v>31</v>
      </c>
    </row>
    <row r="17" spans="1:4" x14ac:dyDescent="0.25">
      <c r="A17" s="14" t="s">
        <v>115</v>
      </c>
      <c r="B17" s="11">
        <v>14</v>
      </c>
      <c r="C17" s="11">
        <v>11</v>
      </c>
      <c r="D17" s="12">
        <v>13</v>
      </c>
    </row>
    <row r="18" spans="1:4" x14ac:dyDescent="0.25">
      <c r="A18" s="14" t="s">
        <v>116</v>
      </c>
      <c r="B18" s="11">
        <v>6</v>
      </c>
      <c r="C18" s="11">
        <v>3</v>
      </c>
      <c r="D18" s="12">
        <v>0</v>
      </c>
    </row>
    <row r="19" spans="1:4" x14ac:dyDescent="0.25">
      <c r="A19" s="14" t="s">
        <v>108</v>
      </c>
      <c r="B19" s="11">
        <v>6</v>
      </c>
      <c r="C19" s="11">
        <v>0</v>
      </c>
      <c r="D19" s="12">
        <v>2</v>
      </c>
    </row>
    <row r="20" spans="1:4" x14ac:dyDescent="0.25">
      <c r="A20" s="14" t="s">
        <v>117</v>
      </c>
      <c r="B20" s="11">
        <v>3</v>
      </c>
      <c r="C20" s="11">
        <v>5</v>
      </c>
      <c r="D20" s="12">
        <v>1</v>
      </c>
    </row>
    <row r="21" spans="1:4" x14ac:dyDescent="0.25">
      <c r="A21" s="14" t="s">
        <v>155</v>
      </c>
      <c r="B21" s="11">
        <v>2000</v>
      </c>
      <c r="C21" s="11">
        <v>2539</v>
      </c>
      <c r="D21" s="12">
        <v>3207</v>
      </c>
    </row>
    <row r="22" spans="1:4" ht="15.75" thickBot="1" x14ac:dyDescent="0.3">
      <c r="A22" s="116" t="s">
        <v>40</v>
      </c>
      <c r="B22" s="117">
        <v>6075</v>
      </c>
      <c r="C22" s="117">
        <v>7204</v>
      </c>
      <c r="D22" s="118">
        <v>7631</v>
      </c>
    </row>
    <row r="23" spans="1:4" ht="100.5" customHeight="1" x14ac:dyDescent="0.25">
      <c r="A23" s="259" t="s">
        <v>186</v>
      </c>
      <c r="B23" s="255"/>
      <c r="C23" s="255"/>
      <c r="D23" s="255"/>
    </row>
  </sheetData>
  <mergeCells count="2">
    <mergeCell ref="A6:D6"/>
    <mergeCell ref="A23:D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22" workbookViewId="0">
      <selection activeCell="A30" sqref="A30:B30"/>
    </sheetView>
  </sheetViews>
  <sheetFormatPr defaultRowHeight="15" x14ac:dyDescent="0.25"/>
  <cols>
    <col min="1" max="1" width="57.7109375" customWidth="1"/>
    <col min="2" max="2" width="12.5703125" customWidth="1"/>
  </cols>
  <sheetData>
    <row r="1" spans="1:2" x14ac:dyDescent="0.25">
      <c r="A1" s="67" t="s">
        <v>25</v>
      </c>
    </row>
    <row r="2" spans="1:2" x14ac:dyDescent="0.25">
      <c r="A2" s="67" t="s">
        <v>26</v>
      </c>
    </row>
    <row r="3" spans="1:2" x14ac:dyDescent="0.25">
      <c r="A3" s="67" t="s">
        <v>27</v>
      </c>
    </row>
    <row r="5" spans="1:2" ht="15.75" thickBot="1" x14ac:dyDescent="0.3">
      <c r="A5" s="67" t="s">
        <v>177</v>
      </c>
    </row>
    <row r="6" spans="1:2" x14ac:dyDescent="0.25">
      <c r="A6" s="166" t="s">
        <v>157</v>
      </c>
      <c r="B6" s="167" t="s">
        <v>89</v>
      </c>
    </row>
    <row r="7" spans="1:2" x14ac:dyDescent="0.25">
      <c r="A7" s="14" t="s">
        <v>66</v>
      </c>
      <c r="B7" s="12">
        <v>458</v>
      </c>
    </row>
    <row r="8" spans="1:2" x14ac:dyDescent="0.25">
      <c r="A8" s="14" t="s">
        <v>158</v>
      </c>
      <c r="B8" s="12">
        <v>244</v>
      </c>
    </row>
    <row r="9" spans="1:2" x14ac:dyDescent="0.25">
      <c r="A9" s="14" t="s">
        <v>159</v>
      </c>
      <c r="B9" s="12">
        <f>122+36</f>
        <v>158</v>
      </c>
    </row>
    <row r="10" spans="1:2" x14ac:dyDescent="0.25">
      <c r="A10" s="14" t="s">
        <v>160</v>
      </c>
      <c r="B10" s="12">
        <v>144</v>
      </c>
    </row>
    <row r="11" spans="1:2" x14ac:dyDescent="0.25">
      <c r="A11" s="14" t="s">
        <v>161</v>
      </c>
      <c r="B11" s="12">
        <v>109</v>
      </c>
    </row>
    <row r="12" spans="1:2" x14ac:dyDescent="0.25">
      <c r="A12" s="14" t="s">
        <v>162</v>
      </c>
      <c r="B12" s="12">
        <v>79</v>
      </c>
    </row>
    <row r="13" spans="1:2" x14ac:dyDescent="0.25">
      <c r="A13" s="14" t="s">
        <v>163</v>
      </c>
      <c r="B13" s="12">
        <v>78</v>
      </c>
    </row>
    <row r="14" spans="1:2" x14ac:dyDescent="0.25">
      <c r="A14" s="14" t="s">
        <v>98</v>
      </c>
      <c r="B14" s="12">
        <v>76</v>
      </c>
    </row>
    <row r="15" spans="1:2" x14ac:dyDescent="0.25">
      <c r="A15" s="14" t="s">
        <v>164</v>
      </c>
      <c r="B15" s="12">
        <v>73</v>
      </c>
    </row>
    <row r="16" spans="1:2" x14ac:dyDescent="0.25">
      <c r="A16" s="14" t="s">
        <v>64</v>
      </c>
      <c r="B16" s="12">
        <v>73</v>
      </c>
    </row>
    <row r="17" spans="1:2" x14ac:dyDescent="0.25">
      <c r="A17" s="14" t="s">
        <v>165</v>
      </c>
      <c r="B17" s="12">
        <v>64</v>
      </c>
    </row>
    <row r="18" spans="1:2" x14ac:dyDescent="0.25">
      <c r="A18" s="14" t="s">
        <v>166</v>
      </c>
      <c r="B18" s="12">
        <v>59</v>
      </c>
    </row>
    <row r="19" spans="1:2" x14ac:dyDescent="0.25">
      <c r="A19" s="14" t="s">
        <v>167</v>
      </c>
      <c r="B19" s="12">
        <v>58</v>
      </c>
    </row>
    <row r="20" spans="1:2" x14ac:dyDescent="0.25">
      <c r="A20" s="14" t="s">
        <v>168</v>
      </c>
      <c r="B20" s="12">
        <v>42</v>
      </c>
    </row>
    <row r="21" spans="1:2" x14ac:dyDescent="0.25">
      <c r="A21" s="14" t="s">
        <v>169</v>
      </c>
      <c r="B21" s="12">
        <v>38</v>
      </c>
    </row>
    <row r="22" spans="1:2" x14ac:dyDescent="0.25">
      <c r="A22" s="14" t="s">
        <v>170</v>
      </c>
      <c r="B22" s="12">
        <v>31</v>
      </c>
    </row>
    <row r="23" spans="1:2" x14ac:dyDescent="0.25">
      <c r="A23" s="14" t="s">
        <v>171</v>
      </c>
      <c r="B23" s="12">
        <v>28</v>
      </c>
    </row>
    <row r="24" spans="1:2" x14ac:dyDescent="0.25">
      <c r="A24" s="14" t="s">
        <v>172</v>
      </c>
      <c r="B24" s="12">
        <v>28</v>
      </c>
    </row>
    <row r="25" spans="1:2" x14ac:dyDescent="0.25">
      <c r="A25" s="14" t="s">
        <v>173</v>
      </c>
      <c r="B25" s="12">
        <v>27</v>
      </c>
    </row>
    <row r="26" spans="1:2" x14ac:dyDescent="0.25">
      <c r="A26" s="14" t="s">
        <v>174</v>
      </c>
      <c r="B26" s="12">
        <v>18</v>
      </c>
    </row>
    <row r="27" spans="1:2" x14ac:dyDescent="0.25">
      <c r="A27" s="14" t="s">
        <v>175</v>
      </c>
      <c r="B27" s="12">
        <v>18</v>
      </c>
    </row>
    <row r="28" spans="1:2" x14ac:dyDescent="0.25">
      <c r="A28" s="14" t="s">
        <v>144</v>
      </c>
      <c r="B28" s="12">
        <v>355</v>
      </c>
    </row>
    <row r="29" spans="1:2" ht="15.75" thickBot="1" x14ac:dyDescent="0.3">
      <c r="A29" s="170" t="s">
        <v>40</v>
      </c>
      <c r="B29" s="101">
        <f>SUM(B7:B28)</f>
        <v>2258</v>
      </c>
    </row>
    <row r="30" spans="1:2" ht="27.95" customHeight="1" x14ac:dyDescent="0.25">
      <c r="A30" s="260" t="s">
        <v>176</v>
      </c>
      <c r="B30" s="260"/>
    </row>
  </sheetData>
  <mergeCells count="1">
    <mergeCell ref="A30:B30"/>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13" sqref="A13:D13"/>
    </sheetView>
  </sheetViews>
  <sheetFormatPr defaultRowHeight="15" x14ac:dyDescent="0.25"/>
  <cols>
    <col min="1" max="1" width="10" customWidth="1"/>
    <col min="2" max="2" width="12.5703125" customWidth="1"/>
    <col min="3" max="3" width="20.42578125" customWidth="1"/>
    <col min="4" max="4" width="24.28515625" customWidth="1"/>
  </cols>
  <sheetData>
    <row r="1" spans="1:4" x14ac:dyDescent="0.25">
      <c r="A1" s="67" t="s">
        <v>25</v>
      </c>
    </row>
    <row r="2" spans="1:4" x14ac:dyDescent="0.25">
      <c r="A2" s="67" t="s">
        <v>26</v>
      </c>
    </row>
    <row r="3" spans="1:4" x14ac:dyDescent="0.25">
      <c r="A3" s="67" t="s">
        <v>27</v>
      </c>
    </row>
    <row r="5" spans="1:4" ht="15.75" thickBot="1" x14ac:dyDescent="0.3">
      <c r="A5" s="67" t="s">
        <v>148</v>
      </c>
    </row>
    <row r="6" spans="1:4" ht="30" x14ac:dyDescent="0.25">
      <c r="A6" s="104" t="s">
        <v>60</v>
      </c>
      <c r="B6" s="162" t="s">
        <v>145</v>
      </c>
      <c r="C6" s="162" t="s">
        <v>146</v>
      </c>
      <c r="D6" s="163" t="s">
        <v>147</v>
      </c>
    </row>
    <row r="7" spans="1:4" x14ac:dyDescent="0.25">
      <c r="A7" s="10" t="s">
        <v>17</v>
      </c>
      <c r="B7" s="11">
        <v>695</v>
      </c>
      <c r="C7" s="11">
        <v>8</v>
      </c>
      <c r="D7" s="45">
        <f>C7/B7</f>
        <v>1.1510791366906475E-2</v>
      </c>
    </row>
    <row r="8" spans="1:4" x14ac:dyDescent="0.25">
      <c r="A8" s="10" t="s">
        <v>18</v>
      </c>
      <c r="B8" s="11">
        <v>783</v>
      </c>
      <c r="C8" s="11">
        <v>37</v>
      </c>
      <c r="D8" s="45">
        <f t="shared" ref="D8:D12" si="0">C8/B8</f>
        <v>4.7254150702426563E-2</v>
      </c>
    </row>
    <row r="9" spans="1:4" x14ac:dyDescent="0.25">
      <c r="A9" s="10" t="s">
        <v>19</v>
      </c>
      <c r="B9" s="11">
        <v>1078</v>
      </c>
      <c r="C9" s="11">
        <v>43</v>
      </c>
      <c r="D9" s="45">
        <f t="shared" si="0"/>
        <v>3.9888682745825604E-2</v>
      </c>
    </row>
    <row r="10" spans="1:4" x14ac:dyDescent="0.25">
      <c r="A10" s="10" t="s">
        <v>193</v>
      </c>
      <c r="B10" s="11">
        <v>1296</v>
      </c>
      <c r="C10" s="11">
        <v>48</v>
      </c>
      <c r="D10" s="45">
        <f t="shared" si="0"/>
        <v>3.7037037037037035E-2</v>
      </c>
    </row>
    <row r="11" spans="1:4" x14ac:dyDescent="0.25">
      <c r="A11" s="10" t="s">
        <v>192</v>
      </c>
      <c r="B11" s="11">
        <v>764</v>
      </c>
      <c r="C11" s="11">
        <v>29</v>
      </c>
      <c r="D11" s="45">
        <f t="shared" si="0"/>
        <v>3.7958115183246072E-2</v>
      </c>
    </row>
    <row r="12" spans="1:4" ht="15.75" thickBot="1" x14ac:dyDescent="0.3">
      <c r="A12" s="68" t="s">
        <v>40</v>
      </c>
      <c r="B12" s="69">
        <f>SUM(B7:B11)</f>
        <v>4616</v>
      </c>
      <c r="C12" s="69">
        <f>SUM(C7:C11)</f>
        <v>165</v>
      </c>
      <c r="D12" s="164">
        <f t="shared" si="0"/>
        <v>3.5745233968804156E-2</v>
      </c>
    </row>
    <row r="13" spans="1:4" ht="33.6" customHeight="1" x14ac:dyDescent="0.25">
      <c r="A13" s="255" t="s">
        <v>196</v>
      </c>
      <c r="B13" s="255"/>
      <c r="C13" s="255"/>
      <c r="D13" s="255"/>
    </row>
  </sheetData>
  <mergeCells count="1">
    <mergeCell ref="A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21" workbookViewId="0">
      <selection activeCell="A30" sqref="A30:F30"/>
    </sheetView>
  </sheetViews>
  <sheetFormatPr defaultRowHeight="15" x14ac:dyDescent="0.25"/>
  <cols>
    <col min="1" max="1" width="10.28515625" customWidth="1"/>
    <col min="2" max="6" width="12.5703125" bestFit="1" customWidth="1"/>
  </cols>
  <sheetData>
    <row r="1" spans="1:7" x14ac:dyDescent="0.25">
      <c r="A1" s="67" t="s">
        <v>25</v>
      </c>
      <c r="B1" s="3"/>
      <c r="C1" s="3"/>
      <c r="D1" s="3"/>
      <c r="E1" s="3"/>
      <c r="F1" s="3"/>
      <c r="G1" s="3"/>
    </row>
    <row r="2" spans="1:7" x14ac:dyDescent="0.25">
      <c r="A2" s="67" t="s">
        <v>26</v>
      </c>
      <c r="B2" s="3"/>
      <c r="C2" s="3"/>
      <c r="D2" s="3"/>
      <c r="E2" s="3"/>
      <c r="F2" s="3"/>
      <c r="G2" s="3"/>
    </row>
    <row r="3" spans="1:7" x14ac:dyDescent="0.25">
      <c r="A3" s="67" t="s">
        <v>27</v>
      </c>
      <c r="B3" s="3"/>
      <c r="C3" s="3"/>
      <c r="D3" s="3"/>
      <c r="E3" s="3"/>
      <c r="F3" s="3"/>
      <c r="G3" s="3"/>
    </row>
    <row r="4" spans="1:7" x14ac:dyDescent="0.25">
      <c r="A4" s="3"/>
      <c r="B4" s="3"/>
      <c r="C4" s="3"/>
      <c r="D4" s="3"/>
      <c r="E4" s="3"/>
      <c r="F4" s="3"/>
      <c r="G4" s="3"/>
    </row>
    <row r="5" spans="1:7" ht="15.75" thickBot="1" x14ac:dyDescent="0.3">
      <c r="A5" s="67" t="s">
        <v>180</v>
      </c>
      <c r="B5" s="3"/>
      <c r="C5" s="3"/>
      <c r="D5" s="3"/>
      <c r="E5" s="3"/>
      <c r="F5" s="3"/>
      <c r="G5" s="3"/>
    </row>
    <row r="6" spans="1:7" ht="15.75" thickBot="1" x14ac:dyDescent="0.3">
      <c r="A6" s="220" t="s">
        <v>178</v>
      </c>
      <c r="B6" s="221"/>
      <c r="C6" s="221"/>
      <c r="D6" s="221"/>
      <c r="E6" s="221"/>
      <c r="F6" s="222"/>
      <c r="G6" s="3"/>
    </row>
    <row r="7" spans="1:7" x14ac:dyDescent="0.25">
      <c r="A7" s="188" t="s">
        <v>39</v>
      </c>
      <c r="B7" s="189" t="s">
        <v>181</v>
      </c>
      <c r="C7" s="189" t="s">
        <v>182</v>
      </c>
      <c r="D7" s="189" t="s">
        <v>183</v>
      </c>
      <c r="E7" s="189" t="s">
        <v>184</v>
      </c>
      <c r="F7" s="190" t="s">
        <v>185</v>
      </c>
      <c r="G7" s="3"/>
    </row>
    <row r="8" spans="1:7" x14ac:dyDescent="0.25">
      <c r="A8" s="168" t="s">
        <v>91</v>
      </c>
      <c r="B8" s="44">
        <v>88</v>
      </c>
      <c r="C8" s="44">
        <v>88</v>
      </c>
      <c r="D8" s="44">
        <v>88</v>
      </c>
      <c r="E8" s="44">
        <v>88</v>
      </c>
      <c r="F8" s="173">
        <v>88</v>
      </c>
      <c r="G8" s="3"/>
    </row>
    <row r="9" spans="1:7" x14ac:dyDescent="0.25">
      <c r="A9" s="168" t="s">
        <v>94</v>
      </c>
      <c r="B9" s="44">
        <v>233</v>
      </c>
      <c r="C9" s="44">
        <v>277.6088017800891</v>
      </c>
      <c r="D9" s="44">
        <v>277.53272290906153</v>
      </c>
      <c r="E9" s="44">
        <v>277.60686877294506</v>
      </c>
      <c r="F9" s="173">
        <v>277.41450534889611</v>
      </c>
      <c r="G9" s="3"/>
    </row>
    <row r="10" spans="1:7" x14ac:dyDescent="0.25">
      <c r="A10" s="168" t="s">
        <v>95</v>
      </c>
      <c r="B10" s="44">
        <v>538</v>
      </c>
      <c r="C10" s="44">
        <v>514.46280775140417</v>
      </c>
      <c r="D10" s="44">
        <v>516.91942298771755</v>
      </c>
      <c r="E10" s="44">
        <v>519.70412354278869</v>
      </c>
      <c r="F10" s="173">
        <v>522.11305754204091</v>
      </c>
      <c r="G10" s="3"/>
    </row>
    <row r="11" spans="1:7" x14ac:dyDescent="0.25">
      <c r="A11" s="168" t="s">
        <v>154</v>
      </c>
      <c r="B11" s="44">
        <v>748</v>
      </c>
      <c r="C11" s="44">
        <v>850.92839046850679</v>
      </c>
      <c r="D11" s="44">
        <v>874.54785410322086</v>
      </c>
      <c r="E11" s="44">
        <v>898.68900768426624</v>
      </c>
      <c r="F11" s="173">
        <v>922.47243710906287</v>
      </c>
      <c r="G11" s="3"/>
    </row>
    <row r="12" spans="1:7" ht="15.75" thickBot="1" x14ac:dyDescent="0.3">
      <c r="A12" s="165" t="s">
        <v>40</v>
      </c>
      <c r="B12" s="174">
        <v>1607</v>
      </c>
      <c r="C12" s="174">
        <v>1731</v>
      </c>
      <c r="D12" s="174">
        <v>1757</v>
      </c>
      <c r="E12" s="174">
        <v>1784</v>
      </c>
      <c r="F12" s="175">
        <v>1810</v>
      </c>
      <c r="G12" s="3"/>
    </row>
    <row r="13" spans="1:7" ht="7.5" customHeight="1" thickBot="1" x14ac:dyDescent="0.3">
      <c r="A13" s="169"/>
      <c r="B13" s="171"/>
      <c r="C13" s="171"/>
      <c r="D13" s="171"/>
      <c r="E13" s="171"/>
      <c r="F13" s="171"/>
      <c r="G13" s="3"/>
    </row>
    <row r="14" spans="1:7" ht="15.75" thickBot="1" x14ac:dyDescent="0.3">
      <c r="A14" s="196" t="s">
        <v>179</v>
      </c>
      <c r="B14" s="197"/>
      <c r="C14" s="197"/>
      <c r="D14" s="197"/>
      <c r="E14" s="197"/>
      <c r="F14" s="198"/>
      <c r="G14" s="3"/>
    </row>
    <row r="15" spans="1:7" x14ac:dyDescent="0.25">
      <c r="A15" s="188" t="s">
        <v>39</v>
      </c>
      <c r="B15" s="189" t="s">
        <v>181</v>
      </c>
      <c r="C15" s="189" t="s">
        <v>182</v>
      </c>
      <c r="D15" s="189" t="s">
        <v>183</v>
      </c>
      <c r="E15" s="189" t="s">
        <v>184</v>
      </c>
      <c r="F15" s="190" t="s">
        <v>185</v>
      </c>
      <c r="G15" s="3"/>
    </row>
    <row r="16" spans="1:7" x14ac:dyDescent="0.25">
      <c r="A16" s="168" t="s">
        <v>91</v>
      </c>
      <c r="B16" s="44">
        <v>700</v>
      </c>
      <c r="C16" s="44">
        <v>700</v>
      </c>
      <c r="D16" s="44">
        <v>700</v>
      </c>
      <c r="E16" s="44">
        <v>700</v>
      </c>
      <c r="F16" s="173">
        <v>700</v>
      </c>
      <c r="G16" s="3"/>
    </row>
    <row r="17" spans="1:7" x14ac:dyDescent="0.25">
      <c r="A17" s="168" t="s">
        <v>94</v>
      </c>
      <c r="B17" s="44">
        <v>690</v>
      </c>
      <c r="C17" s="44">
        <v>1139.9721014077491</v>
      </c>
      <c r="D17" s="44">
        <v>1153.7076845871877</v>
      </c>
      <c r="E17" s="44">
        <v>1100.8299162849848</v>
      </c>
      <c r="F17" s="173">
        <v>1173.4096409416402</v>
      </c>
      <c r="G17" s="3"/>
    </row>
    <row r="18" spans="1:7" x14ac:dyDescent="0.25">
      <c r="A18" s="168" t="s">
        <v>95</v>
      </c>
      <c r="B18" s="44">
        <v>3218</v>
      </c>
      <c r="C18" s="44">
        <v>2805.2326418061266</v>
      </c>
      <c r="D18" s="44">
        <v>2840.8631977817959</v>
      </c>
      <c r="E18" s="44">
        <v>2713.7138134758657</v>
      </c>
      <c r="F18" s="173">
        <v>2894.3059263201776</v>
      </c>
      <c r="G18" s="3"/>
    </row>
    <row r="19" spans="1:7" x14ac:dyDescent="0.25">
      <c r="A19" s="168" t="s">
        <v>154</v>
      </c>
      <c r="B19" s="44">
        <v>2636</v>
      </c>
      <c r="C19" s="44">
        <v>2549.1636779341943</v>
      </c>
      <c r="D19" s="44">
        <v>2643.6146751800061</v>
      </c>
      <c r="E19" s="44">
        <v>2584.0782702391489</v>
      </c>
      <c r="F19" s="173">
        <v>2818.1759541429851</v>
      </c>
      <c r="G19" s="3"/>
    </row>
    <row r="20" spans="1:7" ht="15.75" thickBot="1" x14ac:dyDescent="0.3">
      <c r="A20" s="165" t="s">
        <v>40</v>
      </c>
      <c r="B20" s="174">
        <v>7244</v>
      </c>
      <c r="C20" s="174">
        <v>7194.3684211480695</v>
      </c>
      <c r="D20" s="174">
        <v>7338.1855575489899</v>
      </c>
      <c r="E20" s="174">
        <v>7098.6219999999994</v>
      </c>
      <c r="F20" s="175">
        <v>7585.8915214048029</v>
      </c>
      <c r="G20" s="3"/>
    </row>
    <row r="21" spans="1:7" ht="7.5" customHeight="1" thickBot="1" x14ac:dyDescent="0.3">
      <c r="A21" s="169"/>
      <c r="B21" s="171"/>
      <c r="C21" s="171"/>
      <c r="D21" s="171"/>
      <c r="E21" s="171"/>
      <c r="F21" s="171"/>
      <c r="G21" s="3"/>
    </row>
    <row r="22" spans="1:7" ht="15.75" thickBot="1" x14ac:dyDescent="0.3">
      <c r="A22" s="196" t="s">
        <v>87</v>
      </c>
      <c r="B22" s="197"/>
      <c r="C22" s="197"/>
      <c r="D22" s="197"/>
      <c r="E22" s="197"/>
      <c r="F22" s="198"/>
      <c r="G22" s="3"/>
    </row>
    <row r="23" spans="1:7" x14ac:dyDescent="0.25">
      <c r="A23" s="188" t="s">
        <v>39</v>
      </c>
      <c r="B23" s="189" t="s">
        <v>181</v>
      </c>
      <c r="C23" s="189" t="s">
        <v>182</v>
      </c>
      <c r="D23" s="189" t="s">
        <v>183</v>
      </c>
      <c r="E23" s="189" t="s">
        <v>184</v>
      </c>
      <c r="F23" s="190" t="s">
        <v>185</v>
      </c>
      <c r="G23" s="3"/>
    </row>
    <row r="24" spans="1:7" x14ac:dyDescent="0.25">
      <c r="A24" s="168" t="s">
        <v>91</v>
      </c>
      <c r="B24" s="176">
        <v>10</v>
      </c>
      <c r="C24" s="72">
        <v>10</v>
      </c>
      <c r="D24" s="72">
        <v>10</v>
      </c>
      <c r="E24" s="72">
        <v>10</v>
      </c>
      <c r="F24" s="12">
        <v>10</v>
      </c>
      <c r="G24" s="3"/>
    </row>
    <row r="25" spans="1:7" x14ac:dyDescent="0.25">
      <c r="A25" s="168" t="s">
        <v>94</v>
      </c>
      <c r="B25" s="176">
        <v>1347</v>
      </c>
      <c r="C25" s="176">
        <v>1472.3466888950302</v>
      </c>
      <c r="D25" s="176">
        <v>1519.9084836955749</v>
      </c>
      <c r="E25" s="176">
        <v>1566.762819409262</v>
      </c>
      <c r="F25" s="177">
        <v>1613.6345619411006</v>
      </c>
      <c r="G25" s="3"/>
    </row>
    <row r="26" spans="1:7" x14ac:dyDescent="0.25">
      <c r="A26" s="168" t="s">
        <v>95</v>
      </c>
      <c r="B26" s="176">
        <v>2466</v>
      </c>
      <c r="C26" s="176">
        <v>2753.1628921517604</v>
      </c>
      <c r="D26" s="176">
        <v>2853.9231271560598</v>
      </c>
      <c r="E26" s="176">
        <v>2954.7112835395096</v>
      </c>
      <c r="F26" s="177">
        <v>3056.71066095782</v>
      </c>
      <c r="G26" s="3"/>
    </row>
    <row r="27" spans="1:7" x14ac:dyDescent="0.25">
      <c r="A27" s="168" t="s">
        <v>154</v>
      </c>
      <c r="B27" s="176">
        <v>2273</v>
      </c>
      <c r="C27" s="176">
        <v>2411.4785085940498</v>
      </c>
      <c r="D27" s="176">
        <v>2558.156088073707</v>
      </c>
      <c r="E27" s="176">
        <v>2709.5258970512282</v>
      </c>
      <c r="F27" s="177">
        <v>2865.6547771010792</v>
      </c>
      <c r="G27" s="3"/>
    </row>
    <row r="28" spans="1:7" ht="15.75" thickBot="1" x14ac:dyDescent="0.3">
      <c r="A28" s="165" t="s">
        <v>40</v>
      </c>
      <c r="B28" s="178">
        <v>6096</v>
      </c>
      <c r="C28" s="178">
        <v>6646.9880896408395</v>
      </c>
      <c r="D28" s="178">
        <v>6941.9876989253416</v>
      </c>
      <c r="E28" s="178">
        <v>7241</v>
      </c>
      <c r="F28" s="179">
        <v>7546</v>
      </c>
      <c r="G28" s="3"/>
    </row>
    <row r="29" spans="1:7" ht="7.5" customHeight="1" thickBot="1" x14ac:dyDescent="0.3">
      <c r="A29" s="169"/>
      <c r="B29" s="11"/>
      <c r="C29" s="172"/>
      <c r="D29" s="172"/>
      <c r="E29" s="172"/>
      <c r="F29" s="172"/>
      <c r="G29" s="3"/>
    </row>
    <row r="30" spans="1:7" ht="15.75" thickBot="1" x14ac:dyDescent="0.3">
      <c r="A30" s="196" t="s">
        <v>156</v>
      </c>
      <c r="B30" s="197"/>
      <c r="C30" s="197"/>
      <c r="D30" s="197"/>
      <c r="E30" s="197"/>
      <c r="F30" s="198"/>
      <c r="G30" s="3"/>
    </row>
    <row r="31" spans="1:7" x14ac:dyDescent="0.25">
      <c r="A31" s="188" t="s">
        <v>39</v>
      </c>
      <c r="B31" s="189" t="s">
        <v>181</v>
      </c>
      <c r="C31" s="189" t="s">
        <v>182</v>
      </c>
      <c r="D31" s="189" t="s">
        <v>183</v>
      </c>
      <c r="E31" s="189" t="s">
        <v>184</v>
      </c>
      <c r="F31" s="190" t="s">
        <v>185</v>
      </c>
      <c r="G31" s="3"/>
    </row>
    <row r="32" spans="1:7" x14ac:dyDescent="0.25">
      <c r="A32" s="168" t="s">
        <v>91</v>
      </c>
      <c r="B32" s="176">
        <v>0</v>
      </c>
      <c r="C32" s="72">
        <v>0</v>
      </c>
      <c r="D32" s="72">
        <v>0</v>
      </c>
      <c r="E32" s="72">
        <v>0</v>
      </c>
      <c r="F32" s="12">
        <v>0</v>
      </c>
      <c r="G32" s="3"/>
    </row>
    <row r="33" spans="1:7" x14ac:dyDescent="0.25">
      <c r="A33" s="168" t="s">
        <v>94</v>
      </c>
      <c r="B33" s="176">
        <v>1959</v>
      </c>
      <c r="C33" s="72">
        <v>3297.5939485975346</v>
      </c>
      <c r="D33" s="72">
        <v>3703.0199754018404</v>
      </c>
      <c r="E33" s="72">
        <v>4086.8980125722269</v>
      </c>
      <c r="F33" s="12">
        <v>4466.4223318725044</v>
      </c>
      <c r="G33" s="3"/>
    </row>
    <row r="34" spans="1:7" x14ac:dyDescent="0.25">
      <c r="A34" s="168" t="s">
        <v>95</v>
      </c>
      <c r="B34" s="176">
        <v>3909</v>
      </c>
      <c r="C34" s="72">
        <v>3609.785504028313</v>
      </c>
      <c r="D34" s="72">
        <v>4041.47507527885</v>
      </c>
      <c r="E34" s="72">
        <v>4439.8876690583529</v>
      </c>
      <c r="F34" s="12">
        <v>4825.8706838414519</v>
      </c>
      <c r="G34" s="3"/>
    </row>
    <row r="35" spans="1:7" x14ac:dyDescent="0.25">
      <c r="A35" s="168" t="s">
        <v>154</v>
      </c>
      <c r="B35" s="176">
        <v>5427</v>
      </c>
      <c r="C35" s="72">
        <v>6378.620547374152</v>
      </c>
      <c r="D35" s="72">
        <v>7311.5049493193101</v>
      </c>
      <c r="E35" s="72">
        <v>8216.2143183694207</v>
      </c>
      <c r="F35" s="12">
        <v>9132.7069842860437</v>
      </c>
      <c r="G35" s="3"/>
    </row>
    <row r="36" spans="1:7" ht="15.75" thickBot="1" x14ac:dyDescent="0.3">
      <c r="A36" s="165" t="s">
        <v>40</v>
      </c>
      <c r="B36" s="178">
        <v>11295</v>
      </c>
      <c r="C36" s="180">
        <v>13286</v>
      </c>
      <c r="D36" s="180">
        <v>15056</v>
      </c>
      <c r="E36" s="180">
        <v>16743</v>
      </c>
      <c r="F36" s="181">
        <v>18425</v>
      </c>
      <c r="G36" s="3"/>
    </row>
    <row r="37" spans="1:7" x14ac:dyDescent="0.25">
      <c r="A37" s="3"/>
      <c r="B37" s="3"/>
      <c r="C37" s="3"/>
      <c r="D37" s="3"/>
      <c r="E37" s="3"/>
      <c r="F37" s="3"/>
      <c r="G37" s="3"/>
    </row>
    <row r="38" spans="1:7" x14ac:dyDescent="0.25">
      <c r="A38" s="3"/>
      <c r="B38" s="3"/>
      <c r="C38" s="3"/>
      <c r="D38" s="3"/>
      <c r="E38" s="3"/>
      <c r="F38" s="3"/>
    </row>
  </sheetData>
  <mergeCells count="1">
    <mergeCell ref="A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5" zoomScaleNormal="100" workbookViewId="0">
      <selection activeCell="A13" sqref="A13:G13"/>
    </sheetView>
  </sheetViews>
  <sheetFormatPr defaultRowHeight="15" x14ac:dyDescent="0.25"/>
  <cols>
    <col min="1" max="1" width="15.7109375" customWidth="1"/>
    <col min="2" max="2" width="14.42578125" customWidth="1"/>
    <col min="3" max="3" width="24.140625" customWidth="1"/>
    <col min="4" max="4" width="29.85546875" customWidth="1"/>
    <col min="5" max="5" width="13.28515625" customWidth="1"/>
    <col min="6" max="6" width="28.140625" customWidth="1"/>
    <col min="7" max="7" width="11.42578125" customWidth="1"/>
  </cols>
  <sheetData>
    <row r="1" spans="1:7" x14ac:dyDescent="0.25">
      <c r="A1" s="28" t="s">
        <v>25</v>
      </c>
    </row>
    <row r="2" spans="1:7" x14ac:dyDescent="0.25">
      <c r="A2" s="28" t="s">
        <v>26</v>
      </c>
    </row>
    <row r="3" spans="1:7" x14ac:dyDescent="0.25">
      <c r="A3" s="28" t="s">
        <v>27</v>
      </c>
    </row>
    <row r="6" spans="1:7" ht="15.75" thickBot="1" x14ac:dyDescent="0.3">
      <c r="A6" s="28" t="s">
        <v>77</v>
      </c>
    </row>
    <row r="7" spans="1:7" ht="17.25" x14ac:dyDescent="0.25">
      <c r="A7" s="70" t="s">
        <v>60</v>
      </c>
      <c r="B7" s="22" t="s">
        <v>68</v>
      </c>
      <c r="C7" s="22" t="s">
        <v>63</v>
      </c>
      <c r="D7" s="22" t="s">
        <v>69</v>
      </c>
      <c r="E7" s="22" t="s">
        <v>70</v>
      </c>
      <c r="F7" s="22" t="s">
        <v>71</v>
      </c>
      <c r="G7" s="23" t="s">
        <v>72</v>
      </c>
    </row>
    <row r="8" spans="1:7" x14ac:dyDescent="0.25">
      <c r="A8" s="14" t="s">
        <v>17</v>
      </c>
      <c r="B8" s="72">
        <v>3968</v>
      </c>
      <c r="C8" s="74">
        <v>0.56999999999999995</v>
      </c>
      <c r="D8" s="73" t="s">
        <v>61</v>
      </c>
      <c r="E8" s="72">
        <v>695</v>
      </c>
      <c r="F8" s="24" t="s">
        <v>62</v>
      </c>
      <c r="G8" s="25">
        <v>1.08</v>
      </c>
    </row>
    <row r="9" spans="1:7" x14ac:dyDescent="0.25">
      <c r="A9" s="14" t="s">
        <v>18</v>
      </c>
      <c r="B9" s="72">
        <v>4071</v>
      </c>
      <c r="C9" s="74">
        <v>0.63</v>
      </c>
      <c r="D9" s="72">
        <v>1944</v>
      </c>
      <c r="E9" s="72">
        <v>783</v>
      </c>
      <c r="F9" s="72">
        <v>2127</v>
      </c>
      <c r="G9" s="75">
        <v>1.1200000000000001</v>
      </c>
    </row>
    <row r="10" spans="1:7" x14ac:dyDescent="0.25">
      <c r="A10" s="14" t="s">
        <v>19</v>
      </c>
      <c r="B10" s="72">
        <v>4851</v>
      </c>
      <c r="C10" s="74">
        <v>0.49</v>
      </c>
      <c r="D10" s="72">
        <v>2517</v>
      </c>
      <c r="E10" s="72">
        <v>1078</v>
      </c>
      <c r="F10" s="72">
        <v>2334</v>
      </c>
      <c r="G10" s="75">
        <v>1.1200000000000001</v>
      </c>
    </row>
    <row r="11" spans="1:7" x14ac:dyDescent="0.25">
      <c r="A11" s="14" t="s">
        <v>193</v>
      </c>
      <c r="B11" s="72">
        <v>6549</v>
      </c>
      <c r="C11" s="74">
        <v>0.24</v>
      </c>
      <c r="D11" s="72">
        <v>4365</v>
      </c>
      <c r="E11" s="72">
        <v>1296</v>
      </c>
      <c r="F11" s="72">
        <v>2184</v>
      </c>
      <c r="G11" s="75">
        <v>1.18</v>
      </c>
    </row>
    <row r="12" spans="1:7" ht="15.75" thickBot="1" x14ac:dyDescent="0.3">
      <c r="A12" s="17" t="s">
        <v>194</v>
      </c>
      <c r="B12" s="76">
        <v>3272</v>
      </c>
      <c r="C12" s="77">
        <v>0.47</v>
      </c>
      <c r="D12" s="76">
        <v>1443</v>
      </c>
      <c r="E12" s="76">
        <v>764</v>
      </c>
      <c r="F12" s="76">
        <v>1829</v>
      </c>
      <c r="G12" s="78">
        <v>1.1599999999999999</v>
      </c>
    </row>
    <row r="13" spans="1:7" ht="99" customHeight="1" x14ac:dyDescent="0.25">
      <c r="A13" s="223" t="s">
        <v>187</v>
      </c>
      <c r="B13" s="224"/>
      <c r="C13" s="224"/>
      <c r="D13" s="224"/>
      <c r="E13" s="224"/>
      <c r="F13" s="224"/>
      <c r="G13" s="224"/>
    </row>
    <row r="14" spans="1:7" x14ac:dyDescent="0.25">
      <c r="A14" s="73"/>
    </row>
  </sheetData>
  <mergeCells count="1">
    <mergeCell ref="A13:G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A10" zoomScaleNormal="100" workbookViewId="0">
      <selection activeCell="A22" sqref="A22:A26"/>
    </sheetView>
  </sheetViews>
  <sheetFormatPr defaultRowHeight="15" x14ac:dyDescent="0.25"/>
  <cols>
    <col min="1" max="1" width="13.5703125" customWidth="1"/>
    <col min="2" max="2" width="9.85546875" customWidth="1"/>
    <col min="9" max="9" width="0.85546875" customWidth="1"/>
  </cols>
  <sheetData>
    <row r="1" spans="1:16" x14ac:dyDescent="0.25">
      <c r="A1" s="67" t="s">
        <v>25</v>
      </c>
      <c r="B1" s="3"/>
      <c r="C1" s="3"/>
      <c r="D1" s="3"/>
      <c r="E1" s="3"/>
      <c r="F1" s="3"/>
      <c r="G1" s="3"/>
      <c r="H1" s="3"/>
      <c r="I1" s="3"/>
      <c r="J1" s="3"/>
      <c r="K1" s="3"/>
      <c r="L1" s="3"/>
      <c r="M1" s="3"/>
      <c r="N1" s="3"/>
      <c r="O1" s="3"/>
      <c r="P1" s="3"/>
    </row>
    <row r="2" spans="1:16" x14ac:dyDescent="0.25">
      <c r="A2" s="67" t="s">
        <v>26</v>
      </c>
      <c r="B2" s="3"/>
      <c r="C2" s="3"/>
      <c r="D2" s="3"/>
      <c r="E2" s="3"/>
      <c r="F2" s="3"/>
      <c r="G2" s="3"/>
      <c r="H2" s="3"/>
      <c r="I2" s="3"/>
      <c r="J2" s="3"/>
      <c r="K2" s="3"/>
      <c r="L2" s="3"/>
      <c r="M2" s="3"/>
      <c r="N2" s="3"/>
      <c r="O2" s="3"/>
      <c r="P2" s="3"/>
    </row>
    <row r="3" spans="1:16" x14ac:dyDescent="0.25">
      <c r="A3" s="67" t="s">
        <v>27</v>
      </c>
      <c r="B3" s="3"/>
      <c r="C3" s="3"/>
      <c r="D3" s="3"/>
      <c r="E3" s="3"/>
      <c r="F3" s="3"/>
      <c r="G3" s="3"/>
      <c r="H3" s="3"/>
      <c r="I3" s="3"/>
      <c r="J3" s="3"/>
      <c r="K3" s="3"/>
      <c r="L3" s="3"/>
      <c r="M3" s="3"/>
      <c r="N3" s="3"/>
      <c r="O3" s="3"/>
      <c r="P3" s="3"/>
    </row>
    <row r="4" spans="1:16" x14ac:dyDescent="0.25">
      <c r="A4" s="3"/>
      <c r="B4" s="3"/>
      <c r="C4" s="3"/>
      <c r="D4" s="3"/>
      <c r="E4" s="3"/>
      <c r="F4" s="3"/>
      <c r="G4" s="3"/>
      <c r="H4" s="3"/>
      <c r="I4" s="3"/>
      <c r="J4" s="3"/>
      <c r="K4" s="3"/>
      <c r="L4" s="3"/>
      <c r="M4" s="3"/>
      <c r="N4" s="3"/>
      <c r="O4" s="3"/>
      <c r="P4" s="3"/>
    </row>
    <row r="5" spans="1:16" ht="15.75" thickBot="1" x14ac:dyDescent="0.3">
      <c r="A5" s="67" t="s">
        <v>78</v>
      </c>
      <c r="B5" s="3"/>
      <c r="C5" s="3"/>
      <c r="D5" s="3"/>
      <c r="E5" s="3"/>
      <c r="F5" s="3"/>
      <c r="G5" s="3"/>
      <c r="H5" s="3"/>
      <c r="I5" s="3"/>
      <c r="J5" s="3"/>
      <c r="K5" s="3"/>
      <c r="L5" s="3"/>
      <c r="M5" s="3"/>
      <c r="N5" s="3"/>
      <c r="O5" s="3"/>
      <c r="P5" s="3"/>
    </row>
    <row r="6" spans="1:16" ht="15.75" thickBot="1" x14ac:dyDescent="0.3">
      <c r="A6" s="196" t="s">
        <v>35</v>
      </c>
      <c r="B6" s="197"/>
      <c r="C6" s="197"/>
      <c r="D6" s="197"/>
      <c r="E6" s="197"/>
      <c r="F6" s="197"/>
      <c r="G6" s="197"/>
      <c r="H6" s="197"/>
      <c r="I6" s="197"/>
      <c r="J6" s="197"/>
      <c r="K6" s="197"/>
      <c r="L6" s="197"/>
      <c r="M6" s="197"/>
      <c r="N6" s="197"/>
      <c r="O6" s="198"/>
      <c r="P6" s="3"/>
    </row>
    <row r="7" spans="1:16" ht="15.75" thickBot="1" x14ac:dyDescent="0.3">
      <c r="A7" s="103"/>
      <c r="B7" s="225" t="s">
        <v>36</v>
      </c>
      <c r="C7" s="225"/>
      <c r="D7" s="225"/>
      <c r="E7" s="225"/>
      <c r="F7" s="225"/>
      <c r="G7" s="225"/>
      <c r="H7" s="226"/>
      <c r="I7" s="3"/>
      <c r="J7" s="227" t="s">
        <v>37</v>
      </c>
      <c r="K7" s="225"/>
      <c r="L7" s="225"/>
      <c r="M7" s="225"/>
      <c r="N7" s="225"/>
      <c r="O7" s="226"/>
      <c r="P7" s="3"/>
    </row>
    <row r="8" spans="1:16" x14ac:dyDescent="0.25">
      <c r="A8" s="29"/>
      <c r="B8" s="30"/>
      <c r="C8" s="201" t="s">
        <v>17</v>
      </c>
      <c r="D8" s="202"/>
      <c r="E8" s="201" t="s">
        <v>18</v>
      </c>
      <c r="F8" s="202"/>
      <c r="G8" s="203" t="s">
        <v>19</v>
      </c>
      <c r="H8" s="204"/>
      <c r="I8" s="3"/>
      <c r="J8" s="205" t="s">
        <v>17</v>
      </c>
      <c r="K8" s="206"/>
      <c r="L8" s="207" t="s">
        <v>18</v>
      </c>
      <c r="M8" s="206"/>
      <c r="N8" s="208" t="s">
        <v>19</v>
      </c>
      <c r="O8" s="209"/>
      <c r="P8" s="3"/>
    </row>
    <row r="9" spans="1:16" x14ac:dyDescent="0.25">
      <c r="A9" s="31" t="s">
        <v>38</v>
      </c>
      <c r="B9" s="32" t="s">
        <v>39</v>
      </c>
      <c r="C9" s="33" t="s">
        <v>40</v>
      </c>
      <c r="D9" s="34" t="s">
        <v>41</v>
      </c>
      <c r="E9" s="33" t="s">
        <v>40</v>
      </c>
      <c r="F9" s="34" t="s">
        <v>41</v>
      </c>
      <c r="G9" s="32" t="s">
        <v>40</v>
      </c>
      <c r="H9" s="35" t="s">
        <v>41</v>
      </c>
      <c r="I9" s="3"/>
      <c r="J9" s="31" t="s">
        <v>40</v>
      </c>
      <c r="K9" s="34" t="s">
        <v>41</v>
      </c>
      <c r="L9" s="33" t="s">
        <v>40</v>
      </c>
      <c r="M9" s="34" t="s">
        <v>41</v>
      </c>
      <c r="N9" s="32" t="s">
        <v>40</v>
      </c>
      <c r="O9" s="35" t="s">
        <v>41</v>
      </c>
      <c r="P9" s="3"/>
    </row>
    <row r="10" spans="1:16" x14ac:dyDescent="0.25">
      <c r="A10" s="228" t="s">
        <v>42</v>
      </c>
      <c r="B10" s="36" t="s">
        <v>43</v>
      </c>
      <c r="C10" s="37">
        <v>2461</v>
      </c>
      <c r="D10" s="38">
        <v>0.08</v>
      </c>
      <c r="E10" s="37">
        <v>2267</v>
      </c>
      <c r="F10" s="38">
        <v>7.0000000000000007E-2</v>
      </c>
      <c r="G10" s="39">
        <v>2327</v>
      </c>
      <c r="H10" s="40">
        <v>7.0000000000000007E-2</v>
      </c>
      <c r="I10" s="3"/>
      <c r="J10" s="41">
        <v>429</v>
      </c>
      <c r="K10" s="38">
        <v>0.01</v>
      </c>
      <c r="L10" s="37">
        <v>469</v>
      </c>
      <c r="M10" s="38">
        <v>0.02</v>
      </c>
      <c r="N10" s="39">
        <v>450</v>
      </c>
      <c r="O10" s="40">
        <v>0.01</v>
      </c>
      <c r="P10" s="3"/>
    </row>
    <row r="11" spans="1:16" x14ac:dyDescent="0.25">
      <c r="A11" s="229"/>
      <c r="B11" s="21" t="s">
        <v>44</v>
      </c>
      <c r="C11" s="42">
        <v>1425</v>
      </c>
      <c r="D11" s="43">
        <v>0.05</v>
      </c>
      <c r="E11" s="42">
        <v>1388</v>
      </c>
      <c r="F11" s="43">
        <v>0.05</v>
      </c>
      <c r="G11" s="44">
        <v>1255</v>
      </c>
      <c r="H11" s="45">
        <v>0.04</v>
      </c>
      <c r="I11" s="3"/>
      <c r="J11" s="46">
        <v>91</v>
      </c>
      <c r="K11" s="43">
        <v>0</v>
      </c>
      <c r="L11" s="42">
        <v>110</v>
      </c>
      <c r="M11" s="43">
        <v>0</v>
      </c>
      <c r="N11" s="44">
        <v>126</v>
      </c>
      <c r="O11" s="45">
        <v>0</v>
      </c>
      <c r="P11" s="3"/>
    </row>
    <row r="12" spans="1:16" x14ac:dyDescent="0.25">
      <c r="A12" s="229"/>
      <c r="B12" s="21" t="s">
        <v>45</v>
      </c>
      <c r="C12" s="42">
        <v>1410</v>
      </c>
      <c r="D12" s="43">
        <v>0.05</v>
      </c>
      <c r="E12" s="42">
        <v>1343</v>
      </c>
      <c r="F12" s="43">
        <v>0.04</v>
      </c>
      <c r="G12" s="44">
        <v>1334</v>
      </c>
      <c r="H12" s="45">
        <v>0.04</v>
      </c>
      <c r="I12" s="3"/>
      <c r="J12" s="46">
        <v>41</v>
      </c>
      <c r="K12" s="43">
        <v>0</v>
      </c>
      <c r="L12" s="42">
        <v>49</v>
      </c>
      <c r="M12" s="43">
        <v>0</v>
      </c>
      <c r="N12" s="44">
        <v>62</v>
      </c>
      <c r="O12" s="45">
        <v>0</v>
      </c>
      <c r="P12" s="3"/>
    </row>
    <row r="13" spans="1:16" x14ac:dyDescent="0.25">
      <c r="A13" s="229"/>
      <c r="B13" s="21" t="s">
        <v>46</v>
      </c>
      <c r="C13" s="42">
        <v>1397</v>
      </c>
      <c r="D13" s="43">
        <v>0.05</v>
      </c>
      <c r="E13" s="42">
        <v>1335</v>
      </c>
      <c r="F13" s="43">
        <v>0.04</v>
      </c>
      <c r="G13" s="44">
        <v>1279</v>
      </c>
      <c r="H13" s="45">
        <v>0.04</v>
      </c>
      <c r="I13" s="3"/>
      <c r="J13" s="46">
        <v>19</v>
      </c>
      <c r="K13" s="43">
        <v>0</v>
      </c>
      <c r="L13" s="42">
        <v>17</v>
      </c>
      <c r="M13" s="43">
        <v>0</v>
      </c>
      <c r="N13" s="44">
        <v>23</v>
      </c>
      <c r="O13" s="45">
        <v>0</v>
      </c>
      <c r="P13" s="3"/>
    </row>
    <row r="14" spans="1:16" x14ac:dyDescent="0.25">
      <c r="A14" s="230"/>
      <c r="B14" s="47" t="s">
        <v>47</v>
      </c>
      <c r="C14" s="48">
        <v>1179</v>
      </c>
      <c r="D14" s="49">
        <v>0.04</v>
      </c>
      <c r="E14" s="48">
        <v>1165</v>
      </c>
      <c r="F14" s="49">
        <v>0.04</v>
      </c>
      <c r="G14" s="50">
        <v>1212</v>
      </c>
      <c r="H14" s="51">
        <v>0.04</v>
      </c>
      <c r="I14" s="3"/>
      <c r="J14" s="52">
        <v>11</v>
      </c>
      <c r="K14" s="49">
        <v>0</v>
      </c>
      <c r="L14" s="48">
        <v>9</v>
      </c>
      <c r="M14" s="49">
        <v>0</v>
      </c>
      <c r="N14" s="50">
        <v>3</v>
      </c>
      <c r="O14" s="51">
        <v>0</v>
      </c>
      <c r="P14" s="3"/>
    </row>
    <row r="15" spans="1:16" x14ac:dyDescent="0.25">
      <c r="A15" s="210" t="s">
        <v>40</v>
      </c>
      <c r="B15" s="211"/>
      <c r="C15" s="53">
        <f t="shared" ref="C15:H15" si="0">SUM(C10:C14)</f>
        <v>7872</v>
      </c>
      <c r="D15" s="54">
        <f t="shared" si="0"/>
        <v>0.26999999999999996</v>
      </c>
      <c r="E15" s="53">
        <f t="shared" si="0"/>
        <v>7498</v>
      </c>
      <c r="F15" s="54">
        <f t="shared" si="0"/>
        <v>0.24000000000000002</v>
      </c>
      <c r="G15" s="55">
        <f t="shared" si="0"/>
        <v>7407</v>
      </c>
      <c r="H15" s="56">
        <f t="shared" si="0"/>
        <v>0.23000000000000004</v>
      </c>
      <c r="I15" s="3"/>
      <c r="J15" s="57">
        <f t="shared" ref="J15:O15" si="1">SUM(J10:J14)</f>
        <v>591</v>
      </c>
      <c r="K15" s="54">
        <f t="shared" si="1"/>
        <v>0.01</v>
      </c>
      <c r="L15" s="53">
        <f t="shared" si="1"/>
        <v>654</v>
      </c>
      <c r="M15" s="54">
        <f t="shared" si="1"/>
        <v>0.02</v>
      </c>
      <c r="N15" s="55">
        <f t="shared" si="1"/>
        <v>664</v>
      </c>
      <c r="O15" s="56">
        <f t="shared" si="1"/>
        <v>0.01</v>
      </c>
      <c r="P15" s="3"/>
    </row>
    <row r="16" spans="1:16" x14ac:dyDescent="0.25">
      <c r="A16" s="228" t="s">
        <v>48</v>
      </c>
      <c r="B16" s="36" t="s">
        <v>43</v>
      </c>
      <c r="C16" s="37">
        <v>47</v>
      </c>
      <c r="D16" s="38">
        <v>0.23</v>
      </c>
      <c r="E16" s="37">
        <v>32</v>
      </c>
      <c r="F16" s="38">
        <v>0.24</v>
      </c>
      <c r="G16" s="39">
        <v>3</v>
      </c>
      <c r="H16" s="40">
        <v>0.18</v>
      </c>
      <c r="I16" s="3"/>
      <c r="J16" s="41">
        <v>47</v>
      </c>
      <c r="K16" s="38">
        <v>0.23</v>
      </c>
      <c r="L16" s="37">
        <v>32</v>
      </c>
      <c r="M16" s="38">
        <v>0.24</v>
      </c>
      <c r="N16" s="39">
        <v>2</v>
      </c>
      <c r="O16" s="40">
        <v>0.12</v>
      </c>
      <c r="P16" s="3"/>
    </row>
    <row r="17" spans="1:16" x14ac:dyDescent="0.25">
      <c r="A17" s="229"/>
      <c r="B17" s="21" t="s">
        <v>44</v>
      </c>
      <c r="C17" s="42">
        <v>15</v>
      </c>
      <c r="D17" s="43">
        <v>7.0000000000000007E-2</v>
      </c>
      <c r="E17" s="42">
        <v>6</v>
      </c>
      <c r="F17" s="43">
        <v>0.05</v>
      </c>
      <c r="G17" s="44">
        <v>1</v>
      </c>
      <c r="H17" s="45">
        <v>0.06</v>
      </c>
      <c r="I17" s="3"/>
      <c r="J17" s="46">
        <v>15</v>
      </c>
      <c r="K17" s="43">
        <v>7.0000000000000007E-2</v>
      </c>
      <c r="L17" s="42">
        <v>6</v>
      </c>
      <c r="M17" s="43">
        <v>0.05</v>
      </c>
      <c r="N17" s="44">
        <v>1</v>
      </c>
      <c r="O17" s="45">
        <v>0.06</v>
      </c>
      <c r="P17" s="3"/>
    </row>
    <row r="18" spans="1:16" x14ac:dyDescent="0.25">
      <c r="A18" s="229"/>
      <c r="B18" s="21" t="s">
        <v>45</v>
      </c>
      <c r="C18" s="42">
        <v>7</v>
      </c>
      <c r="D18" s="43">
        <v>0.03</v>
      </c>
      <c r="E18" s="42">
        <v>4</v>
      </c>
      <c r="F18" s="43">
        <v>0.03</v>
      </c>
      <c r="G18" s="44">
        <v>0</v>
      </c>
      <c r="H18" s="45">
        <v>0</v>
      </c>
      <c r="I18" s="3"/>
      <c r="J18" s="46">
        <v>7</v>
      </c>
      <c r="K18" s="43">
        <v>0.03</v>
      </c>
      <c r="L18" s="42">
        <v>4</v>
      </c>
      <c r="M18" s="43">
        <v>0.03</v>
      </c>
      <c r="N18" s="44">
        <v>0</v>
      </c>
      <c r="O18" s="45">
        <v>0</v>
      </c>
      <c r="P18" s="3"/>
    </row>
    <row r="19" spans="1:16" x14ac:dyDescent="0.25">
      <c r="A19" s="229"/>
      <c r="B19" s="21" t="s">
        <v>46</v>
      </c>
      <c r="C19" s="42">
        <v>2</v>
      </c>
      <c r="D19" s="43">
        <v>0.01</v>
      </c>
      <c r="E19" s="42">
        <v>0</v>
      </c>
      <c r="F19" s="43">
        <v>0</v>
      </c>
      <c r="G19" s="44">
        <v>0</v>
      </c>
      <c r="H19" s="45">
        <v>0</v>
      </c>
      <c r="I19" s="3"/>
      <c r="J19" s="46">
        <v>2</v>
      </c>
      <c r="K19" s="43">
        <v>0.01</v>
      </c>
      <c r="L19" s="42">
        <v>0</v>
      </c>
      <c r="M19" s="43">
        <v>0</v>
      </c>
      <c r="N19" s="44">
        <v>0</v>
      </c>
      <c r="O19" s="45">
        <v>0</v>
      </c>
      <c r="P19" s="3"/>
    </row>
    <row r="20" spans="1:16" x14ac:dyDescent="0.25">
      <c r="A20" s="229"/>
      <c r="B20" s="21" t="s">
        <v>47</v>
      </c>
      <c r="C20" s="42">
        <v>0</v>
      </c>
      <c r="D20" s="43">
        <v>0</v>
      </c>
      <c r="E20" s="42">
        <v>0</v>
      </c>
      <c r="F20" s="43">
        <v>0</v>
      </c>
      <c r="G20" s="44">
        <v>0</v>
      </c>
      <c r="H20" s="45">
        <v>0</v>
      </c>
      <c r="I20" s="3"/>
      <c r="J20" s="46">
        <v>0</v>
      </c>
      <c r="K20" s="43">
        <v>0</v>
      </c>
      <c r="L20" s="42">
        <v>0</v>
      </c>
      <c r="M20" s="43">
        <v>0</v>
      </c>
      <c r="N20" s="44">
        <v>0</v>
      </c>
      <c r="O20" s="45">
        <v>0</v>
      </c>
      <c r="P20" s="3"/>
    </row>
    <row r="21" spans="1:16" x14ac:dyDescent="0.25">
      <c r="A21" s="210" t="s">
        <v>40</v>
      </c>
      <c r="B21" s="211"/>
      <c r="C21" s="58">
        <f t="shared" ref="C21:H21" si="2">SUM(C16:C20)</f>
        <v>71</v>
      </c>
      <c r="D21" s="59">
        <f t="shared" si="2"/>
        <v>0.34000000000000008</v>
      </c>
      <c r="E21" s="58">
        <f t="shared" si="2"/>
        <v>42</v>
      </c>
      <c r="F21" s="59">
        <f t="shared" si="2"/>
        <v>0.31999999999999995</v>
      </c>
      <c r="G21" s="60">
        <f t="shared" si="2"/>
        <v>4</v>
      </c>
      <c r="H21" s="61">
        <f t="shared" si="2"/>
        <v>0.24</v>
      </c>
      <c r="I21" s="3"/>
      <c r="J21" s="62">
        <f t="shared" ref="J21:O21" si="3">SUM(J16:J20)</f>
        <v>71</v>
      </c>
      <c r="K21" s="59">
        <f t="shared" si="3"/>
        <v>0.34000000000000008</v>
      </c>
      <c r="L21" s="58">
        <f t="shared" si="3"/>
        <v>42</v>
      </c>
      <c r="M21" s="59">
        <f t="shared" si="3"/>
        <v>0.31999999999999995</v>
      </c>
      <c r="N21" s="60">
        <f t="shared" si="3"/>
        <v>3</v>
      </c>
      <c r="O21" s="61">
        <f t="shared" si="3"/>
        <v>0.18</v>
      </c>
      <c r="P21" s="3"/>
    </row>
    <row r="22" spans="1:16" x14ac:dyDescent="0.25">
      <c r="A22" s="229" t="s">
        <v>49</v>
      </c>
      <c r="B22" s="21" t="s">
        <v>43</v>
      </c>
      <c r="C22" s="42">
        <v>0</v>
      </c>
      <c r="D22" s="43">
        <v>0</v>
      </c>
      <c r="E22" s="42">
        <v>269</v>
      </c>
      <c r="F22" s="43">
        <v>0.01</v>
      </c>
      <c r="G22" s="44">
        <v>694</v>
      </c>
      <c r="H22" s="45">
        <v>0.02</v>
      </c>
      <c r="I22" s="3"/>
      <c r="J22" s="46">
        <v>0</v>
      </c>
      <c r="K22" s="43">
        <v>0</v>
      </c>
      <c r="L22" s="42">
        <v>265</v>
      </c>
      <c r="M22" s="43">
        <v>8.6831154362855927E-3</v>
      </c>
      <c r="N22" s="44">
        <v>529</v>
      </c>
      <c r="O22" s="45">
        <v>1.6985069834644404E-2</v>
      </c>
      <c r="P22" s="3"/>
    </row>
    <row r="23" spans="1:16" x14ac:dyDescent="0.25">
      <c r="A23" s="229"/>
      <c r="B23" s="21" t="s">
        <v>44</v>
      </c>
      <c r="C23" s="42">
        <v>0</v>
      </c>
      <c r="D23" s="43">
        <v>0</v>
      </c>
      <c r="E23" s="42">
        <v>34</v>
      </c>
      <c r="F23" s="43">
        <v>0</v>
      </c>
      <c r="G23" s="44">
        <v>164</v>
      </c>
      <c r="H23" s="45">
        <v>0.01</v>
      </c>
      <c r="I23" s="3"/>
      <c r="J23" s="46">
        <v>0</v>
      </c>
      <c r="K23" s="43">
        <v>0</v>
      </c>
      <c r="L23" s="42">
        <v>34</v>
      </c>
      <c r="M23" s="43">
        <v>1.1140600937121139E-3</v>
      </c>
      <c r="N23" s="44">
        <v>68</v>
      </c>
      <c r="O23" s="45">
        <v>2.1833360089902071E-3</v>
      </c>
      <c r="P23" s="3"/>
    </row>
    <row r="24" spans="1:16" x14ac:dyDescent="0.25">
      <c r="A24" s="229"/>
      <c r="B24" s="21" t="s">
        <v>45</v>
      </c>
      <c r="C24" s="42">
        <v>0</v>
      </c>
      <c r="D24" s="43">
        <v>0</v>
      </c>
      <c r="E24" s="42">
        <v>12</v>
      </c>
      <c r="F24" s="43">
        <v>0</v>
      </c>
      <c r="G24" s="44">
        <v>129</v>
      </c>
      <c r="H24" s="45">
        <v>0</v>
      </c>
      <c r="I24" s="3"/>
      <c r="J24" s="46">
        <v>0</v>
      </c>
      <c r="K24" s="43">
        <v>0</v>
      </c>
      <c r="L24" s="42">
        <v>12</v>
      </c>
      <c r="M24" s="43">
        <v>3.9319768013368719E-4</v>
      </c>
      <c r="N24" s="44">
        <v>23</v>
      </c>
      <c r="O24" s="45">
        <v>7.3848129715845239E-4</v>
      </c>
      <c r="P24" s="3"/>
    </row>
    <row r="25" spans="1:16" x14ac:dyDescent="0.25">
      <c r="A25" s="229"/>
      <c r="B25" s="21" t="s">
        <v>46</v>
      </c>
      <c r="C25" s="42">
        <v>0</v>
      </c>
      <c r="D25" s="43">
        <v>0</v>
      </c>
      <c r="E25" s="42">
        <v>1</v>
      </c>
      <c r="F25" s="43">
        <v>0</v>
      </c>
      <c r="G25" s="44">
        <v>94</v>
      </c>
      <c r="H25" s="45">
        <v>0</v>
      </c>
      <c r="I25" s="3"/>
      <c r="J25" s="46">
        <v>0</v>
      </c>
      <c r="K25" s="43">
        <v>0</v>
      </c>
      <c r="L25" s="42">
        <v>1</v>
      </c>
      <c r="M25" s="43">
        <v>3.2766473344473932E-5</v>
      </c>
      <c r="N25" s="44">
        <v>11</v>
      </c>
      <c r="O25" s="45">
        <v>3.5318670733665113E-4</v>
      </c>
      <c r="P25" s="3"/>
    </row>
    <row r="26" spans="1:16" x14ac:dyDescent="0.25">
      <c r="A26" s="229"/>
      <c r="B26" s="21" t="s">
        <v>47</v>
      </c>
      <c r="C26" s="42">
        <v>0</v>
      </c>
      <c r="D26" s="43">
        <v>0</v>
      </c>
      <c r="E26" s="42">
        <v>0</v>
      </c>
      <c r="F26" s="43">
        <v>0</v>
      </c>
      <c r="G26" s="44">
        <v>63</v>
      </c>
      <c r="H26" s="45">
        <v>0</v>
      </c>
      <c r="I26" s="3"/>
      <c r="J26" s="46">
        <v>0</v>
      </c>
      <c r="K26" s="43">
        <v>0</v>
      </c>
      <c r="L26" s="42">
        <v>0</v>
      </c>
      <c r="M26" s="43">
        <v>0</v>
      </c>
      <c r="N26" s="44">
        <v>0</v>
      </c>
      <c r="O26" s="45">
        <v>0</v>
      </c>
      <c r="P26" s="3"/>
    </row>
    <row r="27" spans="1:16" ht="15.75" thickBot="1" x14ac:dyDescent="0.3">
      <c r="A27" s="199" t="s">
        <v>40</v>
      </c>
      <c r="B27" s="200"/>
      <c r="C27" s="63">
        <f t="shared" ref="C27:H27" si="4">SUM(C22:C26)</f>
        <v>0</v>
      </c>
      <c r="D27" s="64">
        <f t="shared" si="4"/>
        <v>0</v>
      </c>
      <c r="E27" s="63">
        <f t="shared" si="4"/>
        <v>316</v>
      </c>
      <c r="F27" s="64">
        <f t="shared" si="4"/>
        <v>0.01</v>
      </c>
      <c r="G27" s="63">
        <f t="shared" si="4"/>
        <v>1144</v>
      </c>
      <c r="H27" s="65">
        <f t="shared" si="4"/>
        <v>0.03</v>
      </c>
      <c r="I27" s="3"/>
      <c r="J27" s="66">
        <f t="shared" ref="J27:O27" si="5">SUM(J22:J26)</f>
        <v>0</v>
      </c>
      <c r="K27" s="64">
        <f t="shared" si="5"/>
        <v>0</v>
      </c>
      <c r="L27" s="63">
        <f t="shared" si="5"/>
        <v>312</v>
      </c>
      <c r="M27" s="64">
        <f t="shared" si="5"/>
        <v>1.0223139683475869E-2</v>
      </c>
      <c r="N27" s="63">
        <f t="shared" si="5"/>
        <v>631</v>
      </c>
      <c r="O27" s="65">
        <f t="shared" si="5"/>
        <v>2.0260073848129716E-2</v>
      </c>
      <c r="P27" s="3"/>
    </row>
    <row r="28" spans="1:16" x14ac:dyDescent="0.25">
      <c r="A28" s="3"/>
      <c r="B28" s="3"/>
      <c r="C28" s="3"/>
      <c r="D28" s="3"/>
      <c r="E28" s="3"/>
      <c r="F28" s="3"/>
      <c r="G28" s="3"/>
      <c r="H28" s="3"/>
      <c r="I28" s="3"/>
      <c r="J28" s="3"/>
      <c r="K28" s="3"/>
      <c r="L28" s="3"/>
      <c r="M28" s="3"/>
      <c r="N28" s="3"/>
      <c r="O28" s="3"/>
      <c r="P28" s="3"/>
    </row>
    <row r="29" spans="1:16" x14ac:dyDescent="0.25">
      <c r="A29" s="3"/>
      <c r="B29" s="3"/>
      <c r="C29" s="3"/>
      <c r="D29" s="3"/>
      <c r="E29" s="3"/>
      <c r="F29" s="3"/>
      <c r="G29" s="3"/>
      <c r="H29" s="3"/>
      <c r="I29" s="3"/>
      <c r="J29" s="3"/>
      <c r="K29" s="3"/>
      <c r="L29" s="3"/>
      <c r="M29" s="3"/>
      <c r="N29" s="3"/>
      <c r="O29" s="3"/>
      <c r="P29" s="3"/>
    </row>
  </sheetData>
  <mergeCells count="5">
    <mergeCell ref="B7:H7"/>
    <mergeCell ref="J7:O7"/>
    <mergeCell ref="A10:A14"/>
    <mergeCell ref="A16:A20"/>
    <mergeCell ref="A22:A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D15" sqref="D15"/>
    </sheetView>
  </sheetViews>
  <sheetFormatPr defaultRowHeight="15" x14ac:dyDescent="0.25"/>
  <cols>
    <col min="1" max="1" width="45.42578125" bestFit="1" customWidth="1"/>
    <col min="2" max="3" width="10.42578125" bestFit="1" customWidth="1"/>
  </cols>
  <sheetData>
    <row r="1" spans="1:8" x14ac:dyDescent="0.25">
      <c r="A1" s="28" t="s">
        <v>25</v>
      </c>
    </row>
    <row r="2" spans="1:8" x14ac:dyDescent="0.25">
      <c r="A2" s="28" t="s">
        <v>26</v>
      </c>
    </row>
    <row r="3" spans="1:8" x14ac:dyDescent="0.25">
      <c r="A3" s="28" t="s">
        <v>27</v>
      </c>
    </row>
    <row r="6" spans="1:8" ht="15.75" thickBot="1" x14ac:dyDescent="0.3">
      <c r="A6" s="67" t="s">
        <v>79</v>
      </c>
      <c r="B6" s="3"/>
      <c r="C6" s="3"/>
    </row>
    <row r="7" spans="1:8" x14ac:dyDescent="0.25">
      <c r="A7" s="79" t="s">
        <v>82</v>
      </c>
      <c r="B7" s="80" t="s">
        <v>18</v>
      </c>
      <c r="C7" s="81" t="s">
        <v>19</v>
      </c>
    </row>
    <row r="8" spans="1:8" x14ac:dyDescent="0.25">
      <c r="A8" s="10" t="s">
        <v>21</v>
      </c>
      <c r="B8" s="72">
        <v>46570</v>
      </c>
      <c r="C8" s="12">
        <v>65777</v>
      </c>
      <c r="G8" s="102"/>
      <c r="H8" s="102"/>
    </row>
    <row r="9" spans="1:8" x14ac:dyDescent="0.25">
      <c r="A9" s="10" t="s">
        <v>22</v>
      </c>
      <c r="B9" s="72">
        <v>1181</v>
      </c>
      <c r="C9" s="12">
        <v>1809</v>
      </c>
      <c r="G9" s="102"/>
      <c r="H9" s="102"/>
    </row>
    <row r="10" spans="1:8" x14ac:dyDescent="0.25">
      <c r="A10" s="10" t="s">
        <v>23</v>
      </c>
      <c r="B10" s="24">
        <v>6.73</v>
      </c>
      <c r="C10" s="25">
        <v>7.68</v>
      </c>
      <c r="G10" s="93"/>
      <c r="H10" s="93"/>
    </row>
    <row r="11" spans="1:8" ht="15.75" thickBot="1" x14ac:dyDescent="0.3">
      <c r="A11" s="90" t="s">
        <v>24</v>
      </c>
      <c r="B11" s="26">
        <v>4.33</v>
      </c>
      <c r="C11" s="27">
        <v>4.38</v>
      </c>
      <c r="G11" s="93"/>
      <c r="H11" s="93"/>
    </row>
    <row r="14" spans="1:8" x14ac:dyDescent="0.25">
      <c r="A14" s="7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E12" sqref="E12"/>
    </sheetView>
  </sheetViews>
  <sheetFormatPr defaultRowHeight="15" x14ac:dyDescent="0.25"/>
  <cols>
    <col min="1" max="1" width="23.5703125" customWidth="1"/>
    <col min="2" max="2" width="11" bestFit="1" customWidth="1"/>
    <col min="3" max="3" width="8.7109375" customWidth="1"/>
    <col min="4" max="4" width="25.5703125" customWidth="1"/>
    <col min="5" max="5" width="24.140625" customWidth="1"/>
  </cols>
  <sheetData>
    <row r="1" spans="1:5" x14ac:dyDescent="0.25">
      <c r="A1" s="28" t="s">
        <v>25</v>
      </c>
    </row>
    <row r="2" spans="1:5" x14ac:dyDescent="0.25">
      <c r="A2" s="28" t="s">
        <v>26</v>
      </c>
    </row>
    <row r="3" spans="1:5" x14ac:dyDescent="0.25">
      <c r="A3" s="28" t="s">
        <v>27</v>
      </c>
    </row>
    <row r="6" spans="1:5" ht="15.75" thickBot="1" x14ac:dyDescent="0.3">
      <c r="A6" s="67" t="s">
        <v>30</v>
      </c>
      <c r="B6" s="3"/>
      <c r="C6" s="3"/>
      <c r="D6" s="3"/>
      <c r="E6" s="3"/>
    </row>
    <row r="7" spans="1:5" ht="15.75" thickBot="1" x14ac:dyDescent="0.3">
      <c r="A7" s="98" t="s">
        <v>60</v>
      </c>
      <c r="B7" s="99" t="s">
        <v>18</v>
      </c>
      <c r="C7" s="99" t="s">
        <v>19</v>
      </c>
      <c r="D7" s="99" t="s">
        <v>189</v>
      </c>
      <c r="E7" s="100" t="s">
        <v>190</v>
      </c>
    </row>
    <row r="8" spans="1:5" x14ac:dyDescent="0.25">
      <c r="A8" s="96" t="s">
        <v>28</v>
      </c>
      <c r="B8" s="24">
        <v>34</v>
      </c>
      <c r="C8" s="24">
        <v>95</v>
      </c>
      <c r="D8" s="24">
        <v>54</v>
      </c>
      <c r="E8" s="25">
        <v>72</v>
      </c>
    </row>
    <row r="9" spans="1:5" ht="15.75" thickBot="1" x14ac:dyDescent="0.3">
      <c r="A9" s="97" t="s">
        <v>29</v>
      </c>
      <c r="B9" s="26">
        <v>12.6</v>
      </c>
      <c r="C9" s="26">
        <v>58.9</v>
      </c>
      <c r="D9" s="26">
        <v>36.4</v>
      </c>
      <c r="E9" s="27">
        <v>71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4" workbookViewId="0">
      <selection activeCell="A6" sqref="A6:E6"/>
    </sheetView>
  </sheetViews>
  <sheetFormatPr defaultRowHeight="15" x14ac:dyDescent="0.25"/>
  <cols>
    <col min="1" max="1" width="22.5703125" customWidth="1"/>
    <col min="2" max="2" width="15.85546875" bestFit="1" customWidth="1"/>
    <col min="3" max="3" width="19.140625" bestFit="1" customWidth="1"/>
    <col min="4" max="5" width="25.5703125" customWidth="1"/>
    <col min="8" max="8" width="19.140625" bestFit="1" customWidth="1"/>
    <col min="11" max="11" width="22.42578125" bestFit="1" customWidth="1"/>
    <col min="12" max="12" width="21.85546875" bestFit="1" customWidth="1"/>
  </cols>
  <sheetData>
    <row r="1" spans="1:5" x14ac:dyDescent="0.25">
      <c r="A1" s="28" t="s">
        <v>25</v>
      </c>
    </row>
    <row r="2" spans="1:5" x14ac:dyDescent="0.25">
      <c r="A2" s="28" t="s">
        <v>26</v>
      </c>
    </row>
    <row r="3" spans="1:5" x14ac:dyDescent="0.25">
      <c r="A3" s="28" t="s">
        <v>27</v>
      </c>
    </row>
    <row r="6" spans="1:5" ht="20.45" customHeight="1" thickBot="1" x14ac:dyDescent="0.3">
      <c r="A6" s="231" t="s">
        <v>73</v>
      </c>
      <c r="B6" s="231"/>
      <c r="C6" s="231"/>
      <c r="D6" s="231"/>
      <c r="E6" s="231"/>
    </row>
    <row r="7" spans="1:5" ht="15.75" thickBot="1" x14ac:dyDescent="0.3">
      <c r="A7" s="98" t="s">
        <v>60</v>
      </c>
      <c r="B7" s="99" t="s">
        <v>18</v>
      </c>
      <c r="C7" s="99" t="s">
        <v>19</v>
      </c>
      <c r="D7" s="99" t="s">
        <v>189</v>
      </c>
      <c r="E7" s="100" t="s">
        <v>195</v>
      </c>
    </row>
    <row r="8" spans="1:5" x14ac:dyDescent="0.25">
      <c r="A8" s="10" t="s">
        <v>31</v>
      </c>
      <c r="B8" s="72">
        <v>50</v>
      </c>
      <c r="C8" s="72">
        <v>217</v>
      </c>
      <c r="D8" s="72">
        <v>218</v>
      </c>
      <c r="E8" s="12">
        <v>207</v>
      </c>
    </row>
    <row r="9" spans="1:5" x14ac:dyDescent="0.25">
      <c r="A9" s="10" t="s">
        <v>32</v>
      </c>
      <c r="B9" s="72">
        <v>733</v>
      </c>
      <c r="C9" s="72">
        <v>861</v>
      </c>
      <c r="D9" s="72">
        <v>1078</v>
      </c>
      <c r="E9" s="12">
        <v>580</v>
      </c>
    </row>
    <row r="10" spans="1:5" ht="15.75" thickBot="1" x14ac:dyDescent="0.3">
      <c r="A10" s="68" t="s">
        <v>33</v>
      </c>
      <c r="B10" s="69">
        <v>783</v>
      </c>
      <c r="C10" s="69">
        <v>1078</v>
      </c>
      <c r="D10" s="69">
        <v>1296</v>
      </c>
      <c r="E10" s="101">
        <v>787</v>
      </c>
    </row>
    <row r="13" spans="1:5" ht="21" customHeight="1" thickBot="1" x14ac:dyDescent="0.3">
      <c r="A13" s="231" t="s">
        <v>34</v>
      </c>
      <c r="B13" s="231"/>
      <c r="C13" s="231"/>
      <c r="D13" s="231"/>
      <c r="E13" s="231"/>
    </row>
    <row r="14" spans="1:5" ht="15.75" thickBot="1" x14ac:dyDescent="0.3">
      <c r="A14" s="98" t="s">
        <v>60</v>
      </c>
      <c r="B14" s="99" t="s">
        <v>18</v>
      </c>
      <c r="C14" s="99" t="s">
        <v>19</v>
      </c>
      <c r="D14" s="99" t="s">
        <v>189</v>
      </c>
      <c r="E14" s="100" t="s">
        <v>195</v>
      </c>
    </row>
    <row r="15" spans="1:5" x14ac:dyDescent="0.25">
      <c r="A15" s="10" t="s">
        <v>31</v>
      </c>
      <c r="B15" s="24">
        <v>4</v>
      </c>
      <c r="C15" s="24">
        <v>3.7</v>
      </c>
      <c r="D15" s="24">
        <v>6</v>
      </c>
      <c r="E15" s="25">
        <v>2.9</v>
      </c>
    </row>
    <row r="16" spans="1:5" ht="15.75" thickBot="1" x14ac:dyDescent="0.3">
      <c r="A16" s="90" t="s">
        <v>32</v>
      </c>
      <c r="B16" s="26">
        <v>2.1</v>
      </c>
      <c r="C16" s="26">
        <v>2.8</v>
      </c>
      <c r="D16" s="26">
        <v>3.3</v>
      </c>
      <c r="E16" s="27">
        <v>2.8</v>
      </c>
    </row>
  </sheetData>
  <mergeCells count="2">
    <mergeCell ref="A13:E13"/>
    <mergeCell ref="A6:E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8" workbookViewId="0">
      <selection activeCell="A23" sqref="A23:L23"/>
    </sheetView>
  </sheetViews>
  <sheetFormatPr defaultRowHeight="15" x14ac:dyDescent="0.25"/>
  <cols>
    <col min="2" max="2" width="17.85546875" customWidth="1"/>
    <col min="3" max="7" width="15.28515625" customWidth="1"/>
    <col min="8" max="8" width="22" customWidth="1"/>
    <col min="9" max="9" width="21" customWidth="1"/>
    <col min="10" max="10" width="20.140625" customWidth="1"/>
    <col min="11" max="11" width="15.28515625" customWidth="1"/>
  </cols>
  <sheetData>
    <row r="1" spans="1:12" x14ac:dyDescent="0.25">
      <c r="A1" s="28" t="s">
        <v>25</v>
      </c>
    </row>
    <row r="2" spans="1:12" x14ac:dyDescent="0.25">
      <c r="A2" s="28" t="s">
        <v>26</v>
      </c>
    </row>
    <row r="3" spans="1:12" x14ac:dyDescent="0.25">
      <c r="A3" s="28" t="s">
        <v>27</v>
      </c>
    </row>
    <row r="4" spans="1:12" x14ac:dyDescent="0.25">
      <c r="A4" s="28"/>
    </row>
    <row r="5" spans="1:12" x14ac:dyDescent="0.25">
      <c r="A5" s="67" t="s">
        <v>80</v>
      </c>
      <c r="B5" s="3"/>
      <c r="C5" s="3"/>
      <c r="D5" s="3"/>
      <c r="E5" s="3"/>
      <c r="F5" s="3"/>
      <c r="G5" s="3"/>
      <c r="H5" s="3"/>
      <c r="I5" s="3"/>
      <c r="J5" s="3"/>
      <c r="K5" s="3"/>
      <c r="L5" s="3"/>
    </row>
    <row r="6" spans="1:12" ht="15.75" thickBot="1" x14ac:dyDescent="0.3">
      <c r="A6" s="232" t="s">
        <v>67</v>
      </c>
      <c r="B6" s="233"/>
      <c r="C6" s="233"/>
      <c r="D6" s="233"/>
      <c r="E6" s="233"/>
      <c r="F6" s="233"/>
      <c r="G6" s="233"/>
      <c r="H6" s="233"/>
      <c r="I6" s="233"/>
      <c r="J6" s="233"/>
      <c r="K6" s="233"/>
      <c r="L6" s="233"/>
    </row>
    <row r="7" spans="1:12" ht="30" x14ac:dyDescent="0.25">
      <c r="A7" s="82"/>
      <c r="B7" s="83" t="s">
        <v>53</v>
      </c>
      <c r="C7" s="83" t="s">
        <v>64</v>
      </c>
      <c r="D7" s="83" t="s">
        <v>54</v>
      </c>
      <c r="E7" s="83" t="s">
        <v>57</v>
      </c>
      <c r="F7" s="83" t="s">
        <v>56</v>
      </c>
      <c r="G7" s="83" t="s">
        <v>65</v>
      </c>
      <c r="H7" s="83" t="s">
        <v>51</v>
      </c>
      <c r="I7" s="83" t="s">
        <v>55</v>
      </c>
      <c r="J7" s="83" t="s">
        <v>66</v>
      </c>
      <c r="K7" s="84" t="s">
        <v>52</v>
      </c>
      <c r="L7" s="85" t="s">
        <v>40</v>
      </c>
    </row>
    <row r="8" spans="1:12" x14ac:dyDescent="0.25">
      <c r="A8" s="86" t="s">
        <v>17</v>
      </c>
      <c r="B8" s="87">
        <v>347</v>
      </c>
      <c r="C8" s="87">
        <v>707</v>
      </c>
      <c r="D8" s="87">
        <v>288</v>
      </c>
      <c r="E8" s="87">
        <v>200</v>
      </c>
      <c r="F8" s="87">
        <v>202</v>
      </c>
      <c r="G8" s="87">
        <v>160</v>
      </c>
      <c r="H8" s="87">
        <v>189</v>
      </c>
      <c r="I8" s="87">
        <v>240</v>
      </c>
      <c r="J8" s="87">
        <v>200</v>
      </c>
      <c r="K8" s="88">
        <v>123</v>
      </c>
      <c r="L8" s="89">
        <v>2656</v>
      </c>
    </row>
    <row r="9" spans="1:12" x14ac:dyDescent="0.25">
      <c r="A9" s="10" t="s">
        <v>44</v>
      </c>
      <c r="B9" s="11">
        <v>251</v>
      </c>
      <c r="C9" s="11">
        <v>198</v>
      </c>
      <c r="D9" s="11">
        <v>40</v>
      </c>
      <c r="E9" s="11">
        <v>30</v>
      </c>
      <c r="F9" s="11">
        <v>34</v>
      </c>
      <c r="G9" s="11">
        <v>83</v>
      </c>
      <c r="H9" s="11">
        <v>27</v>
      </c>
      <c r="I9" s="11">
        <v>55</v>
      </c>
      <c r="J9" s="11">
        <v>69</v>
      </c>
      <c r="K9" s="12">
        <v>45</v>
      </c>
      <c r="L9" s="13">
        <v>832</v>
      </c>
    </row>
    <row r="10" spans="1:12" x14ac:dyDescent="0.25">
      <c r="A10" s="10" t="s">
        <v>45</v>
      </c>
      <c r="B10" s="11">
        <v>83</v>
      </c>
      <c r="C10" s="11">
        <v>298</v>
      </c>
      <c r="D10" s="11">
        <v>56</v>
      </c>
      <c r="E10" s="11">
        <v>53</v>
      </c>
      <c r="F10" s="11">
        <v>48</v>
      </c>
      <c r="G10" s="11">
        <v>59</v>
      </c>
      <c r="H10" s="11">
        <v>39</v>
      </c>
      <c r="I10" s="11">
        <v>84</v>
      </c>
      <c r="J10" s="11">
        <v>80</v>
      </c>
      <c r="K10" s="12">
        <v>37</v>
      </c>
      <c r="L10" s="13">
        <v>837</v>
      </c>
    </row>
    <row r="11" spans="1:12" x14ac:dyDescent="0.25">
      <c r="A11" s="10" t="s">
        <v>46</v>
      </c>
      <c r="B11" s="11">
        <v>11</v>
      </c>
      <c r="C11" s="11">
        <v>182</v>
      </c>
      <c r="D11" s="11">
        <v>73</v>
      </c>
      <c r="E11" s="11">
        <v>48</v>
      </c>
      <c r="F11" s="11">
        <v>61</v>
      </c>
      <c r="G11" s="11">
        <v>14</v>
      </c>
      <c r="H11" s="11">
        <v>52</v>
      </c>
      <c r="I11" s="11">
        <v>59</v>
      </c>
      <c r="J11" s="11">
        <v>44</v>
      </c>
      <c r="K11" s="12">
        <v>29</v>
      </c>
      <c r="L11" s="13">
        <v>573</v>
      </c>
    </row>
    <row r="12" spans="1:12" x14ac:dyDescent="0.25">
      <c r="A12" s="10" t="s">
        <v>47</v>
      </c>
      <c r="B12" s="11">
        <v>2</v>
      </c>
      <c r="C12" s="11">
        <v>29</v>
      </c>
      <c r="D12" s="11">
        <v>119</v>
      </c>
      <c r="E12" s="11">
        <v>69</v>
      </c>
      <c r="F12" s="11">
        <v>59</v>
      </c>
      <c r="G12" s="11">
        <v>4</v>
      </c>
      <c r="H12" s="11">
        <v>71</v>
      </c>
      <c r="I12" s="11">
        <v>42</v>
      </c>
      <c r="J12" s="11">
        <v>7</v>
      </c>
      <c r="K12" s="12">
        <v>12</v>
      </c>
      <c r="L12" s="13">
        <v>414</v>
      </c>
    </row>
    <row r="13" spans="1:12" x14ac:dyDescent="0.25">
      <c r="A13" s="86" t="s">
        <v>18</v>
      </c>
      <c r="B13" s="87">
        <v>359</v>
      </c>
      <c r="C13" s="87">
        <v>718</v>
      </c>
      <c r="D13" s="87">
        <v>294</v>
      </c>
      <c r="E13" s="87">
        <v>222</v>
      </c>
      <c r="F13" s="87">
        <v>204</v>
      </c>
      <c r="G13" s="87">
        <v>123</v>
      </c>
      <c r="H13" s="87">
        <v>203</v>
      </c>
      <c r="I13" s="87">
        <v>194</v>
      </c>
      <c r="J13" s="87">
        <v>221</v>
      </c>
      <c r="K13" s="88">
        <v>133</v>
      </c>
      <c r="L13" s="89">
        <v>2671</v>
      </c>
    </row>
    <row r="14" spans="1:12" x14ac:dyDescent="0.25">
      <c r="A14" s="10" t="s">
        <v>44</v>
      </c>
      <c r="B14" s="11">
        <v>265</v>
      </c>
      <c r="C14" s="11">
        <v>226</v>
      </c>
      <c r="D14" s="11">
        <v>46</v>
      </c>
      <c r="E14" s="11">
        <v>51</v>
      </c>
      <c r="F14" s="11">
        <v>40</v>
      </c>
      <c r="G14" s="11">
        <v>75</v>
      </c>
      <c r="H14" s="11">
        <v>41</v>
      </c>
      <c r="I14" s="11">
        <v>47</v>
      </c>
      <c r="J14" s="11">
        <v>79</v>
      </c>
      <c r="K14" s="12">
        <v>40</v>
      </c>
      <c r="L14" s="13">
        <v>910</v>
      </c>
    </row>
    <row r="15" spans="1:12" x14ac:dyDescent="0.25">
      <c r="A15" s="10" t="s">
        <v>45</v>
      </c>
      <c r="B15" s="11">
        <v>84</v>
      </c>
      <c r="C15" s="11">
        <v>316</v>
      </c>
      <c r="D15" s="11">
        <v>53</v>
      </c>
      <c r="E15" s="11">
        <v>49</v>
      </c>
      <c r="F15" s="11">
        <v>34</v>
      </c>
      <c r="G15" s="11">
        <v>34</v>
      </c>
      <c r="H15" s="11">
        <v>46</v>
      </c>
      <c r="I15" s="11">
        <v>58</v>
      </c>
      <c r="J15" s="11">
        <v>83</v>
      </c>
      <c r="K15" s="12">
        <v>55</v>
      </c>
      <c r="L15" s="13">
        <v>812</v>
      </c>
    </row>
    <row r="16" spans="1:12" x14ac:dyDescent="0.25">
      <c r="A16" s="10" t="s">
        <v>46</v>
      </c>
      <c r="B16" s="11">
        <v>7</v>
      </c>
      <c r="C16" s="11">
        <v>158</v>
      </c>
      <c r="D16" s="11">
        <v>81</v>
      </c>
      <c r="E16" s="11">
        <v>68</v>
      </c>
      <c r="F16" s="11">
        <v>60</v>
      </c>
      <c r="G16" s="11">
        <v>12</v>
      </c>
      <c r="H16" s="11">
        <v>53</v>
      </c>
      <c r="I16" s="11">
        <v>63</v>
      </c>
      <c r="J16" s="11">
        <v>44</v>
      </c>
      <c r="K16" s="12">
        <v>26</v>
      </c>
      <c r="L16" s="13">
        <v>572</v>
      </c>
    </row>
    <row r="17" spans="1:12" x14ac:dyDescent="0.25">
      <c r="A17" s="10" t="s">
        <v>47</v>
      </c>
      <c r="B17" s="11">
        <v>3</v>
      </c>
      <c r="C17" s="11">
        <v>18</v>
      </c>
      <c r="D17" s="11">
        <v>114</v>
      </c>
      <c r="E17" s="11">
        <v>54</v>
      </c>
      <c r="F17" s="11">
        <v>70</v>
      </c>
      <c r="G17" s="11">
        <v>2</v>
      </c>
      <c r="H17" s="11">
        <v>63</v>
      </c>
      <c r="I17" s="11">
        <v>26</v>
      </c>
      <c r="J17" s="11">
        <v>15</v>
      </c>
      <c r="K17" s="12">
        <v>12</v>
      </c>
      <c r="L17" s="13">
        <v>377</v>
      </c>
    </row>
    <row r="18" spans="1:12" x14ac:dyDescent="0.25">
      <c r="A18" s="86" t="s">
        <v>19</v>
      </c>
      <c r="B18" s="87">
        <v>369</v>
      </c>
      <c r="C18" s="87">
        <v>826</v>
      </c>
      <c r="D18" s="87">
        <v>304</v>
      </c>
      <c r="E18" s="87">
        <v>250</v>
      </c>
      <c r="F18" s="87">
        <v>227</v>
      </c>
      <c r="G18" s="87">
        <v>187</v>
      </c>
      <c r="H18" s="87">
        <v>219</v>
      </c>
      <c r="I18" s="87">
        <v>214</v>
      </c>
      <c r="J18" s="87">
        <v>192</v>
      </c>
      <c r="K18" s="88">
        <v>136</v>
      </c>
      <c r="L18" s="89">
        <v>2924</v>
      </c>
    </row>
    <row r="19" spans="1:12" x14ac:dyDescent="0.25">
      <c r="A19" s="10" t="s">
        <v>44</v>
      </c>
      <c r="B19" s="11">
        <v>273</v>
      </c>
      <c r="C19" s="11">
        <v>282</v>
      </c>
      <c r="D19" s="11">
        <v>50</v>
      </c>
      <c r="E19" s="11">
        <v>44</v>
      </c>
      <c r="F19" s="11">
        <v>43</v>
      </c>
      <c r="G19" s="11">
        <v>86</v>
      </c>
      <c r="H19" s="11">
        <v>47</v>
      </c>
      <c r="I19" s="11">
        <v>70</v>
      </c>
      <c r="J19" s="11">
        <v>82</v>
      </c>
      <c r="K19" s="12">
        <v>51</v>
      </c>
      <c r="L19" s="13">
        <v>1028</v>
      </c>
    </row>
    <row r="20" spans="1:12" x14ac:dyDescent="0.25">
      <c r="A20" s="10" t="s">
        <v>45</v>
      </c>
      <c r="B20" s="11">
        <v>85</v>
      </c>
      <c r="C20" s="11">
        <v>363</v>
      </c>
      <c r="D20" s="11">
        <v>52</v>
      </c>
      <c r="E20" s="11">
        <v>59</v>
      </c>
      <c r="F20" s="11">
        <v>50</v>
      </c>
      <c r="G20" s="11">
        <v>67</v>
      </c>
      <c r="H20" s="11">
        <v>46</v>
      </c>
      <c r="I20" s="11">
        <v>59</v>
      </c>
      <c r="J20" s="11">
        <v>64</v>
      </c>
      <c r="K20" s="12">
        <v>44</v>
      </c>
      <c r="L20" s="13">
        <v>889</v>
      </c>
    </row>
    <row r="21" spans="1:12" x14ac:dyDescent="0.25">
      <c r="A21" s="10" t="s">
        <v>46</v>
      </c>
      <c r="B21" s="11">
        <v>11</v>
      </c>
      <c r="C21" s="11">
        <v>159</v>
      </c>
      <c r="D21" s="11">
        <v>73</v>
      </c>
      <c r="E21" s="11">
        <v>77</v>
      </c>
      <c r="F21" s="11">
        <v>67</v>
      </c>
      <c r="G21" s="11">
        <v>31</v>
      </c>
      <c r="H21" s="11">
        <v>59</v>
      </c>
      <c r="I21" s="11">
        <v>54</v>
      </c>
      <c r="J21" s="11">
        <v>35</v>
      </c>
      <c r="K21" s="12">
        <v>27</v>
      </c>
      <c r="L21" s="13">
        <v>593</v>
      </c>
    </row>
    <row r="22" spans="1:12" ht="15.75" thickBot="1" x14ac:dyDescent="0.3">
      <c r="A22" s="90" t="s">
        <v>47</v>
      </c>
      <c r="B22" s="76">
        <v>0</v>
      </c>
      <c r="C22" s="76">
        <v>22</v>
      </c>
      <c r="D22" s="76">
        <v>129</v>
      </c>
      <c r="E22" s="76">
        <v>70</v>
      </c>
      <c r="F22" s="76">
        <v>67</v>
      </c>
      <c r="G22" s="76">
        <v>3</v>
      </c>
      <c r="H22" s="76">
        <v>67</v>
      </c>
      <c r="I22" s="76">
        <v>31</v>
      </c>
      <c r="J22" s="76">
        <v>11</v>
      </c>
      <c r="K22" s="91">
        <v>14</v>
      </c>
      <c r="L22" s="92">
        <v>414</v>
      </c>
    </row>
    <row r="23" spans="1:12" ht="29.45" customHeight="1" x14ac:dyDescent="0.25">
      <c r="A23" s="235" t="s">
        <v>76</v>
      </c>
      <c r="B23" s="235"/>
      <c r="C23" s="235"/>
      <c r="D23" s="235"/>
      <c r="E23" s="235"/>
      <c r="F23" s="235"/>
      <c r="G23" s="235"/>
      <c r="H23" s="235"/>
      <c r="I23" s="235"/>
      <c r="J23" s="235"/>
      <c r="K23" s="235"/>
      <c r="L23" s="235"/>
    </row>
    <row r="24" spans="1:12" x14ac:dyDescent="0.25">
      <c r="A24" s="94" t="s">
        <v>74</v>
      </c>
      <c r="B24" s="95"/>
      <c r="C24" s="95"/>
      <c r="D24" s="95"/>
      <c r="E24" s="95"/>
      <c r="F24" s="95"/>
      <c r="G24" s="95"/>
      <c r="H24" s="95"/>
      <c r="I24" s="95"/>
      <c r="J24" s="95"/>
      <c r="K24" s="95"/>
      <c r="L24" s="95"/>
    </row>
    <row r="25" spans="1:12" ht="32.1" customHeight="1" x14ac:dyDescent="0.25">
      <c r="A25" s="234" t="s">
        <v>75</v>
      </c>
      <c r="B25" s="234"/>
      <c r="C25" s="234"/>
      <c r="D25" s="234"/>
      <c r="E25" s="234"/>
      <c r="F25" s="234"/>
      <c r="G25" s="234"/>
      <c r="H25" s="234"/>
      <c r="I25" s="234"/>
      <c r="J25" s="234"/>
      <c r="K25" s="234"/>
      <c r="L25" s="234"/>
    </row>
  </sheetData>
  <mergeCells count="3">
    <mergeCell ref="A6:L6"/>
    <mergeCell ref="A25:L25"/>
    <mergeCell ref="A23:L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A11" sqref="A11:N11"/>
    </sheetView>
  </sheetViews>
  <sheetFormatPr defaultRowHeight="15" x14ac:dyDescent="0.25"/>
  <cols>
    <col min="1" max="1" width="19.7109375" bestFit="1" customWidth="1"/>
    <col min="14" max="14" width="13.42578125" bestFit="1" customWidth="1"/>
  </cols>
  <sheetData>
    <row r="1" spans="1:14" x14ac:dyDescent="0.25">
      <c r="A1" s="67" t="s">
        <v>25</v>
      </c>
      <c r="B1" s="3"/>
      <c r="C1" s="3"/>
      <c r="D1" s="3"/>
      <c r="E1" s="3"/>
      <c r="F1" s="3"/>
      <c r="G1" s="3"/>
      <c r="H1" s="3"/>
      <c r="I1" s="3"/>
      <c r="J1" s="3"/>
      <c r="K1" s="3"/>
      <c r="L1" s="3"/>
      <c r="M1" s="3"/>
      <c r="N1" s="3"/>
    </row>
    <row r="2" spans="1:14" x14ac:dyDescent="0.25">
      <c r="A2" s="67" t="s">
        <v>26</v>
      </c>
      <c r="B2" s="3"/>
      <c r="C2" s="3"/>
      <c r="D2" s="3"/>
      <c r="E2" s="3"/>
      <c r="F2" s="3"/>
      <c r="G2" s="3"/>
      <c r="H2" s="3"/>
      <c r="I2" s="3"/>
      <c r="J2" s="3"/>
      <c r="K2" s="3"/>
      <c r="L2" s="3"/>
      <c r="M2" s="3"/>
      <c r="N2" s="3"/>
    </row>
    <row r="3" spans="1:14" x14ac:dyDescent="0.25">
      <c r="A3" s="67" t="s">
        <v>27</v>
      </c>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ht="15.75" thickBot="1" x14ac:dyDescent="0.3">
      <c r="A7" s="67" t="s">
        <v>81</v>
      </c>
      <c r="B7" s="3"/>
      <c r="C7" s="3"/>
      <c r="D7" s="3"/>
      <c r="E7" s="3"/>
      <c r="F7" s="3"/>
      <c r="G7" s="3"/>
      <c r="H7" s="3"/>
      <c r="I7" s="3"/>
      <c r="J7" s="3"/>
      <c r="K7" s="3"/>
      <c r="L7" s="3"/>
      <c r="M7" s="3"/>
      <c r="N7" s="3"/>
    </row>
    <row r="8" spans="1:14" x14ac:dyDescent="0.25">
      <c r="A8" s="1" t="s">
        <v>0</v>
      </c>
      <c r="B8" s="2">
        <v>125</v>
      </c>
      <c r="C8" s="3"/>
      <c r="D8" s="3"/>
      <c r="E8" s="3"/>
      <c r="F8" s="3"/>
      <c r="G8" s="3"/>
      <c r="H8" s="3"/>
      <c r="I8" s="3"/>
      <c r="J8" s="3"/>
      <c r="K8" s="3"/>
      <c r="L8" s="3"/>
      <c r="M8" s="3"/>
      <c r="N8" s="3"/>
    </row>
    <row r="9" spans="1:14" ht="15.75" thickBot="1" x14ac:dyDescent="0.3">
      <c r="A9" s="4" t="s">
        <v>1</v>
      </c>
      <c r="B9" s="5">
        <v>8</v>
      </c>
      <c r="C9" s="3"/>
      <c r="D9" s="3"/>
      <c r="E9" s="3"/>
      <c r="F9" s="3"/>
      <c r="G9" s="3"/>
      <c r="H9" s="3"/>
      <c r="I9" s="3"/>
      <c r="J9" s="3"/>
      <c r="K9" s="3"/>
      <c r="L9" s="3"/>
      <c r="M9" s="3"/>
      <c r="N9" s="3"/>
    </row>
    <row r="10" spans="1:14" ht="15.75" thickBot="1" x14ac:dyDescent="0.3">
      <c r="A10" s="3"/>
      <c r="B10" s="3"/>
      <c r="C10" s="3"/>
      <c r="D10" s="3"/>
      <c r="E10" s="3"/>
      <c r="F10" s="3"/>
      <c r="G10" s="3"/>
      <c r="H10" s="3"/>
      <c r="I10" s="3"/>
      <c r="J10" s="3"/>
      <c r="K10" s="3"/>
      <c r="L10" s="3"/>
      <c r="M10" s="3"/>
      <c r="N10" s="3"/>
    </row>
    <row r="11" spans="1:14" x14ac:dyDescent="0.25">
      <c r="A11" s="236" t="s">
        <v>2</v>
      </c>
      <c r="B11" s="237"/>
      <c r="C11" s="237"/>
      <c r="D11" s="237"/>
      <c r="E11" s="237"/>
      <c r="F11" s="237"/>
      <c r="G11" s="237"/>
      <c r="H11" s="237"/>
      <c r="I11" s="237"/>
      <c r="J11" s="237"/>
      <c r="K11" s="237"/>
      <c r="L11" s="237"/>
      <c r="M11" s="237"/>
      <c r="N11" s="238"/>
    </row>
    <row r="12" spans="1:14" x14ac:dyDescent="0.25">
      <c r="A12" s="6" t="s">
        <v>3</v>
      </c>
      <c r="B12" s="7" t="s">
        <v>4</v>
      </c>
      <c r="C12" s="7" t="s">
        <v>5</v>
      </c>
      <c r="D12" s="7" t="s">
        <v>6</v>
      </c>
      <c r="E12" s="7" t="s">
        <v>7</v>
      </c>
      <c r="F12" s="7" t="s">
        <v>8</v>
      </c>
      <c r="G12" s="7" t="s">
        <v>9</v>
      </c>
      <c r="H12" s="7" t="s">
        <v>10</v>
      </c>
      <c r="I12" s="7" t="s">
        <v>11</v>
      </c>
      <c r="J12" s="7" t="s">
        <v>12</v>
      </c>
      <c r="K12" s="7" t="s">
        <v>13</v>
      </c>
      <c r="L12" s="7" t="s">
        <v>14</v>
      </c>
      <c r="M12" s="8" t="s">
        <v>15</v>
      </c>
      <c r="N12" s="9" t="s">
        <v>16</v>
      </c>
    </row>
    <row r="13" spans="1:14" x14ac:dyDescent="0.25">
      <c r="A13" s="10" t="s">
        <v>17</v>
      </c>
      <c r="B13" s="11">
        <v>2734</v>
      </c>
      <c r="C13" s="11">
        <v>2899</v>
      </c>
      <c r="D13" s="11">
        <v>3919</v>
      </c>
      <c r="E13" s="11">
        <v>3012</v>
      </c>
      <c r="F13" s="11">
        <v>2804</v>
      </c>
      <c r="G13" s="11">
        <v>3216</v>
      </c>
      <c r="H13" s="11">
        <v>2854</v>
      </c>
      <c r="I13" s="11">
        <v>2993</v>
      </c>
      <c r="J13" s="11">
        <v>2886</v>
      </c>
      <c r="K13" s="11">
        <v>2932</v>
      </c>
      <c r="L13" s="11">
        <v>3212</v>
      </c>
      <c r="M13" s="12">
        <v>3063</v>
      </c>
      <c r="N13" s="13">
        <v>36524</v>
      </c>
    </row>
    <row r="14" spans="1:14" x14ac:dyDescent="0.25">
      <c r="A14" s="10" t="s">
        <v>18</v>
      </c>
      <c r="B14" s="11">
        <v>2995</v>
      </c>
      <c r="C14" s="11">
        <v>2917</v>
      </c>
      <c r="D14" s="11">
        <v>2961</v>
      </c>
      <c r="E14" s="11">
        <v>3232</v>
      </c>
      <c r="F14" s="11">
        <v>2897</v>
      </c>
      <c r="G14" s="11">
        <v>3478</v>
      </c>
      <c r="H14" s="11">
        <v>3231</v>
      </c>
      <c r="I14" s="11">
        <v>2965</v>
      </c>
      <c r="J14" s="11">
        <v>3059</v>
      </c>
      <c r="K14" s="11">
        <v>2898</v>
      </c>
      <c r="L14" s="11">
        <v>2897</v>
      </c>
      <c r="M14" s="12">
        <v>2940</v>
      </c>
      <c r="N14" s="13">
        <v>36470</v>
      </c>
    </row>
    <row r="15" spans="1:14" x14ac:dyDescent="0.25">
      <c r="A15" s="10" t="s">
        <v>19</v>
      </c>
      <c r="B15" s="11">
        <v>3370</v>
      </c>
      <c r="C15" s="11">
        <v>3061</v>
      </c>
      <c r="D15" s="11">
        <v>3422</v>
      </c>
      <c r="E15" s="11">
        <v>3458</v>
      </c>
      <c r="F15" s="11">
        <v>3041</v>
      </c>
      <c r="G15" s="11">
        <v>3414</v>
      </c>
      <c r="H15" s="11">
        <v>3393</v>
      </c>
      <c r="I15" s="11">
        <v>3449</v>
      </c>
      <c r="J15" s="11">
        <v>3055</v>
      </c>
      <c r="K15" s="11">
        <v>3563</v>
      </c>
      <c r="L15" s="11">
        <v>3437</v>
      </c>
      <c r="M15" s="12">
        <v>3193</v>
      </c>
      <c r="N15" s="13">
        <v>39856</v>
      </c>
    </row>
    <row r="16" spans="1:14" x14ac:dyDescent="0.25">
      <c r="A16" s="14"/>
      <c r="B16" s="3"/>
      <c r="C16" s="3"/>
      <c r="D16" s="3"/>
      <c r="E16" s="3"/>
      <c r="F16" s="3"/>
      <c r="G16" s="3"/>
      <c r="H16" s="3"/>
      <c r="I16" s="3"/>
      <c r="J16" s="3"/>
      <c r="K16" s="3"/>
      <c r="L16" s="3"/>
      <c r="M16" s="15"/>
      <c r="N16" s="13"/>
    </row>
    <row r="17" spans="1:14" x14ac:dyDescent="0.25">
      <c r="A17" s="6" t="s">
        <v>20</v>
      </c>
      <c r="B17" s="7" t="s">
        <v>4</v>
      </c>
      <c r="C17" s="7" t="s">
        <v>5</v>
      </c>
      <c r="D17" s="7" t="s">
        <v>6</v>
      </c>
      <c r="E17" s="7" t="s">
        <v>7</v>
      </c>
      <c r="F17" s="7" t="s">
        <v>8</v>
      </c>
      <c r="G17" s="7" t="s">
        <v>9</v>
      </c>
      <c r="H17" s="7" t="s">
        <v>10</v>
      </c>
      <c r="I17" s="7" t="s">
        <v>11</v>
      </c>
      <c r="J17" s="7" t="s">
        <v>12</v>
      </c>
      <c r="K17" s="7" t="s">
        <v>13</v>
      </c>
      <c r="L17" s="7" t="s">
        <v>14</v>
      </c>
      <c r="M17" s="8" t="s">
        <v>15</v>
      </c>
      <c r="N17" s="16" t="s">
        <v>16</v>
      </c>
    </row>
    <row r="18" spans="1:14" x14ac:dyDescent="0.25">
      <c r="A18" s="10" t="s">
        <v>17</v>
      </c>
      <c r="B18" s="11">
        <v>226</v>
      </c>
      <c r="C18" s="11">
        <v>239</v>
      </c>
      <c r="D18" s="11">
        <v>219</v>
      </c>
      <c r="E18" s="11">
        <v>230</v>
      </c>
      <c r="F18" s="11">
        <v>211</v>
      </c>
      <c r="G18" s="11">
        <v>233</v>
      </c>
      <c r="H18" s="11">
        <v>236</v>
      </c>
      <c r="I18" s="11">
        <v>218</v>
      </c>
      <c r="J18" s="11">
        <v>226</v>
      </c>
      <c r="K18" s="11">
        <v>234</v>
      </c>
      <c r="L18" s="11">
        <v>239</v>
      </c>
      <c r="M18" s="12">
        <v>237</v>
      </c>
      <c r="N18" s="13">
        <v>2748</v>
      </c>
    </row>
    <row r="19" spans="1:14" x14ac:dyDescent="0.25">
      <c r="A19" s="10" t="s">
        <v>18</v>
      </c>
      <c r="B19" s="11">
        <v>234</v>
      </c>
      <c r="C19" s="11">
        <v>239</v>
      </c>
      <c r="D19" s="11">
        <v>220</v>
      </c>
      <c r="E19" s="11">
        <v>227</v>
      </c>
      <c r="F19" s="11">
        <v>205</v>
      </c>
      <c r="G19" s="11">
        <v>223</v>
      </c>
      <c r="H19" s="11">
        <v>242</v>
      </c>
      <c r="I19" s="11">
        <v>245</v>
      </c>
      <c r="J19" s="11">
        <v>230</v>
      </c>
      <c r="K19" s="11">
        <v>243</v>
      </c>
      <c r="L19" s="11">
        <v>223</v>
      </c>
      <c r="M19" s="12">
        <v>218</v>
      </c>
      <c r="N19" s="13">
        <v>2749</v>
      </c>
    </row>
    <row r="20" spans="1:14" x14ac:dyDescent="0.25">
      <c r="A20" s="10" t="s">
        <v>19</v>
      </c>
      <c r="B20" s="11">
        <v>215</v>
      </c>
      <c r="C20" s="11">
        <v>215</v>
      </c>
      <c r="D20" s="11">
        <v>227</v>
      </c>
      <c r="E20" s="11">
        <v>189</v>
      </c>
      <c r="F20" s="11">
        <v>215</v>
      </c>
      <c r="G20" s="11">
        <v>219</v>
      </c>
      <c r="H20" s="11">
        <v>224</v>
      </c>
      <c r="I20" s="11">
        <v>225</v>
      </c>
      <c r="J20" s="11">
        <v>230</v>
      </c>
      <c r="K20" s="11">
        <v>233</v>
      </c>
      <c r="L20" s="11">
        <v>233</v>
      </c>
      <c r="M20" s="12">
        <v>212</v>
      </c>
      <c r="N20" s="13">
        <v>2637</v>
      </c>
    </row>
    <row r="21" spans="1:14" ht="15.75" thickBot="1" x14ac:dyDescent="0.3">
      <c r="A21" s="17"/>
      <c r="B21" s="18"/>
      <c r="C21" s="18"/>
      <c r="D21" s="18"/>
      <c r="E21" s="18"/>
      <c r="F21" s="18"/>
      <c r="G21" s="18"/>
      <c r="H21" s="18"/>
      <c r="I21" s="18"/>
      <c r="J21" s="18"/>
      <c r="K21" s="18"/>
      <c r="L21" s="18"/>
      <c r="M21" s="19"/>
      <c r="N21" s="20"/>
    </row>
  </sheetData>
  <mergeCells count="1">
    <mergeCell ref="A11:N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Question 1.</vt:lpstr>
      <vt:lpstr>Question 4.C.</vt:lpstr>
      <vt:lpstr>Question 5E.</vt:lpstr>
      <vt:lpstr>Question 6.</vt:lpstr>
      <vt:lpstr>Question 7.</vt:lpstr>
      <vt:lpstr>Question 7A.</vt:lpstr>
      <vt:lpstr>Question 7B.</vt:lpstr>
      <vt:lpstr>Question 8.</vt:lpstr>
      <vt:lpstr>Question 9.</vt:lpstr>
      <vt:lpstr>Question 11.A.</vt:lpstr>
      <vt:lpstr>Question 12.A.</vt:lpstr>
      <vt:lpstr>Question 12.B.ii.</vt:lpstr>
      <vt:lpstr>Question 14.C.</vt:lpstr>
      <vt:lpstr>Question 15.D.</vt:lpstr>
      <vt:lpstr>Question 15.E.</vt:lpstr>
      <vt:lpstr>Question 16.</vt:lpstr>
      <vt:lpstr>Question 18.</vt:lpstr>
      <vt:lpstr>Question 19.A.</vt:lpstr>
      <vt:lpstr>Question 32.B.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McGovern, Michael Patrick</dc:creator>
  <cp:lastModifiedBy>Cioffari-Macphee, Diana (DPH)</cp:lastModifiedBy>
  <dcterms:created xsi:type="dcterms:W3CDTF">2021-07-21T21:23:02Z</dcterms:created>
  <dcterms:modified xsi:type="dcterms:W3CDTF">2021-09-02T19:54:40Z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