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section 5.3 EPA CMV 2011" sheetId="1" r:id="rId1"/>
  </sheets>
  <definedNames>
    <definedName name="_xlnm.Print_Titles" localSheetId="0">'section 5.3 EPA CMV 2011'!$1:$3</definedName>
  </definedNames>
  <calcPr calcId="125725"/>
</workbook>
</file>

<file path=xl/calcChain.xml><?xml version="1.0" encoding="utf-8"?>
<calcChain xmlns="http://schemas.openxmlformats.org/spreadsheetml/2006/main">
  <c r="I70" i="1"/>
  <c r="I71"/>
  <c r="I72"/>
  <c r="I73"/>
  <c r="I74"/>
  <c r="I75"/>
  <c r="I76"/>
  <c r="I77"/>
  <c r="I69"/>
  <c r="J5"/>
  <c r="J6"/>
  <c r="J7"/>
  <c r="J8"/>
  <c r="J9"/>
  <c r="J10"/>
  <c r="J11"/>
  <c r="J12"/>
  <c r="J4"/>
  <c r="I32"/>
  <c r="I31"/>
  <c r="I30"/>
  <c r="I29"/>
  <c r="I28"/>
  <c r="I27"/>
  <c r="I26"/>
  <c r="I25"/>
  <c r="I24"/>
  <c r="H13"/>
  <c r="I5"/>
  <c r="I6"/>
  <c r="I7"/>
  <c r="I13" s="1"/>
  <c r="I8"/>
  <c r="I9"/>
  <c r="I10"/>
  <c r="I11"/>
  <c r="I12"/>
  <c r="I4"/>
  <c r="J13" l="1"/>
  <c r="I78"/>
  <c r="I33"/>
</calcChain>
</file>

<file path=xl/sharedStrings.xml><?xml version="1.0" encoding="utf-8"?>
<sst xmlns="http://schemas.openxmlformats.org/spreadsheetml/2006/main" count="282" uniqueCount="43">
  <si>
    <t>fips</t>
  </si>
  <si>
    <t>stfips</t>
  </si>
  <si>
    <t>ctyfips</t>
  </si>
  <si>
    <t>county_name</t>
  </si>
  <si>
    <t>EI_sector</t>
  </si>
  <si>
    <t>pollutant_code</t>
  </si>
  <si>
    <t>pollutant_name</t>
  </si>
  <si>
    <t>Barnstable</t>
  </si>
  <si>
    <t>Mobile - Commercial Marine Vessels</t>
  </si>
  <si>
    <t>CO</t>
  </si>
  <si>
    <t>Carbon Monoxide</t>
  </si>
  <si>
    <t>Bristol</t>
  </si>
  <si>
    <t>Dukes</t>
  </si>
  <si>
    <t>Essex</t>
  </si>
  <si>
    <t>Middlesex</t>
  </si>
  <si>
    <t>Nantucket</t>
  </si>
  <si>
    <t>Norfolk</t>
  </si>
  <si>
    <t>Plymouth</t>
  </si>
  <si>
    <t>Suffolk</t>
  </si>
  <si>
    <t>NH3</t>
  </si>
  <si>
    <t>Ammonia</t>
  </si>
  <si>
    <t>NOX</t>
  </si>
  <si>
    <t>Nitrogen Oxides</t>
  </si>
  <si>
    <t>PM10-PRI</t>
  </si>
  <si>
    <t>PM10 Primary (Filt + Cond)</t>
  </si>
  <si>
    <t>PM25-PRI</t>
  </si>
  <si>
    <t>PM2.5 Primary (Filt + Cond)</t>
  </si>
  <si>
    <t>SO2</t>
  </si>
  <si>
    <t>Sulfur Dioxide</t>
  </si>
  <si>
    <t>VOC</t>
  </si>
  <si>
    <t>Volatile Organic Compounds</t>
  </si>
  <si>
    <t>5.3-3</t>
  </si>
  <si>
    <t>5.3-4</t>
  </si>
  <si>
    <t>http://www3.epa.gov/ttn/chief/net/2011inventory.html</t>
  </si>
  <si>
    <t>Source:</t>
  </si>
  <si>
    <t>EPA 2011 Platform File: 2011ed_V6_11f_state_sector_totals.xlx  3/21/2014</t>
  </si>
  <si>
    <t>emissions TPY</t>
  </si>
  <si>
    <t>emissions TPWD</t>
  </si>
  <si>
    <t xml:space="preserve">emissions </t>
  </si>
  <si>
    <t>* 0.28/92 TPSD</t>
  </si>
  <si>
    <t>* 0,23/90 TPWD</t>
  </si>
  <si>
    <t>file: ks/section 5.3 EPA CMV 2011 Oct 27 2015</t>
  </si>
  <si>
    <r>
      <t>TABLE 5.3-1 2011 COMMERCIAL MARINE VESSELS EMISSIONS (</t>
    </r>
    <r>
      <rPr>
        <b/>
        <sz val="10"/>
        <color theme="1"/>
        <rFont val="Calibri"/>
        <family val="2"/>
        <scheme val="minor"/>
      </rPr>
      <t>EPA Estimate)</t>
    </r>
    <r>
      <rPr>
        <b/>
        <sz val="12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</si>
</sst>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9" fillId="0" borderId="0" xfId="0" applyFont="1"/>
    <xf numFmtId="0" fontId="21" fillId="0" borderId="0" xfId="0" applyFont="1"/>
    <xf numFmtId="0" fontId="18" fillId="0" borderId="0" xfId="0" applyFont="1"/>
    <xf numFmtId="0" fontId="22" fillId="0" borderId="0" xfId="0" applyFont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horizontal="center" wrapText="1"/>
    </xf>
    <xf numFmtId="2" fontId="21" fillId="0" borderId="0" xfId="0" applyNumberFormat="1" applyFont="1"/>
    <xf numFmtId="2" fontId="18" fillId="0" borderId="0" xfId="0" applyNumberFormat="1" applyFont="1"/>
    <xf numFmtId="0" fontId="21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tabSelected="1" workbookViewId="0">
      <selection activeCell="A2" sqref="A2"/>
    </sheetView>
  </sheetViews>
  <sheetFormatPr defaultRowHeight="12"/>
  <cols>
    <col min="1" max="1" width="5.77734375" style="2" customWidth="1"/>
    <col min="2" max="3" width="4.44140625" style="2" customWidth="1"/>
    <col min="4" max="4" width="6.109375" style="2" customWidth="1"/>
    <col min="5" max="5" width="26.21875" style="2" customWidth="1"/>
    <col min="6" max="6" width="7.5546875" style="2" customWidth="1"/>
    <col min="7" max="7" width="10.5546875" style="2" customWidth="1"/>
    <col min="8" max="8" width="7.77734375" style="2" customWidth="1"/>
    <col min="9" max="9" width="7.88671875" style="2" customWidth="1"/>
    <col min="10" max="10" width="8" style="2" customWidth="1"/>
    <col min="11" max="11" width="1.21875" style="2" customWidth="1"/>
    <col min="12" max="16384" width="8.88671875" style="2"/>
  </cols>
  <sheetData>
    <row r="1" spans="1:10" ht="18" customHeight="1">
      <c r="C1" s="1" t="s">
        <v>42</v>
      </c>
    </row>
    <row r="2" spans="1:10" ht="21" customHeight="1">
      <c r="A2" s="4" t="s">
        <v>41</v>
      </c>
      <c r="C2" s="3"/>
      <c r="I2" s="6" t="s">
        <v>38</v>
      </c>
      <c r="J2" s="6" t="s">
        <v>37</v>
      </c>
    </row>
    <row r="3" spans="1:10" s="6" customFormat="1" ht="28.2" customHeight="1">
      <c r="A3" s="6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6" t="s">
        <v>5</v>
      </c>
      <c r="G3" s="6" t="s">
        <v>6</v>
      </c>
      <c r="H3" s="6" t="s">
        <v>36</v>
      </c>
      <c r="I3" s="6" t="s">
        <v>39</v>
      </c>
      <c r="J3" s="6" t="s">
        <v>40</v>
      </c>
    </row>
    <row r="4" spans="1:10" ht="15" customHeight="1">
      <c r="A4" s="2">
        <v>25001</v>
      </c>
      <c r="B4" s="2">
        <v>25</v>
      </c>
      <c r="C4" s="2">
        <v>1</v>
      </c>
      <c r="D4" s="2" t="s">
        <v>7</v>
      </c>
      <c r="E4" s="2" t="s">
        <v>8</v>
      </c>
      <c r="F4" s="2" t="s">
        <v>9</v>
      </c>
      <c r="G4" s="2" t="s">
        <v>10</v>
      </c>
      <c r="H4" s="2">
        <v>449.3</v>
      </c>
      <c r="I4" s="8">
        <f>SUM(H4*0.28)/92</f>
        <v>1.3674347826086959</v>
      </c>
      <c r="J4" s="8">
        <f>SUM(H4*0.23)/90</f>
        <v>1.1482111111111113</v>
      </c>
    </row>
    <row r="5" spans="1:10" ht="15" customHeight="1">
      <c r="A5" s="2">
        <v>25005</v>
      </c>
      <c r="B5" s="2">
        <v>25</v>
      </c>
      <c r="C5" s="2">
        <v>5</v>
      </c>
      <c r="D5" s="2" t="s">
        <v>11</v>
      </c>
      <c r="E5" s="2" t="s">
        <v>8</v>
      </c>
      <c r="F5" s="2" t="s">
        <v>9</v>
      </c>
      <c r="G5" s="2" t="s">
        <v>10</v>
      </c>
      <c r="H5" s="2">
        <v>105.9</v>
      </c>
      <c r="I5" s="8">
        <f t="shared" ref="I5:I12" si="0">SUM(H5*0.28)/92</f>
        <v>0.32230434782608702</v>
      </c>
      <c r="J5" s="8">
        <f t="shared" ref="J5:J12" si="1">SUM(H5*0.23)/90</f>
        <v>0.27063333333333339</v>
      </c>
    </row>
    <row r="6" spans="1:10" ht="15" customHeight="1">
      <c r="A6" s="2">
        <v>25007</v>
      </c>
      <c r="B6" s="2">
        <v>25</v>
      </c>
      <c r="C6" s="2">
        <v>7</v>
      </c>
      <c r="D6" s="2" t="s">
        <v>12</v>
      </c>
      <c r="E6" s="2" t="s">
        <v>8</v>
      </c>
      <c r="F6" s="2" t="s">
        <v>9</v>
      </c>
      <c r="G6" s="2" t="s">
        <v>10</v>
      </c>
      <c r="H6" s="2">
        <v>256.3</v>
      </c>
      <c r="I6" s="8">
        <f t="shared" si="0"/>
        <v>0.78004347826086973</v>
      </c>
      <c r="J6" s="8">
        <f t="shared" si="1"/>
        <v>0.65498888888888895</v>
      </c>
    </row>
    <row r="7" spans="1:10" ht="15" customHeight="1">
      <c r="A7" s="2">
        <v>25009</v>
      </c>
      <c r="B7" s="2">
        <v>25</v>
      </c>
      <c r="C7" s="2">
        <v>9</v>
      </c>
      <c r="D7" s="2" t="s">
        <v>13</v>
      </c>
      <c r="E7" s="2" t="s">
        <v>8</v>
      </c>
      <c r="F7" s="2" t="s">
        <v>9</v>
      </c>
      <c r="G7" s="2" t="s">
        <v>10</v>
      </c>
      <c r="H7" s="2">
        <v>62.1</v>
      </c>
      <c r="I7" s="8">
        <f t="shared" si="0"/>
        <v>0.18900000000000003</v>
      </c>
      <c r="J7" s="8">
        <f t="shared" si="1"/>
        <v>0.15870000000000001</v>
      </c>
    </row>
    <row r="8" spans="1:10" ht="15" customHeight="1">
      <c r="A8" s="2">
        <v>25017</v>
      </c>
      <c r="B8" s="2">
        <v>25</v>
      </c>
      <c r="C8" s="2">
        <v>17</v>
      </c>
      <c r="D8" s="2" t="s">
        <v>14</v>
      </c>
      <c r="E8" s="2" t="s">
        <v>8</v>
      </c>
      <c r="F8" s="2" t="s">
        <v>9</v>
      </c>
      <c r="G8" s="2" t="s">
        <v>10</v>
      </c>
      <c r="H8" s="2">
        <v>101.2</v>
      </c>
      <c r="I8" s="8">
        <f t="shared" si="0"/>
        <v>0.308</v>
      </c>
      <c r="J8" s="8">
        <f t="shared" si="1"/>
        <v>0.25862222222222225</v>
      </c>
    </row>
    <row r="9" spans="1:10" ht="15" customHeight="1">
      <c r="A9" s="2">
        <v>25019</v>
      </c>
      <c r="B9" s="2">
        <v>25</v>
      </c>
      <c r="C9" s="2">
        <v>19</v>
      </c>
      <c r="D9" s="2" t="s">
        <v>15</v>
      </c>
      <c r="E9" s="2" t="s">
        <v>8</v>
      </c>
      <c r="F9" s="2" t="s">
        <v>9</v>
      </c>
      <c r="G9" s="2" t="s">
        <v>10</v>
      </c>
      <c r="H9" s="2">
        <v>74.3</v>
      </c>
      <c r="I9" s="8">
        <f t="shared" si="0"/>
        <v>0.22613043478260872</v>
      </c>
      <c r="J9" s="8">
        <f t="shared" si="1"/>
        <v>0.18987777777777776</v>
      </c>
    </row>
    <row r="10" spans="1:10" ht="15" customHeight="1">
      <c r="A10" s="2">
        <v>25021</v>
      </c>
      <c r="B10" s="2">
        <v>25</v>
      </c>
      <c r="C10" s="2">
        <v>21</v>
      </c>
      <c r="D10" s="2" t="s">
        <v>16</v>
      </c>
      <c r="E10" s="2" t="s">
        <v>8</v>
      </c>
      <c r="F10" s="2" t="s">
        <v>9</v>
      </c>
      <c r="G10" s="2" t="s">
        <v>10</v>
      </c>
      <c r="H10" s="2">
        <v>14.1</v>
      </c>
      <c r="I10" s="8">
        <f t="shared" si="0"/>
        <v>4.2913043478260873E-2</v>
      </c>
      <c r="J10" s="8">
        <f t="shared" si="1"/>
        <v>3.6033333333333334E-2</v>
      </c>
    </row>
    <row r="11" spans="1:10" ht="15" customHeight="1">
      <c r="A11" s="2">
        <v>25023</v>
      </c>
      <c r="B11" s="2">
        <v>25</v>
      </c>
      <c r="C11" s="2">
        <v>23</v>
      </c>
      <c r="D11" s="2" t="s">
        <v>17</v>
      </c>
      <c r="E11" s="2" t="s">
        <v>8</v>
      </c>
      <c r="F11" s="2" t="s">
        <v>9</v>
      </c>
      <c r="G11" s="2" t="s">
        <v>10</v>
      </c>
      <c r="H11" s="2">
        <v>83.8</v>
      </c>
      <c r="I11" s="8">
        <f t="shared" si="0"/>
        <v>0.25504347826086959</v>
      </c>
      <c r="J11" s="8">
        <f t="shared" si="1"/>
        <v>0.21415555555555557</v>
      </c>
    </row>
    <row r="12" spans="1:10" ht="15" customHeight="1">
      <c r="A12" s="2">
        <v>25025</v>
      </c>
      <c r="B12" s="2">
        <v>25</v>
      </c>
      <c r="C12" s="2">
        <v>25</v>
      </c>
      <c r="D12" s="2" t="s">
        <v>18</v>
      </c>
      <c r="E12" s="2" t="s">
        <v>8</v>
      </c>
      <c r="F12" s="2" t="s">
        <v>9</v>
      </c>
      <c r="G12" s="2" t="s">
        <v>10</v>
      </c>
      <c r="H12" s="2">
        <v>389.1</v>
      </c>
      <c r="I12" s="8">
        <f t="shared" si="0"/>
        <v>1.1842173913043481</v>
      </c>
      <c r="J12" s="8">
        <f t="shared" si="1"/>
        <v>0.99436666666666673</v>
      </c>
    </row>
    <row r="13" spans="1:10" ht="15" customHeight="1">
      <c r="H13" s="3">
        <f>SUM(H4:H12)</f>
        <v>1536.1</v>
      </c>
      <c r="I13" s="9">
        <f>SUM(I4:I12)</f>
        <v>4.6750869565217394</v>
      </c>
      <c r="J13" s="9">
        <f>SUM(J4:J12)</f>
        <v>3.9255888888888895</v>
      </c>
    </row>
    <row r="14" spans="1:10" ht="15" customHeight="1">
      <c r="A14" s="2">
        <v>25001</v>
      </c>
      <c r="B14" s="2">
        <v>25</v>
      </c>
      <c r="C14" s="2">
        <v>1</v>
      </c>
      <c r="D14" s="2" t="s">
        <v>7</v>
      </c>
      <c r="E14" s="2" t="s">
        <v>8</v>
      </c>
      <c r="F14" s="2" t="s">
        <v>19</v>
      </c>
      <c r="G14" s="2" t="s">
        <v>20</v>
      </c>
      <c r="H14" s="2">
        <v>1.3</v>
      </c>
    </row>
    <row r="15" spans="1:10" ht="15" customHeight="1">
      <c r="A15" s="2">
        <v>25005</v>
      </c>
      <c r="B15" s="2">
        <v>25</v>
      </c>
      <c r="C15" s="2">
        <v>5</v>
      </c>
      <c r="D15" s="2" t="s">
        <v>11</v>
      </c>
      <c r="E15" s="2" t="s">
        <v>8</v>
      </c>
      <c r="F15" s="2" t="s">
        <v>19</v>
      </c>
      <c r="G15" s="2" t="s">
        <v>20</v>
      </c>
      <c r="H15" s="2">
        <v>0.3</v>
      </c>
    </row>
    <row r="16" spans="1:10" ht="15" customHeight="1">
      <c r="A16" s="2">
        <v>25007</v>
      </c>
      <c r="B16" s="2">
        <v>25</v>
      </c>
      <c r="C16" s="2">
        <v>7</v>
      </c>
      <c r="D16" s="2" t="s">
        <v>12</v>
      </c>
      <c r="E16" s="2" t="s">
        <v>8</v>
      </c>
      <c r="F16" s="2" t="s">
        <v>19</v>
      </c>
      <c r="G16" s="2" t="s">
        <v>20</v>
      </c>
      <c r="H16" s="2">
        <v>0.8</v>
      </c>
    </row>
    <row r="17" spans="1:9" ht="15" customHeight="1">
      <c r="A17" s="2">
        <v>25009</v>
      </c>
      <c r="B17" s="2">
        <v>25</v>
      </c>
      <c r="C17" s="2">
        <v>9</v>
      </c>
      <c r="D17" s="2" t="s">
        <v>13</v>
      </c>
      <c r="E17" s="2" t="s">
        <v>8</v>
      </c>
      <c r="F17" s="2" t="s">
        <v>19</v>
      </c>
      <c r="G17" s="2" t="s">
        <v>20</v>
      </c>
      <c r="H17" s="2">
        <v>0.1</v>
      </c>
    </row>
    <row r="18" spans="1:9" ht="15" customHeight="1">
      <c r="A18" s="2">
        <v>25017</v>
      </c>
      <c r="B18" s="2">
        <v>25</v>
      </c>
      <c r="C18" s="2">
        <v>17</v>
      </c>
      <c r="D18" s="2" t="s">
        <v>14</v>
      </c>
      <c r="E18" s="2" t="s">
        <v>8</v>
      </c>
      <c r="F18" s="2" t="s">
        <v>19</v>
      </c>
      <c r="G18" s="2" t="s">
        <v>20</v>
      </c>
      <c r="H18" s="2">
        <v>0.2</v>
      </c>
    </row>
    <row r="19" spans="1:9" ht="15" customHeight="1">
      <c r="A19" s="2">
        <v>25019</v>
      </c>
      <c r="B19" s="2">
        <v>25</v>
      </c>
      <c r="C19" s="2">
        <v>19</v>
      </c>
      <c r="D19" s="2" t="s">
        <v>15</v>
      </c>
      <c r="E19" s="2" t="s">
        <v>8</v>
      </c>
      <c r="F19" s="2" t="s">
        <v>19</v>
      </c>
      <c r="G19" s="2" t="s">
        <v>20</v>
      </c>
      <c r="H19" s="2">
        <v>0.3</v>
      </c>
    </row>
    <row r="20" spans="1:9" ht="15" customHeight="1">
      <c r="A20" s="2">
        <v>25021</v>
      </c>
      <c r="B20" s="2">
        <v>25</v>
      </c>
      <c r="C20" s="2">
        <v>21</v>
      </c>
      <c r="D20" s="2" t="s">
        <v>16</v>
      </c>
      <c r="E20" s="2" t="s">
        <v>8</v>
      </c>
      <c r="F20" s="2" t="s">
        <v>19</v>
      </c>
      <c r="G20" s="2" t="s">
        <v>20</v>
      </c>
      <c r="H20" s="2">
        <v>0.1</v>
      </c>
    </row>
    <row r="21" spans="1:9" ht="15" customHeight="1">
      <c r="A21" s="2">
        <v>25023</v>
      </c>
      <c r="B21" s="2">
        <v>25</v>
      </c>
      <c r="C21" s="2">
        <v>23</v>
      </c>
      <c r="D21" s="2" t="s">
        <v>17</v>
      </c>
      <c r="E21" s="2" t="s">
        <v>8</v>
      </c>
      <c r="F21" s="2" t="s">
        <v>19</v>
      </c>
      <c r="G21" s="2" t="s">
        <v>20</v>
      </c>
      <c r="H21" s="2">
        <v>0.2</v>
      </c>
    </row>
    <row r="22" spans="1:9" ht="15" customHeight="1">
      <c r="A22" s="2">
        <v>25025</v>
      </c>
      <c r="B22" s="2">
        <v>25</v>
      </c>
      <c r="C22" s="2">
        <v>25</v>
      </c>
      <c r="D22" s="2" t="s">
        <v>18</v>
      </c>
      <c r="E22" s="2" t="s">
        <v>8</v>
      </c>
      <c r="F22" s="2" t="s">
        <v>19</v>
      </c>
      <c r="G22" s="2" t="s">
        <v>20</v>
      </c>
      <c r="H22" s="2">
        <v>2.1</v>
      </c>
    </row>
    <row r="23" spans="1:9" ht="15" customHeight="1">
      <c r="H23" s="3">
        <v>5.5</v>
      </c>
    </row>
    <row r="24" spans="1:9" ht="15" customHeight="1">
      <c r="A24" s="2">
        <v>25001</v>
      </c>
      <c r="B24" s="2">
        <v>25</v>
      </c>
      <c r="C24" s="2">
        <v>1</v>
      </c>
      <c r="D24" s="2" t="s">
        <v>7</v>
      </c>
      <c r="E24" s="2" t="s">
        <v>8</v>
      </c>
      <c r="F24" s="2" t="s">
        <v>21</v>
      </c>
      <c r="G24" s="2" t="s">
        <v>22</v>
      </c>
      <c r="H24" s="2">
        <v>2667.9</v>
      </c>
      <c r="I24" s="8">
        <f t="shared" ref="I24:I32" si="2">SUM(H24*0.28)/92</f>
        <v>8.1196956521739132</v>
      </c>
    </row>
    <row r="25" spans="1:9" ht="15" customHeight="1">
      <c r="A25" s="2">
        <v>25005</v>
      </c>
      <c r="B25" s="2">
        <v>25</v>
      </c>
      <c r="C25" s="2">
        <v>5</v>
      </c>
      <c r="D25" s="2" t="s">
        <v>11</v>
      </c>
      <c r="E25" s="2" t="s">
        <v>8</v>
      </c>
      <c r="F25" s="2" t="s">
        <v>21</v>
      </c>
      <c r="G25" s="2" t="s">
        <v>22</v>
      </c>
      <c r="H25" s="2">
        <v>558.4</v>
      </c>
      <c r="I25" s="8">
        <f t="shared" si="2"/>
        <v>1.6994782608695653</v>
      </c>
    </row>
    <row r="26" spans="1:9" ht="15" customHeight="1">
      <c r="A26" s="2">
        <v>25007</v>
      </c>
      <c r="B26" s="2">
        <v>25</v>
      </c>
      <c r="C26" s="2">
        <v>7</v>
      </c>
      <c r="D26" s="2" t="s">
        <v>12</v>
      </c>
      <c r="E26" s="2" t="s">
        <v>8</v>
      </c>
      <c r="F26" s="2" t="s">
        <v>21</v>
      </c>
      <c r="G26" s="2" t="s">
        <v>22</v>
      </c>
      <c r="H26" s="2">
        <v>1686.1</v>
      </c>
      <c r="I26" s="8">
        <f t="shared" si="2"/>
        <v>5.131608695652174</v>
      </c>
    </row>
    <row r="27" spans="1:9" ht="15" customHeight="1">
      <c r="A27" s="2">
        <v>25009</v>
      </c>
      <c r="B27" s="2">
        <v>25</v>
      </c>
      <c r="C27" s="2">
        <v>9</v>
      </c>
      <c r="D27" s="2" t="s">
        <v>13</v>
      </c>
      <c r="E27" s="2" t="s">
        <v>8</v>
      </c>
      <c r="F27" s="2" t="s">
        <v>21</v>
      </c>
      <c r="G27" s="2" t="s">
        <v>22</v>
      </c>
      <c r="H27" s="2">
        <v>361.1</v>
      </c>
      <c r="I27" s="8">
        <f t="shared" si="2"/>
        <v>1.0990000000000002</v>
      </c>
    </row>
    <row r="28" spans="1:9" ht="15" customHeight="1">
      <c r="A28" s="2">
        <v>25017</v>
      </c>
      <c r="B28" s="2">
        <v>25</v>
      </c>
      <c r="C28" s="2">
        <v>17</v>
      </c>
      <c r="D28" s="2" t="s">
        <v>14</v>
      </c>
      <c r="E28" s="2" t="s">
        <v>8</v>
      </c>
      <c r="F28" s="2" t="s">
        <v>21</v>
      </c>
      <c r="G28" s="2" t="s">
        <v>22</v>
      </c>
      <c r="H28" s="2">
        <v>498.1</v>
      </c>
      <c r="I28" s="8">
        <f t="shared" si="2"/>
        <v>1.5159565217391306</v>
      </c>
    </row>
    <row r="29" spans="1:9" ht="15" customHeight="1">
      <c r="A29" s="2">
        <v>25019</v>
      </c>
      <c r="B29" s="2">
        <v>25</v>
      </c>
      <c r="C29" s="2">
        <v>19</v>
      </c>
      <c r="D29" s="2" t="s">
        <v>15</v>
      </c>
      <c r="E29" s="2" t="s">
        <v>8</v>
      </c>
      <c r="F29" s="2" t="s">
        <v>21</v>
      </c>
      <c r="G29" s="2" t="s">
        <v>22</v>
      </c>
      <c r="H29" s="2">
        <v>595.70000000000005</v>
      </c>
      <c r="I29" s="8">
        <f t="shared" si="2"/>
        <v>1.8130000000000002</v>
      </c>
    </row>
    <row r="30" spans="1:9" ht="15" customHeight="1">
      <c r="A30" s="2">
        <v>25021</v>
      </c>
      <c r="B30" s="2">
        <v>25</v>
      </c>
      <c r="C30" s="2">
        <v>21</v>
      </c>
      <c r="D30" s="2" t="s">
        <v>16</v>
      </c>
      <c r="E30" s="2" t="s">
        <v>8</v>
      </c>
      <c r="F30" s="2" t="s">
        <v>21</v>
      </c>
      <c r="G30" s="2" t="s">
        <v>22</v>
      </c>
      <c r="H30" s="2">
        <v>83.8</v>
      </c>
      <c r="I30" s="8">
        <f t="shared" si="2"/>
        <v>0.25504347826086959</v>
      </c>
    </row>
    <row r="31" spans="1:9" ht="15" customHeight="1">
      <c r="A31" s="2">
        <v>25023</v>
      </c>
      <c r="B31" s="2">
        <v>25</v>
      </c>
      <c r="C31" s="2">
        <v>23</v>
      </c>
      <c r="D31" s="2" t="s">
        <v>17</v>
      </c>
      <c r="E31" s="2" t="s">
        <v>8</v>
      </c>
      <c r="F31" s="2" t="s">
        <v>21</v>
      </c>
      <c r="G31" s="2" t="s">
        <v>22</v>
      </c>
      <c r="H31" s="2">
        <v>468.5</v>
      </c>
      <c r="I31" s="8">
        <f t="shared" si="2"/>
        <v>1.4258695652173914</v>
      </c>
    </row>
    <row r="32" spans="1:9" ht="15" customHeight="1">
      <c r="A32" s="2">
        <v>25025</v>
      </c>
      <c r="B32" s="2">
        <v>25</v>
      </c>
      <c r="C32" s="2">
        <v>25</v>
      </c>
      <c r="D32" s="2" t="s">
        <v>18</v>
      </c>
      <c r="E32" s="2" t="s">
        <v>8</v>
      </c>
      <c r="F32" s="2" t="s">
        <v>21</v>
      </c>
      <c r="G32" s="2" t="s">
        <v>22</v>
      </c>
      <c r="H32" s="2">
        <v>2943.3</v>
      </c>
      <c r="I32" s="8">
        <f t="shared" si="2"/>
        <v>8.9578695652173934</v>
      </c>
    </row>
    <row r="33" spans="1:10" ht="15" customHeight="1">
      <c r="H33" s="3">
        <v>9862.9</v>
      </c>
      <c r="I33" s="9">
        <f>SUM(I24:I32)</f>
        <v>30.017521739130434</v>
      </c>
    </row>
    <row r="34" spans="1:10" ht="15" customHeight="1">
      <c r="A34" s="2">
        <v>25001</v>
      </c>
      <c r="B34" s="2">
        <v>25</v>
      </c>
      <c r="C34" s="2">
        <v>1</v>
      </c>
      <c r="D34" s="2" t="s">
        <v>7</v>
      </c>
      <c r="E34" s="2" t="s">
        <v>8</v>
      </c>
      <c r="F34" s="2" t="s">
        <v>23</v>
      </c>
      <c r="G34" s="2" t="s">
        <v>24</v>
      </c>
      <c r="H34" s="2">
        <v>128.9</v>
      </c>
    </row>
    <row r="35" spans="1:10" ht="15" customHeight="1">
      <c r="A35" s="2">
        <v>25005</v>
      </c>
      <c r="B35" s="2">
        <v>25</v>
      </c>
      <c r="C35" s="2">
        <v>5</v>
      </c>
      <c r="D35" s="2" t="s">
        <v>11</v>
      </c>
      <c r="E35" s="2" t="s">
        <v>8</v>
      </c>
      <c r="F35" s="2" t="s">
        <v>23</v>
      </c>
      <c r="G35" s="2" t="s">
        <v>24</v>
      </c>
      <c r="H35" s="2">
        <v>23.3</v>
      </c>
    </row>
    <row r="36" spans="1:10" ht="15" customHeight="1">
      <c r="A36" s="2">
        <v>25007</v>
      </c>
      <c r="B36" s="2">
        <v>25</v>
      </c>
      <c r="C36" s="2">
        <v>7</v>
      </c>
      <c r="D36" s="2" t="s">
        <v>12</v>
      </c>
      <c r="E36" s="2" t="s">
        <v>8</v>
      </c>
      <c r="F36" s="2" t="s">
        <v>23</v>
      </c>
      <c r="G36" s="2" t="s">
        <v>24</v>
      </c>
      <c r="H36" s="2">
        <v>93.6</v>
      </c>
    </row>
    <row r="37" spans="1:10" ht="15" customHeight="1">
      <c r="A37" s="2">
        <v>25009</v>
      </c>
      <c r="B37" s="2">
        <v>25</v>
      </c>
      <c r="C37" s="2">
        <v>9</v>
      </c>
      <c r="D37" s="2" t="s">
        <v>13</v>
      </c>
      <c r="E37" s="2" t="s">
        <v>8</v>
      </c>
      <c r="F37" s="2" t="s">
        <v>23</v>
      </c>
      <c r="G37" s="2" t="s">
        <v>24</v>
      </c>
      <c r="H37" s="2">
        <v>18</v>
      </c>
    </row>
    <row r="38" spans="1:10" ht="15" customHeight="1">
      <c r="A38" s="2">
        <v>25017</v>
      </c>
      <c r="B38" s="2">
        <v>25</v>
      </c>
      <c r="C38" s="2">
        <v>17</v>
      </c>
      <c r="D38" s="2" t="s">
        <v>14</v>
      </c>
      <c r="E38" s="2" t="s">
        <v>8</v>
      </c>
      <c r="F38" s="2" t="s">
        <v>23</v>
      </c>
      <c r="G38" s="2" t="s">
        <v>24</v>
      </c>
      <c r="H38" s="2">
        <v>16.5</v>
      </c>
    </row>
    <row r="39" spans="1:10" ht="15" customHeight="1">
      <c r="A39" s="2">
        <v>25019</v>
      </c>
      <c r="B39" s="2">
        <v>25</v>
      </c>
      <c r="C39" s="2">
        <v>19</v>
      </c>
      <c r="D39" s="2" t="s">
        <v>15</v>
      </c>
      <c r="E39" s="2" t="s">
        <v>8</v>
      </c>
      <c r="F39" s="2" t="s">
        <v>23</v>
      </c>
      <c r="G39" s="2" t="s">
        <v>24</v>
      </c>
      <c r="H39" s="2">
        <v>40.200000000000003</v>
      </c>
    </row>
    <row r="40" spans="1:10" ht="15" customHeight="1">
      <c r="A40" s="2">
        <v>25021</v>
      </c>
      <c r="B40" s="2">
        <v>25</v>
      </c>
      <c r="C40" s="2">
        <v>21</v>
      </c>
      <c r="D40" s="2" t="s">
        <v>16</v>
      </c>
      <c r="E40" s="2" t="s">
        <v>8</v>
      </c>
      <c r="F40" s="2" t="s">
        <v>23</v>
      </c>
      <c r="G40" s="2" t="s">
        <v>24</v>
      </c>
      <c r="H40" s="2">
        <v>4.3</v>
      </c>
    </row>
    <row r="41" spans="1:10" ht="15" customHeight="1">
      <c r="A41" s="2">
        <v>25023</v>
      </c>
      <c r="B41" s="2">
        <v>25</v>
      </c>
      <c r="C41" s="2">
        <v>23</v>
      </c>
      <c r="D41" s="2" t="s">
        <v>17</v>
      </c>
      <c r="E41" s="2" t="s">
        <v>8</v>
      </c>
      <c r="F41" s="2" t="s">
        <v>23</v>
      </c>
      <c r="G41" s="2" t="s">
        <v>24</v>
      </c>
      <c r="H41" s="2">
        <v>22.9</v>
      </c>
    </row>
    <row r="42" spans="1:10" ht="15" customHeight="1">
      <c r="A42" s="2">
        <v>25025</v>
      </c>
      <c r="B42" s="2">
        <v>25</v>
      </c>
      <c r="C42" s="2">
        <v>25</v>
      </c>
      <c r="D42" s="2" t="s">
        <v>18</v>
      </c>
      <c r="E42" s="2" t="s">
        <v>8</v>
      </c>
      <c r="F42" s="2" t="s">
        <v>23</v>
      </c>
      <c r="G42" s="2" t="s">
        <v>24</v>
      </c>
      <c r="H42" s="2">
        <v>210.1</v>
      </c>
    </row>
    <row r="43" spans="1:10" ht="15" customHeight="1">
      <c r="H43" s="3">
        <v>557.70000000000005</v>
      </c>
    </row>
    <row r="44" spans="1:10" ht="15" customHeight="1">
      <c r="E44" s="5" t="s">
        <v>31</v>
      </c>
      <c r="H44" s="3"/>
    </row>
    <row r="45" spans="1:10" ht="15" customHeight="1">
      <c r="H45" s="3"/>
    </row>
    <row r="46" spans="1:10" ht="15" customHeight="1">
      <c r="H46" s="3"/>
    </row>
    <row r="47" spans="1:10" ht="21" customHeight="1">
      <c r="A47" s="4" t="s">
        <v>41</v>
      </c>
      <c r="C47" s="3"/>
      <c r="I47" s="6" t="s">
        <v>38</v>
      </c>
      <c r="J47" s="6"/>
    </row>
    <row r="48" spans="1:10" s="6" customFormat="1" ht="28.2" customHeight="1">
      <c r="A48" s="6" t="s">
        <v>0</v>
      </c>
      <c r="B48" s="6" t="s">
        <v>1</v>
      </c>
      <c r="C48" s="6" t="s">
        <v>2</v>
      </c>
      <c r="D48" s="6" t="s">
        <v>3</v>
      </c>
      <c r="E48" s="7" t="s">
        <v>4</v>
      </c>
      <c r="F48" s="6" t="s">
        <v>5</v>
      </c>
      <c r="G48" s="6" t="s">
        <v>6</v>
      </c>
      <c r="H48" s="6" t="s">
        <v>36</v>
      </c>
      <c r="I48" s="6" t="s">
        <v>39</v>
      </c>
    </row>
    <row r="49" spans="1:8" ht="22.2" customHeight="1">
      <c r="A49" s="2">
        <v>25001</v>
      </c>
      <c r="B49" s="2">
        <v>25</v>
      </c>
      <c r="C49" s="2">
        <v>1</v>
      </c>
      <c r="D49" s="2" t="s">
        <v>7</v>
      </c>
      <c r="E49" s="2" t="s">
        <v>8</v>
      </c>
      <c r="F49" s="2" t="s">
        <v>25</v>
      </c>
      <c r="G49" s="2" t="s">
        <v>26</v>
      </c>
      <c r="H49" s="2">
        <v>121.8</v>
      </c>
    </row>
    <row r="50" spans="1:8" ht="15" customHeight="1">
      <c r="A50" s="2">
        <v>25005</v>
      </c>
      <c r="B50" s="2">
        <v>25</v>
      </c>
      <c r="C50" s="2">
        <v>5</v>
      </c>
      <c r="D50" s="2" t="s">
        <v>11</v>
      </c>
      <c r="E50" s="2" t="s">
        <v>8</v>
      </c>
      <c r="F50" s="2" t="s">
        <v>25</v>
      </c>
      <c r="G50" s="2" t="s">
        <v>26</v>
      </c>
      <c r="H50" s="2">
        <v>22.2</v>
      </c>
    </row>
    <row r="51" spans="1:8" ht="15" customHeight="1">
      <c r="A51" s="2">
        <v>25007</v>
      </c>
      <c r="B51" s="2">
        <v>25</v>
      </c>
      <c r="C51" s="2">
        <v>7</v>
      </c>
      <c r="D51" s="2" t="s">
        <v>12</v>
      </c>
      <c r="E51" s="2" t="s">
        <v>8</v>
      </c>
      <c r="F51" s="2" t="s">
        <v>25</v>
      </c>
      <c r="G51" s="2" t="s">
        <v>26</v>
      </c>
      <c r="H51" s="2">
        <v>87.8</v>
      </c>
    </row>
    <row r="52" spans="1:8" ht="15" customHeight="1">
      <c r="A52" s="2">
        <v>25009</v>
      </c>
      <c r="B52" s="2">
        <v>25</v>
      </c>
      <c r="C52" s="2">
        <v>9</v>
      </c>
      <c r="D52" s="2" t="s">
        <v>13</v>
      </c>
      <c r="E52" s="2" t="s">
        <v>8</v>
      </c>
      <c r="F52" s="2" t="s">
        <v>25</v>
      </c>
      <c r="G52" s="2" t="s">
        <v>26</v>
      </c>
      <c r="H52" s="2">
        <v>17</v>
      </c>
    </row>
    <row r="53" spans="1:8" ht="15" customHeight="1">
      <c r="A53" s="2">
        <v>25017</v>
      </c>
      <c r="B53" s="2">
        <v>25</v>
      </c>
      <c r="C53" s="2">
        <v>17</v>
      </c>
      <c r="D53" s="2" t="s">
        <v>14</v>
      </c>
      <c r="E53" s="2" t="s">
        <v>8</v>
      </c>
      <c r="F53" s="2" t="s">
        <v>25</v>
      </c>
      <c r="G53" s="2" t="s">
        <v>26</v>
      </c>
      <c r="H53" s="2">
        <v>16</v>
      </c>
    </row>
    <row r="54" spans="1:8" ht="15" customHeight="1">
      <c r="A54" s="2">
        <v>25019</v>
      </c>
      <c r="B54" s="2">
        <v>25</v>
      </c>
      <c r="C54" s="2">
        <v>19</v>
      </c>
      <c r="D54" s="2" t="s">
        <v>15</v>
      </c>
      <c r="E54" s="2" t="s">
        <v>8</v>
      </c>
      <c r="F54" s="2" t="s">
        <v>25</v>
      </c>
      <c r="G54" s="2" t="s">
        <v>26</v>
      </c>
      <c r="H54" s="2">
        <v>37.4</v>
      </c>
    </row>
    <row r="55" spans="1:8" ht="15" customHeight="1">
      <c r="A55" s="2">
        <v>25021</v>
      </c>
      <c r="B55" s="2">
        <v>25</v>
      </c>
      <c r="C55" s="2">
        <v>21</v>
      </c>
      <c r="D55" s="2" t="s">
        <v>16</v>
      </c>
      <c r="E55" s="2" t="s">
        <v>8</v>
      </c>
      <c r="F55" s="2" t="s">
        <v>25</v>
      </c>
      <c r="G55" s="2" t="s">
        <v>26</v>
      </c>
      <c r="H55" s="2">
        <v>4.0999999999999996</v>
      </c>
    </row>
    <row r="56" spans="1:8" ht="15" customHeight="1">
      <c r="A56" s="2">
        <v>25023</v>
      </c>
      <c r="B56" s="2">
        <v>25</v>
      </c>
      <c r="C56" s="2">
        <v>23</v>
      </c>
      <c r="D56" s="2" t="s">
        <v>17</v>
      </c>
      <c r="E56" s="2" t="s">
        <v>8</v>
      </c>
      <c r="F56" s="2" t="s">
        <v>25</v>
      </c>
      <c r="G56" s="2" t="s">
        <v>26</v>
      </c>
      <c r="H56" s="2">
        <v>21.7</v>
      </c>
    </row>
    <row r="57" spans="1:8" ht="15" customHeight="1">
      <c r="A57" s="2">
        <v>25025</v>
      </c>
      <c r="B57" s="2">
        <v>25</v>
      </c>
      <c r="C57" s="2">
        <v>25</v>
      </c>
      <c r="D57" s="2" t="s">
        <v>18</v>
      </c>
      <c r="E57" s="2" t="s">
        <v>8</v>
      </c>
      <c r="F57" s="2" t="s">
        <v>25</v>
      </c>
      <c r="G57" s="2" t="s">
        <v>26</v>
      </c>
      <c r="H57" s="2">
        <v>195.4</v>
      </c>
    </row>
    <row r="58" spans="1:8" ht="15" customHeight="1">
      <c r="H58" s="3">
        <v>523.20000000000005</v>
      </c>
    </row>
    <row r="59" spans="1:8" ht="15" customHeight="1">
      <c r="A59" s="2">
        <v>25001</v>
      </c>
      <c r="B59" s="2">
        <v>25</v>
      </c>
      <c r="C59" s="2">
        <v>1</v>
      </c>
      <c r="D59" s="2" t="s">
        <v>7</v>
      </c>
      <c r="E59" s="2" t="s">
        <v>8</v>
      </c>
      <c r="F59" s="2" t="s">
        <v>27</v>
      </c>
      <c r="G59" s="2" t="s">
        <v>28</v>
      </c>
      <c r="H59" s="2">
        <v>470.2</v>
      </c>
    </row>
    <row r="60" spans="1:8" ht="15" customHeight="1">
      <c r="A60" s="2">
        <v>25005</v>
      </c>
      <c r="B60" s="2">
        <v>25</v>
      </c>
      <c r="C60" s="2">
        <v>5</v>
      </c>
      <c r="D60" s="2" t="s">
        <v>11</v>
      </c>
      <c r="E60" s="2" t="s">
        <v>8</v>
      </c>
      <c r="F60" s="2" t="s">
        <v>27</v>
      </c>
      <c r="G60" s="2" t="s">
        <v>28</v>
      </c>
      <c r="H60" s="2">
        <v>70.2</v>
      </c>
    </row>
    <row r="61" spans="1:8" ht="15" customHeight="1">
      <c r="A61" s="2">
        <v>25007</v>
      </c>
      <c r="B61" s="2">
        <v>25</v>
      </c>
      <c r="C61" s="2">
        <v>7</v>
      </c>
      <c r="D61" s="2" t="s">
        <v>12</v>
      </c>
      <c r="E61" s="2" t="s">
        <v>8</v>
      </c>
      <c r="F61" s="2" t="s">
        <v>27</v>
      </c>
      <c r="G61" s="2" t="s">
        <v>28</v>
      </c>
      <c r="H61" s="2">
        <v>428.1</v>
      </c>
    </row>
    <row r="62" spans="1:8" ht="15" customHeight="1">
      <c r="A62" s="2">
        <v>25009</v>
      </c>
      <c r="B62" s="2">
        <v>25</v>
      </c>
      <c r="C62" s="2">
        <v>9</v>
      </c>
      <c r="D62" s="2" t="s">
        <v>13</v>
      </c>
      <c r="E62" s="2" t="s">
        <v>8</v>
      </c>
      <c r="F62" s="2" t="s">
        <v>27</v>
      </c>
      <c r="G62" s="2" t="s">
        <v>28</v>
      </c>
      <c r="H62" s="2">
        <v>71.599999999999994</v>
      </c>
    </row>
    <row r="63" spans="1:8" ht="15" customHeight="1">
      <c r="A63" s="2">
        <v>25017</v>
      </c>
      <c r="B63" s="2">
        <v>25</v>
      </c>
      <c r="C63" s="2">
        <v>17</v>
      </c>
      <c r="D63" s="2" t="s">
        <v>14</v>
      </c>
      <c r="E63" s="2" t="s">
        <v>8</v>
      </c>
      <c r="F63" s="2" t="s">
        <v>27</v>
      </c>
      <c r="G63" s="2" t="s">
        <v>28</v>
      </c>
      <c r="H63" s="2">
        <v>6.1</v>
      </c>
    </row>
    <row r="64" spans="1:8" ht="15" customHeight="1">
      <c r="A64" s="2">
        <v>25019</v>
      </c>
      <c r="B64" s="2">
        <v>25</v>
      </c>
      <c r="C64" s="2">
        <v>19</v>
      </c>
      <c r="D64" s="2" t="s">
        <v>15</v>
      </c>
      <c r="E64" s="2" t="s">
        <v>8</v>
      </c>
      <c r="F64" s="2" t="s">
        <v>27</v>
      </c>
      <c r="G64" s="2" t="s">
        <v>28</v>
      </c>
      <c r="H64" s="2">
        <v>227.5</v>
      </c>
    </row>
    <row r="65" spans="1:9" ht="15" customHeight="1">
      <c r="A65" s="2">
        <v>25021</v>
      </c>
      <c r="B65" s="2">
        <v>25</v>
      </c>
      <c r="C65" s="2">
        <v>21</v>
      </c>
      <c r="D65" s="2" t="s">
        <v>16</v>
      </c>
      <c r="E65" s="2" t="s">
        <v>8</v>
      </c>
      <c r="F65" s="2" t="s">
        <v>27</v>
      </c>
      <c r="G65" s="2" t="s">
        <v>28</v>
      </c>
      <c r="H65" s="2">
        <v>18.3</v>
      </c>
    </row>
    <row r="66" spans="1:9" ht="15" customHeight="1">
      <c r="A66" s="2">
        <v>25023</v>
      </c>
      <c r="B66" s="2">
        <v>25</v>
      </c>
      <c r="C66" s="2">
        <v>23</v>
      </c>
      <c r="D66" s="2" t="s">
        <v>17</v>
      </c>
      <c r="E66" s="2" t="s">
        <v>8</v>
      </c>
      <c r="F66" s="2" t="s">
        <v>27</v>
      </c>
      <c r="G66" s="2" t="s">
        <v>28</v>
      </c>
      <c r="H66" s="2">
        <v>316.3</v>
      </c>
    </row>
    <row r="67" spans="1:9" ht="15" customHeight="1">
      <c r="A67" s="2">
        <v>25025</v>
      </c>
      <c r="B67" s="2">
        <v>25</v>
      </c>
      <c r="C67" s="2">
        <v>25</v>
      </c>
      <c r="D67" s="2" t="s">
        <v>18</v>
      </c>
      <c r="E67" s="2" t="s">
        <v>8</v>
      </c>
      <c r="F67" s="2" t="s">
        <v>27</v>
      </c>
      <c r="G67" s="2" t="s">
        <v>28</v>
      </c>
      <c r="H67" s="2">
        <v>1610.7</v>
      </c>
    </row>
    <row r="68" spans="1:9" ht="15" customHeight="1">
      <c r="H68" s="3">
        <v>3218.9</v>
      </c>
    </row>
    <row r="69" spans="1:9" ht="15" customHeight="1">
      <c r="A69" s="2">
        <v>25001</v>
      </c>
      <c r="B69" s="2">
        <v>25</v>
      </c>
      <c r="C69" s="2">
        <v>1</v>
      </c>
      <c r="D69" s="2" t="s">
        <v>7</v>
      </c>
      <c r="E69" s="2" t="s">
        <v>8</v>
      </c>
      <c r="F69" s="2" t="s">
        <v>29</v>
      </c>
      <c r="G69" s="2" t="s">
        <v>30</v>
      </c>
      <c r="H69" s="2">
        <v>71.400000000000006</v>
      </c>
      <c r="I69" s="8">
        <f t="shared" ref="I69:I77" si="3">SUM(H69*0.28)/92</f>
        <v>0.21730434782608701</v>
      </c>
    </row>
    <row r="70" spans="1:9" ht="15" customHeight="1">
      <c r="A70" s="2">
        <v>25005</v>
      </c>
      <c r="B70" s="2">
        <v>25</v>
      </c>
      <c r="C70" s="2">
        <v>5</v>
      </c>
      <c r="D70" s="2" t="s">
        <v>11</v>
      </c>
      <c r="E70" s="2" t="s">
        <v>8</v>
      </c>
      <c r="F70" s="2" t="s">
        <v>29</v>
      </c>
      <c r="G70" s="2" t="s">
        <v>30</v>
      </c>
      <c r="H70" s="2">
        <v>13.7</v>
      </c>
      <c r="I70" s="8">
        <f t="shared" si="3"/>
        <v>4.1695652173913043E-2</v>
      </c>
    </row>
    <row r="71" spans="1:9" ht="15" customHeight="1">
      <c r="A71" s="2">
        <v>25007</v>
      </c>
      <c r="B71" s="2">
        <v>25</v>
      </c>
      <c r="C71" s="2">
        <v>7</v>
      </c>
      <c r="D71" s="2" t="s">
        <v>12</v>
      </c>
      <c r="E71" s="2" t="s">
        <v>8</v>
      </c>
      <c r="F71" s="2" t="s">
        <v>29</v>
      </c>
      <c r="G71" s="2" t="s">
        <v>30</v>
      </c>
      <c r="H71" s="2">
        <v>48.2</v>
      </c>
      <c r="I71" s="8">
        <f t="shared" si="3"/>
        <v>0.14669565217391306</v>
      </c>
    </row>
    <row r="72" spans="1:9" ht="15" customHeight="1">
      <c r="A72" s="2">
        <v>25009</v>
      </c>
      <c r="B72" s="2">
        <v>25</v>
      </c>
      <c r="C72" s="2">
        <v>9</v>
      </c>
      <c r="D72" s="2" t="s">
        <v>13</v>
      </c>
      <c r="E72" s="2" t="s">
        <v>8</v>
      </c>
      <c r="F72" s="2" t="s">
        <v>29</v>
      </c>
      <c r="G72" s="2" t="s">
        <v>30</v>
      </c>
      <c r="H72" s="2">
        <v>9.5</v>
      </c>
      <c r="I72" s="8">
        <f t="shared" si="3"/>
        <v>2.8913043478260871E-2</v>
      </c>
    </row>
    <row r="73" spans="1:9" ht="15" customHeight="1">
      <c r="A73" s="2">
        <v>25017</v>
      </c>
      <c r="B73" s="2">
        <v>25</v>
      </c>
      <c r="C73" s="2">
        <v>17</v>
      </c>
      <c r="D73" s="2" t="s">
        <v>14</v>
      </c>
      <c r="E73" s="2" t="s">
        <v>8</v>
      </c>
      <c r="F73" s="2" t="s">
        <v>29</v>
      </c>
      <c r="G73" s="2" t="s">
        <v>30</v>
      </c>
      <c r="H73" s="2">
        <v>11.4</v>
      </c>
      <c r="I73" s="8">
        <f t="shared" si="3"/>
        <v>3.4695652173913051E-2</v>
      </c>
    </row>
    <row r="74" spans="1:9" ht="15" customHeight="1">
      <c r="A74" s="2">
        <v>25019</v>
      </c>
      <c r="B74" s="2">
        <v>25</v>
      </c>
      <c r="C74" s="2">
        <v>19</v>
      </c>
      <c r="D74" s="2" t="s">
        <v>15</v>
      </c>
      <c r="E74" s="2" t="s">
        <v>8</v>
      </c>
      <c r="F74" s="2" t="s">
        <v>29</v>
      </c>
      <c r="G74" s="2" t="s">
        <v>30</v>
      </c>
      <c r="H74" s="2">
        <v>18.8</v>
      </c>
      <c r="I74" s="8">
        <f t="shared" si="3"/>
        <v>5.7217391304347838E-2</v>
      </c>
    </row>
    <row r="75" spans="1:9" ht="15" customHeight="1">
      <c r="A75" s="2">
        <v>25021</v>
      </c>
      <c r="B75" s="2">
        <v>25</v>
      </c>
      <c r="C75" s="2">
        <v>21</v>
      </c>
      <c r="D75" s="2" t="s">
        <v>16</v>
      </c>
      <c r="E75" s="2" t="s">
        <v>8</v>
      </c>
      <c r="F75" s="2" t="s">
        <v>29</v>
      </c>
      <c r="G75" s="2" t="s">
        <v>30</v>
      </c>
      <c r="H75" s="2">
        <v>2.2000000000000002</v>
      </c>
      <c r="I75" s="8">
        <f t="shared" si="3"/>
        <v>6.6956521739130444E-3</v>
      </c>
    </row>
    <row r="76" spans="1:9" ht="15" customHeight="1">
      <c r="A76" s="2">
        <v>25023</v>
      </c>
      <c r="B76" s="2">
        <v>25</v>
      </c>
      <c r="C76" s="2">
        <v>23</v>
      </c>
      <c r="D76" s="2" t="s">
        <v>17</v>
      </c>
      <c r="E76" s="2" t="s">
        <v>8</v>
      </c>
      <c r="F76" s="2" t="s">
        <v>29</v>
      </c>
      <c r="G76" s="2" t="s">
        <v>30</v>
      </c>
      <c r="H76" s="2">
        <v>13.1</v>
      </c>
      <c r="I76" s="8">
        <f t="shared" si="3"/>
        <v>3.9869565217391309E-2</v>
      </c>
    </row>
    <row r="77" spans="1:9" ht="15" customHeight="1">
      <c r="A77" s="2">
        <v>25025</v>
      </c>
      <c r="B77" s="2">
        <v>25</v>
      </c>
      <c r="C77" s="2">
        <v>25</v>
      </c>
      <c r="D77" s="2" t="s">
        <v>18</v>
      </c>
      <c r="E77" s="2" t="s">
        <v>8</v>
      </c>
      <c r="F77" s="2" t="s">
        <v>29</v>
      </c>
      <c r="G77" s="2" t="s">
        <v>30</v>
      </c>
      <c r="H77" s="2">
        <v>87.1</v>
      </c>
      <c r="I77" s="8">
        <f t="shared" si="3"/>
        <v>0.26508695652173914</v>
      </c>
    </row>
    <row r="78" spans="1:9" ht="15" customHeight="1">
      <c r="H78" s="3">
        <v>275.5</v>
      </c>
      <c r="I78" s="9">
        <f>SUM(I69:I77)</f>
        <v>0.83817391304347821</v>
      </c>
    </row>
    <row r="80" spans="1:9">
      <c r="A80" s="2" t="s">
        <v>34</v>
      </c>
      <c r="B80" s="2" t="s">
        <v>33</v>
      </c>
    </row>
    <row r="81" spans="2:5">
      <c r="B81" s="2" t="s">
        <v>35</v>
      </c>
    </row>
    <row r="87" spans="2:5">
      <c r="E87" s="10" t="s">
        <v>32</v>
      </c>
    </row>
  </sheetData>
  <printOptions gridLines="1"/>
  <pageMargins left="0.45" right="0.45" top="0.5" bottom="0.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5.3 EPA CMV 2011</vt:lpstr>
      <vt:lpstr>'section 5.3 EPA CMV 2011'!Print_Titles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Santlal, Kenneth (DEP)</dc:creator>
  <cp:lastModifiedBy>ksantlal</cp:lastModifiedBy>
  <cp:lastPrinted>2015-10-27T20:07:08Z</cp:lastPrinted>
  <dcterms:created xsi:type="dcterms:W3CDTF">2015-05-06T20:26:20Z</dcterms:created>
  <dcterms:modified xsi:type="dcterms:W3CDTF">2015-10-27T20:28:51Z</dcterms:modified>
</cp:coreProperties>
</file>