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codeName="ThisWorkbook" defaultThemeVersion="166925"/>
  <mc:AlternateContent xmlns:mc="http://schemas.openxmlformats.org/markup-compatibility/2006">
    <mc:Choice Requires="x15">
      <x15ac:absPath xmlns:x15ac="http://schemas.microsoft.com/office/spreadsheetml/2010/11/ac" url="H:\23\23105 - MassDOT MSA 2021\004 - MassDOT ICE Support\03_procedure\forms\"/>
    </mc:Choice>
  </mc:AlternateContent>
  <xr:revisionPtr revIDLastSave="0" documentId="8_{17DB23B4-9C58-4578-AD61-205EE89B45E0}" xr6:coauthVersionLast="47" xr6:coauthVersionMax="47" xr10:uidLastSave="{00000000-0000-0000-0000-000000000000}"/>
  <bookViews>
    <workbookView xWindow="-38520" yWindow="-120" windowWidth="38640" windowHeight="21120" xr2:uid="{15F9E0E2-6899-46A7-A254-370096A2A988}"/>
  </bookViews>
  <sheets>
    <sheet name="Introduction" sheetId="4" r:id="rId1"/>
    <sheet name="Changelog" sheetId="3" r:id="rId2"/>
    <sheet name="Applicability Checklist" sheetId="1" r:id="rId3"/>
    <sheet name="Sheet1" sheetId="2" state="hidden" r:id="rId4"/>
  </sheets>
  <externalReferences>
    <externalReference r:id="rId5"/>
    <externalReference r:id="rId6"/>
    <externalReference r:id="rId7"/>
    <externalReference r:id="rId8"/>
  </externalReferences>
  <definedNames>
    <definedName name="Category" localSheetId="0">[1]List!$L$1:$L$9</definedName>
    <definedName name="Category">[2]List!$K$1:$K$9</definedName>
    <definedName name="City">'[1]Stage 2'!$J$3</definedName>
    <definedName name="CostList" localSheetId="0">[1]List!$J$1:$J$5</definedName>
    <definedName name="CostList">[2]List!$I$1:$I$5</definedName>
    <definedName name="District" localSheetId="1">[2]List!$B$1:$B$6</definedName>
    <definedName name="District" localSheetId="0">[1]List!$B$1:$B$6</definedName>
    <definedName name="District">[3]List!$B$1:$B$6</definedName>
    <definedName name="ExistingControlType" localSheetId="0">[1]List!$D$1:$D$6</definedName>
    <definedName name="ExistingControlType">[2]List!$D$1:$D$6</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jorSt">'[1]Stage 2'!$C$4</definedName>
    <definedName name="MassDOTDistrict">'[1]Stage 2'!$C$3</definedName>
    <definedName name="MinorSt">'[1]Stage 2'!$J$4</definedName>
    <definedName name="NBL" localSheetId="1">INDIRECT([2]List!$X$1)</definedName>
    <definedName name="NBL">INDIRECT([3]List!$X$1)</definedName>
    <definedName name="_xlnm.Print_Area" localSheetId="2">'Applicability Checklist'!$B$2:$L$77</definedName>
    <definedName name="ProjFileNo">'[1]Stage 2'!$K$2</definedName>
    <definedName name="ProjName">'[1]Stage 2'!$C$2</definedName>
    <definedName name="TimePeriods" localSheetId="0">[1]List!$T$1:$T$7</definedName>
    <definedName name="TimePeriods">[2]List!$S$1:$S$7</definedName>
    <definedName name="YesNO" localSheetId="0">[1]List!$F$1:$F$2</definedName>
    <definedName name="YesNO">[2]List!$F$1:$F$2</definedName>
    <definedName name="YesNo1">[4]List!$F$1:$F$2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1" l="1"/>
  <c r="P17" i="1"/>
  <c r="R17" i="1" s="1"/>
  <c r="Q17" i="1"/>
  <c r="S17" i="1" s="1"/>
  <c r="T17" i="1"/>
  <c r="U17" i="1"/>
  <c r="P18" i="1"/>
  <c r="R18" i="1" s="1"/>
  <c r="Q18" i="1"/>
  <c r="S18" i="1" s="1"/>
  <c r="T18" i="1"/>
  <c r="U18" i="1"/>
  <c r="P19" i="1"/>
  <c r="R19" i="1" s="1"/>
  <c r="Q19" i="1"/>
  <c r="S19" i="1" s="1"/>
  <c r="T19" i="1"/>
  <c r="U19" i="1"/>
  <c r="P20" i="1"/>
  <c r="R20" i="1" s="1"/>
  <c r="Q20" i="1"/>
  <c r="S20" i="1" s="1"/>
  <c r="T20" i="1"/>
  <c r="U20" i="1"/>
  <c r="P21" i="1"/>
  <c r="R21" i="1" s="1"/>
  <c r="Q21" i="1"/>
  <c r="S21" i="1" s="1"/>
  <c r="T21" i="1"/>
  <c r="U21" i="1"/>
  <c r="P22" i="1"/>
  <c r="R22" i="1" s="1"/>
  <c r="Q22" i="1"/>
  <c r="S22" i="1" s="1"/>
  <c r="T22" i="1"/>
  <c r="U22" i="1"/>
  <c r="P23" i="1"/>
  <c r="R23" i="1" s="1"/>
  <c r="Q23" i="1"/>
  <c r="S23" i="1" s="1"/>
  <c r="T23" i="1"/>
  <c r="U23" i="1"/>
  <c r="P24" i="1"/>
  <c r="R24" i="1" s="1"/>
  <c r="Q24" i="1"/>
  <c r="S24" i="1" s="1"/>
  <c r="T24" i="1"/>
  <c r="U24" i="1"/>
  <c r="P25" i="1"/>
  <c r="R25" i="1" s="1"/>
  <c r="Q25" i="1"/>
  <c r="S25" i="1" s="1"/>
  <c r="T25" i="1"/>
  <c r="U25" i="1"/>
  <c r="P26" i="1"/>
  <c r="Q26" i="1"/>
  <c r="S26" i="1" s="1"/>
  <c r="R26" i="1"/>
  <c r="K26" i="1" s="1"/>
  <c r="T26" i="1"/>
  <c r="U26" i="1"/>
  <c r="P27" i="1"/>
  <c r="R27" i="1" s="1"/>
  <c r="Q27" i="1"/>
  <c r="S27" i="1" s="1"/>
  <c r="T27" i="1"/>
  <c r="U27" i="1"/>
  <c r="P28" i="1"/>
  <c r="Q28" i="1"/>
  <c r="R28" i="1"/>
  <c r="S28" i="1"/>
  <c r="T28" i="1"/>
  <c r="U28" i="1"/>
  <c r="P29" i="1"/>
  <c r="R29" i="1" s="1"/>
  <c r="Q29" i="1"/>
  <c r="S29" i="1" s="1"/>
  <c r="T29" i="1"/>
  <c r="U29" i="1"/>
  <c r="P30" i="1"/>
  <c r="R30" i="1" s="1"/>
  <c r="K30" i="1" s="1"/>
  <c r="Q30" i="1"/>
  <c r="S30" i="1"/>
  <c r="T30" i="1"/>
  <c r="U30" i="1"/>
  <c r="P31" i="1"/>
  <c r="R31" i="1" s="1"/>
  <c r="Q31" i="1"/>
  <c r="S31" i="1" s="1"/>
  <c r="T31" i="1"/>
  <c r="U31" i="1"/>
  <c r="P32" i="1"/>
  <c r="Q32" i="1"/>
  <c r="S32" i="1" s="1"/>
  <c r="R32" i="1"/>
  <c r="T32" i="1"/>
  <c r="U32" i="1"/>
  <c r="K32" i="1" s="1"/>
  <c r="P33" i="1"/>
  <c r="R33" i="1" s="1"/>
  <c r="Q33" i="1"/>
  <c r="S33" i="1" s="1"/>
  <c r="T33" i="1"/>
  <c r="U33" i="1"/>
  <c r="P34" i="1"/>
  <c r="R34" i="1" s="1"/>
  <c r="Q34" i="1"/>
  <c r="S34" i="1" s="1"/>
  <c r="T34" i="1"/>
  <c r="U34" i="1"/>
  <c r="P35" i="1"/>
  <c r="R35" i="1" s="1"/>
  <c r="K35" i="1" s="1"/>
  <c r="Q35" i="1"/>
  <c r="S35" i="1" s="1"/>
  <c r="T35" i="1"/>
  <c r="U35" i="1"/>
  <c r="P36" i="1"/>
  <c r="R36" i="1" s="1"/>
  <c r="Q36" i="1"/>
  <c r="S36" i="1"/>
  <c r="T36" i="1"/>
  <c r="U36" i="1"/>
  <c r="P37" i="1"/>
  <c r="R37" i="1" s="1"/>
  <c r="K37" i="1" s="1"/>
  <c r="Q37" i="1"/>
  <c r="S37" i="1" s="1"/>
  <c r="T37" i="1"/>
  <c r="U37" i="1"/>
  <c r="P38" i="1"/>
  <c r="Q38" i="1"/>
  <c r="R38" i="1"/>
  <c r="K38" i="1" s="1"/>
  <c r="S38" i="1"/>
  <c r="T38" i="1"/>
  <c r="U38" i="1"/>
  <c r="P39" i="1"/>
  <c r="R39" i="1" s="1"/>
  <c r="K39" i="1" s="1"/>
  <c r="Q39" i="1"/>
  <c r="S39" i="1" s="1"/>
  <c r="T39" i="1"/>
  <c r="U39" i="1"/>
  <c r="P40" i="1"/>
  <c r="R40" i="1" s="1"/>
  <c r="Q40" i="1"/>
  <c r="S40" i="1"/>
  <c r="T40" i="1"/>
  <c r="U40" i="1"/>
  <c r="P41" i="1"/>
  <c r="R41" i="1" s="1"/>
  <c r="Q41" i="1"/>
  <c r="S41" i="1" s="1"/>
  <c r="T41" i="1"/>
  <c r="U41" i="1"/>
  <c r="P42" i="1"/>
  <c r="Q42" i="1"/>
  <c r="R42" i="1"/>
  <c r="S42" i="1"/>
  <c r="T42" i="1"/>
  <c r="U42" i="1"/>
  <c r="P43" i="1"/>
  <c r="R43" i="1" s="1"/>
  <c r="Q43" i="1"/>
  <c r="S43" i="1" s="1"/>
  <c r="T43" i="1"/>
  <c r="U43" i="1"/>
  <c r="P44" i="1"/>
  <c r="R44" i="1" s="1"/>
  <c r="Q44" i="1"/>
  <c r="S44" i="1"/>
  <c r="T44" i="1"/>
  <c r="U44" i="1"/>
  <c r="P45" i="1"/>
  <c r="R45" i="1" s="1"/>
  <c r="Q45" i="1"/>
  <c r="S45" i="1" s="1"/>
  <c r="T45" i="1"/>
  <c r="U45" i="1"/>
  <c r="P46" i="1"/>
  <c r="Q46" i="1"/>
  <c r="R46" i="1"/>
  <c r="S46" i="1"/>
  <c r="T46" i="1"/>
  <c r="U46" i="1"/>
  <c r="P47" i="1"/>
  <c r="R47" i="1" s="1"/>
  <c r="Q47" i="1"/>
  <c r="S47" i="1" s="1"/>
  <c r="T47" i="1"/>
  <c r="U47" i="1"/>
  <c r="P48" i="1"/>
  <c r="R48" i="1" s="1"/>
  <c r="Q48" i="1"/>
  <c r="S48" i="1"/>
  <c r="T48" i="1"/>
  <c r="U48" i="1"/>
  <c r="P49" i="1"/>
  <c r="R49" i="1" s="1"/>
  <c r="Q49" i="1"/>
  <c r="S49" i="1" s="1"/>
  <c r="T49" i="1"/>
  <c r="U49" i="1"/>
  <c r="P50" i="1"/>
  <c r="Q50" i="1"/>
  <c r="R50" i="1"/>
  <c r="S50" i="1"/>
  <c r="T50" i="1"/>
  <c r="U50" i="1"/>
  <c r="P51" i="1"/>
  <c r="R51" i="1" s="1"/>
  <c r="K51" i="1" s="1"/>
  <c r="Q51" i="1"/>
  <c r="S51" i="1" s="1"/>
  <c r="T51" i="1"/>
  <c r="U51" i="1"/>
  <c r="P52" i="1"/>
  <c r="R52" i="1" s="1"/>
  <c r="K52" i="1" s="1"/>
  <c r="Q52" i="1"/>
  <c r="S52" i="1"/>
  <c r="T52" i="1"/>
  <c r="U52" i="1"/>
  <c r="P53" i="1"/>
  <c r="R53" i="1" s="1"/>
  <c r="Q53" i="1"/>
  <c r="S53" i="1" s="1"/>
  <c r="T53" i="1"/>
  <c r="U53" i="1"/>
  <c r="P54" i="1"/>
  <c r="Q54" i="1"/>
  <c r="S54" i="1" s="1"/>
  <c r="R54" i="1"/>
  <c r="K54" i="1" s="1"/>
  <c r="T54" i="1"/>
  <c r="U54" i="1"/>
  <c r="P55" i="1"/>
  <c r="R55" i="1" s="1"/>
  <c r="Q55" i="1"/>
  <c r="S55" i="1" s="1"/>
  <c r="T55" i="1"/>
  <c r="U55" i="1"/>
  <c r="K42" i="1" l="1"/>
  <c r="K29" i="1"/>
  <c r="K19" i="1"/>
  <c r="K18" i="1"/>
  <c r="K45" i="1"/>
  <c r="K36" i="1"/>
  <c r="K44" i="1"/>
  <c r="K31" i="1"/>
  <c r="K27" i="1"/>
  <c r="K55" i="1"/>
  <c r="K25" i="1"/>
  <c r="K33" i="1"/>
  <c r="K24" i="1"/>
  <c r="K41" i="1"/>
  <c r="K28" i="1"/>
  <c r="K49" i="1"/>
  <c r="K53" i="1"/>
  <c r="K40" i="1"/>
  <c r="K48" i="1"/>
  <c r="K22" i="1"/>
  <c r="K46" i="1"/>
  <c r="K50" i="1"/>
  <c r="K34" i="1"/>
  <c r="K43" i="1"/>
  <c r="K47" i="1"/>
  <c r="K21" i="1"/>
  <c r="K17" i="1"/>
  <c r="K20" i="1"/>
  <c r="T16" i="1"/>
  <c r="U16" i="1"/>
  <c r="Q16" i="1"/>
  <c r="S16" i="1" l="1"/>
  <c r="P16" i="1"/>
  <c r="P11" i="1"/>
  <c r="P10" i="1"/>
  <c r="P9" i="1"/>
  <c r="P8" i="1"/>
  <c r="P7" i="1"/>
  <c r="AJ55" i="1"/>
  <c r="AK55" i="1"/>
  <c r="AL55" i="1"/>
  <c r="J13" i="1" l="1"/>
  <c r="D13" i="1" s="1"/>
  <c r="R16" i="1" l="1"/>
  <c r="K16" i="1" s="1"/>
</calcChain>
</file>

<file path=xl/sharedStrings.xml><?xml version="1.0" encoding="utf-8"?>
<sst xmlns="http://schemas.openxmlformats.org/spreadsheetml/2006/main" count="88" uniqueCount="87">
  <si>
    <t>MassDOT Intersection Control Evaluation (ICE) Applicability Checklist</t>
  </si>
  <si>
    <t>Project Name</t>
  </si>
  <si>
    <t>MassDOT District</t>
  </si>
  <si>
    <t>City/Town</t>
  </si>
  <si>
    <t>Submitted By</t>
  </si>
  <si>
    <t>Agency/Company</t>
  </si>
  <si>
    <t>Email</t>
  </si>
  <si>
    <t>Date</t>
  </si>
  <si>
    <t>Intersection #</t>
  </si>
  <si>
    <t>Check Exemptions</t>
  </si>
  <si>
    <t>ICE Exempt?</t>
  </si>
  <si>
    <t>ICE Applicable?</t>
  </si>
  <si>
    <t>Are Federal Highway Administration (FHWA) funds used?</t>
  </si>
  <si>
    <t>District</t>
  </si>
  <si>
    <t>Yes/no</t>
  </si>
  <si>
    <t>Yes</t>
  </si>
  <si>
    <t>No</t>
  </si>
  <si>
    <t>District 1</t>
  </si>
  <si>
    <t>District 2</t>
  </si>
  <si>
    <t>District 3</t>
  </si>
  <si>
    <t>District 4</t>
  </si>
  <si>
    <t>District 5</t>
  </si>
  <si>
    <t>District 6</t>
  </si>
  <si>
    <t>Is the project entirely on locally-maintained roadways?</t>
  </si>
  <si>
    <t>Will the project be advertised by MassDOT?</t>
  </si>
  <si>
    <t>Did the project receive a written waiver from the State Traffic Engineer?</t>
  </si>
  <si>
    <t>Check "ICE Required"</t>
  </si>
  <si>
    <t>Version #</t>
  </si>
  <si>
    <t>Description</t>
  </si>
  <si>
    <t>Is the project fully funded through Chapter 90 or a MassDOT grant program?</t>
  </si>
  <si>
    <t>Step 2)  Answer the questions below to check each project intersection for ICE applicability. Select the appropriate answer in the gray drop-down box provided for each question.</t>
  </si>
  <si>
    <t>Intersection*</t>
  </si>
  <si>
    <t>* For the purpose of the ICE Procedure, all major driveways are considered intersections.  
**For the purpose of the ICE Procedure, a high-crash location is defined as an intersection within a cluster for the most recent period shown on the MassDOT Interactive Crash Cluster Map (https://gis.massdot.state.ma.us/topcrashlocations/).  Note that a high-crash location is defined differently for purposes of Road Safety Audits.  Ramp terminals and rotary intersections are not included on MassDOT’s Interactive Crash Cluster Map.  If an intersection is a ramp terminal or rotary, MassDOT Traffic Safety should be contacted (TrafficSafetyAnalysis@dot.state.ma.us) to determine whether the location is a high crash location or not.</t>
  </si>
  <si>
    <t>Is ICE required?</t>
  </si>
  <si>
    <t>Did the intersection receive a written waiver from the State Traffic Engineer?</t>
  </si>
  <si>
    <t>Is this a new intersection being created?</t>
  </si>
  <si>
    <t>Is the intersection a high-crash location (except when the scope of work is limited to maintenance or resurfacing)? **</t>
  </si>
  <si>
    <t xml:space="preserve"> </t>
  </si>
  <si>
    <t xml:space="preserve">Is the traffic control at part or all of the intersection changing (e.g., adding or removing signal, stop, or yield control)? </t>
  </si>
  <si>
    <t>Step 1)  Check if the project is exempt from ICE by answering the questions below. Select Yes/No in the drop-down provided for each question.</t>
  </si>
  <si>
    <t xml:space="preserve">Initial release </t>
  </si>
  <si>
    <t>Updated conditional formatting. Updated number of rows for portrait layout, printable size. Locked all cells other than those for user input. Password set to MassDOT123.</t>
  </si>
  <si>
    <t xml:space="preserve">Notes if applicable (use intersection number): </t>
  </si>
  <si>
    <t>Updated formula for determining project-level exemption</t>
  </si>
  <si>
    <t xml:space="preserve">Updated the text describing if the project is exempt from ICE or if the intersection specific step needs to be completed. </t>
  </si>
  <si>
    <t>Is the project being designed by MassDOT or consultants under contract with MassDOT?</t>
  </si>
  <si>
    <t>Are any leg(s) being added to the intersection?</t>
  </si>
  <si>
    <t>Updated project exemption and intersection applicability criteria.</t>
  </si>
  <si>
    <t>Are any through, left-turn, channelized turn, or bypass lanes being added to the intersection (adding lanes does not include reallocation of existing pavement/travel lanes)?</t>
  </si>
  <si>
    <t>Has the project been reviewed through the MEPA process and has a Section 61 Finding with specific mitigation requirements?</t>
  </si>
  <si>
    <t>Any "Maybe"s?</t>
  </si>
  <si>
    <t>Project No. (if known)</t>
  </si>
  <si>
    <t>Updated form to include "Maybe" for unknown traffic control or intersection element changes. If ICE is triggered by a "Maybe" the cell background turns yellow. 
Added text to clarify how additional lanes trigger ICE. 
Added an input box for the Project Number, if one is available.</t>
  </si>
  <si>
    <t xml:space="preserve">Fixed a Step 2 cell formatting bug. </t>
  </si>
  <si>
    <t>Introduction</t>
  </si>
  <si>
    <t>Overview</t>
  </si>
  <si>
    <t>Worksheets</t>
  </si>
  <si>
    <t xml:space="preserve">Maintenance </t>
  </si>
  <si>
    <t>Input Legend</t>
  </si>
  <si>
    <t>Required data entry field</t>
  </si>
  <si>
    <t>Maintained By: MassDOT Traffic Section   Workbook password: MassDOT123</t>
  </si>
  <si>
    <t>Dropdown (categorical) entry field</t>
  </si>
  <si>
    <t xml:space="preserve">Contact Information: </t>
  </si>
  <si>
    <t>Disclaimer</t>
  </si>
  <si>
    <t>Disclaimers may be added, if needed.</t>
  </si>
  <si>
    <t>Version: ICE Forms     [Changelog]</t>
  </si>
  <si>
    <t>massDOT ICE Applicability Changelog</t>
  </si>
  <si>
    <t xml:space="preserve">Applicability Checklist for the MassDOT Intersection Control Evaluation </t>
  </si>
  <si>
    <t>This spreadsheet was developed by MassDOT to document if a project is required to complete the Intersection Control Evaluation (ICE) procedure. Please review the project criteria that trigger the ICE procedure at: https://www.mass.gov/info-details/massdot-intersection-control-evaluation-ice</t>
  </si>
  <si>
    <r>
      <t>Introduction:</t>
    </r>
    <r>
      <rPr>
        <sz val="10"/>
        <color rgb="FF000000"/>
        <rFont val="Calibri"/>
        <family val="2"/>
        <scheme val="minor"/>
      </rPr>
      <t xml:space="preserve"> Documents the purpose of this Excel form and functions and formats users may encounter while using it. </t>
    </r>
  </si>
  <si>
    <r>
      <rPr>
        <b/>
        <sz val="10"/>
        <color rgb="FF000000"/>
        <rFont val="Calibri"/>
        <family val="2"/>
        <scheme val="minor"/>
      </rPr>
      <t xml:space="preserve">Changelog: </t>
    </r>
    <r>
      <rPr>
        <sz val="10"/>
        <color rgb="FF000000"/>
        <rFont val="Calibri"/>
        <family val="2"/>
        <scheme val="minor"/>
      </rPr>
      <t xml:space="preserve">Documents the changes to this Excel form over time. </t>
    </r>
  </si>
  <si>
    <r>
      <t xml:space="preserve">Applicability Checklist: </t>
    </r>
    <r>
      <rPr>
        <sz val="10"/>
        <color rgb="FF000000"/>
        <rFont val="Calibri"/>
        <family val="2"/>
        <scheme val="minor"/>
      </rPr>
      <t>Is a formula and conditional formatting driven sheet that implements the MassDOT ICE Procedure requirements.</t>
    </r>
  </si>
  <si>
    <t>Text</t>
  </si>
  <si>
    <t>YES</t>
  </si>
  <si>
    <t>NO</t>
  </si>
  <si>
    <t xml:space="preserve">The ICE procedure DOES NOT apply to the specific intersection </t>
  </si>
  <si>
    <t xml:space="preserve">The ICE procedure DOES apply to the specific intersection </t>
  </si>
  <si>
    <t>Is the project municipally-led?</t>
  </si>
  <si>
    <t xml:space="preserve">This spreadsheet includes the applicability checklist worksheet that allows a project proponent to determine and document if the ICE procedure applies to the project overall or to individual intersections within the project limits. 
Export the Applicability Checklist to PDF for submission to MassDOT. Do not submit the Excel worksheet. </t>
  </si>
  <si>
    <t>Checklist components that require no input and are not applicable</t>
  </si>
  <si>
    <t>ICE Requirement Response Legend</t>
  </si>
  <si>
    <t>Yes?</t>
  </si>
  <si>
    <t>MAYBE</t>
  </si>
  <si>
    <t>The ICE procedure MAY apply to the specific intersection and was triggered by responding "Maybe" to one or more applicability criteria. Coordinate with MassDOT.</t>
  </si>
  <si>
    <t>Is the combined AADT of all minor intersection legs less than 1,000 vehicles per day?</t>
  </si>
  <si>
    <t>Version 1.6   Effective October 23, 2025</t>
  </si>
  <si>
    <t xml:space="preserve">Created an Introduction sheet to explain the functionality and formatting of the form. 
Updated the language of the first intersection specific question to clarify that the minor street AADT should be assessed regardless of the street directionality.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</si>
</sst>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x14ac:knownFonts="1">
    <font>
      <sz val="11"/>
      <name val="Calibri"/>
      <family val="2"/>
    </font>
    <font>
      <b/>
      <sz val="12"/>
      <name val="Calibri"/>
      <family val="2"/>
      <scheme val="minor"/>
    </font>
    <font>
      <sz val="12"/>
      <name val="Calibri"/>
      <family val="2"/>
      <scheme val="minor"/>
    </font>
    <font>
      <sz val="12"/>
      <color theme="0"/>
      <name val="Calibri"/>
      <family val="2"/>
      <scheme val="minor"/>
    </font>
    <font>
      <b/>
      <sz val="11"/>
      <color theme="1"/>
      <name val="Calibri"/>
      <family val="2"/>
      <scheme val="minor"/>
    </font>
    <font>
      <sz val="11"/>
      <name val="Calibri"/>
      <family val="2"/>
      <scheme val="minor"/>
    </font>
    <font>
      <b/>
      <sz val="16"/>
      <color theme="1"/>
      <name val="Calibri"/>
      <family val="2"/>
      <scheme val="minor"/>
    </font>
    <font>
      <b/>
      <sz val="18"/>
      <color rgb="FFFF0000"/>
      <name val="Calibri"/>
      <family val="2"/>
      <scheme val="minor"/>
    </font>
    <font>
      <b/>
      <sz val="18"/>
      <color theme="0"/>
      <name val="Calibri"/>
      <family val="2"/>
      <scheme val="minor"/>
    </font>
    <font>
      <sz val="12"/>
      <color rgb="FFFF0000"/>
      <name val="Calibri"/>
      <family val="2"/>
      <scheme val="minor"/>
    </font>
    <font>
      <sz val="11"/>
      <name val="Calibri"/>
      <family val="2"/>
    </font>
    <font>
      <u/>
      <sz val="11"/>
      <color theme="10"/>
      <name val="Calibri"/>
      <family val="2"/>
    </font>
    <font>
      <b/>
      <sz val="10"/>
      <color rgb="FF44B030"/>
      <name val="SansSerif"/>
      <charset val="2"/>
    </font>
    <font>
      <b/>
      <sz val="10"/>
      <color theme="1"/>
      <name val="SansSerif"/>
      <charset val="2"/>
    </font>
    <font>
      <sz val="10"/>
      <color rgb="FF000000"/>
      <name val="Calibri"/>
      <family val="2"/>
      <scheme val="minor"/>
    </font>
    <font>
      <b/>
      <sz val="10"/>
      <color rgb="FF000000"/>
      <name val="Calibri"/>
      <family val="2"/>
      <scheme val="minor"/>
    </font>
    <font>
      <sz val="8"/>
      <name val="Calibri"/>
      <family val="2"/>
      <scheme val="minor"/>
    </font>
    <font>
      <i/>
      <sz val="10"/>
      <color rgb="FF000000"/>
      <name val="Calibri"/>
      <family val="2"/>
      <scheme val="minor"/>
    </font>
    <font>
      <sz val="10"/>
      <color rgb="FF7030A0"/>
      <name val="Calibri"/>
      <family val="2"/>
      <scheme val="minor"/>
    </font>
    <font>
      <sz val="12"/>
      <color rgb="FF9C0006"/>
      <name val="Calibri"/>
      <family val="2"/>
      <scheme val="minor"/>
    </font>
    <font>
      <sz val="12"/>
      <color rgb="FF006100"/>
      <name val="Calibri"/>
      <family val="2"/>
      <scheme val="minor"/>
    </font>
  </fonts>
  <fills count="13">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darkGray">
        <fgColor theme="1"/>
      </patternFill>
    </fill>
    <fill>
      <patternFill patternType="solid">
        <fgColor rgb="FFFFC7CE"/>
        <bgColor indexed="64"/>
      </patternFill>
    </fill>
    <fill>
      <patternFill patternType="solid">
        <fgColor rgb="FFC6EFCE"/>
        <bgColor indexed="64"/>
      </patternFill>
    </fill>
    <fill>
      <patternFill patternType="solid">
        <fgColor rgb="FFFFF2CC"/>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1" fillId="0" borderId="0" applyNumberFormat="0" applyFill="0" applyBorder="0" applyAlignment="0" applyProtection="0"/>
    <xf numFmtId="0" fontId="10" fillId="0" borderId="0"/>
  </cellStyleXfs>
  <cellXfs count="127">
    <xf numFmtId="0" fontId="0" fillId="0" borderId="0" xfId="0"/>
    <xf numFmtId="0" fontId="2" fillId="0" borderId="0" xfId="0" applyFont="1" applyProtection="1">
      <protection locked="0"/>
    </xf>
    <xf numFmtId="0" fontId="2" fillId="0" borderId="0" xfId="0" applyFont="1" applyAlignment="1" applyProtection="1">
      <alignment horizontal="center"/>
      <protection locked="0"/>
    </xf>
    <xf numFmtId="0" fontId="2" fillId="2" borderId="6" xfId="0" applyFont="1" applyFill="1" applyBorder="1" applyAlignment="1" applyProtection="1">
      <alignment horizontal="center" vertical="center"/>
      <protection locked="0"/>
    </xf>
    <xf numFmtId="0" fontId="2" fillId="5" borderId="19" xfId="0" applyFont="1" applyFill="1" applyBorder="1" applyAlignment="1" applyProtection="1">
      <alignment horizontal="left" vertical="center"/>
      <protection locked="0"/>
    </xf>
    <xf numFmtId="0" fontId="2" fillId="2" borderId="13"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protection locked="0"/>
    </xf>
    <xf numFmtId="0" fontId="2" fillId="5" borderId="20" xfId="0" applyFont="1" applyFill="1" applyBorder="1" applyAlignment="1" applyProtection="1">
      <alignment horizontal="left" vertical="center"/>
      <protection locked="0"/>
    </xf>
    <xf numFmtId="0" fontId="2" fillId="2" borderId="14"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5" borderId="21" xfId="0" applyFont="1" applyFill="1" applyBorder="1" applyAlignment="1" applyProtection="1">
      <alignment horizontal="left" vertical="center"/>
      <protection locked="0"/>
    </xf>
    <xf numFmtId="0" fontId="2" fillId="2" borderId="15"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0" borderId="8" xfId="0" applyFont="1" applyBorder="1" applyProtection="1">
      <protection locked="0"/>
    </xf>
    <xf numFmtId="0" fontId="2" fillId="0" borderId="9" xfId="0" applyFont="1" applyBorder="1" applyProtection="1">
      <protection locked="0"/>
    </xf>
    <xf numFmtId="0" fontId="2" fillId="0" borderId="9" xfId="0" applyFont="1" applyBorder="1" applyAlignment="1" applyProtection="1">
      <alignment horizontal="center"/>
      <protection locked="0"/>
    </xf>
    <xf numFmtId="0" fontId="2" fillId="0" borderId="10" xfId="0" applyFont="1" applyBorder="1" applyProtection="1">
      <protection locked="0"/>
    </xf>
    <xf numFmtId="0" fontId="2" fillId="0" borderId="11" xfId="0" applyFont="1" applyBorder="1" applyProtection="1">
      <protection locked="0"/>
    </xf>
    <xf numFmtId="0" fontId="2" fillId="0" borderId="12" xfId="0" applyFont="1" applyBorder="1" applyProtection="1">
      <protection locked="0"/>
    </xf>
    <xf numFmtId="0" fontId="2" fillId="0" borderId="12" xfId="0" applyFont="1" applyBorder="1" applyAlignment="1" applyProtection="1">
      <alignment horizontal="center"/>
      <protection locked="0"/>
    </xf>
    <xf numFmtId="0" fontId="2" fillId="0" borderId="0" xfId="0" applyFont="1" applyAlignment="1" applyProtection="1">
      <alignment horizontal="right"/>
      <protection locked="0"/>
    </xf>
    <xf numFmtId="0" fontId="2" fillId="0" borderId="0" xfId="0" applyFont="1"/>
    <xf numFmtId="0" fontId="2" fillId="0" borderId="0" xfId="0" applyFont="1" applyAlignment="1">
      <alignment horizontal="center"/>
    </xf>
    <xf numFmtId="0" fontId="2" fillId="0" borderId="10" xfId="0" applyFont="1" applyBorder="1"/>
    <xf numFmtId="0" fontId="5" fillId="0" borderId="23" xfId="0" applyFont="1" applyBorder="1" applyAlignment="1">
      <alignment horizontal="left" vertical="center" wrapText="1"/>
    </xf>
    <xf numFmtId="0" fontId="3" fillId="0" borderId="0" xfId="0" applyFont="1"/>
    <xf numFmtId="0" fontId="5" fillId="0" borderId="0" xfId="0" applyFont="1" applyAlignment="1">
      <alignment horizontal="left" vertical="center" wrapText="1"/>
    </xf>
    <xf numFmtId="0" fontId="2" fillId="4" borderId="5"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17" xfId="0" applyFont="1" applyFill="1" applyBorder="1" applyAlignment="1">
      <alignment horizontal="center" vertical="center"/>
    </xf>
    <xf numFmtId="0" fontId="2" fillId="6" borderId="16" xfId="0" applyFont="1" applyFill="1" applyBorder="1" applyAlignment="1">
      <alignment horizontal="center" vertical="center"/>
    </xf>
    <xf numFmtId="0" fontId="2" fillId="4" borderId="13" xfId="0" applyFont="1" applyFill="1" applyBorder="1" applyAlignment="1">
      <alignment horizontal="center"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left" vertical="center" wrapText="1"/>
    </xf>
    <xf numFmtId="164" fontId="2" fillId="0" borderId="0" xfId="0" applyNumberFormat="1" applyFont="1" applyAlignment="1">
      <alignment vertical="center"/>
    </xf>
    <xf numFmtId="0" fontId="7" fillId="0" borderId="0" xfId="0" applyFont="1" applyAlignment="1">
      <alignment horizontal="left" vertical="center"/>
    </xf>
    <xf numFmtId="0" fontId="8" fillId="0" borderId="0" xfId="0" applyFont="1" applyAlignment="1">
      <alignment horizontal="center" vertical="center"/>
    </xf>
    <xf numFmtId="0" fontId="1" fillId="0" borderId="0" xfId="0" applyFont="1" applyAlignment="1">
      <alignment horizontal="left" vertical="center"/>
    </xf>
    <xf numFmtId="0" fontId="1" fillId="0" borderId="0" xfId="0" applyFont="1"/>
    <xf numFmtId="0" fontId="2" fillId="0" borderId="0" xfId="0" applyFont="1" applyAlignment="1">
      <alignment horizontal="left"/>
    </xf>
    <xf numFmtId="0" fontId="2" fillId="0" borderId="27" xfId="0" applyFont="1" applyBorder="1" applyAlignment="1">
      <alignment horizontal="center"/>
    </xf>
    <xf numFmtId="0" fontId="2" fillId="0" borderId="2" xfId="0" applyFont="1" applyBorder="1" applyAlignment="1">
      <alignment horizontal="left"/>
    </xf>
    <xf numFmtId="0" fontId="2" fillId="0" borderId="28" xfId="0" applyFont="1" applyBorder="1" applyAlignment="1">
      <alignment horizontal="left" textRotation="50" wrapText="1"/>
    </xf>
    <xf numFmtId="0" fontId="2" fillId="0" borderId="29" xfId="0" applyFont="1" applyBorder="1" applyAlignment="1">
      <alignment horizontal="left" textRotation="50" wrapText="1"/>
    </xf>
    <xf numFmtId="0" fontId="2" fillId="0" borderId="30" xfId="0" applyFont="1" applyBorder="1" applyAlignment="1">
      <alignment horizontal="left" textRotation="50" wrapText="1"/>
    </xf>
    <xf numFmtId="0" fontId="7" fillId="0" borderId="27" xfId="0" applyFont="1" applyBorder="1" applyAlignment="1">
      <alignment horizontal="center" wrapText="1"/>
    </xf>
    <xf numFmtId="0" fontId="2" fillId="0" borderId="28" xfId="0" applyFont="1" applyBorder="1" applyAlignment="1">
      <alignment horizontal="left" textRotation="45" wrapText="1"/>
    </xf>
    <xf numFmtId="0" fontId="2" fillId="0" borderId="30" xfId="0" applyFont="1" applyBorder="1" applyAlignment="1">
      <alignment horizontal="left" textRotation="45" wrapText="1"/>
    </xf>
    <xf numFmtId="0" fontId="2" fillId="0" borderId="28" xfId="0" applyFont="1" applyBorder="1" applyAlignment="1">
      <alignment horizontal="center" wrapText="1"/>
    </xf>
    <xf numFmtId="0" fontId="2" fillId="0" borderId="29" xfId="0" applyFont="1" applyBorder="1" applyAlignment="1">
      <alignment horizontal="left" wrapText="1"/>
    </xf>
    <xf numFmtId="0" fontId="3" fillId="0" borderId="0" xfId="0" applyFont="1" applyAlignment="1">
      <alignment horizontal="left"/>
    </xf>
    <xf numFmtId="0" fontId="9" fillId="0" borderId="0" xfId="0" applyFont="1" applyAlignment="1">
      <alignment horizontal="center" vertical="center"/>
    </xf>
    <xf numFmtId="0" fontId="1" fillId="0" borderId="0" xfId="0" applyFont="1" applyAlignment="1">
      <alignment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1" fillId="0" borderId="1" xfId="0" applyFont="1" applyBorder="1" applyAlignment="1">
      <alignment vertical="center"/>
    </xf>
    <xf numFmtId="0" fontId="1" fillId="0" borderId="2" xfId="0" applyFont="1" applyBorder="1" applyAlignment="1">
      <alignment vertical="center"/>
    </xf>
    <xf numFmtId="0" fontId="2" fillId="0" borderId="2" xfId="0" applyFont="1" applyBorder="1"/>
    <xf numFmtId="0" fontId="2" fillId="0" borderId="3" xfId="0" applyFont="1" applyBorder="1"/>
    <xf numFmtId="0" fontId="2" fillId="0" borderId="3" xfId="0" applyFont="1" applyBorder="1" applyAlignment="1">
      <alignment horizontal="left" textRotation="50" wrapText="1"/>
    </xf>
    <xf numFmtId="0" fontId="2" fillId="5" borderId="17"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protection locked="0"/>
    </xf>
    <xf numFmtId="0" fontId="2" fillId="5" borderId="4" xfId="0" applyFont="1" applyFill="1" applyBorder="1" applyAlignment="1" applyProtection="1">
      <alignment horizontal="left" vertical="center"/>
      <protection locked="0"/>
    </xf>
    <xf numFmtId="0" fontId="2" fillId="5" borderId="5" xfId="0" applyFont="1" applyFill="1" applyBorder="1" applyAlignment="1" applyProtection="1">
      <alignment horizontal="left" vertical="center"/>
      <protection locked="0"/>
    </xf>
    <xf numFmtId="0" fontId="2" fillId="5" borderId="18" xfId="0" applyFont="1" applyFill="1" applyBorder="1" applyAlignment="1" applyProtection="1">
      <alignment horizontal="left" vertical="center"/>
      <protection locked="0"/>
    </xf>
    <xf numFmtId="0" fontId="2" fillId="2" borderId="38" xfId="0" applyFont="1" applyFill="1" applyBorder="1" applyAlignment="1" applyProtection="1">
      <alignment horizontal="center" vertical="center"/>
      <protection locked="0"/>
    </xf>
    <xf numFmtId="0" fontId="4" fillId="8" borderId="25" xfId="0" applyFont="1" applyFill="1" applyBorder="1"/>
    <xf numFmtId="0" fontId="14" fillId="0" borderId="10" xfId="0" applyFont="1" applyBorder="1" applyAlignment="1">
      <alignment vertical="top" wrapText="1"/>
    </xf>
    <xf numFmtId="0" fontId="11" fillId="0" borderId="10" xfId="1" applyBorder="1" applyAlignment="1">
      <alignment vertical="center" wrapText="1"/>
    </xf>
    <xf numFmtId="0" fontId="14" fillId="0" borderId="10" xfId="0" applyFont="1" applyBorder="1" applyAlignment="1">
      <alignment vertical="center" wrapText="1"/>
    </xf>
    <xf numFmtId="0" fontId="16" fillId="3" borderId="8" xfId="2" quotePrefix="1" applyFont="1" applyFill="1" applyBorder="1"/>
    <xf numFmtId="0" fontId="14" fillId="0" borderId="43" xfId="0" applyFont="1" applyBorder="1" applyAlignment="1">
      <alignment vertical="center" wrapText="1"/>
    </xf>
    <xf numFmtId="0" fontId="4" fillId="8" borderId="6" xfId="0" applyFont="1" applyFill="1" applyBorder="1"/>
    <xf numFmtId="0" fontId="14" fillId="0" borderId="41" xfId="0" applyFont="1" applyBorder="1" applyAlignment="1">
      <alignment vertical="center" wrapText="1"/>
    </xf>
    <xf numFmtId="0" fontId="2" fillId="5" borderId="6" xfId="0" applyFont="1" applyFill="1" applyBorder="1" applyAlignment="1" applyProtection="1">
      <alignment horizontal="left" vertical="center"/>
      <protection locked="0"/>
    </xf>
    <xf numFmtId="0" fontId="18" fillId="9" borderId="8" xfId="2" quotePrefix="1" applyFont="1" applyFill="1" applyBorder="1" applyAlignment="1">
      <alignment horizontal="center"/>
    </xf>
    <xf numFmtId="0" fontId="14" fillId="0" borderId="44" xfId="0" applyFont="1" applyBorder="1" applyAlignment="1">
      <alignment vertical="center" wrapText="1"/>
    </xf>
    <xf numFmtId="0" fontId="19" fillId="10" borderId="6" xfId="0" applyFont="1" applyFill="1" applyBorder="1" applyAlignment="1" applyProtection="1">
      <alignment horizontal="center" vertical="center"/>
      <protection locked="0"/>
    </xf>
    <xf numFmtId="0" fontId="20" fillId="11" borderId="6" xfId="0" applyFont="1" applyFill="1" applyBorder="1" applyAlignment="1" applyProtection="1">
      <alignment horizontal="center" vertical="center"/>
      <protection locked="0"/>
    </xf>
    <xf numFmtId="0" fontId="20" fillId="12" borderId="6" xfId="0" applyFont="1" applyFill="1" applyBorder="1" applyAlignment="1" applyProtection="1">
      <alignment horizontal="center" vertical="center"/>
      <protection locked="0"/>
    </xf>
    <xf numFmtId="0" fontId="17" fillId="0" borderId="42" xfId="0" applyFont="1" applyBorder="1" applyAlignment="1">
      <alignment vertical="center" wrapText="1"/>
    </xf>
    <xf numFmtId="0" fontId="17" fillId="0" borderId="43" xfId="0" applyFont="1" applyBorder="1" applyAlignment="1">
      <alignment vertical="center" wrapText="1"/>
    </xf>
    <xf numFmtId="0" fontId="17" fillId="0" borderId="44" xfId="0" applyFont="1" applyBorder="1" applyAlignment="1">
      <alignment vertical="center" wrapText="1"/>
    </xf>
    <xf numFmtId="0" fontId="2" fillId="0" borderId="0" xfId="0" applyFont="1" applyAlignment="1">
      <alignment horizontal="left" wrapText="1"/>
    </xf>
    <xf numFmtId="0" fontId="4" fillId="8" borderId="25" xfId="0" applyFont="1" applyFill="1" applyBorder="1" applyAlignment="1">
      <alignment horizontal="left"/>
    </xf>
    <xf numFmtId="0" fontId="4" fillId="8" borderId="41" xfId="0" applyFont="1" applyFill="1" applyBorder="1" applyAlignment="1">
      <alignment horizontal="left"/>
    </xf>
    <xf numFmtId="0" fontId="14" fillId="0" borderId="25" xfId="0" applyFont="1" applyBorder="1" applyAlignment="1">
      <alignment horizontal="left" vertical="center" wrapText="1"/>
    </xf>
    <xf numFmtId="0" fontId="14" fillId="0" borderId="20" xfId="0" applyFont="1" applyBorder="1" applyAlignment="1">
      <alignment horizontal="left" vertical="center" wrapText="1"/>
    </xf>
    <xf numFmtId="0" fontId="14" fillId="0" borderId="39" xfId="0" applyFont="1" applyBorder="1" applyAlignment="1">
      <alignment horizontal="left" vertical="center" wrapText="1"/>
    </xf>
    <xf numFmtId="0" fontId="15" fillId="0" borderId="25" xfId="0" applyFont="1" applyBorder="1" applyAlignment="1">
      <alignment horizontal="left" vertical="center" wrapText="1"/>
    </xf>
    <xf numFmtId="0" fontId="12" fillId="0" borderId="25" xfId="0" applyFont="1" applyBorder="1" applyAlignment="1">
      <alignment horizontal="center" vertical="center" wrapText="1"/>
    </xf>
    <xf numFmtId="0" fontId="13" fillId="0" borderId="20" xfId="0" applyFont="1" applyBorder="1" applyAlignment="1">
      <alignment horizontal="center" vertical="center"/>
    </xf>
    <xf numFmtId="0" fontId="13" fillId="0" borderId="39" xfId="0" applyFont="1" applyBorder="1" applyAlignment="1">
      <alignment horizontal="center" vertical="center"/>
    </xf>
    <xf numFmtId="0" fontId="4" fillId="7" borderId="25" xfId="0" applyFont="1" applyFill="1" applyBorder="1" applyAlignment="1">
      <alignment horizontal="center"/>
    </xf>
    <xf numFmtId="0" fontId="4" fillId="7" borderId="20" xfId="0" applyFont="1" applyFill="1" applyBorder="1" applyAlignment="1">
      <alignment horizontal="center"/>
    </xf>
    <xf numFmtId="0" fontId="4" fillId="7" borderId="39" xfId="0" applyFont="1" applyFill="1" applyBorder="1" applyAlignment="1">
      <alignment horizontal="center"/>
    </xf>
    <xf numFmtId="0" fontId="4" fillId="8" borderId="39" xfId="0" applyFont="1" applyFill="1" applyBorder="1" applyAlignment="1">
      <alignment horizontal="left"/>
    </xf>
    <xf numFmtId="0" fontId="14" fillId="0" borderId="11" xfId="0" applyFont="1" applyBorder="1" applyAlignment="1">
      <alignment horizontal="left" vertical="top" wrapText="1"/>
    </xf>
    <xf numFmtId="0" fontId="14" fillId="0" borderId="40" xfId="0" applyFont="1" applyBorder="1" applyAlignment="1">
      <alignment horizontal="left" vertical="top" wrapText="1"/>
    </xf>
    <xf numFmtId="0" fontId="4" fillId="8" borderId="25" xfId="0" applyFont="1" applyFill="1" applyBorder="1" applyAlignment="1">
      <alignment horizontal="center"/>
    </xf>
    <xf numFmtId="0" fontId="4" fillId="8" borderId="20" xfId="0" applyFont="1" applyFill="1" applyBorder="1" applyAlignment="1">
      <alignment horizontal="center"/>
    </xf>
    <xf numFmtId="0" fontId="4" fillId="8" borderId="39" xfId="0" applyFont="1" applyFill="1" applyBorder="1" applyAlignment="1">
      <alignment horizontal="center"/>
    </xf>
    <xf numFmtId="14" fontId="0" fillId="0" borderId="6" xfId="0" applyNumberFormat="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left" vertical="top" wrapText="1"/>
    </xf>
    <xf numFmtId="0" fontId="6" fillId="7" borderId="6" xfId="0" applyFont="1" applyFill="1" applyBorder="1" applyAlignment="1">
      <alignment horizontal="center" vertical="center"/>
    </xf>
    <xf numFmtId="0" fontId="4" fillId="8" borderId="6" xfId="0" applyFont="1" applyFill="1" applyBorder="1" applyAlignment="1">
      <alignment horizontal="center" vertical="center"/>
    </xf>
    <xf numFmtId="0" fontId="4" fillId="8" borderId="6" xfId="0" applyFont="1" applyFill="1" applyBorder="1" applyAlignment="1">
      <alignment horizontal="left" vertical="center"/>
    </xf>
    <xf numFmtId="0" fontId="5" fillId="0" borderId="23" xfId="0" applyFont="1" applyBorder="1" applyAlignment="1">
      <alignment horizontal="left" vertical="center" wrapText="1"/>
    </xf>
    <xf numFmtId="0" fontId="2" fillId="0" borderId="32" xfId="0" applyFont="1" applyBorder="1" applyAlignment="1">
      <alignment horizontal="left" vertical="center"/>
    </xf>
    <xf numFmtId="0" fontId="2" fillId="0" borderId="0" xfId="0" applyFont="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wrapText="1"/>
    </xf>
    <xf numFmtId="0" fontId="2" fillId="0" borderId="0" xfId="0" applyFont="1" applyAlignment="1">
      <alignment horizontal="left" vertical="center" wrapText="1"/>
    </xf>
    <xf numFmtId="0" fontId="2" fillId="0" borderId="31" xfId="0" applyFont="1" applyBorder="1" applyAlignment="1">
      <alignment horizontal="left" vertical="center" wrapText="1"/>
    </xf>
    <xf numFmtId="0" fontId="2" fillId="4" borderId="35"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34" xfId="0" applyFont="1" applyFill="1" applyBorder="1" applyAlignment="1">
      <alignment horizontal="center" vertical="center"/>
    </xf>
    <xf numFmtId="0" fontId="2" fillId="4" borderId="37" xfId="0" applyFont="1" applyFill="1" applyBorder="1" applyAlignment="1">
      <alignment horizontal="center" vertical="center"/>
    </xf>
    <xf numFmtId="0" fontId="2" fillId="4" borderId="21" xfId="0" applyFont="1" applyFill="1" applyBorder="1" applyAlignment="1">
      <alignment horizontal="center" vertical="center"/>
    </xf>
  </cellXfs>
  <cellStyles count="3">
    <cellStyle name="Hyperlink" xfId="1" builtinId="8"/>
    <cellStyle name="Normal" xfId="0" builtinId="0"/>
    <cellStyle name="Normal 2" xfId="2" xr:uid="{66C591B4-F9C3-4DF9-B334-F132F22FDA9A}"/>
  </cellStyles>
  <dxfs count="45">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theme="7" tint="0.79998168889431442"/>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patternType="mediumGray">
          <bgColor theme="1" tint="0.499984740745262"/>
        </patternFill>
      </fill>
    </dxf>
  </dxfs>
  <tableStyles count="0" defaultTableStyle="TableStyleMedium2" defaultPivotStyle="PivotStyleLight16"/>
  <colors>
    <mruColors>
      <color rgb="FF006100"/>
      <color rgb="FFC6EFCE"/>
      <color rgb="FFFFF2CC"/>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3667125</xdr:colOff>
      <xdr:row>0</xdr:row>
      <xdr:rowOff>102870</xdr:rowOff>
    </xdr:from>
    <xdr:to>
      <xdr:col>2</xdr:col>
      <xdr:colOff>1096448</xdr:colOff>
      <xdr:row>0</xdr:row>
      <xdr:rowOff>861333</xdr:rowOff>
    </xdr:to>
    <xdr:pic>
      <xdr:nvPicPr>
        <xdr:cNvPr id="2" name="Picture 1" descr="Massachusetts Department of Transportation logo">
          <a:extLst>
            <a:ext uri="{FF2B5EF4-FFF2-40B4-BE49-F238E27FC236}">
              <a16:creationId xmlns:a16="http://schemas.microsoft.com/office/drawing/2014/main" id="{B1845813-4359-40DB-BD1C-1423D6B5D7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67125" y="102870"/>
          <a:ext cx="3420548" cy="7584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472940</xdr:colOff>
      <xdr:row>1</xdr:row>
      <xdr:rowOff>52699</xdr:rowOff>
    </xdr:from>
    <xdr:to>
      <xdr:col>11</xdr:col>
      <xdr:colOff>1751541</xdr:colOff>
      <xdr:row>1</xdr:row>
      <xdr:rowOff>318719</xdr:rowOff>
    </xdr:to>
    <xdr:pic>
      <xdr:nvPicPr>
        <xdr:cNvPr id="2" name="Picture 1" descr="Massachusetts Department of Transportation logo">
          <a:extLst>
            <a:ext uri="{FF2B5EF4-FFF2-40B4-BE49-F238E27FC236}">
              <a16:creationId xmlns:a16="http://schemas.microsoft.com/office/drawing/2014/main" id="{044930C0-9C01-4760-AD27-79B324FB2C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39734" y="265611"/>
          <a:ext cx="1278601" cy="2660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23\23105%20-%20MassDOT%20MSA%202021\004%20-%20MassDOT%20ICE%20Support\03_procedure\forms\MassDOT%20ICE%20Forms_v8_draft_2024-11-01.xlsx" TargetMode="External"/><Relationship Id="rId1" Type="http://schemas.openxmlformats.org/officeDocument/2006/relationships/externalLinkPath" Target="MassDOT%20ICE%20Forms_v8_draft_2024-11-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ittelson.com\fs\H_Projects\19\19436%20-%20MassDOT%20Roundabout%20Open-End\Tasks\Task%206%20-%20MassDOT%20ICE%20Procedure\Forms\MassDOT%20ICE%20Forms%202023-01-24.xlsm" TargetMode="External"/><Relationship Id="rId1" Type="http://schemas.openxmlformats.org/officeDocument/2006/relationships/externalLinkPath" Target="file:///\\kittelson.com\fs\H_Projects\19\19436%20-%20MassDOT%20Roundabout%20Open-End\Tasks\Task%206%20-%20MassDOT%20ICE%20Procedure\Forms\MassDOT%20ICE%20Forms%202023-01-24.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kittelson.com\fs\H_Projects\19\19436%20-%20MassDOT%20Roundabout%20Open-End\Tasks\Task%206%20-%20MassDOT%20ICE%20Procedure\Forms\MassDOT%20ICE%20Applicability%20Form%20Options%202023-01-30.xlsm" TargetMode="External"/><Relationship Id="rId1" Type="http://schemas.openxmlformats.org/officeDocument/2006/relationships/externalLinkPath" Target="file:///\\kittelson.com\fs\H_Projects\19\19436%20-%20MassDOT%20Roundabout%20Open-End\Tasks\Task%206%20-%20MassDOT%20ICE%20Procedure\Forms\MassDOT%20ICE%20Applicability%20Form%20Options%202023-01-3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H:\19\19436%20-%20MassDOT%20Roundabout%20Open-End\Tasks\Task%206%20-%20MassDOT%20ICE%20Procedure\Forms\MassDOT%20ICE%20Forms_v5_2023-10-26.xlsm" TargetMode="External"/><Relationship Id="rId1" Type="http://schemas.openxmlformats.org/officeDocument/2006/relationships/externalLinkPath" Target="https://kittelsonassociates-my.sharepoint.com/19/19436%20-%20MassDOT%20Roundabout%20Open-End/Tasks/Task%206%20-%20MassDOT%20ICE%20Procedure/Forms/MassDOT%20ICE%20Forms_v5_2023-10-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Stage 1"/>
      <sheetName val="Stage 2"/>
      <sheetName val="Stage 3"/>
      <sheetName val="Changelog"/>
      <sheetName val="List"/>
      <sheetName val="Lookup"/>
    </sheetNames>
    <sheetDataSet>
      <sheetData sheetId="0" refreshError="1"/>
      <sheetData sheetId="1" refreshError="1"/>
      <sheetData sheetId="2"/>
      <sheetData sheetId="3" refreshError="1"/>
      <sheetData sheetId="4" refreshError="1"/>
      <sheetData sheetId="5">
        <row r="1">
          <cell r="B1" t="str">
            <v>District 1</v>
          </cell>
          <cell r="D1" t="str">
            <v>Two-Way Stop-Control (TWSC)</v>
          </cell>
          <cell r="F1" t="str">
            <v>Yes</v>
          </cell>
          <cell r="J1" t="str">
            <v>Construction Only</v>
          </cell>
          <cell r="L1" t="str">
            <v>Operations</v>
          </cell>
          <cell r="T1" t="str">
            <v>Weekday AM Peak</v>
          </cell>
        </row>
        <row r="2">
          <cell r="B2" t="str">
            <v>District 2</v>
          </cell>
          <cell r="D2" t="str">
            <v>All-Way Stop-Control (AWSC)</v>
          </cell>
          <cell r="F2" t="str">
            <v>No</v>
          </cell>
          <cell r="J2" t="str">
            <v>PE &amp; Construction</v>
          </cell>
          <cell r="L2" t="str">
            <v>Safety Performance</v>
          </cell>
          <cell r="T2" t="str">
            <v>Weekday Midday Peak</v>
          </cell>
        </row>
        <row r="3">
          <cell r="B3" t="str">
            <v>District 3</v>
          </cell>
          <cell r="D3" t="str">
            <v>Signal</v>
          </cell>
          <cell r="J3" t="str">
            <v>ROW &amp; Construction</v>
          </cell>
          <cell r="L3" t="str">
            <v>Bike/Ped Accommodations</v>
          </cell>
          <cell r="T3" t="str">
            <v>Weekday PM Peak</v>
          </cell>
        </row>
        <row r="4">
          <cell r="B4" t="str">
            <v>District 4</v>
          </cell>
          <cell r="D4" t="str">
            <v>Roundabout</v>
          </cell>
          <cell r="J4" t="str">
            <v>PE, ROW, &amp; Construction</v>
          </cell>
          <cell r="L4" t="str">
            <v>Transit Services</v>
          </cell>
          <cell r="T4" t="str">
            <v>Saturday AM Peak</v>
          </cell>
        </row>
        <row r="5">
          <cell r="B5" t="str">
            <v>District 5</v>
          </cell>
          <cell r="D5" t="str">
            <v>New Intersection</v>
          </cell>
          <cell r="J5" t="str">
            <v>PE, ROW, Construction, Contingency</v>
          </cell>
          <cell r="L5" t="str">
            <v>Environmental</v>
          </cell>
          <cell r="T5" t="str">
            <v>Saturday Midday Peak</v>
          </cell>
        </row>
        <row r="6">
          <cell r="B6" t="str">
            <v>District 6</v>
          </cell>
          <cell r="D6" t="str">
            <v>Other</v>
          </cell>
          <cell r="L6" t="str">
            <v>Right-of-Way</v>
          </cell>
          <cell r="T6" t="str">
            <v>Saturday PM Peak</v>
          </cell>
        </row>
        <row r="7">
          <cell r="L7" t="str">
            <v>Public Input/Political</v>
          </cell>
          <cell r="T7" t="str">
            <v>Other</v>
          </cell>
        </row>
        <row r="8">
          <cell r="L8" t="str">
            <v>None</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Changelog"/>
      <sheetName val="Applicability Checklist"/>
      <sheetName val="Stage 1"/>
      <sheetName val="Stage 2"/>
      <sheetName val="Stage 3"/>
      <sheetName val="List"/>
      <sheetName val="Lookup"/>
    </sheetNames>
    <sheetDataSet>
      <sheetData sheetId="0" refreshError="1"/>
      <sheetData sheetId="1" refreshError="1"/>
      <sheetData sheetId="2" refreshError="1"/>
      <sheetData sheetId="3" refreshError="1"/>
      <sheetData sheetId="4" refreshError="1"/>
      <sheetData sheetId="5" refreshError="1"/>
      <sheetData sheetId="6">
        <row r="1">
          <cell r="B1" t="str">
            <v>District 1</v>
          </cell>
          <cell r="D1" t="str">
            <v>Two-Way Stop-Control (TWSC)</v>
          </cell>
          <cell r="F1" t="str">
            <v>Yes</v>
          </cell>
          <cell r="I1" t="str">
            <v>Construction Only</v>
          </cell>
          <cell r="K1" t="str">
            <v>Operations</v>
          </cell>
          <cell r="S1" t="str">
            <v>Weekday AM Peak</v>
          </cell>
        </row>
        <row r="2">
          <cell r="B2" t="str">
            <v>District 2</v>
          </cell>
          <cell r="D2" t="str">
            <v>All-Way Stop-Control (AWSC)</v>
          </cell>
          <cell r="F2" t="str">
            <v>No</v>
          </cell>
          <cell r="I2" t="str">
            <v>PE &amp; Construction</v>
          </cell>
          <cell r="K2" t="str">
            <v>Costs</v>
          </cell>
          <cell r="S2" t="str">
            <v>Weekday Midday Peak</v>
          </cell>
        </row>
        <row r="3">
          <cell r="B3" t="str">
            <v>District 3</v>
          </cell>
          <cell r="D3" t="str">
            <v>Signal</v>
          </cell>
          <cell r="I3" t="str">
            <v>ROW &amp; Construction</v>
          </cell>
          <cell r="K3" t="str">
            <v>Safety Performance</v>
          </cell>
          <cell r="S3" t="str">
            <v>Weekday PM Peak</v>
          </cell>
        </row>
        <row r="4">
          <cell r="B4" t="str">
            <v>District 4</v>
          </cell>
          <cell r="D4" t="str">
            <v>Roundabout</v>
          </cell>
          <cell r="I4" t="str">
            <v>PE, ROW, &amp; Construction</v>
          </cell>
          <cell r="K4" t="str">
            <v>Bicycle/Pedestrian Accommodations</v>
          </cell>
          <cell r="S4" t="str">
            <v>Saturday AM Peak</v>
          </cell>
        </row>
        <row r="5">
          <cell r="B5" t="str">
            <v>District 5</v>
          </cell>
          <cell r="D5" t="str">
            <v>New Intersection</v>
          </cell>
          <cell r="I5" t="str">
            <v>PE, ROW, Construction, Contingency</v>
          </cell>
          <cell r="K5" t="str">
            <v>Transit Services</v>
          </cell>
          <cell r="S5" t="str">
            <v>Saturday Midday Peak</v>
          </cell>
        </row>
        <row r="6">
          <cell r="B6" t="str">
            <v>District 6</v>
          </cell>
          <cell r="D6" t="str">
            <v>Other</v>
          </cell>
          <cell r="K6" t="str">
            <v>Environmental</v>
          </cell>
          <cell r="S6" t="str">
            <v>Saturday PM Peak</v>
          </cell>
        </row>
        <row r="7">
          <cell r="K7" t="str">
            <v>Right-of-Way</v>
          </cell>
          <cell r="S7" t="str">
            <v>Other</v>
          </cell>
        </row>
        <row r="8">
          <cell r="K8" t="str">
            <v>Public Input/Political</v>
          </cell>
        </row>
        <row r="9">
          <cell r="K9" t="str">
            <v>Other</v>
          </cell>
        </row>
      </sheetData>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Changelog"/>
      <sheetName val="Applicability Checklist (1)"/>
      <sheetName val="Applicability Checklist (2)"/>
      <sheetName val="List"/>
      <sheetName val="Lookup"/>
    </sheetNames>
    <sheetDataSet>
      <sheetData sheetId="0"/>
      <sheetData sheetId="1"/>
      <sheetData sheetId="2"/>
      <sheetData sheetId="3"/>
      <sheetData sheetId="4">
        <row r="1">
          <cell r="B1" t="str">
            <v>District 1</v>
          </cell>
        </row>
        <row r="2">
          <cell r="B2" t="str">
            <v>District 2</v>
          </cell>
        </row>
        <row r="3">
          <cell r="B3" t="str">
            <v>District 3</v>
          </cell>
        </row>
        <row r="4">
          <cell r="B4" t="str">
            <v>District 4</v>
          </cell>
        </row>
        <row r="5">
          <cell r="B5" t="str">
            <v>District 5</v>
          </cell>
        </row>
        <row r="6">
          <cell r="B6" t="str">
            <v>District 6</v>
          </cell>
        </row>
      </sheetData>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Changelog"/>
      <sheetName val="Stage 1"/>
      <sheetName val="Stage 2"/>
      <sheetName val="Stage 3"/>
      <sheetName val="List"/>
      <sheetName val="Lookup"/>
    </sheetNames>
    <sheetDataSet>
      <sheetData sheetId="0"/>
      <sheetData sheetId="1"/>
      <sheetData sheetId="2"/>
      <sheetData sheetId="3"/>
      <sheetData sheetId="4"/>
      <sheetData sheetId="5">
        <row r="1">
          <cell r="F1" t="str">
            <v>Yes</v>
          </cell>
        </row>
        <row r="2">
          <cell r="F2" t="str">
            <v>No</v>
          </cell>
        </row>
      </sheetData>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F6E30-981C-40F8-9950-094646479ED3}">
  <dimension ref="A1:C16"/>
  <sheetViews>
    <sheetView showGridLines="0" tabSelected="1" zoomScaleNormal="100" workbookViewId="0">
      <selection activeCell="A14" sqref="A14"/>
    </sheetView>
  </sheetViews>
  <sheetFormatPr defaultRowHeight="15" x14ac:dyDescent="0.25"/>
  <cols>
    <col min="1" max="1" width="80.7109375" customWidth="1"/>
    <col min="3" max="3" width="73.28515625" customWidth="1"/>
  </cols>
  <sheetData>
    <row r="1" spans="1:3" ht="73.900000000000006" customHeight="1" x14ac:dyDescent="0.25">
      <c r="A1" s="96"/>
      <c r="B1" s="97"/>
      <c r="C1" s="98"/>
    </row>
    <row r="2" spans="1:3" x14ac:dyDescent="0.25">
      <c r="A2" s="99" t="s">
        <v>67</v>
      </c>
      <c r="B2" s="100"/>
      <c r="C2" s="101"/>
    </row>
    <row r="3" spans="1:3" x14ac:dyDescent="0.25">
      <c r="A3" s="72" t="s">
        <v>54</v>
      </c>
      <c r="B3" s="90" t="s">
        <v>55</v>
      </c>
      <c r="C3" s="102"/>
    </row>
    <row r="4" spans="1:3" ht="144.6" customHeight="1" x14ac:dyDescent="0.25">
      <c r="A4" s="73" t="s">
        <v>68</v>
      </c>
      <c r="B4" s="103" t="s">
        <v>78</v>
      </c>
      <c r="C4" s="104"/>
    </row>
    <row r="5" spans="1:3" x14ac:dyDescent="0.25">
      <c r="A5" s="105" t="s">
        <v>56</v>
      </c>
      <c r="B5" s="106"/>
      <c r="C5" s="107"/>
    </row>
    <row r="6" spans="1:3" x14ac:dyDescent="0.25">
      <c r="A6" s="95" t="s">
        <v>69</v>
      </c>
      <c r="B6" s="93"/>
      <c r="C6" s="94"/>
    </row>
    <row r="7" spans="1:3" x14ac:dyDescent="0.25">
      <c r="A7" s="92" t="s">
        <v>70</v>
      </c>
      <c r="B7" s="93"/>
      <c r="C7" s="94"/>
    </row>
    <row r="8" spans="1:3" x14ac:dyDescent="0.25">
      <c r="A8" s="95" t="s">
        <v>71</v>
      </c>
      <c r="B8" s="93"/>
      <c r="C8" s="94"/>
    </row>
    <row r="9" spans="1:3" x14ac:dyDescent="0.25">
      <c r="A9" s="72" t="s">
        <v>57</v>
      </c>
      <c r="B9" s="90" t="s">
        <v>58</v>
      </c>
      <c r="C9" s="91"/>
    </row>
    <row r="10" spans="1:3" ht="15.75" x14ac:dyDescent="0.25">
      <c r="A10" s="74" t="s">
        <v>65</v>
      </c>
      <c r="B10" s="80"/>
      <c r="C10" s="79" t="s">
        <v>59</v>
      </c>
    </row>
    <row r="11" spans="1:3" x14ac:dyDescent="0.25">
      <c r="A11" s="75" t="s">
        <v>60</v>
      </c>
      <c r="B11" s="76"/>
      <c r="C11" s="77" t="s">
        <v>61</v>
      </c>
    </row>
    <row r="12" spans="1:3" x14ac:dyDescent="0.25">
      <c r="A12" s="75" t="s">
        <v>62</v>
      </c>
      <c r="B12" s="81" t="s">
        <v>72</v>
      </c>
      <c r="C12" s="77" t="s">
        <v>79</v>
      </c>
    </row>
    <row r="13" spans="1:3" ht="15.75" customHeight="1" x14ac:dyDescent="0.25">
      <c r="A13" s="78" t="s">
        <v>63</v>
      </c>
      <c r="B13" s="90" t="s">
        <v>80</v>
      </c>
      <c r="C13" s="91"/>
    </row>
    <row r="14" spans="1:3" ht="15.75" customHeight="1" x14ac:dyDescent="0.25">
      <c r="A14" s="86" t="s">
        <v>64</v>
      </c>
      <c r="B14" s="83" t="s">
        <v>74</v>
      </c>
      <c r="C14" s="79" t="s">
        <v>75</v>
      </c>
    </row>
    <row r="15" spans="1:3" ht="15.75" customHeight="1" x14ac:dyDescent="0.25">
      <c r="A15" s="87"/>
      <c r="B15" s="84" t="s">
        <v>73</v>
      </c>
      <c r="C15" s="77" t="s">
        <v>76</v>
      </c>
    </row>
    <row r="16" spans="1:3" ht="30.75" customHeight="1" x14ac:dyDescent="0.25">
      <c r="A16" s="88"/>
      <c r="B16" s="85" t="s">
        <v>82</v>
      </c>
      <c r="C16" s="82" t="s">
        <v>83</v>
      </c>
    </row>
  </sheetData>
  <mergeCells count="10">
    <mergeCell ref="B13:C13"/>
    <mergeCell ref="A7:C7"/>
    <mergeCell ref="A8:C8"/>
    <mergeCell ref="B9:C9"/>
    <mergeCell ref="A1:C1"/>
    <mergeCell ref="A2:C2"/>
    <mergeCell ref="B3:C3"/>
    <mergeCell ref="B4:C4"/>
    <mergeCell ref="A5:C5"/>
    <mergeCell ref="A6:C6"/>
  </mergeCells>
  <hyperlinks>
    <hyperlink ref="A10" location="Changelog!A1" display="Version: ICE Forms     [Changelog]" xr:uid="{17F95F35-F0CE-4D00-9B79-7BEA242E8115}"/>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47D05-964D-4F99-A225-1E0AB8017A98}">
  <sheetPr codeName="Sheet6"/>
  <dimension ref="A1:L31"/>
  <sheetViews>
    <sheetView showGridLines="0" topLeftCell="A15" zoomScale="140" zoomScaleNormal="140" workbookViewId="0">
      <selection activeCell="A29" sqref="A29:B31"/>
    </sheetView>
  </sheetViews>
  <sheetFormatPr defaultColWidth="0" defaultRowHeight="15" zeroHeight="1" x14ac:dyDescent="0.25"/>
  <cols>
    <col min="1" max="2" width="8.85546875" customWidth="1"/>
    <col min="3" max="3" width="9.28515625" bestFit="1" customWidth="1"/>
    <col min="4" max="12" width="8.85546875" customWidth="1"/>
    <col min="13" max="16384" width="8.85546875" hidden="1"/>
  </cols>
  <sheetData>
    <row r="1" spans="1:12" ht="19.899999999999999" customHeight="1" x14ac:dyDescent="0.25">
      <c r="A1" s="111" t="s">
        <v>66</v>
      </c>
      <c r="B1" s="111"/>
      <c r="C1" s="111"/>
      <c r="D1" s="111"/>
      <c r="E1" s="111"/>
      <c r="F1" s="111"/>
      <c r="G1" s="111"/>
      <c r="H1" s="111"/>
      <c r="I1" s="111"/>
      <c r="J1" s="111"/>
      <c r="K1" s="111"/>
      <c r="L1" s="111"/>
    </row>
    <row r="2" spans="1:12" ht="19.899999999999999" customHeight="1" x14ac:dyDescent="0.25">
      <c r="A2" s="111"/>
      <c r="B2" s="111"/>
      <c r="C2" s="111"/>
      <c r="D2" s="111"/>
      <c r="E2" s="111"/>
      <c r="F2" s="111"/>
      <c r="G2" s="111"/>
      <c r="H2" s="111"/>
      <c r="I2" s="111"/>
      <c r="J2" s="111"/>
      <c r="K2" s="111"/>
      <c r="L2" s="111"/>
    </row>
    <row r="3" spans="1:12" ht="19.899999999999999" customHeight="1" x14ac:dyDescent="0.25">
      <c r="A3" s="112" t="s">
        <v>7</v>
      </c>
      <c r="B3" s="112"/>
      <c r="C3" s="112" t="s">
        <v>27</v>
      </c>
      <c r="D3" s="113" t="s">
        <v>28</v>
      </c>
      <c r="E3" s="113"/>
      <c r="F3" s="113"/>
      <c r="G3" s="113"/>
      <c r="H3" s="113"/>
      <c r="I3" s="113"/>
      <c r="J3" s="113"/>
      <c r="K3" s="113"/>
      <c r="L3" s="113"/>
    </row>
    <row r="4" spans="1:12" ht="19.899999999999999" customHeight="1" x14ac:dyDescent="0.25">
      <c r="A4" s="112"/>
      <c r="B4" s="112"/>
      <c r="C4" s="112"/>
      <c r="D4" s="113"/>
      <c r="E4" s="113"/>
      <c r="F4" s="113"/>
      <c r="G4" s="113"/>
      <c r="H4" s="113"/>
      <c r="I4" s="113"/>
      <c r="J4" s="113"/>
      <c r="K4" s="113"/>
      <c r="L4" s="113"/>
    </row>
    <row r="5" spans="1:12" ht="19.899999999999999" customHeight="1" x14ac:dyDescent="0.25">
      <c r="A5" s="108">
        <v>45023</v>
      </c>
      <c r="B5" s="108"/>
      <c r="C5" s="109">
        <v>1</v>
      </c>
      <c r="D5" s="110" t="s">
        <v>40</v>
      </c>
      <c r="E5" s="110"/>
      <c r="F5" s="110"/>
      <c r="G5" s="110"/>
      <c r="H5" s="110"/>
      <c r="I5" s="110"/>
      <c r="J5" s="110"/>
      <c r="K5" s="110"/>
      <c r="L5" s="110"/>
    </row>
    <row r="6" spans="1:12" ht="19.899999999999999" customHeight="1" x14ac:dyDescent="0.25">
      <c r="A6" s="108"/>
      <c r="B6" s="108"/>
      <c r="C6" s="109"/>
      <c r="D6" s="110"/>
      <c r="E6" s="110"/>
      <c r="F6" s="110"/>
      <c r="G6" s="110"/>
      <c r="H6" s="110"/>
      <c r="I6" s="110"/>
      <c r="J6" s="110"/>
      <c r="K6" s="110"/>
      <c r="L6" s="110"/>
    </row>
    <row r="7" spans="1:12" ht="19.899999999999999" customHeight="1" x14ac:dyDescent="0.25">
      <c r="A7" s="108"/>
      <c r="B7" s="108"/>
      <c r="C7" s="109"/>
      <c r="D7" s="110"/>
      <c r="E7" s="110"/>
      <c r="F7" s="110"/>
      <c r="G7" s="110"/>
      <c r="H7" s="110"/>
      <c r="I7" s="110"/>
      <c r="J7" s="110"/>
      <c r="K7" s="110"/>
      <c r="L7" s="110"/>
    </row>
    <row r="8" spans="1:12" ht="19.899999999999999" customHeight="1" x14ac:dyDescent="0.25">
      <c r="A8" s="108">
        <v>45049</v>
      </c>
      <c r="B8" s="108"/>
      <c r="C8" s="109">
        <v>1.1000000000000001</v>
      </c>
      <c r="D8" s="110" t="s">
        <v>41</v>
      </c>
      <c r="E8" s="110"/>
      <c r="F8" s="110"/>
      <c r="G8" s="110"/>
      <c r="H8" s="110"/>
      <c r="I8" s="110"/>
      <c r="J8" s="110"/>
      <c r="K8" s="110"/>
      <c r="L8" s="110"/>
    </row>
    <row r="9" spans="1:12" ht="19.899999999999999" customHeight="1" x14ac:dyDescent="0.25">
      <c r="A9" s="108"/>
      <c r="B9" s="108"/>
      <c r="C9" s="109"/>
      <c r="D9" s="110"/>
      <c r="E9" s="110"/>
      <c r="F9" s="110"/>
      <c r="G9" s="110"/>
      <c r="H9" s="110"/>
      <c r="I9" s="110"/>
      <c r="J9" s="110"/>
      <c r="K9" s="110"/>
      <c r="L9" s="110"/>
    </row>
    <row r="10" spans="1:12" ht="19.899999999999999" customHeight="1" x14ac:dyDescent="0.25">
      <c r="A10" s="108"/>
      <c r="B10" s="108"/>
      <c r="C10" s="109"/>
      <c r="D10" s="110"/>
      <c r="E10" s="110"/>
      <c r="F10" s="110"/>
      <c r="G10" s="110"/>
      <c r="H10" s="110"/>
      <c r="I10" s="110"/>
      <c r="J10" s="110"/>
      <c r="K10" s="110"/>
      <c r="L10" s="110"/>
    </row>
    <row r="11" spans="1:12" ht="19.899999999999999" customHeight="1" x14ac:dyDescent="0.25">
      <c r="A11" s="108">
        <v>45068</v>
      </c>
      <c r="B11" s="108"/>
      <c r="C11" s="109">
        <v>1.1000000000000001</v>
      </c>
      <c r="D11" s="110" t="s">
        <v>43</v>
      </c>
      <c r="E11" s="110"/>
      <c r="F11" s="110"/>
      <c r="G11" s="110"/>
      <c r="H11" s="110"/>
      <c r="I11" s="110"/>
      <c r="J11" s="110"/>
      <c r="K11" s="110"/>
      <c r="L11" s="110"/>
    </row>
    <row r="12" spans="1:12" ht="19.899999999999999" customHeight="1" x14ac:dyDescent="0.25">
      <c r="A12" s="108"/>
      <c r="B12" s="108"/>
      <c r="C12" s="109"/>
      <c r="D12" s="110"/>
      <c r="E12" s="110"/>
      <c r="F12" s="110"/>
      <c r="G12" s="110"/>
      <c r="H12" s="110"/>
      <c r="I12" s="110"/>
      <c r="J12" s="110"/>
      <c r="K12" s="110"/>
      <c r="L12" s="110"/>
    </row>
    <row r="13" spans="1:12" ht="19.899999999999999" customHeight="1" x14ac:dyDescent="0.25">
      <c r="A13" s="108"/>
      <c r="B13" s="108"/>
      <c r="C13" s="109"/>
      <c r="D13" s="110"/>
      <c r="E13" s="110"/>
      <c r="F13" s="110"/>
      <c r="G13" s="110"/>
      <c r="H13" s="110"/>
      <c r="I13" s="110"/>
      <c r="J13" s="110"/>
      <c r="K13" s="110"/>
      <c r="L13" s="110"/>
    </row>
    <row r="14" spans="1:12" ht="19.899999999999999" customHeight="1" x14ac:dyDescent="0.25">
      <c r="A14" s="108">
        <v>45161</v>
      </c>
      <c r="B14" s="109"/>
      <c r="C14" s="109">
        <v>1.2</v>
      </c>
      <c r="D14" s="110" t="s">
        <v>44</v>
      </c>
      <c r="E14" s="110"/>
      <c r="F14" s="110"/>
      <c r="G14" s="110"/>
      <c r="H14" s="110"/>
      <c r="I14" s="110"/>
      <c r="J14" s="110"/>
      <c r="K14" s="110"/>
      <c r="L14" s="110"/>
    </row>
    <row r="15" spans="1:12" ht="19.899999999999999" customHeight="1" x14ac:dyDescent="0.25">
      <c r="A15" s="109"/>
      <c r="B15" s="109"/>
      <c r="C15" s="109"/>
      <c r="D15" s="110"/>
      <c r="E15" s="110"/>
      <c r="F15" s="110"/>
      <c r="G15" s="110"/>
      <c r="H15" s="110"/>
      <c r="I15" s="110"/>
      <c r="J15" s="110"/>
      <c r="K15" s="110"/>
      <c r="L15" s="110"/>
    </row>
    <row r="16" spans="1:12" ht="19.899999999999999" customHeight="1" x14ac:dyDescent="0.25">
      <c r="A16" s="109"/>
      <c r="B16" s="109"/>
      <c r="C16" s="109"/>
      <c r="D16" s="110"/>
      <c r="E16" s="110"/>
      <c r="F16" s="110"/>
      <c r="G16" s="110"/>
      <c r="H16" s="110"/>
      <c r="I16" s="110"/>
      <c r="J16" s="110"/>
      <c r="K16" s="110"/>
      <c r="L16" s="110"/>
    </row>
    <row r="17" spans="1:12" ht="19.899999999999999" customHeight="1" x14ac:dyDescent="0.25">
      <c r="A17" s="108">
        <v>45266</v>
      </c>
      <c r="B17" s="109"/>
      <c r="C17" s="109">
        <v>1.3</v>
      </c>
      <c r="D17" s="110" t="s">
        <v>47</v>
      </c>
      <c r="E17" s="110"/>
      <c r="F17" s="110"/>
      <c r="G17" s="110"/>
      <c r="H17" s="110"/>
      <c r="I17" s="110"/>
      <c r="J17" s="110"/>
      <c r="K17" s="110"/>
      <c r="L17" s="110"/>
    </row>
    <row r="18" spans="1:12" ht="19.899999999999999" customHeight="1" x14ac:dyDescent="0.25">
      <c r="A18" s="109"/>
      <c r="B18" s="109"/>
      <c r="C18" s="109"/>
      <c r="D18" s="110"/>
      <c r="E18" s="110"/>
      <c r="F18" s="110"/>
      <c r="G18" s="110"/>
      <c r="H18" s="110"/>
      <c r="I18" s="110"/>
      <c r="J18" s="110"/>
      <c r="K18" s="110"/>
      <c r="L18" s="110"/>
    </row>
    <row r="19" spans="1:12" ht="19.899999999999999" customHeight="1" x14ac:dyDescent="0.25">
      <c r="A19" s="109"/>
      <c r="B19" s="109"/>
      <c r="C19" s="109"/>
      <c r="D19" s="110"/>
      <c r="E19" s="110"/>
      <c r="F19" s="110"/>
      <c r="G19" s="110"/>
      <c r="H19" s="110"/>
      <c r="I19" s="110"/>
      <c r="J19" s="110"/>
      <c r="K19" s="110"/>
      <c r="L19" s="110"/>
    </row>
    <row r="20" spans="1:12" ht="19.899999999999999" customHeight="1" x14ac:dyDescent="0.25">
      <c r="A20" s="108">
        <v>45432</v>
      </c>
      <c r="B20" s="109"/>
      <c r="C20" s="109">
        <v>1.4</v>
      </c>
      <c r="D20" s="110" t="s">
        <v>52</v>
      </c>
      <c r="E20" s="110"/>
      <c r="F20" s="110"/>
      <c r="G20" s="110"/>
      <c r="H20" s="110"/>
      <c r="I20" s="110"/>
      <c r="J20" s="110"/>
      <c r="K20" s="110"/>
      <c r="L20" s="110"/>
    </row>
    <row r="21" spans="1:12" ht="19.899999999999999" customHeight="1" x14ac:dyDescent="0.25">
      <c r="A21" s="109"/>
      <c r="B21" s="109"/>
      <c r="C21" s="109"/>
      <c r="D21" s="110"/>
      <c r="E21" s="110"/>
      <c r="F21" s="110"/>
      <c r="G21" s="110"/>
      <c r="H21" s="110"/>
      <c r="I21" s="110"/>
      <c r="J21" s="110"/>
      <c r="K21" s="110"/>
      <c r="L21" s="110"/>
    </row>
    <row r="22" spans="1:12" ht="19.899999999999999" customHeight="1" x14ac:dyDescent="0.25">
      <c r="A22" s="109"/>
      <c r="B22" s="109"/>
      <c r="C22" s="109"/>
      <c r="D22" s="110"/>
      <c r="E22" s="110"/>
      <c r="F22" s="110"/>
      <c r="G22" s="110"/>
      <c r="H22" s="110"/>
      <c r="I22" s="110"/>
      <c r="J22" s="110"/>
      <c r="K22" s="110"/>
      <c r="L22" s="110"/>
    </row>
    <row r="23" spans="1:12" ht="19.899999999999999" customHeight="1" x14ac:dyDescent="0.25">
      <c r="A23" s="108">
        <v>45483</v>
      </c>
      <c r="B23" s="109"/>
      <c r="C23" s="109">
        <v>1.5</v>
      </c>
      <c r="D23" s="110" t="s">
        <v>53</v>
      </c>
      <c r="E23" s="110"/>
      <c r="F23" s="110"/>
      <c r="G23" s="110"/>
      <c r="H23" s="110"/>
      <c r="I23" s="110"/>
      <c r="J23" s="110"/>
      <c r="K23" s="110"/>
      <c r="L23" s="110"/>
    </row>
    <row r="24" spans="1:12" ht="19.899999999999999" customHeight="1" x14ac:dyDescent="0.25">
      <c r="A24" s="109"/>
      <c r="B24" s="109"/>
      <c r="C24" s="109"/>
      <c r="D24" s="110"/>
      <c r="E24" s="110"/>
      <c r="F24" s="110"/>
      <c r="G24" s="110"/>
      <c r="H24" s="110"/>
      <c r="I24" s="110"/>
      <c r="J24" s="110"/>
      <c r="K24" s="110"/>
      <c r="L24" s="110"/>
    </row>
    <row r="25" spans="1:12" ht="19.899999999999999" customHeight="1" x14ac:dyDescent="0.25">
      <c r="A25" s="109"/>
      <c r="B25" s="109"/>
      <c r="C25" s="109"/>
      <c r="D25" s="110"/>
      <c r="E25" s="110"/>
      <c r="F25" s="110"/>
      <c r="G25" s="110"/>
      <c r="H25" s="110"/>
      <c r="I25" s="110"/>
      <c r="J25" s="110"/>
      <c r="K25" s="110"/>
      <c r="L25" s="110"/>
    </row>
    <row r="26" spans="1:12" ht="19.899999999999999" customHeight="1" x14ac:dyDescent="0.25">
      <c r="A26" s="108">
        <v>45953</v>
      </c>
      <c r="B26" s="109"/>
      <c r="C26" s="109">
        <v>1.6</v>
      </c>
      <c r="D26" s="110" t="s">
        <v>86</v>
      </c>
      <c r="E26" s="110"/>
      <c r="F26" s="110"/>
      <c r="G26" s="110"/>
      <c r="H26" s="110"/>
      <c r="I26" s="110"/>
      <c r="J26" s="110"/>
      <c r="K26" s="110"/>
      <c r="L26" s="110"/>
    </row>
    <row r="27" spans="1:12" ht="19.899999999999999" customHeight="1" x14ac:dyDescent="0.25">
      <c r="A27" s="109"/>
      <c r="B27" s="109"/>
      <c r="C27" s="109"/>
      <c r="D27" s="110"/>
      <c r="E27" s="110"/>
      <c r="F27" s="110"/>
      <c r="G27" s="110"/>
      <c r="H27" s="110"/>
      <c r="I27" s="110"/>
      <c r="J27" s="110"/>
      <c r="K27" s="110"/>
      <c r="L27" s="110"/>
    </row>
    <row r="28" spans="1:12" ht="19.899999999999999" customHeight="1" x14ac:dyDescent="0.25">
      <c r="A28" s="109"/>
      <c r="B28" s="109"/>
      <c r="C28" s="109"/>
      <c r="D28" s="110"/>
      <c r="E28" s="110"/>
      <c r="F28" s="110"/>
      <c r="G28" s="110"/>
      <c r="H28" s="110"/>
      <c r="I28" s="110"/>
      <c r="J28" s="110"/>
      <c r="K28" s="110"/>
      <c r="L28" s="110"/>
    </row>
    <row r="29" spans="1:12" ht="19.899999999999999" customHeight="1" x14ac:dyDescent="0.25">
      <c r="A29" s="109"/>
      <c r="B29" s="109"/>
      <c r="C29" s="109"/>
      <c r="D29" s="110"/>
      <c r="E29" s="110"/>
      <c r="F29" s="110"/>
      <c r="G29" s="110"/>
      <c r="H29" s="110"/>
      <c r="I29" s="110"/>
      <c r="J29" s="110"/>
      <c r="K29" s="110"/>
      <c r="L29" s="110"/>
    </row>
    <row r="30" spans="1:12" ht="19.899999999999999" customHeight="1" x14ac:dyDescent="0.25">
      <c r="A30" s="109"/>
      <c r="B30" s="109"/>
      <c r="C30" s="109"/>
      <c r="D30" s="110"/>
      <c r="E30" s="110"/>
      <c r="F30" s="110"/>
      <c r="G30" s="110"/>
      <c r="H30" s="110"/>
      <c r="I30" s="110"/>
      <c r="J30" s="110"/>
      <c r="K30" s="110"/>
      <c r="L30" s="110"/>
    </row>
    <row r="31" spans="1:12" ht="19.899999999999999" customHeight="1" x14ac:dyDescent="0.25">
      <c r="A31" s="109"/>
      <c r="B31" s="109"/>
      <c r="C31" s="109"/>
      <c r="D31" s="110"/>
      <c r="E31" s="110"/>
      <c r="F31" s="110"/>
      <c r="G31" s="110"/>
      <c r="H31" s="110"/>
      <c r="I31" s="110"/>
      <c r="J31" s="110"/>
      <c r="K31" s="110"/>
      <c r="L31" s="110"/>
    </row>
  </sheetData>
  <mergeCells count="31">
    <mergeCell ref="A1:L2"/>
    <mergeCell ref="A3:B4"/>
    <mergeCell ref="C3:C4"/>
    <mergeCell ref="D3:L4"/>
    <mergeCell ref="A5:B7"/>
    <mergeCell ref="C5:C7"/>
    <mergeCell ref="D5:L7"/>
    <mergeCell ref="A8:B10"/>
    <mergeCell ref="C8:C10"/>
    <mergeCell ref="D8:L10"/>
    <mergeCell ref="A11:B13"/>
    <mergeCell ref="C11:C13"/>
    <mergeCell ref="D11:L13"/>
    <mergeCell ref="A14:B16"/>
    <mergeCell ref="C14:C16"/>
    <mergeCell ref="D14:L16"/>
    <mergeCell ref="A17:B19"/>
    <mergeCell ref="C17:C19"/>
    <mergeCell ref="D17:L19"/>
    <mergeCell ref="A20:B22"/>
    <mergeCell ref="C20:C22"/>
    <mergeCell ref="D20:L22"/>
    <mergeCell ref="A23:B25"/>
    <mergeCell ref="C23:C25"/>
    <mergeCell ref="D23:L25"/>
    <mergeCell ref="A26:B28"/>
    <mergeCell ref="C26:C28"/>
    <mergeCell ref="D26:L28"/>
    <mergeCell ref="A29:B31"/>
    <mergeCell ref="C29:C31"/>
    <mergeCell ref="D29:L3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4C751-30BE-44A2-A79B-98A07C7FBC03}">
  <sheetPr codeName="Sheet7">
    <pageSetUpPr autoPageBreaks="0" fitToPage="1"/>
  </sheetPr>
  <dimension ref="B1:AR77"/>
  <sheetViews>
    <sheetView showGridLines="0" zoomScale="85" zoomScaleNormal="85" zoomScaleSheetLayoutView="55" zoomScalePageLayoutView="40" workbookViewId="0">
      <selection activeCell="L78" sqref="L78"/>
    </sheetView>
  </sheetViews>
  <sheetFormatPr defaultColWidth="9.140625" defaultRowHeight="15.75" x14ac:dyDescent="0.25"/>
  <cols>
    <col min="1" max="1" width="3.5703125" style="25" customWidth="1"/>
    <col min="2" max="2" width="20.85546875" style="25" customWidth="1"/>
    <col min="3" max="3" width="63.140625" style="25" customWidth="1"/>
    <col min="4" max="10" width="16.7109375" style="25" customWidth="1"/>
    <col min="11" max="11" width="13" style="25" customWidth="1"/>
    <col min="12" max="12" width="28.28515625" style="26" customWidth="1"/>
    <col min="13" max="15" width="9.140625" style="25"/>
    <col min="16" max="21" width="17.7109375" style="25" hidden="1" customWidth="1"/>
    <col min="22" max="16384" width="9.140625" style="25"/>
  </cols>
  <sheetData>
    <row r="1" spans="2:44" ht="16.5" thickBot="1" x14ac:dyDescent="0.3"/>
    <row r="2" spans="2:44" ht="30" customHeight="1" thickBot="1" x14ac:dyDescent="0.3">
      <c r="B2" s="61" t="s">
        <v>0</v>
      </c>
      <c r="C2" s="62"/>
      <c r="D2" s="62"/>
      <c r="E2" s="62"/>
      <c r="F2" s="63"/>
      <c r="G2" s="63"/>
      <c r="H2" s="63"/>
      <c r="I2" s="63"/>
      <c r="J2" s="63"/>
      <c r="K2" s="63"/>
      <c r="L2" s="64"/>
      <c r="P2" s="63"/>
      <c r="Q2" s="63"/>
      <c r="R2" s="63"/>
      <c r="S2" s="63"/>
    </row>
    <row r="3" spans="2:44" s="36" customFormat="1" ht="33" customHeight="1" x14ac:dyDescent="0.25">
      <c r="B3" s="58" t="s">
        <v>1</v>
      </c>
      <c r="C3" s="66"/>
      <c r="D3" s="42" t="s">
        <v>39</v>
      </c>
      <c r="E3" s="43"/>
      <c r="F3" s="57"/>
    </row>
    <row r="4" spans="2:44" s="36" customFormat="1" ht="16.5" customHeight="1" x14ac:dyDescent="0.25">
      <c r="B4" s="59" t="s">
        <v>2</v>
      </c>
      <c r="C4" s="67"/>
      <c r="D4" s="115" t="s">
        <v>25</v>
      </c>
      <c r="E4" s="116"/>
      <c r="F4" s="116"/>
      <c r="G4" s="116"/>
      <c r="H4" s="116"/>
      <c r="I4" s="116"/>
      <c r="J4" s="117"/>
      <c r="K4" s="3"/>
    </row>
    <row r="5" spans="2:44" s="36" customFormat="1" x14ac:dyDescent="0.25">
      <c r="B5" s="59" t="s">
        <v>51</v>
      </c>
      <c r="C5" s="68"/>
      <c r="D5" s="118" t="s">
        <v>49</v>
      </c>
      <c r="E5" s="119"/>
      <c r="F5" s="119"/>
      <c r="G5" s="119"/>
      <c r="H5" s="119"/>
      <c r="I5" s="119"/>
      <c r="J5" s="120"/>
      <c r="K5" s="3"/>
    </row>
    <row r="6" spans="2:44" s="36" customFormat="1" ht="16.5" customHeight="1" x14ac:dyDescent="0.25">
      <c r="B6" s="59" t="s">
        <v>3</v>
      </c>
      <c r="C6" s="69"/>
      <c r="D6" s="115" t="s">
        <v>77</v>
      </c>
      <c r="E6" s="116"/>
      <c r="F6" s="116"/>
      <c r="G6" s="116"/>
      <c r="H6" s="116"/>
      <c r="I6" s="116"/>
      <c r="J6" s="117"/>
      <c r="K6" s="3"/>
    </row>
    <row r="7" spans="2:44" s="36" customFormat="1" ht="16.5" customHeight="1" x14ac:dyDescent="0.25">
      <c r="B7" s="59" t="s">
        <v>4</v>
      </c>
      <c r="C7" s="68"/>
      <c r="D7" s="115" t="s">
        <v>23</v>
      </c>
      <c r="E7" s="116"/>
      <c r="F7" s="116"/>
      <c r="G7" s="116"/>
      <c r="H7" s="116"/>
      <c r="I7" s="116"/>
      <c r="J7" s="117"/>
      <c r="K7" s="3"/>
      <c r="P7" s="56" t="str">
        <f>IF(AND(K4&lt;&gt;"",K5&lt;&gt;"",K6&lt;&gt;"",K7&lt;&gt;"",K8&lt;&gt;"",K9&lt;&gt;"",K10&lt;&gt;"",K11&lt;&gt;""),"Complete","")</f>
        <v/>
      </c>
    </row>
    <row r="8" spans="2:44" s="36" customFormat="1" ht="16.5" customHeight="1" x14ac:dyDescent="0.25">
      <c r="B8" s="59" t="s">
        <v>5</v>
      </c>
      <c r="C8" s="68"/>
      <c r="D8" s="115" t="s">
        <v>12</v>
      </c>
      <c r="E8" s="116"/>
      <c r="F8" s="116"/>
      <c r="G8" s="116"/>
      <c r="H8" s="116"/>
      <c r="I8" s="116"/>
      <c r="J8" s="117"/>
      <c r="K8" s="3"/>
      <c r="P8" s="56" t="str">
        <f>IF(AND(K6="Yes", K7 = "Yes", K8="No", K9="No", K10="No"),"EXEMPT", "")</f>
        <v/>
      </c>
    </row>
    <row r="9" spans="2:44" s="36" customFormat="1" ht="16.5" customHeight="1" x14ac:dyDescent="0.25">
      <c r="B9" s="59" t="s">
        <v>6</v>
      </c>
      <c r="C9" s="68"/>
      <c r="D9" s="115" t="s">
        <v>45</v>
      </c>
      <c r="E9" s="116"/>
      <c r="F9" s="116"/>
      <c r="G9" s="116"/>
      <c r="H9" s="116"/>
      <c r="I9" s="116"/>
      <c r="J9" s="117"/>
      <c r="K9" s="3"/>
      <c r="P9" s="56" t="str">
        <f>IF(AND(K11="yes",K7="yes"),"EXEMPT", "")</f>
        <v/>
      </c>
    </row>
    <row r="10" spans="2:44" s="36" customFormat="1" ht="16.5" customHeight="1" thickBot="1" x14ac:dyDescent="0.3">
      <c r="B10" s="60" t="s">
        <v>7</v>
      </c>
      <c r="C10" s="70"/>
      <c r="D10" s="116" t="s">
        <v>24</v>
      </c>
      <c r="E10" s="116"/>
      <c r="F10" s="116"/>
      <c r="G10" s="116"/>
      <c r="H10" s="116"/>
      <c r="I10" s="116"/>
      <c r="J10" s="117"/>
      <c r="K10" s="3"/>
      <c r="P10" s="36" t="str">
        <f>IF(K4="yes","EXEMPT", "")</f>
        <v/>
      </c>
    </row>
    <row r="11" spans="2:44" s="36" customFormat="1" x14ac:dyDescent="0.25">
      <c r="C11" s="37"/>
      <c r="D11" s="116" t="s">
        <v>29</v>
      </c>
      <c r="E11" s="116"/>
      <c r="F11" s="116"/>
      <c r="G11" s="116"/>
      <c r="H11" s="116"/>
      <c r="I11" s="116"/>
      <c r="J11" s="117"/>
      <c r="K11" s="3"/>
      <c r="P11" s="36" t="str">
        <f>IF(K5="yes","EXEMPT", "")</f>
        <v/>
      </c>
    </row>
    <row r="12" spans="2:44" s="36" customFormat="1" ht="16.5" customHeight="1" x14ac:dyDescent="0.25">
      <c r="C12" s="37"/>
      <c r="F12" s="38"/>
      <c r="G12" s="38"/>
    </row>
    <row r="13" spans="2:44" s="36" customFormat="1" ht="23.25" x14ac:dyDescent="0.25">
      <c r="C13" s="39"/>
      <c r="D13" s="40" t="str">
        <f>IF(J13="Yes","Proceed to Step 2.",IF(J13="No","ICE is not required. No further evaluation needed.",""))</f>
        <v/>
      </c>
      <c r="J13" s="41" t="str">
        <f>IF(OR(P8="Exempt", P9="Exempt", P10="Exempt", P11="Exempt"),"No",IF(P7="Complete","Yes",""))</f>
        <v/>
      </c>
      <c r="K13" s="41"/>
      <c r="L13" s="36" t="s">
        <v>37</v>
      </c>
    </row>
    <row r="14" spans="2:44" s="36" customFormat="1" ht="39.6" customHeight="1" thickBot="1" x14ac:dyDescent="0.3">
      <c r="B14" s="42" t="s">
        <v>30</v>
      </c>
      <c r="C14" s="43"/>
      <c r="F14" s="38"/>
      <c r="G14" s="38"/>
    </row>
    <row r="15" spans="2:44" s="44" customFormat="1" ht="271.89999999999998" customHeight="1" thickBot="1" x14ac:dyDescent="0.4">
      <c r="B15" s="45" t="s">
        <v>8</v>
      </c>
      <c r="C15" s="46" t="s">
        <v>31</v>
      </c>
      <c r="D15" s="47" t="s">
        <v>84</v>
      </c>
      <c r="E15" s="48" t="s">
        <v>34</v>
      </c>
      <c r="F15" s="47" t="s">
        <v>35</v>
      </c>
      <c r="G15" s="49" t="s">
        <v>46</v>
      </c>
      <c r="H15" s="49" t="s">
        <v>48</v>
      </c>
      <c r="I15" s="49" t="s">
        <v>38</v>
      </c>
      <c r="J15" s="48" t="s">
        <v>36</v>
      </c>
      <c r="K15" s="65"/>
      <c r="L15" s="50" t="s">
        <v>33</v>
      </c>
      <c r="P15" s="51" t="s">
        <v>9</v>
      </c>
      <c r="Q15" s="52" t="s">
        <v>26</v>
      </c>
      <c r="R15" s="53" t="s">
        <v>10</v>
      </c>
      <c r="S15" s="54" t="s">
        <v>11</v>
      </c>
      <c r="T15" s="89" t="s">
        <v>81</v>
      </c>
      <c r="U15" s="44" t="s">
        <v>50</v>
      </c>
      <c r="AH15" s="55"/>
      <c r="AI15" s="55"/>
      <c r="AJ15" s="55"/>
      <c r="AK15" s="55"/>
      <c r="AL15" s="55"/>
      <c r="AM15" s="55"/>
      <c r="AN15" s="55"/>
      <c r="AO15" s="55"/>
      <c r="AP15" s="55"/>
      <c r="AQ15" s="55"/>
      <c r="AR15" s="55"/>
    </row>
    <row r="16" spans="2:44" ht="18" customHeight="1" thickBot="1" x14ac:dyDescent="0.3">
      <c r="B16" s="33">
        <v>1</v>
      </c>
      <c r="C16" s="4"/>
      <c r="D16" s="5"/>
      <c r="E16" s="6"/>
      <c r="F16" s="5"/>
      <c r="G16" s="7"/>
      <c r="H16" s="7"/>
      <c r="I16" s="7"/>
      <c r="J16" s="8"/>
      <c r="K16" s="121" t="str">
        <f>IF(R16= "Exempt", "NO", IF(S16="Not Applicable", "NO", IF(AND(S16 = "Applicable",T16="Yes"), "YES",IF(AND(S16 = "Applicable",U16="Yes"), "MAYBE", " "))))</f>
        <v xml:space="preserve"> </v>
      </c>
      <c r="L16" s="122"/>
      <c r="P16" s="34" t="str">
        <f>IF(AND(D16="",E16=""),"", IF(OR(D16="Yes",E16="Yes"), "Yes", "No"))</f>
        <v/>
      </c>
      <c r="Q16" s="34" t="str">
        <f>IF(OR(F16="Yes",G16="Yes",H16="Yes",I16="Yes",J16="Yes",G16="Maybe",H16="Maybe",I16="Maybe"),"Yes",IF(OR(F16="No",G16="No",H16="No",I16="No",J16="No"),"No"," "))</f>
        <v xml:space="preserve"> </v>
      </c>
      <c r="R16" s="35" t="str">
        <f t="shared" ref="R16" si="0">IF(P16="","",IF(P16="Yes", "Exempt", "Not Exempt"))</f>
        <v/>
      </c>
      <c r="S16" s="33" t="str">
        <f>(IF(Q16="Yes","Applicable", IF(Q16="No", "Not Applicable",  " ")))</f>
        <v xml:space="preserve"> </v>
      </c>
      <c r="T16" s="33" t="str">
        <f>IF(OR(F16="Yes",G16="Yes",H16="Yes",I16="Yes",J16="Yes"),"Yes","No")</f>
        <v>No</v>
      </c>
      <c r="U16" s="33" t="str">
        <f>IF(OR(G16="Maybe",H16="Maybe",I16="Maybe"),"Yes","No")</f>
        <v>No</v>
      </c>
      <c r="AH16" s="29"/>
      <c r="AI16" s="29"/>
      <c r="AJ16" s="29"/>
      <c r="AK16" s="29"/>
      <c r="AL16" s="29"/>
      <c r="AM16" s="29"/>
      <c r="AN16" s="29"/>
      <c r="AO16" s="29"/>
      <c r="AP16" s="29"/>
      <c r="AQ16" s="29"/>
      <c r="AR16" s="29"/>
    </row>
    <row r="17" spans="2:44" ht="18" customHeight="1" thickBot="1" x14ac:dyDescent="0.3">
      <c r="B17" s="31">
        <v>2</v>
      </c>
      <c r="C17" s="9"/>
      <c r="D17" s="10"/>
      <c r="E17" s="11"/>
      <c r="F17" s="10"/>
      <c r="G17" s="3"/>
      <c r="H17" s="3"/>
      <c r="I17" s="3"/>
      <c r="J17" s="12"/>
      <c r="K17" s="123" t="str">
        <f t="shared" ref="K17:K55" si="1">IF(R17= "Exempt", "NO", IF(S17="Not Applicable", "NO", IF(AND(S17 = "Applicable",T17="Yes"), "YES",IF(AND(S17 = "Applicable",U17="Yes"), "MAYBE", " "))))</f>
        <v xml:space="preserve"> </v>
      </c>
      <c r="L17" s="124"/>
      <c r="P17" s="34" t="str">
        <f t="shared" ref="P17:P55" si="2">IF(AND(D17="",E17=""),"", IF(OR(D17="Yes",E17="Yes"), "Yes", "No"))</f>
        <v/>
      </c>
      <c r="Q17" s="34" t="str">
        <f t="shared" ref="Q17:Q55" si="3">IF(OR(F17="Yes",G17="Yes",H17="Yes",I17="Yes",J17="Yes",G17="Maybe",H17="Maybe",I17="Maybe"),"Yes",IF(OR(F17="No",G17="No",H17="No",I17="No",J17="No"),"No"," "))</f>
        <v xml:space="preserve"> </v>
      </c>
      <c r="R17" s="35" t="str">
        <f t="shared" ref="R17:R55" si="4">IF(P17="","",IF(P17="Yes", "Exempt", "Not Exempt"))</f>
        <v/>
      </c>
      <c r="S17" s="33" t="str">
        <f t="shared" ref="S17:S55" si="5">(IF(Q17="Yes","Applicable", IF(Q17="No", "Not Applicable",  " ")))</f>
        <v xml:space="preserve"> </v>
      </c>
      <c r="T17" s="33" t="str">
        <f t="shared" ref="T17:T55" si="6">IF(OR(F17="Yes",G17="Yes",H17="Yes",I17="Yes",J17="Yes"),"Yes","No")</f>
        <v>No</v>
      </c>
      <c r="U17" s="33" t="str">
        <f t="shared" ref="U17:U55" si="7">IF(OR(G17="Maybe",H17="Maybe",I17="Maybe"),"Yes","No")</f>
        <v>No</v>
      </c>
      <c r="AH17" s="29"/>
      <c r="AI17" s="29"/>
      <c r="AJ17" s="29"/>
      <c r="AK17" s="29"/>
      <c r="AL17" s="29"/>
      <c r="AM17" s="29"/>
      <c r="AN17" s="29"/>
      <c r="AO17" s="29"/>
      <c r="AP17" s="29"/>
      <c r="AQ17" s="29"/>
      <c r="AR17" s="29"/>
    </row>
    <row r="18" spans="2:44" ht="18" customHeight="1" thickBot="1" x14ac:dyDescent="0.3">
      <c r="B18" s="31">
        <v>3</v>
      </c>
      <c r="C18" s="9"/>
      <c r="D18" s="10"/>
      <c r="E18" s="11"/>
      <c r="F18" s="10"/>
      <c r="G18" s="3"/>
      <c r="H18" s="3"/>
      <c r="I18" s="3"/>
      <c r="J18" s="12"/>
      <c r="K18" s="123" t="str">
        <f t="shared" si="1"/>
        <v xml:space="preserve"> </v>
      </c>
      <c r="L18" s="124"/>
      <c r="P18" s="34" t="str">
        <f t="shared" si="2"/>
        <v/>
      </c>
      <c r="Q18" s="34" t="str">
        <f t="shared" si="3"/>
        <v xml:space="preserve"> </v>
      </c>
      <c r="R18" s="35" t="str">
        <f t="shared" si="4"/>
        <v/>
      </c>
      <c r="S18" s="33" t="str">
        <f t="shared" si="5"/>
        <v xml:space="preserve"> </v>
      </c>
      <c r="T18" s="33" t="str">
        <f t="shared" si="6"/>
        <v>No</v>
      </c>
      <c r="U18" s="33" t="str">
        <f t="shared" si="7"/>
        <v>No</v>
      </c>
      <c r="AH18" s="29"/>
      <c r="AI18" s="29"/>
      <c r="AJ18" s="29"/>
      <c r="AK18" s="29"/>
      <c r="AL18" s="29"/>
      <c r="AM18" s="29"/>
      <c r="AN18" s="29"/>
      <c r="AO18" s="29"/>
      <c r="AP18" s="29"/>
      <c r="AQ18" s="29"/>
      <c r="AR18" s="29"/>
    </row>
    <row r="19" spans="2:44" ht="18" customHeight="1" thickBot="1" x14ac:dyDescent="0.3">
      <c r="B19" s="31">
        <v>4</v>
      </c>
      <c r="C19" s="9"/>
      <c r="D19" s="10"/>
      <c r="E19" s="11"/>
      <c r="F19" s="10"/>
      <c r="G19" s="3"/>
      <c r="H19" s="3"/>
      <c r="I19" s="3"/>
      <c r="J19" s="12"/>
      <c r="K19" s="123" t="str">
        <f t="shared" si="1"/>
        <v xml:space="preserve"> </v>
      </c>
      <c r="L19" s="124"/>
      <c r="P19" s="34" t="str">
        <f t="shared" si="2"/>
        <v/>
      </c>
      <c r="Q19" s="34" t="str">
        <f t="shared" si="3"/>
        <v xml:space="preserve"> </v>
      </c>
      <c r="R19" s="35" t="str">
        <f t="shared" si="4"/>
        <v/>
      </c>
      <c r="S19" s="33" t="str">
        <f t="shared" si="5"/>
        <v xml:space="preserve"> </v>
      </c>
      <c r="T19" s="33" t="str">
        <f t="shared" si="6"/>
        <v>No</v>
      </c>
      <c r="U19" s="33" t="str">
        <f t="shared" si="7"/>
        <v>No</v>
      </c>
      <c r="AH19" s="29"/>
      <c r="AI19" s="29"/>
      <c r="AJ19" s="29"/>
      <c r="AK19" s="29"/>
      <c r="AL19" s="29"/>
      <c r="AM19" s="29"/>
      <c r="AN19" s="29"/>
      <c r="AO19" s="29"/>
      <c r="AP19" s="29"/>
      <c r="AQ19" s="29"/>
      <c r="AR19" s="29"/>
    </row>
    <row r="20" spans="2:44" ht="18" customHeight="1" thickBot="1" x14ac:dyDescent="0.3">
      <c r="B20" s="31">
        <v>5</v>
      </c>
      <c r="C20" s="9"/>
      <c r="D20" s="10"/>
      <c r="E20" s="11"/>
      <c r="F20" s="10"/>
      <c r="G20" s="3"/>
      <c r="H20" s="3"/>
      <c r="I20" s="3"/>
      <c r="J20" s="12"/>
      <c r="K20" s="123" t="str">
        <f t="shared" si="1"/>
        <v xml:space="preserve"> </v>
      </c>
      <c r="L20" s="124"/>
      <c r="P20" s="34" t="str">
        <f t="shared" si="2"/>
        <v/>
      </c>
      <c r="Q20" s="34" t="str">
        <f t="shared" si="3"/>
        <v xml:space="preserve"> </v>
      </c>
      <c r="R20" s="35" t="str">
        <f t="shared" si="4"/>
        <v/>
      </c>
      <c r="S20" s="33" t="str">
        <f t="shared" si="5"/>
        <v xml:space="preserve"> </v>
      </c>
      <c r="T20" s="33" t="str">
        <f t="shared" si="6"/>
        <v>No</v>
      </c>
      <c r="U20" s="33" t="str">
        <f t="shared" si="7"/>
        <v>No</v>
      </c>
      <c r="AH20" s="29"/>
      <c r="AI20" s="29"/>
      <c r="AJ20" s="29"/>
      <c r="AK20" s="29"/>
      <c r="AL20" s="29"/>
      <c r="AM20" s="29"/>
      <c r="AN20" s="29"/>
      <c r="AO20" s="29"/>
      <c r="AP20" s="29"/>
      <c r="AQ20" s="29"/>
      <c r="AR20" s="29"/>
    </row>
    <row r="21" spans="2:44" ht="18" customHeight="1" thickBot="1" x14ac:dyDescent="0.3">
      <c r="B21" s="31">
        <v>6</v>
      </c>
      <c r="C21" s="9"/>
      <c r="D21" s="10"/>
      <c r="E21" s="11"/>
      <c r="F21" s="10"/>
      <c r="G21" s="3"/>
      <c r="H21" s="3"/>
      <c r="I21" s="3"/>
      <c r="J21" s="12"/>
      <c r="K21" s="123" t="str">
        <f t="shared" si="1"/>
        <v xml:space="preserve"> </v>
      </c>
      <c r="L21" s="124"/>
      <c r="P21" s="34" t="str">
        <f t="shared" si="2"/>
        <v/>
      </c>
      <c r="Q21" s="34" t="str">
        <f t="shared" si="3"/>
        <v xml:space="preserve"> </v>
      </c>
      <c r="R21" s="35" t="str">
        <f t="shared" si="4"/>
        <v/>
      </c>
      <c r="S21" s="33" t="str">
        <f t="shared" si="5"/>
        <v xml:space="preserve"> </v>
      </c>
      <c r="T21" s="33" t="str">
        <f t="shared" si="6"/>
        <v>No</v>
      </c>
      <c r="U21" s="33" t="str">
        <f t="shared" si="7"/>
        <v>No</v>
      </c>
      <c r="AH21" s="29"/>
      <c r="AI21" s="29"/>
      <c r="AJ21" s="29"/>
      <c r="AK21" s="29"/>
      <c r="AL21" s="29"/>
      <c r="AM21" s="29"/>
      <c r="AN21" s="29"/>
      <c r="AO21" s="29"/>
      <c r="AP21" s="29"/>
      <c r="AQ21" s="29"/>
      <c r="AR21" s="29"/>
    </row>
    <row r="22" spans="2:44" ht="18" customHeight="1" thickBot="1" x14ac:dyDescent="0.3">
      <c r="B22" s="31">
        <v>7</v>
      </c>
      <c r="C22" s="9"/>
      <c r="D22" s="10"/>
      <c r="E22" s="11"/>
      <c r="F22" s="10"/>
      <c r="G22" s="3"/>
      <c r="H22" s="3"/>
      <c r="I22" s="3"/>
      <c r="J22" s="12"/>
      <c r="K22" s="123" t="str">
        <f t="shared" si="1"/>
        <v xml:space="preserve"> </v>
      </c>
      <c r="L22" s="124"/>
      <c r="P22" s="34" t="str">
        <f t="shared" si="2"/>
        <v/>
      </c>
      <c r="Q22" s="34" t="str">
        <f t="shared" si="3"/>
        <v xml:space="preserve"> </v>
      </c>
      <c r="R22" s="35" t="str">
        <f t="shared" si="4"/>
        <v/>
      </c>
      <c r="S22" s="33" t="str">
        <f t="shared" si="5"/>
        <v xml:space="preserve"> </v>
      </c>
      <c r="T22" s="33" t="str">
        <f t="shared" si="6"/>
        <v>No</v>
      </c>
      <c r="U22" s="33" t="str">
        <f t="shared" si="7"/>
        <v>No</v>
      </c>
      <c r="AH22" s="29"/>
      <c r="AI22" s="29"/>
      <c r="AJ22" s="29"/>
      <c r="AK22" s="29"/>
      <c r="AL22" s="29"/>
      <c r="AM22" s="29"/>
      <c r="AN22" s="29"/>
      <c r="AO22" s="29"/>
      <c r="AP22" s="29"/>
      <c r="AQ22" s="29"/>
      <c r="AR22" s="29"/>
    </row>
    <row r="23" spans="2:44" ht="18" customHeight="1" thickBot="1" x14ac:dyDescent="0.3">
      <c r="B23" s="31">
        <v>8</v>
      </c>
      <c r="C23" s="9"/>
      <c r="D23" s="10"/>
      <c r="E23" s="11"/>
      <c r="F23" s="10"/>
      <c r="G23" s="3"/>
      <c r="H23" s="3"/>
      <c r="I23" s="3"/>
      <c r="J23" s="12"/>
      <c r="K23" s="123" t="str">
        <f t="shared" si="1"/>
        <v xml:space="preserve"> </v>
      </c>
      <c r="L23" s="124"/>
      <c r="P23" s="34" t="str">
        <f t="shared" si="2"/>
        <v/>
      </c>
      <c r="Q23" s="34" t="str">
        <f t="shared" si="3"/>
        <v xml:space="preserve"> </v>
      </c>
      <c r="R23" s="35" t="str">
        <f t="shared" si="4"/>
        <v/>
      </c>
      <c r="S23" s="33" t="str">
        <f t="shared" si="5"/>
        <v xml:space="preserve"> </v>
      </c>
      <c r="T23" s="33" t="str">
        <f t="shared" si="6"/>
        <v>No</v>
      </c>
      <c r="U23" s="33" t="str">
        <f t="shared" si="7"/>
        <v>No</v>
      </c>
      <c r="AH23" s="29"/>
      <c r="AI23" s="29"/>
      <c r="AJ23" s="29"/>
      <c r="AK23" s="29"/>
      <c r="AL23" s="29"/>
      <c r="AM23" s="29"/>
      <c r="AN23" s="29"/>
      <c r="AO23" s="29"/>
      <c r="AP23" s="29"/>
      <c r="AQ23" s="29"/>
      <c r="AR23" s="29"/>
    </row>
    <row r="24" spans="2:44" ht="18" customHeight="1" thickBot="1" x14ac:dyDescent="0.3">
      <c r="B24" s="31">
        <v>9</v>
      </c>
      <c r="C24" s="9"/>
      <c r="D24" s="10"/>
      <c r="E24" s="11"/>
      <c r="F24" s="10"/>
      <c r="G24" s="3"/>
      <c r="H24" s="3"/>
      <c r="I24" s="3"/>
      <c r="J24" s="12"/>
      <c r="K24" s="123" t="str">
        <f t="shared" si="1"/>
        <v xml:space="preserve"> </v>
      </c>
      <c r="L24" s="124"/>
      <c r="P24" s="34" t="str">
        <f t="shared" si="2"/>
        <v/>
      </c>
      <c r="Q24" s="34" t="str">
        <f t="shared" si="3"/>
        <v xml:space="preserve"> </v>
      </c>
      <c r="R24" s="35" t="str">
        <f t="shared" si="4"/>
        <v/>
      </c>
      <c r="S24" s="33" t="str">
        <f t="shared" si="5"/>
        <v xml:space="preserve"> </v>
      </c>
      <c r="T24" s="33" t="str">
        <f t="shared" si="6"/>
        <v>No</v>
      </c>
      <c r="U24" s="33" t="str">
        <f t="shared" si="7"/>
        <v>No</v>
      </c>
      <c r="AH24" s="29"/>
      <c r="AI24" s="29"/>
      <c r="AJ24" s="29"/>
      <c r="AK24" s="29"/>
      <c r="AL24" s="29"/>
      <c r="AM24" s="29"/>
      <c r="AN24" s="29"/>
      <c r="AO24" s="29"/>
      <c r="AP24" s="29"/>
      <c r="AQ24" s="29"/>
      <c r="AR24" s="29"/>
    </row>
    <row r="25" spans="2:44" ht="18" customHeight="1" thickBot="1" x14ac:dyDescent="0.3">
      <c r="B25" s="31">
        <v>10</v>
      </c>
      <c r="C25" s="9"/>
      <c r="D25" s="10"/>
      <c r="E25" s="11"/>
      <c r="F25" s="10"/>
      <c r="G25" s="3"/>
      <c r="H25" s="3"/>
      <c r="I25" s="3"/>
      <c r="J25" s="12"/>
      <c r="K25" s="123" t="str">
        <f t="shared" si="1"/>
        <v xml:space="preserve"> </v>
      </c>
      <c r="L25" s="124"/>
      <c r="P25" s="34" t="str">
        <f t="shared" si="2"/>
        <v/>
      </c>
      <c r="Q25" s="34" t="str">
        <f t="shared" si="3"/>
        <v xml:space="preserve"> </v>
      </c>
      <c r="R25" s="35" t="str">
        <f t="shared" si="4"/>
        <v/>
      </c>
      <c r="S25" s="33" t="str">
        <f t="shared" si="5"/>
        <v xml:space="preserve"> </v>
      </c>
      <c r="T25" s="33" t="str">
        <f t="shared" si="6"/>
        <v>No</v>
      </c>
      <c r="U25" s="33" t="str">
        <f t="shared" si="7"/>
        <v>No</v>
      </c>
      <c r="AH25" s="29"/>
      <c r="AI25" s="29"/>
      <c r="AJ25" s="29"/>
      <c r="AK25" s="29"/>
      <c r="AL25" s="29"/>
      <c r="AM25" s="29"/>
      <c r="AN25" s="29"/>
      <c r="AO25" s="29"/>
      <c r="AP25" s="29"/>
      <c r="AQ25" s="29"/>
      <c r="AR25" s="29"/>
    </row>
    <row r="26" spans="2:44" ht="18" customHeight="1" thickBot="1" x14ac:dyDescent="0.3">
      <c r="B26" s="31">
        <v>11</v>
      </c>
      <c r="C26" s="9"/>
      <c r="D26" s="10"/>
      <c r="E26" s="11"/>
      <c r="F26" s="10"/>
      <c r="G26" s="3"/>
      <c r="H26" s="3"/>
      <c r="I26" s="3"/>
      <c r="J26" s="12"/>
      <c r="K26" s="123" t="str">
        <f t="shared" si="1"/>
        <v xml:space="preserve"> </v>
      </c>
      <c r="L26" s="124"/>
      <c r="P26" s="34" t="str">
        <f t="shared" si="2"/>
        <v/>
      </c>
      <c r="Q26" s="34" t="str">
        <f t="shared" si="3"/>
        <v xml:space="preserve"> </v>
      </c>
      <c r="R26" s="35" t="str">
        <f t="shared" si="4"/>
        <v/>
      </c>
      <c r="S26" s="33" t="str">
        <f t="shared" si="5"/>
        <v xml:space="preserve"> </v>
      </c>
      <c r="T26" s="33" t="str">
        <f t="shared" si="6"/>
        <v>No</v>
      </c>
      <c r="U26" s="33" t="str">
        <f t="shared" si="7"/>
        <v>No</v>
      </c>
      <c r="AH26" s="29"/>
      <c r="AI26" s="29"/>
      <c r="AJ26" s="29"/>
      <c r="AK26" s="29"/>
      <c r="AL26" s="29"/>
      <c r="AM26" s="29"/>
      <c r="AN26" s="29"/>
      <c r="AO26" s="29"/>
      <c r="AP26" s="29"/>
      <c r="AQ26" s="29"/>
      <c r="AR26" s="29"/>
    </row>
    <row r="27" spans="2:44" ht="18" customHeight="1" thickBot="1" x14ac:dyDescent="0.3">
      <c r="B27" s="31">
        <v>12</v>
      </c>
      <c r="C27" s="9"/>
      <c r="D27" s="10"/>
      <c r="E27" s="11"/>
      <c r="F27" s="10"/>
      <c r="G27" s="3"/>
      <c r="H27" s="3"/>
      <c r="I27" s="3"/>
      <c r="J27" s="12"/>
      <c r="K27" s="123" t="str">
        <f t="shared" si="1"/>
        <v xml:space="preserve"> </v>
      </c>
      <c r="L27" s="124"/>
      <c r="P27" s="34" t="str">
        <f t="shared" si="2"/>
        <v/>
      </c>
      <c r="Q27" s="34" t="str">
        <f t="shared" si="3"/>
        <v xml:space="preserve"> </v>
      </c>
      <c r="R27" s="35" t="str">
        <f t="shared" si="4"/>
        <v/>
      </c>
      <c r="S27" s="33" t="str">
        <f t="shared" si="5"/>
        <v xml:space="preserve"> </v>
      </c>
      <c r="T27" s="33" t="str">
        <f t="shared" si="6"/>
        <v>No</v>
      </c>
      <c r="U27" s="33" t="str">
        <f t="shared" si="7"/>
        <v>No</v>
      </c>
      <c r="AH27" s="29"/>
      <c r="AI27" s="29"/>
      <c r="AJ27" s="29"/>
      <c r="AK27" s="29"/>
      <c r="AL27" s="29"/>
      <c r="AM27" s="29"/>
      <c r="AN27" s="29"/>
      <c r="AO27" s="29"/>
      <c r="AP27" s="29"/>
      <c r="AQ27" s="29"/>
      <c r="AR27" s="29"/>
    </row>
    <row r="28" spans="2:44" ht="18" customHeight="1" thickBot="1" x14ac:dyDescent="0.3">
      <c r="B28" s="31">
        <v>13</v>
      </c>
      <c r="C28" s="9"/>
      <c r="D28" s="10"/>
      <c r="E28" s="11"/>
      <c r="F28" s="10"/>
      <c r="G28" s="3"/>
      <c r="H28" s="3"/>
      <c r="I28" s="3"/>
      <c r="J28" s="12"/>
      <c r="K28" s="123" t="str">
        <f t="shared" si="1"/>
        <v xml:space="preserve"> </v>
      </c>
      <c r="L28" s="124"/>
      <c r="P28" s="34" t="str">
        <f t="shared" si="2"/>
        <v/>
      </c>
      <c r="Q28" s="34" t="str">
        <f t="shared" si="3"/>
        <v xml:space="preserve"> </v>
      </c>
      <c r="R28" s="35" t="str">
        <f t="shared" si="4"/>
        <v/>
      </c>
      <c r="S28" s="33" t="str">
        <f t="shared" si="5"/>
        <v xml:space="preserve"> </v>
      </c>
      <c r="T28" s="33" t="str">
        <f t="shared" si="6"/>
        <v>No</v>
      </c>
      <c r="U28" s="33" t="str">
        <f t="shared" si="7"/>
        <v>No</v>
      </c>
      <c r="AH28" s="29"/>
      <c r="AI28" s="29"/>
      <c r="AJ28" s="29"/>
      <c r="AK28" s="29"/>
      <c r="AL28" s="29"/>
      <c r="AM28" s="29"/>
      <c r="AN28" s="29"/>
      <c r="AO28" s="29"/>
      <c r="AP28" s="29"/>
      <c r="AQ28" s="29"/>
      <c r="AR28" s="29"/>
    </row>
    <row r="29" spans="2:44" ht="18" customHeight="1" thickBot="1" x14ac:dyDescent="0.3">
      <c r="B29" s="31">
        <v>14</v>
      </c>
      <c r="C29" s="9"/>
      <c r="D29" s="10"/>
      <c r="E29" s="11"/>
      <c r="F29" s="10"/>
      <c r="G29" s="3"/>
      <c r="H29" s="3"/>
      <c r="I29" s="3"/>
      <c r="J29" s="12"/>
      <c r="K29" s="123" t="str">
        <f t="shared" si="1"/>
        <v xml:space="preserve"> </v>
      </c>
      <c r="L29" s="124"/>
      <c r="P29" s="34" t="str">
        <f t="shared" si="2"/>
        <v/>
      </c>
      <c r="Q29" s="34" t="str">
        <f t="shared" si="3"/>
        <v xml:space="preserve"> </v>
      </c>
      <c r="R29" s="35" t="str">
        <f t="shared" si="4"/>
        <v/>
      </c>
      <c r="S29" s="33" t="str">
        <f t="shared" si="5"/>
        <v xml:space="preserve"> </v>
      </c>
      <c r="T29" s="33" t="str">
        <f t="shared" si="6"/>
        <v>No</v>
      </c>
      <c r="U29" s="33" t="str">
        <f t="shared" si="7"/>
        <v>No</v>
      </c>
      <c r="AH29" s="29"/>
      <c r="AI29" s="29"/>
      <c r="AJ29" s="29"/>
      <c r="AK29" s="29"/>
      <c r="AL29" s="29"/>
      <c r="AM29" s="29"/>
      <c r="AN29" s="29"/>
      <c r="AO29" s="29"/>
      <c r="AP29" s="29"/>
      <c r="AQ29" s="29"/>
      <c r="AR29" s="29"/>
    </row>
    <row r="30" spans="2:44" ht="18" customHeight="1" thickBot="1" x14ac:dyDescent="0.3">
      <c r="B30" s="31">
        <v>15</v>
      </c>
      <c r="C30" s="9"/>
      <c r="D30" s="10"/>
      <c r="E30" s="11"/>
      <c r="F30" s="10"/>
      <c r="G30" s="3"/>
      <c r="H30" s="3"/>
      <c r="I30" s="3"/>
      <c r="J30" s="12"/>
      <c r="K30" s="123" t="str">
        <f t="shared" si="1"/>
        <v xml:space="preserve"> </v>
      </c>
      <c r="L30" s="124"/>
      <c r="P30" s="34" t="str">
        <f t="shared" si="2"/>
        <v/>
      </c>
      <c r="Q30" s="34" t="str">
        <f t="shared" si="3"/>
        <v xml:space="preserve"> </v>
      </c>
      <c r="R30" s="35" t="str">
        <f t="shared" si="4"/>
        <v/>
      </c>
      <c r="S30" s="33" t="str">
        <f t="shared" si="5"/>
        <v xml:space="preserve"> </v>
      </c>
      <c r="T30" s="33" t="str">
        <f t="shared" si="6"/>
        <v>No</v>
      </c>
      <c r="U30" s="33" t="str">
        <f t="shared" si="7"/>
        <v>No</v>
      </c>
      <c r="AH30" s="29"/>
      <c r="AI30" s="29"/>
      <c r="AJ30" s="29"/>
      <c r="AK30" s="29"/>
      <c r="AL30" s="29"/>
      <c r="AM30" s="29"/>
      <c r="AN30" s="29"/>
      <c r="AO30" s="29"/>
      <c r="AP30" s="29"/>
      <c r="AQ30" s="29"/>
      <c r="AR30" s="29"/>
    </row>
    <row r="31" spans="2:44" ht="18" customHeight="1" thickBot="1" x14ac:dyDescent="0.3">
      <c r="B31" s="31">
        <v>16</v>
      </c>
      <c r="C31" s="9"/>
      <c r="D31" s="10"/>
      <c r="E31" s="11"/>
      <c r="F31" s="10"/>
      <c r="G31" s="3"/>
      <c r="H31" s="3"/>
      <c r="I31" s="3"/>
      <c r="J31" s="12"/>
      <c r="K31" s="123" t="str">
        <f t="shared" si="1"/>
        <v xml:space="preserve"> </v>
      </c>
      <c r="L31" s="124"/>
      <c r="P31" s="34" t="str">
        <f t="shared" si="2"/>
        <v/>
      </c>
      <c r="Q31" s="34" t="str">
        <f t="shared" si="3"/>
        <v xml:space="preserve"> </v>
      </c>
      <c r="R31" s="35" t="str">
        <f t="shared" si="4"/>
        <v/>
      </c>
      <c r="S31" s="33" t="str">
        <f t="shared" si="5"/>
        <v xml:space="preserve"> </v>
      </c>
      <c r="T31" s="33" t="str">
        <f t="shared" si="6"/>
        <v>No</v>
      </c>
      <c r="U31" s="33" t="str">
        <f t="shared" si="7"/>
        <v>No</v>
      </c>
      <c r="AH31" s="29"/>
      <c r="AI31" s="29"/>
      <c r="AJ31" s="29"/>
      <c r="AK31" s="29"/>
      <c r="AL31" s="29"/>
      <c r="AM31" s="29"/>
      <c r="AN31" s="29"/>
      <c r="AO31" s="29"/>
      <c r="AP31" s="29"/>
      <c r="AQ31" s="29"/>
      <c r="AR31" s="29"/>
    </row>
    <row r="32" spans="2:44" ht="18" customHeight="1" thickBot="1" x14ac:dyDescent="0.3">
      <c r="B32" s="31">
        <v>17</v>
      </c>
      <c r="C32" s="9"/>
      <c r="D32" s="10"/>
      <c r="E32" s="11"/>
      <c r="F32" s="10"/>
      <c r="G32" s="3"/>
      <c r="H32" s="3"/>
      <c r="I32" s="3"/>
      <c r="J32" s="12"/>
      <c r="K32" s="123" t="str">
        <f t="shared" si="1"/>
        <v xml:space="preserve"> </v>
      </c>
      <c r="L32" s="124"/>
      <c r="P32" s="34" t="str">
        <f t="shared" si="2"/>
        <v/>
      </c>
      <c r="Q32" s="34" t="str">
        <f t="shared" si="3"/>
        <v xml:space="preserve"> </v>
      </c>
      <c r="R32" s="35" t="str">
        <f t="shared" si="4"/>
        <v/>
      </c>
      <c r="S32" s="33" t="str">
        <f t="shared" si="5"/>
        <v xml:space="preserve"> </v>
      </c>
      <c r="T32" s="33" t="str">
        <f t="shared" si="6"/>
        <v>No</v>
      </c>
      <c r="U32" s="33" t="str">
        <f t="shared" si="7"/>
        <v>No</v>
      </c>
      <c r="AH32" s="29"/>
      <c r="AI32" s="29"/>
      <c r="AJ32" s="29"/>
      <c r="AK32" s="29"/>
      <c r="AL32" s="29"/>
      <c r="AM32" s="29"/>
      <c r="AN32" s="29"/>
      <c r="AO32" s="29"/>
      <c r="AP32" s="29"/>
      <c r="AQ32" s="29"/>
      <c r="AR32" s="29"/>
    </row>
    <row r="33" spans="2:44" ht="18" customHeight="1" thickBot="1" x14ac:dyDescent="0.3">
      <c r="B33" s="31">
        <v>18</v>
      </c>
      <c r="C33" s="9"/>
      <c r="D33" s="10"/>
      <c r="E33" s="11"/>
      <c r="F33" s="10"/>
      <c r="G33" s="3"/>
      <c r="H33" s="3"/>
      <c r="I33" s="3"/>
      <c r="J33" s="12"/>
      <c r="K33" s="123" t="str">
        <f t="shared" si="1"/>
        <v xml:space="preserve"> </v>
      </c>
      <c r="L33" s="124"/>
      <c r="P33" s="34" t="str">
        <f t="shared" si="2"/>
        <v/>
      </c>
      <c r="Q33" s="34" t="str">
        <f t="shared" si="3"/>
        <v xml:space="preserve"> </v>
      </c>
      <c r="R33" s="35" t="str">
        <f t="shared" si="4"/>
        <v/>
      </c>
      <c r="S33" s="33" t="str">
        <f t="shared" si="5"/>
        <v xml:space="preserve"> </v>
      </c>
      <c r="T33" s="33" t="str">
        <f t="shared" si="6"/>
        <v>No</v>
      </c>
      <c r="U33" s="33" t="str">
        <f t="shared" si="7"/>
        <v>No</v>
      </c>
      <c r="AH33" s="29"/>
      <c r="AI33" s="29"/>
      <c r="AJ33" s="29"/>
      <c r="AK33" s="29"/>
      <c r="AL33" s="29"/>
      <c r="AM33" s="29"/>
      <c r="AN33" s="29"/>
      <c r="AO33" s="29"/>
      <c r="AP33" s="29"/>
      <c r="AQ33" s="29"/>
      <c r="AR33" s="29"/>
    </row>
    <row r="34" spans="2:44" ht="18" customHeight="1" thickBot="1" x14ac:dyDescent="0.3">
      <c r="B34" s="31">
        <v>19</v>
      </c>
      <c r="C34" s="9"/>
      <c r="D34" s="10"/>
      <c r="E34" s="11"/>
      <c r="F34" s="10"/>
      <c r="G34" s="3"/>
      <c r="H34" s="3"/>
      <c r="I34" s="3"/>
      <c r="J34" s="12"/>
      <c r="K34" s="123" t="str">
        <f t="shared" si="1"/>
        <v xml:space="preserve"> </v>
      </c>
      <c r="L34" s="124"/>
      <c r="P34" s="34" t="str">
        <f t="shared" si="2"/>
        <v/>
      </c>
      <c r="Q34" s="34" t="str">
        <f t="shared" si="3"/>
        <v xml:space="preserve"> </v>
      </c>
      <c r="R34" s="35" t="str">
        <f t="shared" si="4"/>
        <v/>
      </c>
      <c r="S34" s="33" t="str">
        <f t="shared" si="5"/>
        <v xml:space="preserve"> </v>
      </c>
      <c r="T34" s="33" t="str">
        <f t="shared" si="6"/>
        <v>No</v>
      </c>
      <c r="U34" s="33" t="str">
        <f t="shared" si="7"/>
        <v>No</v>
      </c>
      <c r="AH34" s="29"/>
      <c r="AI34" s="29"/>
      <c r="AJ34" s="29"/>
      <c r="AK34" s="29"/>
      <c r="AL34" s="29"/>
      <c r="AM34" s="29"/>
      <c r="AN34" s="29"/>
      <c r="AO34" s="29"/>
      <c r="AP34" s="29"/>
      <c r="AQ34" s="29"/>
      <c r="AR34" s="29"/>
    </row>
    <row r="35" spans="2:44" ht="18" customHeight="1" thickBot="1" x14ac:dyDescent="0.3">
      <c r="B35" s="31">
        <v>20</v>
      </c>
      <c r="C35" s="9"/>
      <c r="D35" s="10"/>
      <c r="E35" s="11"/>
      <c r="F35" s="10"/>
      <c r="G35" s="3"/>
      <c r="H35" s="3"/>
      <c r="I35" s="3"/>
      <c r="J35" s="12"/>
      <c r="K35" s="123" t="str">
        <f t="shared" si="1"/>
        <v xml:space="preserve"> </v>
      </c>
      <c r="L35" s="124"/>
      <c r="P35" s="34" t="str">
        <f t="shared" si="2"/>
        <v/>
      </c>
      <c r="Q35" s="34" t="str">
        <f t="shared" si="3"/>
        <v xml:space="preserve"> </v>
      </c>
      <c r="R35" s="35" t="str">
        <f t="shared" si="4"/>
        <v/>
      </c>
      <c r="S35" s="33" t="str">
        <f t="shared" si="5"/>
        <v xml:space="preserve"> </v>
      </c>
      <c r="T35" s="33" t="str">
        <f t="shared" si="6"/>
        <v>No</v>
      </c>
      <c r="U35" s="33" t="str">
        <f t="shared" si="7"/>
        <v>No</v>
      </c>
      <c r="AH35" s="29"/>
      <c r="AI35" s="29"/>
      <c r="AJ35" s="29"/>
      <c r="AK35" s="29"/>
      <c r="AL35" s="29"/>
      <c r="AM35" s="29"/>
      <c r="AN35" s="29"/>
      <c r="AO35" s="29"/>
      <c r="AP35" s="29"/>
      <c r="AQ35" s="29"/>
      <c r="AR35" s="29"/>
    </row>
    <row r="36" spans="2:44" ht="18" customHeight="1" thickBot="1" x14ac:dyDescent="0.3">
      <c r="B36" s="31">
        <v>21</v>
      </c>
      <c r="C36" s="9"/>
      <c r="D36" s="10"/>
      <c r="E36" s="11"/>
      <c r="F36" s="10"/>
      <c r="G36" s="3"/>
      <c r="H36" s="3"/>
      <c r="I36" s="3"/>
      <c r="J36" s="12"/>
      <c r="K36" s="123" t="str">
        <f t="shared" si="1"/>
        <v xml:space="preserve"> </v>
      </c>
      <c r="L36" s="124"/>
      <c r="P36" s="34" t="str">
        <f t="shared" si="2"/>
        <v/>
      </c>
      <c r="Q36" s="34" t="str">
        <f t="shared" si="3"/>
        <v xml:space="preserve"> </v>
      </c>
      <c r="R36" s="35" t="str">
        <f t="shared" si="4"/>
        <v/>
      </c>
      <c r="S36" s="33" t="str">
        <f t="shared" si="5"/>
        <v xml:space="preserve"> </v>
      </c>
      <c r="T36" s="33" t="str">
        <f t="shared" si="6"/>
        <v>No</v>
      </c>
      <c r="U36" s="33" t="str">
        <f t="shared" si="7"/>
        <v>No</v>
      </c>
      <c r="AH36" s="29"/>
      <c r="AI36" s="29"/>
      <c r="AJ36" s="29"/>
      <c r="AK36" s="29"/>
      <c r="AL36" s="29"/>
      <c r="AM36" s="29"/>
      <c r="AN36" s="29"/>
      <c r="AO36" s="29"/>
      <c r="AP36" s="29"/>
      <c r="AQ36" s="29"/>
      <c r="AR36" s="29"/>
    </row>
    <row r="37" spans="2:44" ht="18" customHeight="1" thickBot="1" x14ac:dyDescent="0.3">
      <c r="B37" s="31">
        <v>22</v>
      </c>
      <c r="C37" s="9"/>
      <c r="D37" s="10"/>
      <c r="E37" s="11"/>
      <c r="F37" s="10"/>
      <c r="G37" s="3"/>
      <c r="H37" s="3"/>
      <c r="I37" s="3"/>
      <c r="J37" s="12"/>
      <c r="K37" s="123" t="str">
        <f t="shared" si="1"/>
        <v xml:space="preserve"> </v>
      </c>
      <c r="L37" s="124"/>
      <c r="P37" s="34" t="str">
        <f t="shared" si="2"/>
        <v/>
      </c>
      <c r="Q37" s="34" t="str">
        <f t="shared" si="3"/>
        <v xml:space="preserve"> </v>
      </c>
      <c r="R37" s="35" t="str">
        <f t="shared" si="4"/>
        <v/>
      </c>
      <c r="S37" s="33" t="str">
        <f t="shared" si="5"/>
        <v xml:space="preserve"> </v>
      </c>
      <c r="T37" s="33" t="str">
        <f t="shared" si="6"/>
        <v>No</v>
      </c>
      <c r="U37" s="33" t="str">
        <f t="shared" si="7"/>
        <v>No</v>
      </c>
      <c r="AH37" s="29"/>
      <c r="AI37" s="29"/>
      <c r="AJ37" s="29"/>
      <c r="AK37" s="29"/>
      <c r="AL37" s="29"/>
      <c r="AM37" s="29"/>
      <c r="AN37" s="29"/>
      <c r="AO37" s="29"/>
      <c r="AP37" s="29"/>
      <c r="AQ37" s="29"/>
      <c r="AR37" s="29"/>
    </row>
    <row r="38" spans="2:44" ht="18" customHeight="1" thickBot="1" x14ac:dyDescent="0.3">
      <c r="B38" s="31">
        <v>23</v>
      </c>
      <c r="C38" s="9"/>
      <c r="D38" s="10"/>
      <c r="E38" s="11"/>
      <c r="F38" s="10"/>
      <c r="G38" s="3"/>
      <c r="H38" s="3"/>
      <c r="I38" s="3"/>
      <c r="J38" s="12"/>
      <c r="K38" s="123" t="str">
        <f t="shared" si="1"/>
        <v xml:space="preserve"> </v>
      </c>
      <c r="L38" s="124"/>
      <c r="P38" s="34" t="str">
        <f t="shared" si="2"/>
        <v/>
      </c>
      <c r="Q38" s="34" t="str">
        <f t="shared" si="3"/>
        <v xml:space="preserve"> </v>
      </c>
      <c r="R38" s="35" t="str">
        <f t="shared" si="4"/>
        <v/>
      </c>
      <c r="S38" s="33" t="str">
        <f t="shared" si="5"/>
        <v xml:space="preserve"> </v>
      </c>
      <c r="T38" s="33" t="str">
        <f t="shared" si="6"/>
        <v>No</v>
      </c>
      <c r="U38" s="33" t="str">
        <f t="shared" si="7"/>
        <v>No</v>
      </c>
      <c r="AH38" s="29"/>
      <c r="AI38" s="29"/>
      <c r="AJ38" s="29"/>
      <c r="AK38" s="29"/>
      <c r="AL38" s="29"/>
      <c r="AM38" s="29"/>
      <c r="AN38" s="29"/>
      <c r="AO38" s="29"/>
      <c r="AP38" s="29"/>
      <c r="AQ38" s="29"/>
      <c r="AR38" s="29"/>
    </row>
    <row r="39" spans="2:44" ht="18" customHeight="1" thickBot="1" x14ac:dyDescent="0.3">
      <c r="B39" s="31">
        <v>24</v>
      </c>
      <c r="C39" s="9"/>
      <c r="D39" s="10"/>
      <c r="E39" s="11"/>
      <c r="F39" s="10"/>
      <c r="G39" s="3"/>
      <c r="H39" s="3"/>
      <c r="I39" s="3"/>
      <c r="J39" s="12"/>
      <c r="K39" s="123" t="str">
        <f t="shared" si="1"/>
        <v xml:space="preserve"> </v>
      </c>
      <c r="L39" s="124"/>
      <c r="P39" s="34" t="str">
        <f t="shared" si="2"/>
        <v/>
      </c>
      <c r="Q39" s="34" t="str">
        <f t="shared" si="3"/>
        <v xml:space="preserve"> </v>
      </c>
      <c r="R39" s="35" t="str">
        <f t="shared" si="4"/>
        <v/>
      </c>
      <c r="S39" s="33" t="str">
        <f t="shared" si="5"/>
        <v xml:space="preserve"> </v>
      </c>
      <c r="T39" s="33" t="str">
        <f t="shared" si="6"/>
        <v>No</v>
      </c>
      <c r="U39" s="33" t="str">
        <f t="shared" si="7"/>
        <v>No</v>
      </c>
      <c r="AH39" s="29"/>
      <c r="AI39" s="29"/>
      <c r="AJ39" s="29"/>
      <c r="AK39" s="29"/>
      <c r="AL39" s="29"/>
      <c r="AM39" s="29"/>
      <c r="AN39" s="29"/>
      <c r="AO39" s="29"/>
      <c r="AP39" s="29"/>
      <c r="AQ39" s="29"/>
      <c r="AR39" s="29"/>
    </row>
    <row r="40" spans="2:44" ht="18" customHeight="1" thickBot="1" x14ac:dyDescent="0.3">
      <c r="B40" s="31">
        <v>25</v>
      </c>
      <c r="C40" s="9"/>
      <c r="D40" s="10"/>
      <c r="E40" s="11"/>
      <c r="F40" s="10"/>
      <c r="G40" s="3"/>
      <c r="H40" s="3"/>
      <c r="I40" s="3"/>
      <c r="J40" s="12"/>
      <c r="K40" s="123" t="str">
        <f t="shared" si="1"/>
        <v xml:space="preserve"> </v>
      </c>
      <c r="L40" s="124"/>
      <c r="P40" s="34" t="str">
        <f t="shared" si="2"/>
        <v/>
      </c>
      <c r="Q40" s="34" t="str">
        <f t="shared" si="3"/>
        <v xml:space="preserve"> </v>
      </c>
      <c r="R40" s="35" t="str">
        <f t="shared" si="4"/>
        <v/>
      </c>
      <c r="S40" s="33" t="str">
        <f t="shared" si="5"/>
        <v xml:space="preserve"> </v>
      </c>
      <c r="T40" s="33" t="str">
        <f t="shared" si="6"/>
        <v>No</v>
      </c>
      <c r="U40" s="33" t="str">
        <f t="shared" si="7"/>
        <v>No</v>
      </c>
      <c r="AH40" s="29"/>
      <c r="AI40" s="29"/>
      <c r="AJ40" s="29"/>
      <c r="AK40" s="29"/>
      <c r="AL40" s="29"/>
      <c r="AM40" s="29"/>
      <c r="AN40" s="29"/>
      <c r="AO40" s="29"/>
      <c r="AP40" s="29"/>
      <c r="AQ40" s="29"/>
      <c r="AR40" s="29"/>
    </row>
    <row r="41" spans="2:44" ht="18" customHeight="1" thickBot="1" x14ac:dyDescent="0.3">
      <c r="B41" s="31">
        <v>26</v>
      </c>
      <c r="C41" s="9"/>
      <c r="D41" s="10"/>
      <c r="E41" s="11"/>
      <c r="F41" s="10"/>
      <c r="G41" s="3"/>
      <c r="H41" s="3"/>
      <c r="I41" s="3"/>
      <c r="J41" s="12"/>
      <c r="K41" s="123" t="str">
        <f t="shared" si="1"/>
        <v xml:space="preserve"> </v>
      </c>
      <c r="L41" s="124"/>
      <c r="P41" s="34" t="str">
        <f t="shared" si="2"/>
        <v/>
      </c>
      <c r="Q41" s="34" t="str">
        <f t="shared" si="3"/>
        <v xml:space="preserve"> </v>
      </c>
      <c r="R41" s="35" t="str">
        <f t="shared" si="4"/>
        <v/>
      </c>
      <c r="S41" s="33" t="str">
        <f t="shared" si="5"/>
        <v xml:space="preserve"> </v>
      </c>
      <c r="T41" s="33" t="str">
        <f t="shared" si="6"/>
        <v>No</v>
      </c>
      <c r="U41" s="33" t="str">
        <f t="shared" si="7"/>
        <v>No</v>
      </c>
      <c r="AH41" s="29"/>
      <c r="AI41" s="29"/>
      <c r="AJ41" s="29"/>
      <c r="AK41" s="29"/>
      <c r="AL41" s="29"/>
      <c r="AM41" s="29"/>
      <c r="AN41" s="29"/>
      <c r="AO41" s="29"/>
      <c r="AP41" s="29"/>
      <c r="AQ41" s="29"/>
      <c r="AR41" s="29"/>
    </row>
    <row r="42" spans="2:44" ht="18" customHeight="1" thickBot="1" x14ac:dyDescent="0.3">
      <c r="B42" s="31">
        <v>27</v>
      </c>
      <c r="C42" s="9"/>
      <c r="D42" s="10"/>
      <c r="E42" s="11"/>
      <c r="F42" s="10"/>
      <c r="G42" s="3"/>
      <c r="H42" s="3"/>
      <c r="I42" s="3"/>
      <c r="J42" s="12"/>
      <c r="K42" s="123" t="str">
        <f t="shared" si="1"/>
        <v xml:space="preserve"> </v>
      </c>
      <c r="L42" s="124"/>
      <c r="P42" s="34" t="str">
        <f t="shared" si="2"/>
        <v/>
      </c>
      <c r="Q42" s="34" t="str">
        <f t="shared" si="3"/>
        <v xml:space="preserve"> </v>
      </c>
      <c r="R42" s="35" t="str">
        <f t="shared" si="4"/>
        <v/>
      </c>
      <c r="S42" s="33" t="str">
        <f t="shared" si="5"/>
        <v xml:space="preserve"> </v>
      </c>
      <c r="T42" s="33" t="str">
        <f t="shared" si="6"/>
        <v>No</v>
      </c>
      <c r="U42" s="33" t="str">
        <f t="shared" si="7"/>
        <v>No</v>
      </c>
      <c r="AH42" s="29"/>
      <c r="AI42" s="29"/>
      <c r="AJ42" s="29"/>
      <c r="AK42" s="29"/>
      <c r="AL42" s="29"/>
      <c r="AM42" s="29"/>
      <c r="AN42" s="29"/>
      <c r="AO42" s="29"/>
      <c r="AP42" s="29"/>
      <c r="AQ42" s="29"/>
      <c r="AR42" s="29"/>
    </row>
    <row r="43" spans="2:44" ht="18" customHeight="1" thickBot="1" x14ac:dyDescent="0.3">
      <c r="B43" s="31">
        <v>28</v>
      </c>
      <c r="C43" s="9"/>
      <c r="D43" s="10"/>
      <c r="E43" s="11"/>
      <c r="F43" s="10"/>
      <c r="G43" s="3"/>
      <c r="H43" s="3"/>
      <c r="I43" s="3"/>
      <c r="J43" s="12"/>
      <c r="K43" s="123" t="str">
        <f t="shared" si="1"/>
        <v xml:space="preserve"> </v>
      </c>
      <c r="L43" s="124"/>
      <c r="P43" s="34" t="str">
        <f t="shared" si="2"/>
        <v/>
      </c>
      <c r="Q43" s="34" t="str">
        <f t="shared" si="3"/>
        <v xml:space="preserve"> </v>
      </c>
      <c r="R43" s="35" t="str">
        <f t="shared" si="4"/>
        <v/>
      </c>
      <c r="S43" s="33" t="str">
        <f t="shared" si="5"/>
        <v xml:space="preserve"> </v>
      </c>
      <c r="T43" s="33" t="str">
        <f t="shared" si="6"/>
        <v>No</v>
      </c>
      <c r="U43" s="33" t="str">
        <f t="shared" si="7"/>
        <v>No</v>
      </c>
      <c r="AH43" s="29"/>
      <c r="AI43" s="29"/>
      <c r="AJ43" s="29"/>
      <c r="AK43" s="29"/>
      <c r="AL43" s="29"/>
      <c r="AM43" s="29"/>
      <c r="AN43" s="29"/>
      <c r="AO43" s="29"/>
      <c r="AP43" s="29"/>
      <c r="AQ43" s="29"/>
      <c r="AR43" s="29"/>
    </row>
    <row r="44" spans="2:44" ht="18" customHeight="1" thickBot="1" x14ac:dyDescent="0.3">
      <c r="B44" s="31">
        <v>29</v>
      </c>
      <c r="C44" s="9"/>
      <c r="D44" s="10"/>
      <c r="E44" s="11"/>
      <c r="F44" s="10"/>
      <c r="G44" s="3"/>
      <c r="H44" s="3"/>
      <c r="I44" s="3"/>
      <c r="J44" s="12"/>
      <c r="K44" s="123" t="str">
        <f t="shared" si="1"/>
        <v xml:space="preserve"> </v>
      </c>
      <c r="L44" s="124"/>
      <c r="P44" s="34" t="str">
        <f t="shared" si="2"/>
        <v/>
      </c>
      <c r="Q44" s="34" t="str">
        <f t="shared" si="3"/>
        <v xml:space="preserve"> </v>
      </c>
      <c r="R44" s="35" t="str">
        <f t="shared" si="4"/>
        <v/>
      </c>
      <c r="S44" s="33" t="str">
        <f t="shared" si="5"/>
        <v xml:space="preserve"> </v>
      </c>
      <c r="T44" s="33" t="str">
        <f t="shared" si="6"/>
        <v>No</v>
      </c>
      <c r="U44" s="33" t="str">
        <f t="shared" si="7"/>
        <v>No</v>
      </c>
      <c r="AH44" s="29"/>
      <c r="AI44" s="29"/>
      <c r="AJ44" s="29"/>
      <c r="AK44" s="29"/>
      <c r="AL44" s="29"/>
      <c r="AM44" s="29"/>
      <c r="AN44" s="29"/>
      <c r="AO44" s="29"/>
      <c r="AP44" s="29"/>
      <c r="AQ44" s="29"/>
      <c r="AR44" s="29"/>
    </row>
    <row r="45" spans="2:44" ht="18" customHeight="1" thickBot="1" x14ac:dyDescent="0.3">
      <c r="B45" s="31">
        <v>30</v>
      </c>
      <c r="C45" s="9"/>
      <c r="D45" s="10"/>
      <c r="E45" s="11"/>
      <c r="F45" s="10"/>
      <c r="G45" s="3"/>
      <c r="H45" s="3"/>
      <c r="I45" s="3"/>
      <c r="J45" s="12"/>
      <c r="K45" s="123" t="str">
        <f t="shared" si="1"/>
        <v xml:space="preserve"> </v>
      </c>
      <c r="L45" s="124"/>
      <c r="P45" s="34" t="str">
        <f t="shared" si="2"/>
        <v/>
      </c>
      <c r="Q45" s="34" t="str">
        <f t="shared" si="3"/>
        <v xml:space="preserve"> </v>
      </c>
      <c r="R45" s="35" t="str">
        <f t="shared" si="4"/>
        <v/>
      </c>
      <c r="S45" s="33" t="str">
        <f t="shared" si="5"/>
        <v xml:space="preserve"> </v>
      </c>
      <c r="T45" s="33" t="str">
        <f t="shared" si="6"/>
        <v>No</v>
      </c>
      <c r="U45" s="33" t="str">
        <f t="shared" si="7"/>
        <v>No</v>
      </c>
      <c r="AH45" s="29"/>
      <c r="AI45" s="29"/>
      <c r="AJ45" s="29"/>
      <c r="AK45" s="29"/>
      <c r="AL45" s="29"/>
      <c r="AM45" s="29"/>
      <c r="AN45" s="29"/>
      <c r="AO45" s="29"/>
      <c r="AP45" s="29"/>
      <c r="AQ45" s="29"/>
      <c r="AR45" s="29"/>
    </row>
    <row r="46" spans="2:44" ht="18" customHeight="1" thickBot="1" x14ac:dyDescent="0.3">
      <c r="B46" s="31">
        <v>31</v>
      </c>
      <c r="C46" s="9"/>
      <c r="D46" s="10"/>
      <c r="E46" s="11"/>
      <c r="F46" s="10"/>
      <c r="G46" s="3"/>
      <c r="H46" s="3"/>
      <c r="I46" s="3"/>
      <c r="J46" s="12"/>
      <c r="K46" s="123" t="str">
        <f t="shared" si="1"/>
        <v xml:space="preserve"> </v>
      </c>
      <c r="L46" s="124"/>
      <c r="P46" s="34" t="str">
        <f t="shared" si="2"/>
        <v/>
      </c>
      <c r="Q46" s="34" t="str">
        <f t="shared" si="3"/>
        <v xml:space="preserve"> </v>
      </c>
      <c r="R46" s="35" t="str">
        <f t="shared" si="4"/>
        <v/>
      </c>
      <c r="S46" s="33" t="str">
        <f t="shared" si="5"/>
        <v xml:space="preserve"> </v>
      </c>
      <c r="T46" s="33" t="str">
        <f t="shared" si="6"/>
        <v>No</v>
      </c>
      <c r="U46" s="33" t="str">
        <f t="shared" si="7"/>
        <v>No</v>
      </c>
      <c r="AH46" s="29"/>
      <c r="AI46" s="29"/>
      <c r="AJ46" s="29"/>
      <c r="AK46" s="29"/>
      <c r="AL46" s="29"/>
      <c r="AM46" s="29"/>
      <c r="AN46" s="29"/>
      <c r="AO46" s="29"/>
      <c r="AP46" s="29"/>
      <c r="AQ46" s="29"/>
      <c r="AR46" s="29"/>
    </row>
    <row r="47" spans="2:44" ht="18" customHeight="1" thickBot="1" x14ac:dyDescent="0.3">
      <c r="B47" s="31">
        <v>32</v>
      </c>
      <c r="C47" s="9"/>
      <c r="D47" s="10"/>
      <c r="E47" s="11"/>
      <c r="F47" s="10"/>
      <c r="G47" s="3"/>
      <c r="H47" s="3"/>
      <c r="I47" s="3"/>
      <c r="J47" s="12"/>
      <c r="K47" s="123" t="str">
        <f t="shared" si="1"/>
        <v xml:space="preserve"> </v>
      </c>
      <c r="L47" s="124"/>
      <c r="P47" s="34" t="str">
        <f t="shared" si="2"/>
        <v/>
      </c>
      <c r="Q47" s="34" t="str">
        <f t="shared" si="3"/>
        <v xml:space="preserve"> </v>
      </c>
      <c r="R47" s="35" t="str">
        <f t="shared" si="4"/>
        <v/>
      </c>
      <c r="S47" s="33" t="str">
        <f t="shared" si="5"/>
        <v xml:space="preserve"> </v>
      </c>
      <c r="T47" s="33" t="str">
        <f t="shared" si="6"/>
        <v>No</v>
      </c>
      <c r="U47" s="33" t="str">
        <f t="shared" si="7"/>
        <v>No</v>
      </c>
      <c r="AH47" s="29"/>
      <c r="AI47" s="29"/>
      <c r="AJ47" s="29"/>
      <c r="AK47" s="29"/>
      <c r="AL47" s="29"/>
      <c r="AM47" s="29"/>
      <c r="AN47" s="29"/>
      <c r="AO47" s="29"/>
      <c r="AP47" s="29"/>
      <c r="AQ47" s="29"/>
      <c r="AR47" s="29"/>
    </row>
    <row r="48" spans="2:44" ht="18" customHeight="1" thickBot="1" x14ac:dyDescent="0.3">
      <c r="B48" s="31">
        <v>33</v>
      </c>
      <c r="C48" s="9"/>
      <c r="D48" s="10"/>
      <c r="E48" s="11"/>
      <c r="F48" s="10"/>
      <c r="G48" s="3"/>
      <c r="H48" s="3"/>
      <c r="I48" s="3"/>
      <c r="J48" s="12"/>
      <c r="K48" s="123" t="str">
        <f t="shared" si="1"/>
        <v xml:space="preserve"> </v>
      </c>
      <c r="L48" s="124"/>
      <c r="P48" s="34" t="str">
        <f t="shared" si="2"/>
        <v/>
      </c>
      <c r="Q48" s="34" t="str">
        <f t="shared" si="3"/>
        <v xml:space="preserve"> </v>
      </c>
      <c r="R48" s="35" t="str">
        <f t="shared" si="4"/>
        <v/>
      </c>
      <c r="S48" s="33" t="str">
        <f t="shared" si="5"/>
        <v xml:space="preserve"> </v>
      </c>
      <c r="T48" s="33" t="str">
        <f t="shared" si="6"/>
        <v>No</v>
      </c>
      <c r="U48" s="33" t="str">
        <f t="shared" si="7"/>
        <v>No</v>
      </c>
      <c r="AH48" s="29"/>
      <c r="AI48" s="29"/>
      <c r="AJ48" s="29"/>
      <c r="AK48" s="29"/>
      <c r="AL48" s="29"/>
      <c r="AM48" s="29"/>
      <c r="AN48" s="29"/>
      <c r="AO48" s="29"/>
      <c r="AP48" s="29"/>
      <c r="AQ48" s="29"/>
      <c r="AR48" s="29"/>
    </row>
    <row r="49" spans="2:44" ht="18" customHeight="1" thickBot="1" x14ac:dyDescent="0.3">
      <c r="B49" s="31">
        <v>34</v>
      </c>
      <c r="C49" s="9"/>
      <c r="D49" s="10"/>
      <c r="E49" s="11"/>
      <c r="F49" s="10"/>
      <c r="G49" s="3"/>
      <c r="H49" s="3"/>
      <c r="I49" s="3"/>
      <c r="J49" s="12"/>
      <c r="K49" s="123" t="str">
        <f t="shared" si="1"/>
        <v xml:space="preserve"> </v>
      </c>
      <c r="L49" s="124"/>
      <c r="P49" s="34" t="str">
        <f t="shared" si="2"/>
        <v/>
      </c>
      <c r="Q49" s="34" t="str">
        <f t="shared" si="3"/>
        <v xml:space="preserve"> </v>
      </c>
      <c r="R49" s="35" t="str">
        <f t="shared" si="4"/>
        <v/>
      </c>
      <c r="S49" s="33" t="str">
        <f t="shared" si="5"/>
        <v xml:space="preserve"> </v>
      </c>
      <c r="T49" s="33" t="str">
        <f t="shared" si="6"/>
        <v>No</v>
      </c>
      <c r="U49" s="33" t="str">
        <f t="shared" si="7"/>
        <v>No</v>
      </c>
      <c r="AH49" s="29"/>
      <c r="AI49" s="29"/>
      <c r="AJ49" s="29"/>
      <c r="AK49" s="29"/>
      <c r="AL49" s="29"/>
      <c r="AM49" s="29"/>
      <c r="AN49" s="29"/>
      <c r="AO49" s="29"/>
      <c r="AP49" s="29"/>
      <c r="AQ49" s="29"/>
      <c r="AR49" s="29"/>
    </row>
    <row r="50" spans="2:44" ht="18" customHeight="1" thickBot="1" x14ac:dyDescent="0.3">
      <c r="B50" s="31">
        <v>35</v>
      </c>
      <c r="C50" s="9"/>
      <c r="D50" s="10"/>
      <c r="E50" s="11"/>
      <c r="F50" s="10"/>
      <c r="G50" s="3"/>
      <c r="H50" s="3"/>
      <c r="I50" s="3"/>
      <c r="J50" s="12"/>
      <c r="K50" s="123" t="str">
        <f t="shared" si="1"/>
        <v xml:space="preserve"> </v>
      </c>
      <c r="L50" s="124"/>
      <c r="P50" s="34" t="str">
        <f t="shared" si="2"/>
        <v/>
      </c>
      <c r="Q50" s="34" t="str">
        <f t="shared" si="3"/>
        <v xml:space="preserve"> </v>
      </c>
      <c r="R50" s="35" t="str">
        <f t="shared" si="4"/>
        <v/>
      </c>
      <c r="S50" s="33" t="str">
        <f t="shared" si="5"/>
        <v xml:space="preserve"> </v>
      </c>
      <c r="T50" s="33" t="str">
        <f t="shared" si="6"/>
        <v>No</v>
      </c>
      <c r="U50" s="33" t="str">
        <f t="shared" si="7"/>
        <v>No</v>
      </c>
      <c r="AH50" s="29"/>
      <c r="AI50" s="29"/>
      <c r="AJ50" s="29"/>
      <c r="AK50" s="29"/>
      <c r="AL50" s="29"/>
      <c r="AM50" s="29"/>
      <c r="AN50" s="29"/>
      <c r="AO50" s="29"/>
      <c r="AP50" s="29"/>
      <c r="AQ50" s="29"/>
      <c r="AR50" s="29"/>
    </row>
    <row r="51" spans="2:44" ht="18" customHeight="1" thickBot="1" x14ac:dyDescent="0.3">
      <c r="B51" s="31">
        <v>36</v>
      </c>
      <c r="C51" s="9"/>
      <c r="D51" s="10"/>
      <c r="E51" s="11"/>
      <c r="F51" s="10"/>
      <c r="G51" s="3"/>
      <c r="H51" s="3"/>
      <c r="I51" s="3"/>
      <c r="J51" s="12"/>
      <c r="K51" s="123" t="str">
        <f t="shared" si="1"/>
        <v xml:space="preserve"> </v>
      </c>
      <c r="L51" s="124"/>
      <c r="P51" s="34" t="str">
        <f t="shared" si="2"/>
        <v/>
      </c>
      <c r="Q51" s="34" t="str">
        <f t="shared" si="3"/>
        <v xml:space="preserve"> </v>
      </c>
      <c r="R51" s="35" t="str">
        <f t="shared" si="4"/>
        <v/>
      </c>
      <c r="S51" s="33" t="str">
        <f t="shared" si="5"/>
        <v xml:space="preserve"> </v>
      </c>
      <c r="T51" s="33" t="str">
        <f t="shared" si="6"/>
        <v>No</v>
      </c>
      <c r="U51" s="33" t="str">
        <f t="shared" si="7"/>
        <v>No</v>
      </c>
      <c r="AH51" s="29"/>
      <c r="AI51" s="29"/>
      <c r="AJ51" s="29"/>
      <c r="AK51" s="29"/>
      <c r="AL51" s="29"/>
      <c r="AM51" s="29"/>
      <c r="AN51" s="29"/>
      <c r="AO51" s="29"/>
      <c r="AP51" s="29"/>
      <c r="AQ51" s="29"/>
      <c r="AR51" s="29"/>
    </row>
    <row r="52" spans="2:44" ht="18" customHeight="1" thickBot="1" x14ac:dyDescent="0.3">
      <c r="B52" s="31">
        <v>37</v>
      </c>
      <c r="C52" s="9"/>
      <c r="D52" s="10"/>
      <c r="E52" s="11"/>
      <c r="F52" s="10"/>
      <c r="G52" s="3"/>
      <c r="H52" s="3"/>
      <c r="I52" s="3"/>
      <c r="J52" s="12"/>
      <c r="K52" s="123" t="str">
        <f t="shared" si="1"/>
        <v xml:space="preserve"> </v>
      </c>
      <c r="L52" s="124"/>
      <c r="P52" s="34" t="str">
        <f t="shared" si="2"/>
        <v/>
      </c>
      <c r="Q52" s="34" t="str">
        <f t="shared" si="3"/>
        <v xml:space="preserve"> </v>
      </c>
      <c r="R52" s="35" t="str">
        <f t="shared" si="4"/>
        <v/>
      </c>
      <c r="S52" s="33" t="str">
        <f t="shared" si="5"/>
        <v xml:space="preserve"> </v>
      </c>
      <c r="T52" s="33" t="str">
        <f t="shared" si="6"/>
        <v>No</v>
      </c>
      <c r="U52" s="33" t="str">
        <f t="shared" si="7"/>
        <v>No</v>
      </c>
      <c r="AH52" s="29"/>
      <c r="AI52" s="29"/>
      <c r="AJ52" s="29"/>
      <c r="AK52" s="29"/>
      <c r="AL52" s="29"/>
      <c r="AM52" s="29"/>
      <c r="AN52" s="29"/>
      <c r="AO52" s="29"/>
      <c r="AP52" s="29"/>
      <c r="AQ52" s="29"/>
      <c r="AR52" s="29"/>
    </row>
    <row r="53" spans="2:44" ht="18" customHeight="1" thickBot="1" x14ac:dyDescent="0.3">
      <c r="B53" s="31">
        <v>38</v>
      </c>
      <c r="C53" s="9"/>
      <c r="D53" s="10"/>
      <c r="E53" s="11"/>
      <c r="F53" s="10"/>
      <c r="G53" s="3"/>
      <c r="H53" s="3"/>
      <c r="I53" s="3"/>
      <c r="J53" s="12"/>
      <c r="K53" s="123" t="str">
        <f t="shared" si="1"/>
        <v xml:space="preserve"> </v>
      </c>
      <c r="L53" s="124"/>
      <c r="P53" s="34" t="str">
        <f t="shared" si="2"/>
        <v/>
      </c>
      <c r="Q53" s="34" t="str">
        <f t="shared" si="3"/>
        <v xml:space="preserve"> </v>
      </c>
      <c r="R53" s="35" t="str">
        <f t="shared" si="4"/>
        <v/>
      </c>
      <c r="S53" s="33" t="str">
        <f t="shared" si="5"/>
        <v xml:space="preserve"> </v>
      </c>
      <c r="T53" s="33" t="str">
        <f t="shared" si="6"/>
        <v>No</v>
      </c>
      <c r="U53" s="33" t="str">
        <f t="shared" si="7"/>
        <v>No</v>
      </c>
      <c r="AH53" s="29"/>
      <c r="AI53" s="29"/>
      <c r="AJ53" s="29"/>
      <c r="AK53" s="29"/>
      <c r="AL53" s="29"/>
      <c r="AM53" s="29"/>
      <c r="AN53" s="29"/>
      <c r="AO53" s="29"/>
      <c r="AP53" s="29"/>
      <c r="AQ53" s="29"/>
      <c r="AR53" s="29"/>
    </row>
    <row r="54" spans="2:44" ht="18" customHeight="1" thickBot="1" x14ac:dyDescent="0.3">
      <c r="B54" s="31">
        <v>39</v>
      </c>
      <c r="C54" s="9"/>
      <c r="D54" s="10"/>
      <c r="E54" s="11"/>
      <c r="F54" s="10"/>
      <c r="G54" s="3"/>
      <c r="H54" s="3"/>
      <c r="I54" s="3"/>
      <c r="J54" s="12"/>
      <c r="K54" s="123" t="str">
        <f t="shared" si="1"/>
        <v xml:space="preserve"> </v>
      </c>
      <c r="L54" s="124"/>
      <c r="P54" s="34" t="str">
        <f t="shared" si="2"/>
        <v/>
      </c>
      <c r="Q54" s="34" t="str">
        <f t="shared" si="3"/>
        <v xml:space="preserve"> </v>
      </c>
      <c r="R54" s="35" t="str">
        <f t="shared" si="4"/>
        <v/>
      </c>
      <c r="S54" s="33" t="str">
        <f t="shared" si="5"/>
        <v xml:space="preserve"> </v>
      </c>
      <c r="T54" s="33" t="str">
        <f t="shared" si="6"/>
        <v>No</v>
      </c>
      <c r="U54" s="33" t="str">
        <f t="shared" si="7"/>
        <v>No</v>
      </c>
      <c r="AH54" s="29"/>
      <c r="AI54" s="29"/>
      <c r="AJ54" s="29"/>
      <c r="AK54" s="29"/>
      <c r="AL54" s="29"/>
      <c r="AM54" s="29"/>
      <c r="AN54" s="29"/>
      <c r="AO54" s="29"/>
      <c r="AP54" s="29"/>
      <c r="AQ54" s="29"/>
      <c r="AR54" s="29"/>
    </row>
    <row r="55" spans="2:44" ht="18" customHeight="1" thickBot="1" x14ac:dyDescent="0.3">
      <c r="B55" s="32">
        <v>40</v>
      </c>
      <c r="C55" s="13"/>
      <c r="D55" s="14"/>
      <c r="E55" s="15"/>
      <c r="F55" s="14"/>
      <c r="G55" s="71"/>
      <c r="H55" s="71"/>
      <c r="I55" s="71"/>
      <c r="J55" s="16"/>
      <c r="K55" s="125" t="str">
        <f t="shared" si="1"/>
        <v xml:space="preserve"> </v>
      </c>
      <c r="L55" s="126"/>
      <c r="P55" s="34" t="str">
        <f t="shared" si="2"/>
        <v/>
      </c>
      <c r="Q55" s="34" t="str">
        <f t="shared" si="3"/>
        <v xml:space="preserve"> </v>
      </c>
      <c r="R55" s="35" t="str">
        <f t="shared" si="4"/>
        <v/>
      </c>
      <c r="S55" s="33" t="str">
        <f t="shared" si="5"/>
        <v xml:space="preserve"> </v>
      </c>
      <c r="T55" s="33" t="str">
        <f t="shared" si="6"/>
        <v>No</v>
      </c>
      <c r="U55" s="33" t="str">
        <f t="shared" si="7"/>
        <v>No</v>
      </c>
      <c r="AH55" s="29"/>
      <c r="AI55" s="29"/>
      <c r="AJ55" s="29" t="e">
        <f>AND(D55="",#REF!="")</f>
        <v>#REF!</v>
      </c>
      <c r="AK55" s="29" t="e">
        <f>AND(#REF!="",#REF!="",#REF!="")</f>
        <v>#REF!</v>
      </c>
      <c r="AL55" s="29" t="e">
        <f>AND(F55="",G55="",H55="",I55="",#REF!="",J55="")</f>
        <v>#REF!</v>
      </c>
      <c r="AM55" s="29"/>
      <c r="AN55" s="29"/>
      <c r="AO55" s="29"/>
      <c r="AP55" s="29"/>
      <c r="AQ55" s="29"/>
      <c r="AR55" s="29"/>
    </row>
    <row r="56" spans="2:44" ht="69" customHeight="1" x14ac:dyDescent="0.25">
      <c r="B56" s="114" t="s">
        <v>32</v>
      </c>
      <c r="C56" s="114"/>
      <c r="D56" s="114"/>
      <c r="E56" s="114"/>
      <c r="F56" s="114"/>
      <c r="G56" s="114"/>
      <c r="H56" s="114"/>
      <c r="I56" s="114"/>
      <c r="J56" s="114"/>
      <c r="K56" s="114"/>
      <c r="L56" s="114"/>
      <c r="P56" s="28"/>
      <c r="Q56" s="28"/>
      <c r="R56" s="28"/>
      <c r="S56" s="28"/>
      <c r="T56" s="30"/>
      <c r="AH56" s="29"/>
      <c r="AI56" s="29"/>
      <c r="AJ56" s="29"/>
      <c r="AK56" s="29"/>
      <c r="AL56" s="29"/>
      <c r="AM56" s="29"/>
      <c r="AN56" s="29"/>
      <c r="AO56" s="29"/>
      <c r="AP56" s="29"/>
      <c r="AQ56" s="29"/>
      <c r="AR56" s="29"/>
    </row>
    <row r="57" spans="2:44" ht="9" customHeight="1" x14ac:dyDescent="0.25">
      <c r="B57" s="30"/>
      <c r="C57" s="30"/>
      <c r="D57" s="30"/>
      <c r="E57" s="30"/>
      <c r="F57" s="30"/>
      <c r="G57" s="30"/>
      <c r="H57" s="30"/>
      <c r="I57" s="30"/>
      <c r="J57" s="30"/>
      <c r="K57" s="30"/>
      <c r="L57" s="30"/>
      <c r="O57"/>
      <c r="P57"/>
      <c r="Q57"/>
      <c r="R57"/>
      <c r="S57"/>
      <c r="T57"/>
      <c r="U57"/>
      <c r="V57"/>
      <c r="AH57" s="29"/>
      <c r="AI57" s="29"/>
      <c r="AJ57" s="29"/>
      <c r="AK57" s="29"/>
      <c r="AL57" s="29"/>
      <c r="AM57" s="29"/>
      <c r="AN57" s="29"/>
      <c r="AO57" s="29"/>
      <c r="AP57" s="29"/>
      <c r="AQ57" s="29"/>
      <c r="AR57" s="29"/>
    </row>
    <row r="58" spans="2:44" x14ac:dyDescent="0.25">
      <c r="B58" s="25" t="s">
        <v>42</v>
      </c>
      <c r="O58"/>
      <c r="P58"/>
      <c r="Q58"/>
      <c r="R58"/>
      <c r="S58"/>
      <c r="T58"/>
      <c r="U58"/>
      <c r="V58"/>
      <c r="AH58" s="29"/>
      <c r="AI58" s="29"/>
      <c r="AJ58" s="29"/>
      <c r="AK58" s="29"/>
      <c r="AL58" s="29"/>
      <c r="AM58" s="29"/>
      <c r="AN58" s="29"/>
      <c r="AO58" s="29"/>
      <c r="AP58" s="29"/>
      <c r="AQ58" s="29"/>
      <c r="AR58" s="29"/>
    </row>
    <row r="59" spans="2:44" x14ac:dyDescent="0.25">
      <c r="B59" s="17"/>
      <c r="C59" s="18"/>
      <c r="D59" s="18"/>
      <c r="E59" s="18"/>
      <c r="F59" s="18"/>
      <c r="G59" s="18"/>
      <c r="H59" s="18"/>
      <c r="I59" s="18"/>
      <c r="J59" s="18"/>
      <c r="K59" s="18"/>
      <c r="L59" s="19"/>
      <c r="M59" s="27"/>
      <c r="O59"/>
      <c r="P59"/>
      <c r="Q59"/>
      <c r="R59"/>
      <c r="S59"/>
      <c r="T59"/>
      <c r="U59"/>
      <c r="V59"/>
    </row>
    <row r="60" spans="2:44" x14ac:dyDescent="0.25">
      <c r="B60" s="20"/>
      <c r="C60" s="1"/>
      <c r="D60" s="1"/>
      <c r="E60" s="1"/>
      <c r="F60" s="1"/>
      <c r="G60" s="1"/>
      <c r="H60" s="1"/>
      <c r="I60" s="1"/>
      <c r="J60" s="1"/>
      <c r="K60" s="1"/>
      <c r="L60" s="2"/>
      <c r="M60" s="27"/>
      <c r="O60"/>
      <c r="P60"/>
      <c r="Q60"/>
      <c r="R60"/>
      <c r="S60"/>
      <c r="T60"/>
      <c r="U60"/>
      <c r="V60"/>
    </row>
    <row r="61" spans="2:44" x14ac:dyDescent="0.25">
      <c r="B61" s="20"/>
      <c r="C61" s="1"/>
      <c r="D61" s="1"/>
      <c r="E61" s="1"/>
      <c r="F61" s="1"/>
      <c r="G61" s="1"/>
      <c r="H61" s="1"/>
      <c r="I61" s="1"/>
      <c r="J61" s="1"/>
      <c r="K61" s="1"/>
      <c r="L61" s="2"/>
      <c r="M61" s="27"/>
      <c r="O61"/>
      <c r="P61"/>
      <c r="Q61"/>
      <c r="R61"/>
      <c r="S61"/>
      <c r="T61"/>
      <c r="U61"/>
      <c r="V61"/>
    </row>
    <row r="62" spans="2:44" x14ac:dyDescent="0.25">
      <c r="B62" s="20"/>
      <c r="C62" s="1"/>
      <c r="D62" s="1"/>
      <c r="E62" s="1"/>
      <c r="F62" s="1"/>
      <c r="G62" s="1"/>
      <c r="H62" s="1"/>
      <c r="I62" s="1"/>
      <c r="J62" s="1"/>
      <c r="K62" s="1"/>
      <c r="L62" s="2"/>
      <c r="M62" s="27"/>
      <c r="O62"/>
      <c r="P62"/>
      <c r="Q62"/>
      <c r="R62"/>
      <c r="S62"/>
      <c r="T62"/>
      <c r="U62"/>
      <c r="V62"/>
    </row>
    <row r="63" spans="2:44" x14ac:dyDescent="0.25">
      <c r="B63" s="20"/>
      <c r="C63" s="1"/>
      <c r="D63" s="1"/>
      <c r="E63" s="1"/>
      <c r="F63" s="1"/>
      <c r="G63" s="1"/>
      <c r="H63" s="1"/>
      <c r="I63" s="1"/>
      <c r="J63" s="1"/>
      <c r="K63" s="1"/>
      <c r="L63" s="2"/>
      <c r="M63" s="27"/>
      <c r="O63"/>
      <c r="P63"/>
      <c r="Q63"/>
      <c r="R63"/>
      <c r="S63"/>
      <c r="T63"/>
      <c r="U63"/>
      <c r="V63"/>
    </row>
    <row r="64" spans="2:44" x14ac:dyDescent="0.25">
      <c r="B64" s="20"/>
      <c r="C64" s="1"/>
      <c r="D64" s="1"/>
      <c r="E64" s="1"/>
      <c r="F64" s="1"/>
      <c r="G64" s="1"/>
      <c r="H64" s="1"/>
      <c r="I64" s="1"/>
      <c r="J64" s="1"/>
      <c r="K64" s="1"/>
      <c r="L64" s="2"/>
      <c r="M64" s="27"/>
      <c r="O64"/>
      <c r="P64"/>
      <c r="Q64"/>
      <c r="R64"/>
      <c r="S64"/>
      <c r="T64"/>
      <c r="U64"/>
      <c r="V64"/>
    </row>
    <row r="65" spans="2:22" x14ac:dyDescent="0.25">
      <c r="B65" s="20"/>
      <c r="C65" s="1"/>
      <c r="D65" s="1"/>
      <c r="E65" s="1"/>
      <c r="F65" s="1"/>
      <c r="G65" s="1"/>
      <c r="H65" s="1"/>
      <c r="I65" s="1"/>
      <c r="J65" s="1"/>
      <c r="K65" s="1"/>
      <c r="L65" s="2"/>
      <c r="M65" s="27"/>
      <c r="O65"/>
      <c r="P65"/>
      <c r="Q65"/>
      <c r="R65"/>
      <c r="S65"/>
      <c r="T65"/>
      <c r="U65"/>
      <c r="V65"/>
    </row>
    <row r="66" spans="2:22" x14ac:dyDescent="0.25">
      <c r="B66" s="20"/>
      <c r="C66" s="1"/>
      <c r="D66" s="1"/>
      <c r="E66" s="1"/>
      <c r="F66" s="1"/>
      <c r="G66" s="1"/>
      <c r="H66" s="1"/>
      <c r="I66" s="1"/>
      <c r="J66" s="1"/>
      <c r="K66" s="1"/>
      <c r="L66" s="2"/>
      <c r="M66" s="27"/>
      <c r="O66"/>
      <c r="P66"/>
      <c r="Q66"/>
      <c r="R66"/>
      <c r="S66"/>
      <c r="T66"/>
      <c r="U66"/>
      <c r="V66"/>
    </row>
    <row r="67" spans="2:22" x14ac:dyDescent="0.25">
      <c r="B67" s="20"/>
      <c r="C67" s="1"/>
      <c r="D67" s="1"/>
      <c r="E67" s="1"/>
      <c r="F67" s="1"/>
      <c r="G67" s="1"/>
      <c r="H67" s="1"/>
      <c r="I67" s="1"/>
      <c r="J67" s="1"/>
      <c r="K67" s="1"/>
      <c r="L67" s="2"/>
      <c r="M67" s="27"/>
      <c r="O67"/>
      <c r="P67"/>
      <c r="Q67"/>
      <c r="R67"/>
      <c r="S67"/>
      <c r="T67"/>
      <c r="U67"/>
      <c r="V67"/>
    </row>
    <row r="68" spans="2:22" x14ac:dyDescent="0.25">
      <c r="B68" s="20"/>
      <c r="C68" s="1"/>
      <c r="D68" s="1"/>
      <c r="E68" s="1"/>
      <c r="F68" s="1"/>
      <c r="G68" s="1"/>
      <c r="H68" s="1"/>
      <c r="I68" s="1"/>
      <c r="J68" s="1"/>
      <c r="K68" s="1"/>
      <c r="L68" s="2"/>
      <c r="M68" s="27"/>
      <c r="O68"/>
      <c r="P68"/>
      <c r="Q68"/>
      <c r="R68"/>
      <c r="S68"/>
      <c r="T68"/>
      <c r="U68"/>
      <c r="V68"/>
    </row>
    <row r="69" spans="2:22" x14ac:dyDescent="0.25">
      <c r="B69" s="20"/>
      <c r="C69" s="1"/>
      <c r="D69" s="1"/>
      <c r="E69" s="1"/>
      <c r="F69" s="1"/>
      <c r="G69" s="1"/>
      <c r="H69" s="1"/>
      <c r="I69" s="1"/>
      <c r="J69" s="1"/>
      <c r="K69" s="1"/>
      <c r="L69" s="2"/>
      <c r="M69" s="27"/>
      <c r="O69"/>
      <c r="P69"/>
      <c r="Q69"/>
      <c r="R69"/>
      <c r="S69"/>
      <c r="T69"/>
      <c r="U69"/>
      <c r="V69"/>
    </row>
    <row r="70" spans="2:22" x14ac:dyDescent="0.25">
      <c r="B70" s="20"/>
      <c r="C70" s="1"/>
      <c r="D70" s="1"/>
      <c r="E70" s="1"/>
      <c r="F70" s="1"/>
      <c r="G70" s="1"/>
      <c r="H70" s="1"/>
      <c r="I70" s="1"/>
      <c r="J70" s="1"/>
      <c r="K70" s="1"/>
      <c r="L70" s="2"/>
      <c r="M70" s="27"/>
      <c r="O70"/>
      <c r="P70"/>
      <c r="Q70"/>
      <c r="R70"/>
      <c r="S70"/>
      <c r="T70"/>
      <c r="U70"/>
      <c r="V70"/>
    </row>
    <row r="71" spans="2:22" x14ac:dyDescent="0.25">
      <c r="B71" s="20"/>
      <c r="C71" s="1"/>
      <c r="D71" s="1"/>
      <c r="E71" s="1"/>
      <c r="F71" s="1"/>
      <c r="G71" s="1"/>
      <c r="H71" s="1"/>
      <c r="I71" s="1"/>
      <c r="J71" s="1"/>
      <c r="K71" s="1"/>
      <c r="L71" s="2"/>
      <c r="M71" s="27"/>
      <c r="O71"/>
      <c r="P71"/>
      <c r="Q71"/>
      <c r="R71"/>
      <c r="S71"/>
      <c r="T71"/>
      <c r="U71"/>
      <c r="V71"/>
    </row>
    <row r="72" spans="2:22" x14ac:dyDescent="0.25">
      <c r="B72" s="20"/>
      <c r="C72" s="1"/>
      <c r="D72" s="1"/>
      <c r="E72" s="1"/>
      <c r="F72" s="1"/>
      <c r="G72" s="1"/>
      <c r="H72" s="1"/>
      <c r="I72" s="1"/>
      <c r="J72" s="1"/>
      <c r="K72" s="1"/>
      <c r="L72" s="2"/>
      <c r="M72" s="27"/>
      <c r="O72"/>
      <c r="P72"/>
      <c r="Q72"/>
      <c r="R72"/>
      <c r="S72"/>
      <c r="T72"/>
      <c r="U72"/>
      <c r="V72"/>
    </row>
    <row r="73" spans="2:22" x14ac:dyDescent="0.25">
      <c r="B73" s="20"/>
      <c r="C73" s="1"/>
      <c r="D73" s="1"/>
      <c r="E73" s="1"/>
      <c r="F73" s="1"/>
      <c r="G73" s="1"/>
      <c r="H73" s="1"/>
      <c r="I73" s="1"/>
      <c r="J73" s="1"/>
      <c r="K73" s="1"/>
      <c r="L73" s="2"/>
      <c r="M73" s="27"/>
      <c r="O73"/>
      <c r="P73"/>
      <c r="Q73"/>
      <c r="R73"/>
      <c r="S73"/>
      <c r="T73"/>
      <c r="U73"/>
      <c r="V73"/>
    </row>
    <row r="74" spans="2:22" x14ac:dyDescent="0.25">
      <c r="B74" s="20"/>
      <c r="C74" s="1"/>
      <c r="D74" s="1"/>
      <c r="E74" s="1"/>
      <c r="F74" s="1"/>
      <c r="G74" s="1"/>
      <c r="H74" s="1"/>
      <c r="I74" s="1"/>
      <c r="J74" s="1"/>
      <c r="K74" s="1"/>
      <c r="L74" s="2"/>
      <c r="M74" s="27"/>
      <c r="O74"/>
      <c r="P74"/>
      <c r="Q74"/>
      <c r="R74"/>
      <c r="S74"/>
      <c r="T74"/>
      <c r="U74"/>
      <c r="V74"/>
    </row>
    <row r="75" spans="2:22" x14ac:dyDescent="0.25">
      <c r="B75" s="20"/>
      <c r="C75" s="1"/>
      <c r="D75" s="1"/>
      <c r="E75" s="1"/>
      <c r="F75" s="1"/>
      <c r="G75" s="1"/>
      <c r="H75" s="1"/>
      <c r="I75" s="1"/>
      <c r="J75" s="1"/>
      <c r="K75" s="1"/>
      <c r="L75" s="2"/>
      <c r="M75" s="27"/>
      <c r="O75"/>
      <c r="P75"/>
      <c r="Q75"/>
      <c r="R75"/>
      <c r="S75"/>
      <c r="T75"/>
      <c r="U75"/>
      <c r="V75"/>
    </row>
    <row r="76" spans="2:22" x14ac:dyDescent="0.25">
      <c r="B76" s="21"/>
      <c r="C76" s="22"/>
      <c r="D76" s="22"/>
      <c r="E76" s="22"/>
      <c r="F76" s="22"/>
      <c r="G76" s="22"/>
      <c r="H76" s="22"/>
      <c r="I76" s="22"/>
      <c r="J76" s="22"/>
      <c r="K76" s="22"/>
      <c r="L76" s="23"/>
      <c r="M76" s="27"/>
      <c r="O76"/>
      <c r="P76"/>
      <c r="Q76"/>
      <c r="R76"/>
      <c r="S76"/>
      <c r="T76"/>
      <c r="U76"/>
      <c r="V76"/>
    </row>
    <row r="77" spans="2:22" x14ac:dyDescent="0.25">
      <c r="L77" s="24" t="s">
        <v>85</v>
      </c>
      <c r="O77"/>
      <c r="P77"/>
      <c r="Q77"/>
      <c r="R77"/>
      <c r="S77"/>
      <c r="T77"/>
      <c r="U77"/>
      <c r="V77"/>
    </row>
  </sheetData>
  <dataConsolidate/>
  <mergeCells count="49">
    <mergeCell ref="K53:L53"/>
    <mergeCell ref="K54:L54"/>
    <mergeCell ref="K55:L55"/>
    <mergeCell ref="K47:L47"/>
    <mergeCell ref="K48:L48"/>
    <mergeCell ref="K49:L49"/>
    <mergeCell ref="K50:L50"/>
    <mergeCell ref="K51:L51"/>
    <mergeCell ref="K43:L43"/>
    <mergeCell ref="K44:L44"/>
    <mergeCell ref="K45:L45"/>
    <mergeCell ref="K46:L46"/>
    <mergeCell ref="K52:L52"/>
    <mergeCell ref="K38:L38"/>
    <mergeCell ref="K39:L39"/>
    <mergeCell ref="K40:L40"/>
    <mergeCell ref="K41:L41"/>
    <mergeCell ref="K42:L42"/>
    <mergeCell ref="K33:L33"/>
    <mergeCell ref="K34:L34"/>
    <mergeCell ref="K35:L35"/>
    <mergeCell ref="K36:L36"/>
    <mergeCell ref="K37:L37"/>
    <mergeCell ref="K28:L28"/>
    <mergeCell ref="K29:L29"/>
    <mergeCell ref="K30:L30"/>
    <mergeCell ref="K31:L31"/>
    <mergeCell ref="K32:L32"/>
    <mergeCell ref="K23:L23"/>
    <mergeCell ref="K24:L24"/>
    <mergeCell ref="K25:L25"/>
    <mergeCell ref="K26:L26"/>
    <mergeCell ref="K27:L27"/>
    <mergeCell ref="B56:L56"/>
    <mergeCell ref="D4:J4"/>
    <mergeCell ref="D5:J5"/>
    <mergeCell ref="D6:J6"/>
    <mergeCell ref="D7:J7"/>
    <mergeCell ref="D8:J8"/>
    <mergeCell ref="D9:J9"/>
    <mergeCell ref="D10:J10"/>
    <mergeCell ref="D11:J11"/>
    <mergeCell ref="K16:L16"/>
    <mergeCell ref="K17:L17"/>
    <mergeCell ref="K18:L18"/>
    <mergeCell ref="K19:L19"/>
    <mergeCell ref="K20:L20"/>
    <mergeCell ref="K21:L21"/>
    <mergeCell ref="K22:L22"/>
  </mergeCells>
  <conditionalFormatting sqref="B16:K55 B14:L15">
    <cfRule type="expression" dxfId="44" priority="276">
      <formula>$J$13="No"</formula>
    </cfRule>
  </conditionalFormatting>
  <conditionalFormatting sqref="D16:J16">
    <cfRule type="expression" dxfId="43" priority="278">
      <formula>$R$16="Exempt"</formula>
    </cfRule>
  </conditionalFormatting>
  <conditionalFormatting sqref="D17:J17">
    <cfRule type="expression" dxfId="42" priority="280">
      <formula>$R$17="Exempt"</formula>
    </cfRule>
  </conditionalFormatting>
  <conditionalFormatting sqref="D18:J18">
    <cfRule type="expression" dxfId="41" priority="282">
      <formula>$R$18="Exempt"</formula>
    </cfRule>
  </conditionalFormatting>
  <conditionalFormatting sqref="D19:J19">
    <cfRule type="expression" dxfId="40" priority="284">
      <formula>$R$19="Exempt"</formula>
    </cfRule>
  </conditionalFormatting>
  <conditionalFormatting sqref="D20:J20">
    <cfRule type="expression" dxfId="39" priority="286">
      <formula>$R$20="Exempt"</formula>
    </cfRule>
  </conditionalFormatting>
  <conditionalFormatting sqref="D21:J21">
    <cfRule type="expression" dxfId="38" priority="288">
      <formula>$R$21="Exempt"</formula>
    </cfRule>
  </conditionalFormatting>
  <conditionalFormatting sqref="D22:J22">
    <cfRule type="expression" dxfId="37" priority="290">
      <formula>$R$22="Exempt"</formula>
    </cfRule>
  </conditionalFormatting>
  <conditionalFormatting sqref="D23:J23">
    <cfRule type="expression" dxfId="36" priority="292">
      <formula>$R$23="Exempt"</formula>
    </cfRule>
  </conditionalFormatting>
  <conditionalFormatting sqref="D24:J24">
    <cfRule type="expression" dxfId="35" priority="294">
      <formula>$R$24="Exempt"</formula>
    </cfRule>
  </conditionalFormatting>
  <conditionalFormatting sqref="D25:J25">
    <cfRule type="expression" dxfId="34" priority="296">
      <formula>$R$25="Exempt"</formula>
    </cfRule>
  </conditionalFormatting>
  <conditionalFormatting sqref="D26:J26">
    <cfRule type="expression" dxfId="33" priority="298">
      <formula>$R$26="Exempt"</formula>
    </cfRule>
  </conditionalFormatting>
  <conditionalFormatting sqref="D27:J27">
    <cfRule type="expression" dxfId="32" priority="300">
      <formula>$R$27="Exempt"</formula>
    </cfRule>
  </conditionalFormatting>
  <conditionalFormatting sqref="D28:J28">
    <cfRule type="expression" dxfId="31" priority="302">
      <formula>$R$28="Exempt"</formula>
    </cfRule>
  </conditionalFormatting>
  <conditionalFormatting sqref="D29:J29">
    <cfRule type="expression" dxfId="30" priority="304">
      <formula>$R$29="Exempt"</formula>
    </cfRule>
  </conditionalFormatting>
  <conditionalFormatting sqref="D30:J30">
    <cfRule type="expression" dxfId="29" priority="306">
      <formula>$R$30="Exempt"</formula>
    </cfRule>
  </conditionalFormatting>
  <conditionalFormatting sqref="D31:J31">
    <cfRule type="expression" dxfId="28" priority="308">
      <formula>$R$31="Exempt"</formula>
    </cfRule>
  </conditionalFormatting>
  <conditionalFormatting sqref="D32:J32">
    <cfRule type="expression" dxfId="27" priority="310">
      <formula>$R$32="Exempt"</formula>
    </cfRule>
  </conditionalFormatting>
  <conditionalFormatting sqref="D33:J33">
    <cfRule type="expression" dxfId="26" priority="312">
      <formula>$R$33="Exempt"</formula>
    </cfRule>
  </conditionalFormatting>
  <conditionalFormatting sqref="D34:J34">
    <cfRule type="expression" dxfId="25" priority="314">
      <formula>$R$34="Exempt"</formula>
    </cfRule>
  </conditionalFormatting>
  <conditionalFormatting sqref="D35:J35">
    <cfRule type="expression" dxfId="24" priority="316">
      <formula>$R$35="Exempt"</formula>
    </cfRule>
  </conditionalFormatting>
  <conditionalFormatting sqref="D36:J36">
    <cfRule type="expression" dxfId="23" priority="318">
      <formula>$R$36="Exempt"</formula>
    </cfRule>
  </conditionalFormatting>
  <conditionalFormatting sqref="D37:J37">
    <cfRule type="expression" dxfId="22" priority="320">
      <formula>$R$37="Exempt"</formula>
    </cfRule>
  </conditionalFormatting>
  <conditionalFormatting sqref="D38:J38">
    <cfRule type="expression" dxfId="21" priority="322">
      <formula>$R$38="Exempt"</formula>
    </cfRule>
  </conditionalFormatting>
  <conditionalFormatting sqref="D39:J39">
    <cfRule type="expression" dxfId="20" priority="324">
      <formula>$R$39="Exempt"</formula>
    </cfRule>
  </conditionalFormatting>
  <conditionalFormatting sqref="D40:J40">
    <cfRule type="expression" dxfId="19" priority="326">
      <formula>$R$40="Exempt"</formula>
    </cfRule>
  </conditionalFormatting>
  <conditionalFormatting sqref="D41:J41">
    <cfRule type="expression" dxfId="18" priority="328">
      <formula>$R$41="Exempt"</formula>
    </cfRule>
  </conditionalFormatting>
  <conditionalFormatting sqref="D42:J42">
    <cfRule type="expression" dxfId="17" priority="330">
      <formula>$R$42="Exempt"</formula>
    </cfRule>
  </conditionalFormatting>
  <conditionalFormatting sqref="D43:J43">
    <cfRule type="expression" dxfId="16" priority="332">
      <formula>$R$43="Exempt"</formula>
    </cfRule>
  </conditionalFormatting>
  <conditionalFormatting sqref="D44:J44">
    <cfRule type="expression" dxfId="15" priority="334">
      <formula>$R$44="Exempt"</formula>
    </cfRule>
  </conditionalFormatting>
  <conditionalFormatting sqref="D45:J45">
    <cfRule type="expression" dxfId="14" priority="336">
      <formula>$R$45="Exempt"</formula>
    </cfRule>
  </conditionalFormatting>
  <conditionalFormatting sqref="D46:J46">
    <cfRule type="expression" dxfId="13" priority="338">
      <formula>$R$46="Exempt"</formula>
    </cfRule>
  </conditionalFormatting>
  <conditionalFormatting sqref="D47:J47">
    <cfRule type="expression" dxfId="12" priority="340">
      <formula>$R$47="Exempt"</formula>
    </cfRule>
  </conditionalFormatting>
  <conditionalFormatting sqref="D48:J48">
    <cfRule type="expression" dxfId="11" priority="342">
      <formula>$R$48="Exempt"</formula>
    </cfRule>
  </conditionalFormatting>
  <conditionalFormatting sqref="D49:J49">
    <cfRule type="expression" dxfId="10" priority="344">
      <formula>$R$49="Exempt"</formula>
    </cfRule>
  </conditionalFormatting>
  <conditionalFormatting sqref="D50:J50">
    <cfRule type="expression" dxfId="9" priority="346">
      <formula>$R$50="Exempt"</formula>
    </cfRule>
  </conditionalFormatting>
  <conditionalFormatting sqref="D51:J51">
    <cfRule type="expression" dxfId="8" priority="348">
      <formula>$R$51="Exempt"</formula>
    </cfRule>
  </conditionalFormatting>
  <conditionalFormatting sqref="D52:J52">
    <cfRule type="expression" dxfId="7" priority="350">
      <formula>$R$52="Exempt"</formula>
    </cfRule>
  </conditionalFormatting>
  <conditionalFormatting sqref="D53:J53">
    <cfRule type="expression" dxfId="6" priority="352">
      <formula>$R$53 = "Exempt"</formula>
    </cfRule>
  </conditionalFormatting>
  <conditionalFormatting sqref="D54:J54">
    <cfRule type="expression" dxfId="5" priority="354">
      <formula>$R$54 = "Exempt"</formula>
    </cfRule>
  </conditionalFormatting>
  <conditionalFormatting sqref="D55:J55">
    <cfRule type="expression" dxfId="4" priority="356">
      <formula>$R$55="Exempt"</formula>
    </cfRule>
  </conditionalFormatting>
  <conditionalFormatting sqref="K16:K55">
    <cfRule type="expression" dxfId="3" priority="2">
      <formula>AND(K16="Maybe",U16="Yes")</formula>
    </cfRule>
    <cfRule type="containsText" dxfId="2" priority="6" operator="containsText" text="N">
      <formula>NOT(ISERROR(SEARCH("N",K16)))</formula>
    </cfRule>
    <cfRule type="containsText" dxfId="1" priority="22" operator="containsText" text="Y">
      <formula>NOT(ISERROR(SEARCH("Y",K16)))</formula>
    </cfRule>
  </conditionalFormatting>
  <conditionalFormatting sqref="K16:L55">
    <cfRule type="expression" dxfId="0" priority="1">
      <formula>AND(K16="Yes",T16="Yes")</formula>
    </cfRule>
  </conditionalFormatting>
  <dataValidations count="2">
    <dataValidation type="list" allowBlank="1" showInputMessage="1" showErrorMessage="1" sqref="E16:F55 K4:K11 J16:J55" xr:uid="{7CE28360-E390-46FA-A28F-B4F3B6A209FC}">
      <formula1>"Yes, No"</formula1>
    </dataValidation>
    <dataValidation type="list" allowBlank="1" showInputMessage="1" showErrorMessage="1" sqref="D16:D55 G16:I55" xr:uid="{064B805E-5C61-4B95-A418-2DD5A2136D73}">
      <formula1>"Yes, No, Maybe"</formula1>
    </dataValidation>
  </dataValidations>
  <pageMargins left="0.5" right="0.5" top="0.75" bottom="0.75" header="0.3" footer="0.3"/>
  <pageSetup scale="39" orientation="portrait" r:id="rId1"/>
  <headerFooter>
    <oddFooter>&amp;LMassDOT Intersection Control Evaluation&amp;CPage &amp;P of &amp;N&amp;R&amp;A</oddFooter>
  </headerFooter>
  <ignoredErrors>
    <ignoredError sqref="D13:H13"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DC7A7F3-67BF-4E95-A881-6F486290A7D2}">
          <x14:formula1>
            <xm:f>Sheet1!$A$2:$A$7</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68EDD-8137-49A6-81D5-F562F89FD5F1}">
  <dimension ref="A1:C7"/>
  <sheetViews>
    <sheetView workbookViewId="0">
      <selection activeCell="A8" sqref="A8"/>
    </sheetView>
  </sheetViews>
  <sheetFormatPr defaultRowHeight="15" x14ac:dyDescent="0.25"/>
  <sheetData>
    <row r="1" spans="1:3" x14ac:dyDescent="0.25">
      <c r="A1" t="s">
        <v>13</v>
      </c>
      <c r="C1" t="s">
        <v>14</v>
      </c>
    </row>
    <row r="2" spans="1:3" x14ac:dyDescent="0.25">
      <c r="A2" t="s">
        <v>17</v>
      </c>
      <c r="C2" t="s">
        <v>15</v>
      </c>
    </row>
    <row r="3" spans="1:3" x14ac:dyDescent="0.25">
      <c r="A3" t="s">
        <v>18</v>
      </c>
      <c r="C3" t="s">
        <v>16</v>
      </c>
    </row>
    <row r="4" spans="1:3" x14ac:dyDescent="0.25">
      <c r="A4" t="s">
        <v>19</v>
      </c>
    </row>
    <row r="5" spans="1:3" x14ac:dyDescent="0.25">
      <c r="A5" t="s">
        <v>20</v>
      </c>
    </row>
    <row r="6" spans="1:3" x14ac:dyDescent="0.25">
      <c r="A6" t="s">
        <v>21</v>
      </c>
    </row>
    <row r="7" spans="1:3" x14ac:dyDescent="0.25">
      <c r="A7" t="s">
        <v>22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Introduction</vt:lpstr>
      <vt:lpstr>Changelog</vt:lpstr>
      <vt:lpstr>Applicability Checklist</vt:lpstr>
      <vt:lpstr>Sheet1</vt:lpstr>
      <vt:lpstr>'Applicability Checklist'!Print_Area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Erynn Schroeder</dc:creator>
  <cp:lastModifiedBy>Radu Nan</cp:lastModifiedBy>
  <cp:lastPrinted>2024-07-10T15:46:29Z</cp:lastPrinted>
  <dcterms:created xsi:type="dcterms:W3CDTF">2023-02-06T16:57:28Z</dcterms:created>
  <dcterms:modified xsi:type="dcterms:W3CDTF">2025-10-23T10:10:29Z</dcterms:modified>
</cp:coreProperties>
</file>