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S:\leap\Revenue Reports\Mid-Month\FY2026\May 2026\"/>
    </mc:Choice>
  </mc:AlternateContent>
  <xr:revisionPtr revIDLastSave="0" documentId="13_ncr:1_{90A3B5F2-9834-43B8-8FEE-16D74CE178B2}" xr6:coauthVersionLast="47" xr6:coauthVersionMax="47" xr10:uidLastSave="{00000000-0000-0000-0000-000000000000}"/>
  <bookViews>
    <workbookView xWindow="-110" yWindow="-110" windowWidth="19420" windowHeight="10300" xr2:uid="{2EF1EDA5-C595-4124-85A5-AF0679CF8352}"/>
  </bookViews>
  <sheets>
    <sheet name="Mid-Mont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mn16">'[1]FLASH VS PRIOR YEAR'!#REF!</definedName>
    <definedName name="_MTD2">[2]!OpenNonBus</definedName>
    <definedName name="amndep">#REF!</definedName>
    <definedName name="B">'[3]Amount-FY22'!#REF!</definedName>
    <definedName name="Bc">'[3]Amount-FY22'!#REF!</definedName>
    <definedName name="book1">[2]!OpenFootnote</definedName>
    <definedName name="BookX">[2]!UpdateEndofMonth</definedName>
    <definedName name="Cigarrette">[2]!shiftsum2</definedName>
    <definedName name="CrpRef">'[4]FY 55-62'!$G$6</definedName>
    <definedName name="CUTS_Increases">'[5]FY05 Benchmark Calculations'!#REF!</definedName>
    <definedName name="Daily_from_Access">'[3]1-Access'!$1:$1048576</definedName>
    <definedName name="days">#REF!</definedName>
    <definedName name="ds">[2]!OpenNonBus</definedName>
    <definedName name="full_view">#REF!</definedName>
    <definedName name="FY2003_Query">'[4]FY 55-62'!$A$1:$G$9</definedName>
    <definedName name="IncRef">'[4]FY 55-62'!$G$4</definedName>
    <definedName name="MotorFuel">'[3]Amount-FY22'!#REF!</definedName>
    <definedName name="MTD__DEC">#REF!</definedName>
    <definedName name="OpenFootnote">[2]!OpenFootnote</definedName>
    <definedName name="OpenNonBus">[2]!OpenNonBus</definedName>
    <definedName name="_xlnm.Print_Area" localSheetId="0">'Mid-Month'!$A$1:$Z$17</definedName>
    <definedName name="Proj_only">#REF!</definedName>
    <definedName name="Rooms">#REF!</definedName>
    <definedName name="shiftsum2">[2]!shiftsum2</definedName>
    <definedName name="Tax_and_Totals">'[3]1-Access'!#REF!</definedName>
    <definedName name="TotRef">'[4]FY 55-62'!$G$14</definedName>
    <definedName name="two_panels">'[6]MGMT VIEW'!$E$3:$U$32,'[6]MGMT VIEW'!$Z$3:$AL$32</definedName>
    <definedName name="UpdateEndofMonth">[2]!UpdateEndofMonth</definedName>
    <definedName name="x">[2]!OpenNonBus</definedName>
    <definedName name="YTD_D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  <c r="B6" i="1"/>
  <c r="B5" i="1"/>
  <c r="F16" i="1"/>
  <c r="F15" i="1"/>
  <c r="F14" i="1"/>
  <c r="F13" i="1"/>
  <c r="F12" i="1"/>
  <c r="F11" i="1"/>
  <c r="F10" i="1"/>
  <c r="F9" i="1"/>
  <c r="F8" i="1"/>
  <c r="F7" i="1"/>
  <c r="F6" i="1"/>
  <c r="F5" i="1"/>
  <c r="C16" i="1"/>
  <c r="C15" i="1"/>
  <c r="C14" i="1"/>
  <c r="C13" i="1"/>
  <c r="C12" i="1"/>
  <c r="C11" i="1"/>
  <c r="C10" i="1"/>
  <c r="C9" i="1"/>
  <c r="C8" i="1"/>
  <c r="C7" i="1"/>
  <c r="C6" i="1"/>
  <c r="C5" i="1"/>
  <c r="E16" i="1" l="1"/>
  <c r="E15" i="1"/>
  <c r="E14" i="1"/>
  <c r="E13" i="1"/>
  <c r="E12" i="1"/>
  <c r="E11" i="1"/>
  <c r="E10" i="1"/>
  <c r="E9" i="1"/>
  <c r="E8" i="1"/>
  <c r="E6" i="1"/>
  <c r="E7" i="1"/>
  <c r="E5" i="1"/>
  <c r="G13" i="1" l="1"/>
  <c r="G6" i="1" l="1"/>
  <c r="G8" i="1"/>
  <c r="G14" i="1"/>
  <c r="G7" i="1"/>
  <c r="G10" i="1"/>
  <c r="G9" i="1"/>
  <c r="G11" i="1" l="1"/>
  <c r="G5" i="1"/>
  <c r="G12" i="1"/>
  <c r="D11" i="1" l="1"/>
  <c r="D7" i="1"/>
  <c r="D5" i="1"/>
  <c r="D6" i="1"/>
  <c r="D12" i="1" l="1"/>
  <c r="D8" i="1"/>
  <c r="D10" i="1"/>
  <c r="D14" i="1"/>
  <c r="D13" i="1" l="1"/>
  <c r="D9" i="1"/>
  <c r="D15" i="1" l="1"/>
  <c r="D16" i="1" l="1"/>
  <c r="G15" i="1" l="1"/>
  <c r="G16" i="1" l="1"/>
</calcChain>
</file>

<file path=xl/sharedStrings.xml><?xml version="1.0" encoding="utf-8"?>
<sst xmlns="http://schemas.openxmlformats.org/spreadsheetml/2006/main" count="24" uniqueCount="24">
  <si>
    <t xml:space="preserve">  Income Withholding</t>
  </si>
  <si>
    <t xml:space="preserve">  Income Est. Payments</t>
  </si>
  <si>
    <t xml:space="preserve">  Income Returns/Bills</t>
  </si>
  <si>
    <t xml:space="preserve">  Income Refunds Net (outflow)</t>
  </si>
  <si>
    <t xml:space="preserve">  Subtotal Income</t>
  </si>
  <si>
    <t xml:space="preserve">  Sales - Regular</t>
  </si>
  <si>
    <t xml:space="preserve">  Sales - Meals</t>
  </si>
  <si>
    <t xml:space="preserve">  Sales - Motor Vehicles</t>
  </si>
  <si>
    <t xml:space="preserve">  Subtotal Sales &amp; Use</t>
  </si>
  <si>
    <t>All Other</t>
  </si>
  <si>
    <t xml:space="preserve">Total Tax Collections </t>
  </si>
  <si>
    <t>Corporate &amp; Business</t>
  </si>
  <si>
    <t xml:space="preserve">It would not be advisable to use this data to predict trends. At the time of the mid-month report, the available tax collection data is too early to provide a reliable estimate of full-month results.  </t>
  </si>
  <si>
    <t>Type</t>
  </si>
  <si>
    <t>Mid-Month Tax Collection Report for May 2026 (in $ Millions)</t>
  </si>
  <si>
    <t>Tax Collections as of May 15, 2026, Compared to Same Collection Period in FY2025</t>
  </si>
  <si>
    <t xml:space="preserve">May (Through May 15th)                              </t>
  </si>
  <si>
    <t>FY26 YTD (Through May 15th)</t>
  </si>
  <si>
    <t>05/2026 MTD Actual Collections</t>
  </si>
  <si>
    <t>05/2026 MTD v. 05/2025 MTD $ Fav/(Unfav)</t>
  </si>
  <si>
    <t>05/2026 MTD v. 05/2025 MTD % Fav/(Unfav)</t>
  </si>
  <si>
    <t>05/2026 YTD Actual Collections</t>
  </si>
  <si>
    <t>05/2026 YTD v. 05/2025 YTD $ Fav/(Unfav)</t>
  </si>
  <si>
    <t>05/2026 YTD v. 05/2025 YTD % Fav/(Unfav)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</si>
</sst>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+0.0%;\-0.0%"/>
    <numFmt numFmtId="165" formatCode="_(* #,##0_);_(* \(#,##0\);_(* &quot;-&quot;??_);_(@_)"/>
    <numFmt numFmtId="166" formatCode="\+0;\-0"/>
    <numFmt numFmtId="167" formatCode="\+0,000;\-0,000"/>
  </numFmts>
  <fonts count="21" x14ac:knownFonts="1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6"/>
      <color theme="4"/>
      <name val="Times New Roman"/>
      <family val="1"/>
    </font>
    <font>
      <b/>
      <sz val="12"/>
      <name val="Times New Roman"/>
      <family val="1"/>
    </font>
    <font>
      <sz val="16"/>
      <color rgb="FFFF0000"/>
      <name val="Times New Roman"/>
      <family val="1"/>
    </font>
    <font>
      <sz val="10"/>
      <color indexed="8"/>
      <name val="Arial Narrow"/>
      <family val="2"/>
    </font>
    <font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" fillId="3" borderId="0" applyNumberFormat="0" applyBorder="0" applyAlignment="0" applyProtection="0"/>
  </cellStyleXfs>
  <cellXfs count="96">
    <xf numFmtId="0" fontId="0" fillId="0" borderId="0" xfId="0"/>
    <xf numFmtId="0" fontId="4" fillId="2" borderId="0" xfId="0" applyFont="1" applyFill="1"/>
    <xf numFmtId="0" fontId="0" fillId="2" borderId="0" xfId="0" applyFill="1"/>
    <xf numFmtId="0" fontId="3" fillId="2" borderId="0" xfId="3" applyFont="1" applyFill="1"/>
    <xf numFmtId="0" fontId="3" fillId="2" borderId="1" xfId="3" applyFont="1" applyFill="1" applyBorder="1" applyAlignment="1">
      <alignment horizontal="center" wrapText="1"/>
    </xf>
    <xf numFmtId="0" fontId="3" fillId="2" borderId="0" xfId="0" applyFont="1" applyFill="1"/>
    <xf numFmtId="0" fontId="7" fillId="2" borderId="0" xfId="3" applyFont="1" applyFill="1"/>
    <xf numFmtId="164" fontId="7" fillId="2" borderId="0" xfId="2" applyNumberFormat="1" applyFont="1" applyFill="1" applyAlignment="1">
      <alignment horizontal="right" indent="1"/>
    </xf>
    <xf numFmtId="37" fontId="3" fillId="2" borderId="0" xfId="1" applyNumberFormat="1" applyFont="1" applyFill="1" applyAlignment="1">
      <alignment horizontal="right" indent="1"/>
    </xf>
    <xf numFmtId="37" fontId="3" fillId="2" borderId="0" xfId="1" applyNumberFormat="1" applyFont="1" applyFill="1" applyAlignment="1">
      <alignment horizontal="right" indent="2"/>
    </xf>
    <xf numFmtId="164" fontId="3" fillId="2" borderId="0" xfId="2" applyNumberFormat="1" applyFont="1" applyFill="1" applyAlignment="1">
      <alignment horizontal="right" indent="1"/>
    </xf>
    <xf numFmtId="3" fontId="0" fillId="2" borderId="0" xfId="0" applyNumberFormat="1" applyFill="1"/>
    <xf numFmtId="37" fontId="0" fillId="2" borderId="0" xfId="0" applyNumberFormat="1" applyFill="1"/>
    <xf numFmtId="0" fontId="7" fillId="2" borderId="2" xfId="3" applyFont="1" applyFill="1" applyBorder="1"/>
    <xf numFmtId="37" fontId="7" fillId="2" borderId="2" xfId="1" applyNumberFormat="1" applyFont="1" applyFill="1" applyBorder="1" applyAlignment="1">
      <alignment horizontal="right" indent="1"/>
    </xf>
    <xf numFmtId="37" fontId="7" fillId="2" borderId="2" xfId="1" applyNumberFormat="1" applyFont="1" applyFill="1" applyBorder="1" applyAlignment="1">
      <alignment horizontal="right" indent="2"/>
    </xf>
    <xf numFmtId="37" fontId="7" fillId="2" borderId="0" xfId="1" applyNumberFormat="1" applyFont="1" applyFill="1" applyAlignment="1">
      <alignment horizontal="right" indent="1"/>
    </xf>
    <xf numFmtId="164" fontId="7" fillId="2" borderId="0" xfId="2" applyNumberFormat="1" applyFont="1" applyFill="1" applyAlignment="1">
      <alignment horizontal="center"/>
    </xf>
    <xf numFmtId="164" fontId="3" fillId="2" borderId="0" xfId="2" applyNumberFormat="1" applyFont="1" applyFill="1" applyBorder="1" applyAlignment="1">
      <alignment horizontal="right" indent="1"/>
    </xf>
    <xf numFmtId="164" fontId="3" fillId="2" borderId="0" xfId="2" applyNumberFormat="1" applyFont="1" applyFill="1" applyAlignment="1">
      <alignment horizontal="center"/>
    </xf>
    <xf numFmtId="164" fontId="7" fillId="2" borderId="2" xfId="2" applyNumberFormat="1" applyFont="1" applyFill="1" applyBorder="1" applyAlignment="1">
      <alignment horizontal="center"/>
    </xf>
    <xf numFmtId="164" fontId="7" fillId="2" borderId="0" xfId="2" applyNumberFormat="1" applyFont="1" applyFill="1" applyBorder="1" applyAlignment="1">
      <alignment horizontal="right" indent="1"/>
    </xf>
    <xf numFmtId="37" fontId="7" fillId="2" borderId="0" xfId="1" applyNumberFormat="1" applyFont="1" applyFill="1" applyAlignment="1">
      <alignment horizontal="center"/>
    </xf>
    <xf numFmtId="37" fontId="7" fillId="2" borderId="3" xfId="1" applyNumberFormat="1" applyFont="1" applyFill="1" applyBorder="1" applyAlignment="1">
      <alignment horizontal="right" indent="1"/>
    </xf>
    <xf numFmtId="37" fontId="7" fillId="2" borderId="3" xfId="1" applyNumberFormat="1" applyFont="1" applyFill="1" applyBorder="1" applyAlignment="1">
      <alignment horizontal="center"/>
    </xf>
    <xf numFmtId="164" fontId="7" fillId="2" borderId="3" xfId="2" applyNumberFormat="1" applyFont="1" applyFill="1" applyBorder="1" applyAlignment="1">
      <alignment horizontal="center"/>
    </xf>
    <xf numFmtId="43" fontId="0" fillId="2" borderId="0" xfId="1" applyFont="1" applyFill="1"/>
    <xf numFmtId="37" fontId="4" fillId="2" borderId="0" xfId="0" applyNumberFormat="1" applyFont="1" applyFill="1"/>
    <xf numFmtId="0" fontId="8" fillId="2" borderId="0" xfId="0" applyFont="1" applyFill="1"/>
    <xf numFmtId="37" fontId="8" fillId="2" borderId="0" xfId="0" applyNumberFormat="1" applyFont="1" applyFill="1"/>
    <xf numFmtId="0" fontId="0" fillId="2" borderId="1" xfId="3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37" fontId="10" fillId="2" borderId="0" xfId="0" applyNumberFormat="1" applyFont="1" applyFill="1"/>
    <xf numFmtId="0" fontId="5" fillId="2" borderId="0" xfId="3" applyFont="1" applyFill="1" applyAlignment="1">
      <alignment wrapText="1"/>
    </xf>
    <xf numFmtId="0" fontId="6" fillId="2" borderId="0" xfId="3" applyFont="1" applyFill="1" applyAlignment="1">
      <alignment horizontal="centerContinuous" wrapText="1"/>
    </xf>
    <xf numFmtId="0" fontId="6" fillId="2" borderId="1" xfId="3" applyFont="1" applyFill="1" applyBorder="1" applyAlignment="1">
      <alignment horizontal="centerContinuous"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7" fontId="0" fillId="2" borderId="0" xfId="0" applyNumberFormat="1" applyFill="1" applyAlignment="1">
      <alignment horizontal="center"/>
    </xf>
    <xf numFmtId="43" fontId="0" fillId="2" borderId="0" xfId="0" applyNumberFormat="1" applyFill="1"/>
    <xf numFmtId="9" fontId="0" fillId="2" borderId="0" xfId="2" applyFont="1" applyFill="1"/>
    <xf numFmtId="165" fontId="11" fillId="0" borderId="3" xfId="1" applyNumberFormat="1" applyFont="1" applyFill="1" applyBorder="1" applyAlignment="1" applyProtection="1">
      <alignment horizontal="left"/>
    </xf>
    <xf numFmtId="165" fontId="4" fillId="2" borderId="0" xfId="0" applyNumberFormat="1" applyFont="1" applyFill="1"/>
    <xf numFmtId="166" fontId="3" fillId="2" borderId="0" xfId="2" applyNumberFormat="1" applyFont="1" applyFill="1" applyAlignment="1">
      <alignment horizontal="center"/>
    </xf>
    <xf numFmtId="166" fontId="7" fillId="2" borderId="0" xfId="2" applyNumberFormat="1" applyFont="1" applyFill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66" fontId="7" fillId="2" borderId="3" xfId="2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wrapText="1"/>
    </xf>
    <xf numFmtId="0" fontId="9" fillId="2" borderId="1" xfId="3" applyFont="1" applyFill="1" applyBorder="1" applyAlignment="1">
      <alignment horizontal="center"/>
    </xf>
    <xf numFmtId="0" fontId="9" fillId="2" borderId="0" xfId="3" applyFont="1" applyFill="1"/>
    <xf numFmtId="0" fontId="0" fillId="2" borderId="0" xfId="3" applyFont="1" applyFill="1" applyAlignment="1">
      <alignment horizontal="center" wrapText="1"/>
    </xf>
    <xf numFmtId="0" fontId="12" fillId="2" borderId="0" xfId="0" applyFont="1" applyFill="1"/>
    <xf numFmtId="166" fontId="7" fillId="2" borderId="2" xfId="2" applyNumberFormat="1" applyFont="1" applyFill="1" applyBorder="1" applyAlignment="1">
      <alignment horizontal="center"/>
    </xf>
    <xf numFmtId="0" fontId="3" fillId="2" borderId="0" xfId="3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17" fillId="0" borderId="0" xfId="4" applyFont="1" applyBorder="1"/>
    <xf numFmtId="0" fontId="18" fillId="0" borderId="0" xfId="5" applyFont="1" applyBorder="1"/>
    <xf numFmtId="0" fontId="19" fillId="2" borderId="0" xfId="4" applyFont="1" applyFill="1" applyBorder="1" applyAlignment="1">
      <alignment horizontal="center"/>
    </xf>
    <xf numFmtId="0" fontId="20" fillId="2" borderId="0" xfId="5" applyFont="1" applyFill="1" applyBorder="1" applyAlignment="1">
      <alignment horizontal="center"/>
    </xf>
    <xf numFmtId="0" fontId="3" fillId="0" borderId="0" xfId="0" applyFont="1"/>
    <xf numFmtId="0" fontId="15" fillId="3" borderId="1" xfId="6" applyFont="1" applyBorder="1" applyAlignment="1">
      <alignment wrapText="1"/>
    </xf>
    <xf numFmtId="0" fontId="15" fillId="3" borderId="0" xfId="6" applyFont="1" applyBorder="1" applyAlignment="1">
      <alignment horizontal="right"/>
    </xf>
    <xf numFmtId="0" fontId="15" fillId="3" borderId="1" xfId="6" applyFont="1" applyBorder="1" applyAlignment="1">
      <alignment horizontal="center" wrapText="1"/>
    </xf>
    <xf numFmtId="166" fontId="15" fillId="3" borderId="0" xfId="6" applyNumberFormat="1" applyFont="1" applyAlignment="1">
      <alignment horizontal="center"/>
    </xf>
    <xf numFmtId="166" fontId="15" fillId="3" borderId="1" xfId="6" applyNumberFormat="1" applyFont="1" applyBorder="1" applyAlignment="1">
      <alignment horizontal="center"/>
    </xf>
    <xf numFmtId="0" fontId="16" fillId="3" borderId="0" xfId="6" applyFont="1" applyAlignment="1">
      <alignment horizontal="center"/>
    </xf>
    <xf numFmtId="37" fontId="3" fillId="2" borderId="0" xfId="1" applyNumberFormat="1" applyFont="1" applyFill="1" applyAlignment="1">
      <alignment horizontal="center"/>
    </xf>
    <xf numFmtId="37" fontId="15" fillId="3" borderId="0" xfId="6" applyNumberFormat="1" applyFont="1" applyAlignment="1">
      <alignment horizontal="center"/>
    </xf>
    <xf numFmtId="164" fontId="15" fillId="3" borderId="0" xfId="6" applyNumberFormat="1" applyFont="1" applyAlignment="1">
      <alignment horizontal="center"/>
    </xf>
    <xf numFmtId="37" fontId="7" fillId="2" borderId="2" xfId="1" applyNumberFormat="1" applyFont="1" applyFill="1" applyBorder="1" applyAlignment="1">
      <alignment horizontal="center"/>
    </xf>
    <xf numFmtId="37" fontId="15" fillId="3" borderId="2" xfId="6" applyNumberFormat="1" applyFont="1" applyBorder="1" applyAlignment="1">
      <alignment horizontal="center"/>
    </xf>
    <xf numFmtId="164" fontId="15" fillId="3" borderId="2" xfId="6" applyNumberFormat="1" applyFont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164" fontId="15" fillId="3" borderId="1" xfId="6" applyNumberFormat="1" applyFont="1" applyBorder="1" applyAlignment="1">
      <alignment horizontal="center"/>
    </xf>
    <xf numFmtId="164" fontId="7" fillId="2" borderId="0" xfId="2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vertical="center"/>
    </xf>
    <xf numFmtId="37" fontId="7" fillId="2" borderId="2" xfId="1" applyNumberFormat="1" applyFont="1" applyFill="1" applyBorder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4" fontId="7" fillId="2" borderId="2" xfId="2" applyNumberFormat="1" applyFont="1" applyFill="1" applyBorder="1" applyAlignment="1">
      <alignment horizontal="center" vertical="center"/>
    </xf>
    <xf numFmtId="37" fontId="15" fillId="3" borderId="2" xfId="6" applyNumberFormat="1" applyFont="1" applyBorder="1" applyAlignment="1">
      <alignment horizontal="center" vertical="center"/>
    </xf>
    <xf numFmtId="164" fontId="15" fillId="3" borderId="2" xfId="6" applyNumberFormat="1" applyFont="1" applyBorder="1" applyAlignment="1">
      <alignment horizontal="center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7" fontId="7" fillId="2" borderId="2" xfId="1" applyNumberFormat="1" applyFont="1" applyFill="1" applyBorder="1" applyAlignment="1">
      <alignment horizontal="right" vertical="center"/>
    </xf>
    <xf numFmtId="164" fontId="7" fillId="2" borderId="2" xfId="2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37" fontId="4" fillId="2" borderId="0" xfId="0" applyNumberFormat="1" applyFont="1" applyFill="1" applyAlignment="1">
      <alignment vertical="center"/>
    </xf>
    <xf numFmtId="37" fontId="8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7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167" fontId="7" fillId="4" borderId="3" xfId="2" applyNumberFormat="1" applyFont="1" applyFill="1" applyBorder="1" applyAlignment="1">
      <alignment horizontal="center"/>
    </xf>
    <xf numFmtId="166" fontId="15" fillId="3" borderId="0" xfId="6" applyNumberFormat="1" applyFont="1" applyBorder="1" applyAlignment="1">
      <alignment horizontal="center"/>
    </xf>
    <xf numFmtId="167" fontId="3" fillId="4" borderId="2" xfId="2" applyNumberFormat="1" applyFont="1" applyFill="1" applyBorder="1" applyAlignment="1">
      <alignment horizontal="center" vertical="center"/>
    </xf>
  </cellXfs>
  <cellStyles count="7">
    <cellStyle name="20% - Accent3" xfId="6" builtinId="38"/>
    <cellStyle name="Comma" xfId="1" builtinId="3"/>
    <cellStyle name="Heading 1" xfId="4" builtinId="16"/>
    <cellStyle name="Heading 2" xfId="5" builtinId="17"/>
    <cellStyle name="Normal" xfId="0" builtinId="0"/>
    <cellStyle name="Normal_Revmemo Table" xfId="3" xr:uid="{0E095425-16DB-4E48-87FD-0B1F989B2482}"/>
    <cellStyle name="Percent" xfId="2" builtinId="5"/>
  </cellStyles>
  <dxfs count="10">
    <dxf>
      <font>
        <strike val="0"/>
        <outline val="0"/>
        <shadow val="0"/>
        <u val="none"/>
        <name val="Times New Roman"/>
        <family val="1"/>
        <scheme val="none"/>
      </font>
      <numFmt numFmtId="164" formatCode="\+0.0%;\-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name val="Times New Roman"/>
        <family val="1"/>
        <scheme val="none"/>
      </font>
      <numFmt numFmtId="166" formatCode="\+0;\-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6" formatCode="\+0;\-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tpl/baer/TAXUNIT/RV/Annest/FY2025/FLASH-REPORT-MASTER-FY25-August%202024-Excl.%201timers.xlsm" TargetMode="External"/><Relationship Id="rId2" Type="http://schemas.openxmlformats.org/officeDocument/2006/relationships/externalLinkPath" Target="file:///S:\stpl\baer\TAXUNIT\RV\Annest\FY2025\FLASH-REPORT-MASTER-FY25-August%202024-Excl.%201timers.xlsm" TargetMode="External"/><Relationship Id="rId1" Type="http://schemas.openxmlformats.org/officeDocument/2006/relationships/externalLinkPath" Target="/stpl/baer/TAXUNIT/RV/Annest/FY2025/FLASH-REPORT-MASTER-FY25-August%202024-Excl.%201timer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Annest\FY2006\FY06%20Benchmarks\10-26-05%20Revision\STPL\BAER\TAXUNIT\DB\TAX\TAX-2-10-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tpl/baer/TAXUNIT/RV/Annest/FY2024/FLASH-REPORT-MASTER-FY24-February%202024-Excl.%201timers.xlsm" TargetMode="External"/><Relationship Id="rId1" Type="http://schemas.openxmlformats.org/officeDocument/2006/relationships/externalLinkPath" Target="/stpl/baer/TAXUNIT/RV/Annest/FY2024/FLASH-REPORT-MASTER-FY24-February%202024-Excl.%201timers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tpl/baer/TAXUNIT/DB/TAX/TAX.xlsx" TargetMode="External"/><Relationship Id="rId2" Type="http://schemas.openxmlformats.org/officeDocument/2006/relationships/externalLinkPath" Target="file:///S:\stpl\baer\TAXUNIT\DB\TAX\TAX.xlsx" TargetMode="External"/><Relationship Id="rId1" Type="http://schemas.openxmlformats.org/officeDocument/2006/relationships/externalLinkPath" Target="/stpl/baer/TAXUNIT/DB/TAX/TA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Annest\FY2012\FY05%20Benchmarks\4-15-05%20Benchmarks\FY05%20Benchmarks-4-15-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leap\2016.12%20Consensus%20Revenue\Misc%20for%20CR\implied%20growth%20rates%202016.12.06b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eap\Revenue%20Reports\Mid-Month\FY2026\May%202026\May%202026%20Mid-Month%20table.xlsx" TargetMode="External"/><Relationship Id="rId1" Type="http://schemas.openxmlformats.org/officeDocument/2006/relationships/externalLinkPath" Target="May%202026%20Mid-Month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pDays"/>
      <sheetName val="Actuals"/>
      <sheetName val="copy-Paste_Genesis"/>
      <sheetName val="copy-paste-MassTax"/>
      <sheetName val="Copy-paste"/>
      <sheetName val="Query_MTD"/>
      <sheetName val="1-Access"/>
      <sheetName val="2-Formula"/>
      <sheetName val="Amount-FY23"/>
      <sheetName val="Amount-FY24"/>
      <sheetName val="Amount-FY25"/>
      <sheetName val="Benchmarks"/>
      <sheetName val="Unhighlighted-worksheet"/>
      <sheetName val="Sheet1"/>
      <sheetName val="Highlighted-NO NONDOR"/>
      <sheetName val="ELT-Refundable Credits"/>
      <sheetName val="ELT_update"/>
      <sheetName val="FLASH VS PRIOR YEAR"/>
      <sheetName val="FLASH VS BM"/>
      <sheetName val="marijuana"/>
      <sheetName val="NON-WITHHELD"/>
      <sheetName val="ELT-ESTIM-2"/>
      <sheetName val="ELT-ESTIM-1"/>
      <sheetName val="MTD-Report"/>
      <sheetName val="Mid-Month"/>
      <sheetName val="Highlighted"/>
      <sheetName val="AboveBelow"/>
      <sheetName val="Total Coll (Department)"/>
      <sheetName val="Withholding"/>
      <sheetName val="IncCashEstPaymChart"/>
      <sheetName val="IncReturns&amp;BillsPaymChart"/>
      <sheetName val="IncCashRefundChart"/>
      <sheetName val="SalesTotalChart"/>
      <sheetName val="RegularSales"/>
      <sheetName val="Meals"/>
      <sheetName val="MV"/>
      <sheetName val="BusTotalChart"/>
      <sheetName val="BusCashEstPayChart"/>
      <sheetName val="BusRet&amp;BillsChart"/>
      <sheetName val="BusCashRefundChart"/>
      <sheetName val="Range for All other"/>
      <sheetName val="Motor Fuel"/>
      <sheetName val="Cigarette"/>
      <sheetName val="Estate"/>
      <sheetName val="Alcoholic Beverage"/>
      <sheetName val="Room Occupancy"/>
      <sheetName val="Deeds"/>
      <sheetName val="MiscDepart."/>
      <sheetName val="Mid-incl-1timers"/>
      <sheetName val="Mid-old-incl-1timers"/>
      <sheetName val="Input"/>
      <sheetName val="1timers-Certified only"/>
      <sheetName val="ExpChg"/>
      <sheetName val="Rank"/>
      <sheetName val="Charts"/>
      <sheetName val="Change from prior day"/>
      <sheetName val="Dec Inc EP2"/>
      <sheetName val="Dec inc 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E8">
            <v>754.13118030999999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58">
          <cell r="M58">
            <v>3.2838310000000002E-2</v>
          </cell>
        </row>
      </sheetData>
      <sheetData sheetId="26"/>
      <sheetData sheetId="27"/>
      <sheetData sheetId="28">
        <row r="71">
          <cell r="J71">
            <v>1391.6860478800004</v>
          </cell>
        </row>
      </sheetData>
      <sheetData sheetId="29">
        <row r="71">
          <cell r="J71">
            <v>50.344469610000004</v>
          </cell>
        </row>
      </sheetData>
      <sheetData sheetId="30">
        <row r="71">
          <cell r="J71">
            <v>63.6193551</v>
          </cell>
        </row>
      </sheetData>
      <sheetData sheetId="31">
        <row r="71">
          <cell r="J71">
            <v>43.220915289999994</v>
          </cell>
        </row>
      </sheetData>
      <sheetData sheetId="32"/>
      <sheetData sheetId="33">
        <row r="71">
          <cell r="J71">
            <v>531.76921170000003</v>
          </cell>
        </row>
      </sheetData>
      <sheetData sheetId="34">
        <row r="71">
          <cell r="J71">
            <v>142.61561685999999</v>
          </cell>
        </row>
      </sheetData>
      <sheetData sheetId="35">
        <row r="71">
          <cell r="J71">
            <v>108.68332973999999</v>
          </cell>
        </row>
      </sheetData>
      <sheetData sheetId="36"/>
      <sheetData sheetId="37">
        <row r="71">
          <cell r="J71">
            <v>79.062937040000008</v>
          </cell>
        </row>
      </sheetData>
      <sheetData sheetId="38">
        <row r="71">
          <cell r="J71">
            <v>29.226735920000003</v>
          </cell>
        </row>
      </sheetData>
      <sheetData sheetId="39">
        <row r="71">
          <cell r="J71">
            <v>26.30641292</v>
          </cell>
        </row>
      </sheetData>
      <sheetData sheetId="40"/>
      <sheetData sheetId="41">
        <row r="71">
          <cell r="J71">
            <v>62.2576629</v>
          </cell>
        </row>
      </sheetData>
      <sheetData sheetId="42">
        <row r="71">
          <cell r="J71">
            <v>23.705838110000002</v>
          </cell>
        </row>
      </sheetData>
      <sheetData sheetId="43">
        <row r="71">
          <cell r="J71">
            <v>45.331115060000002</v>
          </cell>
        </row>
      </sheetData>
      <sheetData sheetId="44">
        <row r="71">
          <cell r="J71">
            <v>7.4746524700000005</v>
          </cell>
        </row>
      </sheetData>
      <sheetData sheetId="45">
        <row r="71">
          <cell r="J71">
            <v>38.4990405</v>
          </cell>
        </row>
      </sheetData>
      <sheetData sheetId="46">
        <row r="71">
          <cell r="J71">
            <v>4.9158384500000025</v>
          </cell>
        </row>
      </sheetData>
      <sheetData sheetId="47">
        <row r="71">
          <cell r="J71">
            <v>15.785578340000001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7.79-10.03"/>
      <sheetName val="TY-FY - Sent"/>
      <sheetName val="FY 55-62"/>
      <sheetName val="TAX 63-79"/>
      <sheetName val="TAX 80-00"/>
      <sheetName val="TAX 01-20 "/>
      <sheetName val="Tax04aft"/>
      <sheetName val="TAX 02-Current"/>
      <sheetName val="Cash Credit"/>
      <sheetName val="Bus-cash credit"/>
      <sheetName val="SOS-Deeds"/>
      <sheetName val="FYTotals 71-00"/>
      <sheetName val="Jul79-Oct98"/>
      <sheetName val="FY TOTALS"/>
      <sheetName val="CY TOTALS"/>
      <sheetName val=" CY Quarter Totals"/>
      <sheetName val="CY qtr 63-79"/>
      <sheetName val="YA % Change"/>
      <sheetName val="Mth 1998-1999"/>
      <sheetName val="Cigarette Packs"/>
      <sheetName val="TAX-2-10-04"/>
      <sheetName val="TAX-2-10-04.XLS"/>
    </sheetNames>
    <definedNames>
      <definedName name="OpenFootnote"/>
      <definedName name="OpenNonBus"/>
      <definedName name="shiftsum2"/>
      <definedName name="UpdateEndofMon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pDays"/>
      <sheetName val="Actuals"/>
      <sheetName val="copy-Paste_Genesis"/>
      <sheetName val="copy-paste-MassTax"/>
      <sheetName val="Copy-paste"/>
      <sheetName val="Query_MTD"/>
      <sheetName val="1-Access"/>
      <sheetName val="2-Formula"/>
      <sheetName val="Amount-FY22"/>
      <sheetName val="Amount-FY23"/>
      <sheetName val="Amount-FY24"/>
      <sheetName val="Benchmarks"/>
      <sheetName val="Unhighlighted-worksheet"/>
      <sheetName val="Sheet1"/>
      <sheetName val="Highlighted-NO NONDOR"/>
      <sheetName val="ELT-Refundable Credits"/>
      <sheetName val="ELT_update"/>
      <sheetName val="FLASH VS PRIOR YEAR"/>
      <sheetName val="FLASH VS BM"/>
      <sheetName val="marijuana"/>
      <sheetName val="NON-WITHHELD"/>
      <sheetName val="ELT-ESTIM-2"/>
      <sheetName val="ELT-ESTIM-1"/>
      <sheetName val="MTD-Report"/>
      <sheetName val="Mid-Month"/>
      <sheetName val="Highlighted"/>
      <sheetName val="AboveBelow"/>
      <sheetName val="Range for All other"/>
      <sheetName val="Total Coll (Department)"/>
      <sheetName val="Withholding"/>
      <sheetName val="IncCashEstPaymChart"/>
      <sheetName val="IncReturns&amp;BillsPaymChart"/>
      <sheetName val="IncCashRefundChart"/>
      <sheetName val="SalesTotalChart"/>
      <sheetName val="RegularSales"/>
      <sheetName val="Meals"/>
      <sheetName val="MV"/>
      <sheetName val="BusTotalChart"/>
      <sheetName val="BusCashEstPayChart"/>
      <sheetName val="BusRet&amp;BillsChart"/>
      <sheetName val="BusCashRefundChart"/>
      <sheetName val="Motor Fuel"/>
      <sheetName val="Cigarette"/>
      <sheetName val="Estate"/>
      <sheetName val="Alcoholic Beverage"/>
      <sheetName val="Room Occupancy"/>
      <sheetName val="Deeds"/>
      <sheetName val="MiscDepart."/>
      <sheetName val="Mid-incl-1timers"/>
      <sheetName val="Mid-old-incl-1timers"/>
      <sheetName val="Input"/>
      <sheetName val="1timers-Certified only"/>
      <sheetName val="ExpChg"/>
      <sheetName val="Rank"/>
      <sheetName val="Charts"/>
      <sheetName val="Change from prior day"/>
      <sheetName val="Dec Inc EP2"/>
      <sheetName val="Dec inc EP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Date</v>
          </cell>
          <cell r="B1">
            <v>41122</v>
          </cell>
          <cell r="C1">
            <v>41123</v>
          </cell>
          <cell r="D1">
            <v>41124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</row>
        <row r="2">
          <cell r="A2" t="str">
            <v>Alcoholic Beverages</v>
          </cell>
          <cell r="B2">
            <v>1.3624200000000002</v>
          </cell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</row>
        <row r="3">
          <cell r="A3" t="str">
            <v>Cigarette</v>
          </cell>
          <cell r="B3">
            <v>1076.3416599999996</v>
          </cell>
          <cell r="C3">
            <v>2172.8836999999999</v>
          </cell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</row>
        <row r="4">
          <cell r="A4" t="str">
            <v>Corp_ Bills</v>
          </cell>
          <cell r="B4">
            <v>3.4381100000000004</v>
          </cell>
          <cell r="C4">
            <v>13.59872</v>
          </cell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</row>
        <row r="5">
          <cell r="A5" t="str">
            <v>Corp_ Estimated Cash</v>
          </cell>
          <cell r="B5">
            <v>84.19</v>
          </cell>
          <cell r="C5">
            <v>28.054000000000002</v>
          </cell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</row>
        <row r="6">
          <cell r="A6" t="str">
            <v>Corp_ Estimated Credit</v>
          </cell>
          <cell r="B6">
            <v>473.81000000000006</v>
          </cell>
          <cell r="C6">
            <v>183.78928000000002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</row>
        <row r="7">
          <cell r="A7" t="str">
            <v>Corp_ NET</v>
          </cell>
          <cell r="B7">
            <v>-3200.5120000000002</v>
          </cell>
          <cell r="C7">
            <v>229.16051000000002</v>
          </cell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</row>
        <row r="8">
          <cell r="A8" t="str">
            <v>Corp_ Refund Cash</v>
          </cell>
          <cell r="B8">
            <v>3918.4055699999999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</row>
        <row r="9">
          <cell r="A9" t="str">
            <v>Corp_ Refund Credit</v>
          </cell>
          <cell r="B9">
            <v>473.81</v>
          </cell>
          <cell r="C9">
            <v>183.78928000000002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</row>
        <row r="10">
          <cell r="A10" t="str">
            <v>Corp_ Refunds</v>
          </cell>
          <cell r="B10">
            <v>4392.2155700000003</v>
          </cell>
          <cell r="C10">
            <v>183.78928000000002</v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</row>
        <row r="11">
          <cell r="A11" t="str">
            <v>Corp_ Returns</v>
          </cell>
          <cell r="B11">
            <v>630.26545999999996</v>
          </cell>
          <cell r="C11">
            <v>187.50779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</row>
        <row r="12">
          <cell r="A12" t="str">
            <v>Corporate: Estimated</v>
          </cell>
          <cell r="B12">
            <v>558.00000000000011</v>
          </cell>
          <cell r="C12">
            <v>211.84327999999999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</row>
        <row r="13">
          <cell r="A13" t="str">
            <v>Estate</v>
          </cell>
          <cell r="B13">
            <v>3448.2190300000002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</row>
        <row r="14">
          <cell r="A14" t="str">
            <v>Estimate: Cash</v>
          </cell>
          <cell r="B14">
            <v>854.85150999999996</v>
          </cell>
          <cell r="C14">
            <v>162.17822000000001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</row>
        <row r="15">
          <cell r="A15" t="str">
            <v>Estimate: Credit</v>
          </cell>
          <cell r="B15">
            <v>436.18675000000002</v>
          </cell>
          <cell r="C15">
            <v>454.21375999999998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</row>
        <row r="16">
          <cell r="A16" t="str">
            <v>Financial Inst_ Ref_ Cash</v>
          </cell>
          <cell r="B16">
            <v>5.6810000000000006E-2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</row>
        <row r="17">
          <cell r="A17" t="str">
            <v>Financial Institute</v>
          </cell>
          <cell r="B17">
            <v>-5.6810000000000006E-2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</row>
        <row r="18">
          <cell r="A18" t="str">
            <v>Income NET</v>
          </cell>
          <cell r="B18">
            <v>11410.44944</v>
          </cell>
          <cell r="C18">
            <v>14005.45263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</row>
        <row r="19">
          <cell r="A19" t="str">
            <v>Income Refunds</v>
          </cell>
          <cell r="B19">
            <v>5431.7260600000009</v>
          </cell>
          <cell r="C19">
            <v>462.35167999999999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</row>
        <row r="20">
          <cell r="A20" t="str">
            <v>Income:  Estimated</v>
          </cell>
          <cell r="B20">
            <v>1291.0382599999998</v>
          </cell>
          <cell r="C20">
            <v>616.39197999999999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</row>
        <row r="21">
          <cell r="A21" t="str">
            <v>Insurance</v>
          </cell>
          <cell r="B21">
            <v>-0.89775000000000005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</row>
        <row r="22">
          <cell r="A22" t="str">
            <v>Insurance Ref_ Cash</v>
          </cell>
          <cell r="B22">
            <v>1.31975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</row>
        <row r="23">
          <cell r="A23" t="str">
            <v>Insurance Returns</v>
          </cell>
          <cell r="B23">
            <v>0.42199999999999999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</row>
        <row r="24">
          <cell r="A24" t="str">
            <v>Meals</v>
          </cell>
          <cell r="B24">
            <v>484.48797999999999</v>
          </cell>
          <cell r="C24">
            <v>649.05627000000004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</row>
        <row r="25">
          <cell r="A25" t="str">
            <v>Misc_ Dept_</v>
          </cell>
          <cell r="B25">
            <v>-8.2818000000000005</v>
          </cell>
          <cell r="C25">
            <v>13.548169999999999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</row>
        <row r="26">
          <cell r="A26" t="str">
            <v>Motor Fuels</v>
          </cell>
          <cell r="B26">
            <v>-118.7448</v>
          </cell>
          <cell r="C26">
            <v>0.91225999999999996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</row>
        <row r="27">
          <cell r="A27" t="str">
            <v>Motor Vehicles</v>
          </cell>
          <cell r="B27">
            <v>3052.1045600000002</v>
          </cell>
          <cell r="C27">
            <v>62.998199999999997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</row>
        <row r="28">
          <cell r="A28" t="str">
            <v>Refunds Cash</v>
          </cell>
          <cell r="B28">
            <v>4988.6771800000006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</row>
        <row r="29">
          <cell r="A29" t="str">
            <v>Refunds Credit</v>
          </cell>
          <cell r="B29">
            <v>443.04888</v>
          </cell>
          <cell r="C29">
            <v>462.35167999999999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</row>
        <row r="30">
          <cell r="A30" t="str">
            <v>Returns &amp; Bills</v>
          </cell>
          <cell r="B30">
            <v>1118.3951600000003</v>
          </cell>
          <cell r="C30">
            <v>646.33265000000006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</row>
        <row r="31">
          <cell r="A31" t="str">
            <v>Room Occupancy</v>
          </cell>
          <cell r="B31">
            <v>5.1292799999999996</v>
          </cell>
          <cell r="C31">
            <v>72.838570000000004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</row>
        <row r="32">
          <cell r="A32" t="str">
            <v>Sales:  Regular</v>
          </cell>
          <cell r="B32">
            <v>338.57852000000025</v>
          </cell>
          <cell r="C32">
            <v>1269.8216999999997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</row>
        <row r="33">
          <cell r="A33" t="str">
            <v>TOTAL</v>
          </cell>
          <cell r="B33">
            <v>3875.1710600000006</v>
          </cell>
          <cell r="C33">
            <v>1981.8761699999998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</row>
        <row r="34">
          <cell r="A34" t="str">
            <v>TOTAL DEPARTMENT</v>
          </cell>
          <cell r="B34">
            <v>16488.179730000007</v>
          </cell>
          <cell r="C34">
            <v>18476.672010000009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</row>
        <row r="35">
          <cell r="A35" t="str">
            <v>Withholding</v>
          </cell>
          <cell r="B35">
            <v>14432.742079999998</v>
          </cell>
          <cell r="C35">
            <v>13205.079679999999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</row>
        <row r="36">
          <cell r="A36" t="str">
            <v>Motor Vehicles</v>
          </cell>
          <cell r="B36">
            <v>3742.0870500000001</v>
          </cell>
          <cell r="C36">
            <v>3371.2438400000001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</row>
        <row r="37">
          <cell r="A37" t="str">
            <v>Public Uti_ Est_ Cash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</row>
        <row r="38">
          <cell r="A38" t="str">
            <v>Public Uti_ Est_ Credit</v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</row>
        <row r="39">
          <cell r="A39" t="str">
            <v>Public Uti_ Ref_ Cash</v>
          </cell>
          <cell r="B39"/>
          <cell r="C39">
            <v>1992.1189299999999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</row>
        <row r="40">
          <cell r="A40" t="str">
            <v>Public Uti_ Ref_ Credit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</row>
        <row r="41">
          <cell r="A41" t="str">
            <v>Public Uti_ Returns</v>
          </cell>
          <cell r="B41"/>
          <cell r="C41">
            <v>1992.1189299999999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</row>
        <row r="42">
          <cell r="A42" t="str">
            <v>Public Utilities</v>
          </cell>
          <cell r="B42"/>
          <cell r="C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</row>
        <row r="43">
          <cell r="A43" t="str">
            <v>Refunds Cash</v>
          </cell>
          <cell r="B43"/>
          <cell r="C43">
            <v>171.83860999999999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</row>
        <row r="44">
          <cell r="A44" t="str">
            <v>Refunds Credit</v>
          </cell>
          <cell r="B44">
            <v>320.05389000000002</v>
          </cell>
          <cell r="C44">
            <v>1310.6970199999998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</row>
        <row r="45">
          <cell r="A45" t="str">
            <v>Returns &amp; Bills</v>
          </cell>
          <cell r="B45">
            <v>369.84941999999995</v>
          </cell>
          <cell r="C45">
            <v>-3070.3258899999992</v>
          </cell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</row>
        <row r="46">
          <cell r="A46" t="str">
            <v>Room Occupancy</v>
          </cell>
          <cell r="B46">
            <v>-8.3505099999999999</v>
          </cell>
          <cell r="C46">
            <v>50.893950000000004</v>
          </cell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</row>
        <row r="47">
          <cell r="A47" t="str">
            <v>Sales:  Regular</v>
          </cell>
          <cell r="B47">
            <v>840.8305899999998</v>
          </cell>
          <cell r="C47">
            <v>1195.9821199999999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</row>
        <row r="48">
          <cell r="A48" t="str">
            <v>TOTAL</v>
          </cell>
          <cell r="B48">
            <v>4978.9349700000012</v>
          </cell>
          <cell r="C48">
            <v>5330.7290499999981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</row>
        <row r="49">
          <cell r="A49" t="str">
            <v>TOTAL DEPARTMENT</v>
          </cell>
          <cell r="B49">
            <v>22319.860330000007</v>
          </cell>
          <cell r="C49">
            <v>24121.571469999999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</row>
        <row r="50">
          <cell r="A50" t="str">
            <v>Withholding</v>
          </cell>
          <cell r="B50">
            <v>11205.206400000001</v>
          </cell>
          <cell r="C50">
            <v>17842.431970000001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P5">
            <v>257.05323473270619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dule1"/>
      <sheetName val="TAX 02-Current"/>
      <sheetName val="quarterly corp"/>
      <sheetName val="Chart Data"/>
      <sheetName val="chart1"/>
      <sheetName val="chart2"/>
      <sheetName val="Bus-cash credit"/>
      <sheetName val="Cash Credit"/>
      <sheetName val="Sheet1"/>
      <sheetName val="SOS-Deeds"/>
      <sheetName val="TAX 01-20 "/>
      <sheetName val="TAX 80-00"/>
      <sheetName val="Jul79-Oct98"/>
      <sheetName val="TAX 63-79"/>
      <sheetName val="FY 55-62"/>
      <sheetName val="FY09-FDY17"/>
      <sheetName val="Jan-Apr17-18"/>
      <sheetName val="Maryann's Request"/>
      <sheetName val="Sheet2"/>
      <sheetName val="TAX"/>
    </sheetNames>
    <sheetDataSet>
      <sheetData sheetId="0"/>
      <sheetData sheetId="1">
        <row r="8">
          <cell r="GK8">
            <v>42887</v>
          </cell>
        </row>
      </sheetData>
      <sheetData sheetId="2"/>
      <sheetData sheetId="3"/>
      <sheetData sheetId="4"/>
      <sheetData sheetId="5"/>
      <sheetData sheetId="6"/>
      <sheetData sheetId="7">
        <row r="45">
          <cell r="DA45">
            <v>2146.7046</v>
          </cell>
        </row>
      </sheetData>
      <sheetData sheetId="8"/>
      <sheetData sheetId="9"/>
      <sheetData sheetId="10"/>
      <sheetData sheetId="11">
        <row r="9">
          <cell r="N9">
            <v>4372.0401099999999</v>
          </cell>
        </row>
      </sheetData>
      <sheetData sheetId="12"/>
      <sheetData sheetId="13"/>
      <sheetData sheetId="14">
        <row r="1">
          <cell r="A1" t="str">
            <v xml:space="preserve"> </v>
          </cell>
          <cell r="B1"/>
          <cell r="C1"/>
          <cell r="D1" t="str">
            <v>FY61</v>
          </cell>
          <cell r="E1" t="str">
            <v>FY61</v>
          </cell>
          <cell r="F1" t="str">
            <v>FY61</v>
          </cell>
          <cell r="G1" t="str">
            <v>FY61</v>
          </cell>
        </row>
        <row r="2">
          <cell r="A2" t="str">
            <v>Tax and Totals</v>
          </cell>
          <cell r="B2"/>
          <cell r="C2"/>
          <cell r="D2">
            <v>22160</v>
          </cell>
          <cell r="E2">
            <v>22190</v>
          </cell>
          <cell r="F2">
            <v>22221</v>
          </cell>
          <cell r="G2">
            <v>22251</v>
          </cell>
        </row>
        <row r="3">
          <cell r="A3"/>
          <cell r="B3"/>
          <cell r="C3"/>
          <cell r="D3"/>
          <cell r="E3"/>
          <cell r="F3"/>
          <cell r="G3"/>
        </row>
        <row r="4">
          <cell r="A4" t="str">
            <v>Income:  Estimated</v>
          </cell>
          <cell r="B4"/>
          <cell r="C4"/>
          <cell r="D4"/>
          <cell r="E4"/>
          <cell r="F4"/>
          <cell r="G4"/>
        </row>
        <row r="5">
          <cell r="A5" t="str">
            <v>Income:  Withholding</v>
          </cell>
          <cell r="B5"/>
          <cell r="C5"/>
          <cell r="D5"/>
          <cell r="E5"/>
          <cell r="F5"/>
          <cell r="G5"/>
        </row>
        <row r="6">
          <cell r="A6" t="str">
            <v>Income:  Returns &amp; Bills</v>
          </cell>
          <cell r="B6"/>
          <cell r="C6"/>
          <cell r="D6"/>
          <cell r="E6"/>
          <cell r="F6"/>
          <cell r="G6"/>
        </row>
        <row r="7">
          <cell r="A7" t="str">
            <v>Income:  Refunds</v>
          </cell>
          <cell r="B7"/>
          <cell r="C7"/>
          <cell r="D7"/>
          <cell r="E7"/>
          <cell r="F7"/>
          <cell r="G7"/>
        </row>
        <row r="8">
          <cell r="A8" t="str">
            <v>Income:  Inc Ret Net</v>
          </cell>
          <cell r="B8"/>
          <cell r="C8"/>
          <cell r="D8"/>
          <cell r="E8"/>
          <cell r="F8"/>
          <cell r="G8"/>
        </row>
        <row r="9">
          <cell r="A9" t="str">
            <v>Income:  NET</v>
          </cell>
          <cell r="B9"/>
          <cell r="C9"/>
          <cell r="D9"/>
          <cell r="E9"/>
          <cell r="F9"/>
          <cell r="G9"/>
        </row>
        <row r="14">
          <cell r="G14"/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DIFF"/>
      <sheetName val="Public Benchmarks"/>
      <sheetName val="FY05 Benchmark Calculations"/>
      <sheetName val="Summary"/>
      <sheetName val="Monthly Tax Collections"/>
      <sheetName val="FY05 Annual Benchmark"/>
      <sheetName val="1 Time Amnesty Spill"/>
      <sheetName val="1 Time Sherwin Williams"/>
      <sheetName val="1 Time Inheritance Spill"/>
      <sheetName val="1 Time FY04 REIT OverpayRefunds"/>
      <sheetName val="Rev Incr-Section 179  One-Time"/>
      <sheetName val="Cap Gains Shift From FY04"/>
      <sheetName val="Cap Gains Shift Into FY05"/>
      <sheetName val="Tax Cut-Low-Income Housing"/>
      <sheetName val="Tax Cut-EGTRRA"/>
      <sheetName val="Tax Cut - Sales Tax Holiday"/>
      <sheetName val="Tax Cut-Insurance"/>
      <sheetName val="Tax Cut - Biotech Credit"/>
      <sheetName val="Tax Cut-R&amp;D Def"/>
      <sheetName val="Tax Cut-Historic Pres"/>
      <sheetName val="Tax Cut - Sprinklers"/>
      <sheetName val="Tax Cut -- Personal Exemp Incr"/>
      <sheetName val="Tax Cut -- FastLane"/>
      <sheetName val="Rev Incr-Interest on Refunds"/>
      <sheetName val="Rev Incr-Estate Tax Decoupling"/>
      <sheetName val="Rev Incr-Sherwin Williams"/>
      <sheetName val="Rev Incr-Qsubs"/>
      <sheetName val="Rev Incr-MA Source Income"/>
      <sheetName val="Rev Incr-Out State Sales"/>
      <sheetName val="Rev Incr-Sunday Liquor"/>
      <sheetName val="Rev Incr-Lottery Assignment"/>
      <sheetName val="Rev Incr - Mass Bus Trust"/>
      <sheetName val="Rev Incr - MA Securities Corps "/>
      <sheetName val="Rev Incr - Drop Shipments"/>
      <sheetName val="Rev Incr - Promotional Advert"/>
      <sheetName val="Rev Incr - Morton Buildings"/>
      <sheetName val="Rev Incr - Use Tax Reporting"/>
      <sheetName val="Rev Incr - Non-Apportionable"/>
      <sheetName val="Rev Incr - Lottery Intercept"/>
      <sheetName val="Rev Incr - Extend Lien"/>
      <sheetName val="Rev Incr-Ret Rev-04 Collectors"/>
      <sheetName val="Rev Incr-Ret Rev-05 Collectors"/>
      <sheetName val="Rev Incr-Ret Rev-04 Auditors"/>
      <sheetName val="Rev Incr-Ret Rev-05 Auditors"/>
      <sheetName val="Rev Incr-Ret Rev Total"/>
      <sheetName val="Detail Template"/>
      <sheetName val="Reconcile 9-7 &amp; 8-20"/>
      <sheetName val="Difference 7-04 &amp; 10-04"/>
      <sheetName val="Deposit Days"/>
      <sheetName val="AmnestEstimate"/>
      <sheetName val="old-Tax Cut-Sect 179 Expensing"/>
      <sheetName val="old-1 Time Amnesty"/>
      <sheetName val="old-1 Time Personal Exemption"/>
      <sheetName val="old-Pers Exemp Shift From FY03"/>
      <sheetName val="old-Pers Exemp Shift Into FY04"/>
      <sheetName val="old-Charitable Shift From FY03"/>
      <sheetName val="old-Charitable Shift Into FY04"/>
      <sheetName val="old-Convention Ctr Off-Budget"/>
      <sheetName val="old-Rev Incr-REIT Current Yr"/>
      <sheetName val="old-Rev Incr-REIT Overpayments"/>
      <sheetName val="oldRev Incr-Cap Gains Tax Hike"/>
      <sheetName val="old-FY04 Benchmark Calculations"/>
      <sheetName val="oldRev Incr-Interest on Refunds"/>
      <sheetName val="GOVvsHOUvsSWMvsFinal(7.30.04)"/>
      <sheetName val="June04WS"/>
      <sheetName val="Bus-cash credit"/>
      <sheetName val="TAX 02-Current"/>
      <sheetName val="FY05 Benchmarks-4-15-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MT VIEW (2)"/>
      <sheetName val="Growth Summary"/>
      <sheetName val="MGMT VIEW"/>
      <sheetName val="Range and Two Year View"/>
      <sheetName val="Sheet3"/>
      <sheetName val="Sheet4"/>
      <sheetName val="Sheet5"/>
    </sheetNames>
    <sheetDataSet>
      <sheetData sheetId="0"/>
      <sheetData sheetId="1"/>
      <sheetData sheetId="2">
        <row r="3">
          <cell r="E3" t="str">
            <v xml:space="preserve">FY17 ACTUAL &amp; BENCHMARK 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Z3" t="str">
            <v>FY18 FORECAST vs FY17 BENCHMARK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E4">
            <v>0</v>
          </cell>
          <cell r="AF4">
            <v>0</v>
          </cell>
          <cell r="AG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E5" t="str">
            <v>Month of November 2016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K5" t="str">
            <v>Actual November 2017 Fiscal YTD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Q5" t="str">
            <v>Full Year FY17BM versus FY16 Actual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Z5" t="str">
            <v>FY18 Forecast</v>
          </cell>
          <cell r="AA5">
            <v>0</v>
          </cell>
          <cell r="AB5">
            <v>0</v>
          </cell>
          <cell r="AC5">
            <v>0</v>
          </cell>
          <cell r="AE5" t="str">
            <v>$ fav/(unf) versus FY17BM</v>
          </cell>
          <cell r="AF5">
            <v>0</v>
          </cell>
          <cell r="AG5">
            <v>0</v>
          </cell>
          <cell r="AI5" t="str">
            <v>% fav/(unf) versus FY17BM</v>
          </cell>
          <cell r="AJ5">
            <v>0</v>
          </cell>
          <cell r="AK5">
            <v>0</v>
          </cell>
        </row>
        <row r="6">
          <cell r="E6" t="str">
            <v>Actual</v>
          </cell>
          <cell r="F6" t="str">
            <v>Benchmark</v>
          </cell>
          <cell r="G6">
            <v>0</v>
          </cell>
          <cell r="H6" t="str">
            <v>$ fav/(unf)</v>
          </cell>
          <cell r="I6" t="str">
            <v>% fav/(unf)</v>
          </cell>
          <cell r="K6" t="str">
            <v>Actual</v>
          </cell>
          <cell r="L6" t="str">
            <v>Benchmark</v>
          </cell>
          <cell r="M6">
            <v>0</v>
          </cell>
          <cell r="N6" t="str">
            <v>$ fav/(unf)</v>
          </cell>
          <cell r="O6" t="str">
            <v>% fav/(unf)</v>
          </cell>
          <cell r="Q6" t="str">
            <v>FY17BM</v>
          </cell>
          <cell r="R6" t="str">
            <v>FY16 Actual</v>
          </cell>
          <cell r="S6">
            <v>0</v>
          </cell>
          <cell r="T6" t="str">
            <v>$ fav/(unf)</v>
          </cell>
          <cell r="U6" t="str">
            <v>% fav/(unf)</v>
          </cell>
          <cell r="Z6" t="str">
            <v>Lower</v>
          </cell>
          <cell r="AA6" t="str">
            <v>Upper</v>
          </cell>
          <cell r="AB6" t="str">
            <v>Difference</v>
          </cell>
          <cell r="AC6" t="str">
            <v>Midpoint</v>
          </cell>
          <cell r="AE6" t="str">
            <v>Lower</v>
          </cell>
          <cell r="AF6" t="str">
            <v>Upper</v>
          </cell>
          <cell r="AG6" t="str">
            <v>Midpoint</v>
          </cell>
          <cell r="AI6" t="str">
            <v>Lower</v>
          </cell>
          <cell r="AJ6" t="str">
            <v>Upper</v>
          </cell>
          <cell r="AK6" t="str">
            <v>Midpoint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E8">
            <v>890.68549782000002</v>
          </cell>
          <cell r="F8">
            <v>961.58300448801606</v>
          </cell>
          <cell r="G8">
            <v>0</v>
          </cell>
          <cell r="H8">
            <v>-70.897506668016078</v>
          </cell>
          <cell r="I8">
            <v>-7.372999141739682E-2</v>
          </cell>
          <cell r="K8">
            <v>4681.4268041599998</v>
          </cell>
          <cell r="L8">
            <v>4688.0050109282602</v>
          </cell>
          <cell r="M8">
            <v>0</v>
          </cell>
          <cell r="N8">
            <v>-6.5782067682603378</v>
          </cell>
          <cell r="O8">
            <v>-1.403199602586987E-3</v>
          </cell>
          <cell r="Q8">
            <v>11950.069268947138</v>
          </cell>
          <cell r="R8">
            <v>11426.95229318</v>
          </cell>
          <cell r="S8">
            <v>0</v>
          </cell>
          <cell r="T8">
            <v>523.11697576713777</v>
          </cell>
          <cell r="U8">
            <v>4.5779221120871579E-2</v>
          </cell>
          <cell r="Z8">
            <v>12434.436952622595</v>
          </cell>
          <cell r="AA8">
            <v>12458.647282076074</v>
          </cell>
          <cell r="AB8">
            <v>24.210329453479062</v>
          </cell>
          <cell r="AC8">
            <v>12446.542117349334</v>
          </cell>
          <cell r="AE8">
            <v>484.36768367545665</v>
          </cell>
          <cell r="AF8">
            <v>508.57801312893571</v>
          </cell>
          <cell r="AG8">
            <v>496.47284840219618</v>
          </cell>
          <cell r="AI8">
            <v>4.05326256086323E-2</v>
          </cell>
          <cell r="AJ8">
            <v>4.2558582856963137E-2</v>
          </cell>
          <cell r="AK8">
            <v>4.1545604232797718E-2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E10">
            <v>22.589610900000004</v>
          </cell>
          <cell r="F10">
            <v>19.77109807445925</v>
          </cell>
          <cell r="G10">
            <v>0</v>
          </cell>
          <cell r="H10">
            <v>2.8185128255407546</v>
          </cell>
          <cell r="I10">
            <v>0.14255722241253627</v>
          </cell>
          <cell r="K10">
            <v>648.90892045999999</v>
          </cell>
          <cell r="L10">
            <v>656.14008836898063</v>
          </cell>
          <cell r="M10">
            <v>0</v>
          </cell>
          <cell r="N10">
            <v>-7.2311679089806278</v>
          </cell>
          <cell r="O10">
            <v>-1.1020768334633713E-2</v>
          </cell>
          <cell r="Q10">
            <v>2505.5649390859326</v>
          </cell>
          <cell r="R10">
            <v>2510.9449128900001</v>
          </cell>
          <cell r="S10">
            <v>0</v>
          </cell>
          <cell r="T10">
            <v>-5.3799738040675038</v>
          </cell>
          <cell r="U10">
            <v>-2.1426092529745555E-3</v>
          </cell>
          <cell r="Z10">
            <v>2498.787814396454</v>
          </cell>
          <cell r="AA10">
            <v>2558.6075960128578</v>
          </cell>
          <cell r="AB10">
            <v>59.819781616403816</v>
          </cell>
          <cell r="AC10">
            <v>2528.6977052046559</v>
          </cell>
          <cell r="AE10">
            <v>-6.7771246894785691</v>
          </cell>
          <cell r="AF10">
            <v>53.042656926925247</v>
          </cell>
          <cell r="AG10">
            <v>23.132766118723339</v>
          </cell>
          <cell r="AI10">
            <v>-2.7048289923592901E-3</v>
          </cell>
          <cell r="AJ10">
            <v>2.1169939002369662E-2</v>
          </cell>
          <cell r="AK10">
            <v>9.2325550050051854E-3</v>
          </cell>
        </row>
        <row r="11">
          <cell r="E11">
            <v>22.169638719999998</v>
          </cell>
          <cell r="F11">
            <v>33.274159858661832</v>
          </cell>
          <cell r="G11">
            <v>0</v>
          </cell>
          <cell r="H11">
            <v>-11.104521138661836</v>
          </cell>
          <cell r="I11">
            <v>-0.33372806964414276</v>
          </cell>
          <cell r="K11">
            <v>228.88174811999988</v>
          </cell>
          <cell r="L11">
            <v>245.58080276732915</v>
          </cell>
          <cell r="M11">
            <v>0</v>
          </cell>
          <cell r="N11">
            <v>-16.699054647329262</v>
          </cell>
          <cell r="O11">
            <v>-6.7998208569871252E-2</v>
          </cell>
          <cell r="Q11">
            <v>2162.7344299368069</v>
          </cell>
          <cell r="R11">
            <v>2042.7361582300002</v>
          </cell>
          <cell r="S11">
            <v>0</v>
          </cell>
          <cell r="T11">
            <v>119.99827170680669</v>
          </cell>
          <cell r="U11">
            <v>5.8743891727448233E-2</v>
          </cell>
          <cell r="Z11">
            <v>2223.5677210869676</v>
          </cell>
          <cell r="AA11">
            <v>2287.4468525816437</v>
          </cell>
          <cell r="AB11">
            <v>63.87913149467613</v>
          </cell>
          <cell r="AC11">
            <v>2255.5072868343059</v>
          </cell>
          <cell r="AE11">
            <v>60.833291150160676</v>
          </cell>
          <cell r="AF11">
            <v>124.71242264483681</v>
          </cell>
          <cell r="AG11">
            <v>92.772856897498968</v>
          </cell>
          <cell r="AI11">
            <v>2.8127952423607629E-2</v>
          </cell>
          <cell r="AJ11">
            <v>5.7664233258856841E-2</v>
          </cell>
          <cell r="AK11">
            <v>4.2896092841232338E-2</v>
          </cell>
        </row>
        <row r="12">
          <cell r="E12">
            <v>-81.133544269999902</v>
          </cell>
          <cell r="F12">
            <v>-64.883390071309975</v>
          </cell>
          <cell r="G12">
            <v>0</v>
          </cell>
          <cell r="H12">
            <v>-16.250154198689927</v>
          </cell>
          <cell r="I12">
            <v>-0.25045168233087428</v>
          </cell>
          <cell r="J12">
            <v>0</v>
          </cell>
          <cell r="K12">
            <v>-268.24147051999989</v>
          </cell>
          <cell r="L12">
            <v>-248.83019572778983</v>
          </cell>
          <cell r="M12">
            <v>0</v>
          </cell>
          <cell r="N12">
            <v>-19.411274792210079</v>
          </cell>
          <cell r="O12">
            <v>-7.8010125481094053E-2</v>
          </cell>
          <cell r="P12">
            <v>0</v>
          </cell>
          <cell r="Q12">
            <v>-1631.2686389063529</v>
          </cell>
          <cell r="R12">
            <v>-1586.92312831</v>
          </cell>
          <cell r="S12">
            <v>0</v>
          </cell>
          <cell r="T12">
            <v>-44.345510596352824</v>
          </cell>
          <cell r="U12">
            <v>-2.7944334420016141E-2</v>
          </cell>
          <cell r="Z12">
            <v>-1686.9076614884359</v>
          </cell>
          <cell r="AA12">
            <v>-1676.9076614884359</v>
          </cell>
          <cell r="AB12">
            <v>10</v>
          </cell>
          <cell r="AC12">
            <v>-1681.9076614884359</v>
          </cell>
          <cell r="AE12">
            <v>-55.639022582083044</v>
          </cell>
          <cell r="AF12">
            <v>-45.639022582083044</v>
          </cell>
          <cell r="AG12">
            <v>-50.639022582083044</v>
          </cell>
          <cell r="AI12">
            <v>-3.4107823356050643E-2</v>
          </cell>
          <cell r="AJ12">
            <v>-2.7977625201377435E-2</v>
          </cell>
          <cell r="AK12">
            <v>-3.1042724278714039E-2</v>
          </cell>
        </row>
        <row r="13">
          <cell r="E13">
            <v>-36.374294649999896</v>
          </cell>
          <cell r="F13">
            <v>-11.83813213818889</v>
          </cell>
          <cell r="G13">
            <v>0</v>
          </cell>
          <cell r="H13">
            <v>-24.536162511811007</v>
          </cell>
          <cell r="I13">
            <v>-2.0726379994238502</v>
          </cell>
          <cell r="K13">
            <v>609.54919805999998</v>
          </cell>
          <cell r="L13">
            <v>652.89069540851995</v>
          </cell>
          <cell r="M13">
            <v>0</v>
          </cell>
          <cell r="N13">
            <v>-43.341497348519965</v>
          </cell>
          <cell r="O13">
            <v>-6.6384002181867172E-2</v>
          </cell>
          <cell r="Q13">
            <v>3037.0307301163866</v>
          </cell>
          <cell r="R13">
            <v>2966.7579428100007</v>
          </cell>
          <cell r="S13">
            <v>0</v>
          </cell>
          <cell r="T13">
            <v>70.272787306385908</v>
          </cell>
          <cell r="U13">
            <v>2.3686727620193439E-2</v>
          </cell>
          <cell r="Z13">
            <v>3035.4478739949855</v>
          </cell>
          <cell r="AA13">
            <v>3169.1467871060649</v>
          </cell>
          <cell r="AB13">
            <v>133.69891311107949</v>
          </cell>
          <cell r="AC13">
            <v>3102.2973305505257</v>
          </cell>
          <cell r="AD13">
            <v>0</v>
          </cell>
          <cell r="AE13">
            <v>-1.5828561214011643</v>
          </cell>
          <cell r="AF13">
            <v>132.11605698967833</v>
          </cell>
          <cell r="AG13">
            <v>65.266600434139036</v>
          </cell>
          <cell r="AH13">
            <v>0</v>
          </cell>
          <cell r="AI13">
            <v>-5.211854149860727E-4</v>
          </cell>
          <cell r="AJ13">
            <v>4.3501718859662412E-2</v>
          </cell>
          <cell r="AK13">
            <v>2.1490266722338322E-2</v>
          </cell>
          <cell r="A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</row>
        <row r="15">
          <cell r="E15">
            <v>854.31120317000011</v>
          </cell>
          <cell r="F15">
            <v>949.74487234982712</v>
          </cell>
          <cell r="G15">
            <v>0</v>
          </cell>
          <cell r="H15">
            <v>-95.433669179827092</v>
          </cell>
          <cell r="I15">
            <v>-0.10048347925660107</v>
          </cell>
          <cell r="K15">
            <v>5290.9760022199998</v>
          </cell>
          <cell r="L15">
            <v>5340.8957063367798</v>
          </cell>
          <cell r="M15">
            <v>0</v>
          </cell>
          <cell r="N15">
            <v>-49.919704116780302</v>
          </cell>
          <cell r="O15">
            <v>-9.3466914280974211E-3</v>
          </cell>
          <cell r="Q15">
            <v>14987.099999063525</v>
          </cell>
          <cell r="R15">
            <v>14393.710235990002</v>
          </cell>
          <cell r="S15">
            <v>0</v>
          </cell>
          <cell r="T15">
            <v>593.38976307352277</v>
          </cell>
          <cell r="U15">
            <v>4.1225629343976389E-2</v>
          </cell>
          <cell r="Z15">
            <v>15469.884826617581</v>
          </cell>
          <cell r="AA15">
            <v>15627.794069182139</v>
          </cell>
          <cell r="AB15">
            <v>157.90924256455764</v>
          </cell>
          <cell r="AC15">
            <v>15548.83944789986</v>
          </cell>
          <cell r="AE15">
            <v>482.78482755405548</v>
          </cell>
          <cell r="AF15">
            <v>640.69407011861404</v>
          </cell>
          <cell r="AG15">
            <v>561.73944883633521</v>
          </cell>
          <cell r="AI15">
            <v>3.2213358660729725E-2</v>
          </cell>
          <cell r="AJ15">
            <v>4.2749702754945794E-2</v>
          </cell>
          <cell r="AK15">
            <v>3.7481530707837787E-2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E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E18">
            <v>340.44966956999997</v>
          </cell>
          <cell r="F18">
            <v>341.3267681980978</v>
          </cell>
          <cell r="G18">
            <v>0</v>
          </cell>
          <cell r="H18">
            <v>-0.8770986280978541</v>
          </cell>
          <cell r="I18">
            <v>-2.5696743115934209E-3</v>
          </cell>
          <cell r="K18">
            <v>1773.1406875100001</v>
          </cell>
          <cell r="L18">
            <v>1771.1688472568769</v>
          </cell>
          <cell r="M18">
            <v>0</v>
          </cell>
          <cell r="N18">
            <v>1.971840253123315</v>
          </cell>
          <cell r="O18">
            <v>1.1132988569538308E-3</v>
          </cell>
          <cell r="Q18">
            <v>4225.735708075802</v>
          </cell>
          <cell r="R18">
            <v>4156.8754730694</v>
          </cell>
          <cell r="S18">
            <v>0</v>
          </cell>
          <cell r="T18">
            <v>68.860235006402036</v>
          </cell>
          <cell r="U18">
            <v>1.6565383171210622E-2</v>
          </cell>
          <cell r="Z18">
            <v>4334.0310968179647</v>
          </cell>
          <cell r="AA18">
            <v>4459.745124846605</v>
          </cell>
          <cell r="AB18">
            <v>125.71402802864031</v>
          </cell>
          <cell r="AC18">
            <v>4396.8881108322848</v>
          </cell>
          <cell r="AE18">
            <v>108.29538874216269</v>
          </cell>
          <cell r="AF18">
            <v>234.009416770803</v>
          </cell>
          <cell r="AG18">
            <v>171.15240275648284</v>
          </cell>
          <cell r="AI18">
            <v>2.5627582088297525E-2</v>
          </cell>
          <cell r="AJ18">
            <v>5.5377201258372047E-2</v>
          </cell>
          <cell r="AK18">
            <v>4.0502391673334789E-2</v>
          </cell>
        </row>
        <row r="19">
          <cell r="E19">
            <v>93.610321979999981</v>
          </cell>
          <cell r="F19">
            <v>90.524761312382708</v>
          </cell>
          <cell r="G19">
            <v>0</v>
          </cell>
          <cell r="H19">
            <v>3.0855606676172758</v>
          </cell>
          <cell r="I19">
            <v>3.4085267090289556E-2</v>
          </cell>
          <cell r="K19">
            <v>497.13364689999997</v>
          </cell>
          <cell r="L19">
            <v>492.92939168186598</v>
          </cell>
          <cell r="M19">
            <v>0</v>
          </cell>
          <cell r="N19">
            <v>4.2042552181339703</v>
          </cell>
          <cell r="O19">
            <v>8.5291226067675321E-3</v>
          </cell>
          <cell r="Q19">
            <v>1107.7479105781752</v>
          </cell>
          <cell r="R19">
            <v>1063.8322394699999</v>
          </cell>
          <cell r="S19">
            <v>0</v>
          </cell>
          <cell r="T19">
            <v>43.915671108175275</v>
          </cell>
          <cell r="U19">
            <v>4.1280635685617136E-2</v>
          </cell>
          <cell r="Z19">
            <v>1172.1017541053229</v>
          </cell>
          <cell r="AA19">
            <v>1156.8674515432224</v>
          </cell>
          <cell r="AB19">
            <v>-15.234302562100538</v>
          </cell>
          <cell r="AC19">
            <v>1164.4846028242728</v>
          </cell>
          <cell r="AE19">
            <v>64.353843527147774</v>
          </cell>
          <cell r="AF19">
            <v>49.119540965047236</v>
          </cell>
          <cell r="AG19">
            <v>56.736692246097618</v>
          </cell>
          <cell r="AI19">
            <v>5.8094303688245363E-2</v>
          </cell>
          <cell r="AJ19">
            <v>4.4341804210138301E-2</v>
          </cell>
          <cell r="AK19">
            <v>5.1218053949191933E-2</v>
          </cell>
        </row>
        <row r="20">
          <cell r="E20">
            <v>66.217518229999996</v>
          </cell>
          <cell r="F20">
            <v>69.313738310374092</v>
          </cell>
          <cell r="G20">
            <v>0</v>
          </cell>
          <cell r="H20">
            <v>-3.0962200803740996</v>
          </cell>
          <cell r="I20">
            <v>-4.4669644948448738E-2</v>
          </cell>
          <cell r="K20">
            <v>357.34821197999997</v>
          </cell>
          <cell r="L20">
            <v>367.0052666480604</v>
          </cell>
          <cell r="M20">
            <v>0</v>
          </cell>
          <cell r="N20">
            <v>-9.6570546680604465</v>
          </cell>
          <cell r="O20">
            <v>-2.6313122850416957E-2</v>
          </cell>
          <cell r="Q20">
            <v>856.81638134602122</v>
          </cell>
          <cell r="R20">
            <v>833.88487010000006</v>
          </cell>
          <cell r="S20">
            <v>0</v>
          </cell>
          <cell r="T20">
            <v>22.931511246021159</v>
          </cell>
          <cell r="U20">
            <v>2.7499613038033891E-2</v>
          </cell>
          <cell r="Z20">
            <v>850.32462338570724</v>
          </cell>
          <cell r="AA20">
            <v>862.89909136172446</v>
          </cell>
          <cell r="AB20">
            <v>12.574467976017218</v>
          </cell>
          <cell r="AC20">
            <v>856.61185737371579</v>
          </cell>
          <cell r="AE20">
            <v>-6.4917579603139757</v>
          </cell>
          <cell r="AF20">
            <v>6.0827100157032419</v>
          </cell>
          <cell r="AG20">
            <v>-0.20452397230542374</v>
          </cell>
          <cell r="AI20">
            <v>-7.5766034609605695E-3</v>
          </cell>
          <cell r="AJ20">
            <v>7.099199021087306E-3</v>
          </cell>
          <cell r="AK20">
            <v>-2.3870221993669809E-4</v>
          </cell>
        </row>
        <row r="21">
          <cell r="E21">
            <v>500.27750977999995</v>
          </cell>
          <cell r="F21">
            <v>501.16526782085464</v>
          </cell>
          <cell r="G21">
            <v>0</v>
          </cell>
          <cell r="H21">
            <v>-0.88775804085467813</v>
          </cell>
          <cell r="I21">
            <v>-1.7713877993077805E-3</v>
          </cell>
          <cell r="K21">
            <v>2627.62254639</v>
          </cell>
          <cell r="L21">
            <v>2631.1035055868033</v>
          </cell>
          <cell r="M21">
            <v>0</v>
          </cell>
          <cell r="N21">
            <v>-3.4809591968031608</v>
          </cell>
          <cell r="O21">
            <v>-1.3230035190222658E-3</v>
          </cell>
          <cell r="Q21">
            <v>6190.2999999999984</v>
          </cell>
          <cell r="R21">
            <v>6054.5925826393996</v>
          </cell>
          <cell r="S21">
            <v>0</v>
          </cell>
          <cell r="T21">
            <v>135.70741736059881</v>
          </cell>
          <cell r="U21">
            <v>2.2413963534015265E-2</v>
          </cell>
          <cell r="Z21">
            <v>6356.4574743089952</v>
          </cell>
          <cell r="AA21">
            <v>6479.5116677515516</v>
          </cell>
          <cell r="AB21">
            <v>123.05419344255642</v>
          </cell>
          <cell r="AC21">
            <v>6417.9845710302734</v>
          </cell>
          <cell r="AE21">
            <v>166.15747430899683</v>
          </cell>
          <cell r="AF21">
            <v>289.21166775155325</v>
          </cell>
          <cell r="AG21">
            <v>227.68457103027504</v>
          </cell>
          <cell r="AI21">
            <v>2.6841586725844767E-2</v>
          </cell>
          <cell r="AJ21">
            <v>4.6720137594551688E-2</v>
          </cell>
          <cell r="AK21">
            <v>3.6780862160198227E-2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E23">
            <v>-38.850930199999993</v>
          </cell>
          <cell r="F23">
            <v>13.316926888568304</v>
          </cell>
          <cell r="G23">
            <v>0</v>
          </cell>
          <cell r="H23">
            <v>-52.167857088568297</v>
          </cell>
          <cell r="I23">
            <v>-3.91740958894585</v>
          </cell>
          <cell r="K23">
            <v>623.09971748999999</v>
          </cell>
          <cell r="L23">
            <v>626.98904238493799</v>
          </cell>
          <cell r="M23">
            <v>0</v>
          </cell>
          <cell r="N23">
            <v>-3.889324894937948</v>
          </cell>
          <cell r="O23">
            <v>-6.2031784162347595E-3</v>
          </cell>
          <cell r="Q23">
            <v>2577.9057216579536</v>
          </cell>
          <cell r="R23">
            <v>2547.9975159800001</v>
          </cell>
          <cell r="S23">
            <v>0</v>
          </cell>
          <cell r="T23">
            <v>29.908205677953447</v>
          </cell>
          <cell r="U23">
            <v>1.1737925759495994E-2</v>
          </cell>
          <cell r="Z23">
            <v>2315.8661571887023</v>
          </cell>
          <cell r="AA23">
            <v>2320.6600781378411</v>
          </cell>
          <cell r="AB23">
            <v>4.7939209491387373</v>
          </cell>
          <cell r="AC23">
            <v>2671.6134898032924</v>
          </cell>
          <cell r="AE23">
            <v>-262.03956446925122</v>
          </cell>
          <cell r="AF23">
            <v>-257.24564352011248</v>
          </cell>
          <cell r="AG23">
            <v>93.707768145338832</v>
          </cell>
          <cell r="AI23">
            <v>-0.10164823417232</v>
          </cell>
          <cell r="AJ23">
            <v>-9.9788615758479943E-2</v>
          </cell>
          <cell r="AK23">
            <v>3.6350347244301723E-2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E25">
            <v>187.46386089542278</v>
          </cell>
          <cell r="F25">
            <v>191.15305112505894</v>
          </cell>
          <cell r="G25">
            <v>0</v>
          </cell>
          <cell r="H25">
            <v>-3.6891902296361394</v>
          </cell>
          <cell r="I25">
            <v>-1.9299666983722607E-2</v>
          </cell>
          <cell r="K25">
            <v>933.69900076778788</v>
          </cell>
          <cell r="L25">
            <v>948.40499076457218</v>
          </cell>
          <cell r="M25">
            <v>0</v>
          </cell>
          <cell r="N25">
            <v>-14.70598999678424</v>
          </cell>
          <cell r="O25">
            <v>-1.5506023418253806E-2</v>
          </cell>
          <cell r="Q25">
            <v>2300.694366656779</v>
          </cell>
          <cell r="R25">
            <v>2272.9192364324722</v>
          </cell>
          <cell r="S25">
            <v>0</v>
          </cell>
          <cell r="T25">
            <v>27.775130224306849</v>
          </cell>
          <cell r="U25">
            <v>1.2220025146120955E-2</v>
          </cell>
          <cell r="Z25">
            <v>2667.4726936706488</v>
          </cell>
          <cell r="AA25">
            <v>2675.7542859359364</v>
          </cell>
          <cell r="AB25">
            <v>8.2815922652875997</v>
          </cell>
          <cell r="AC25">
            <v>2318.2631176632717</v>
          </cell>
          <cell r="AE25">
            <v>366.77832701386978</v>
          </cell>
          <cell r="AF25">
            <v>375.05991927915738</v>
          </cell>
          <cell r="AG25">
            <v>17.568751006492676</v>
          </cell>
          <cell r="AI25">
            <v>0.15942070895181459</v>
          </cell>
          <cell r="AJ25">
            <v>0.16302031452537971</v>
          </cell>
          <cell r="AK25">
            <v>7.6362820116878255E-3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E27">
            <v>1503.201643645423</v>
          </cell>
          <cell r="F27">
            <v>1655.3801181843091</v>
          </cell>
          <cell r="G27">
            <v>0</v>
          </cell>
          <cell r="H27">
            <v>-152.17847453888623</v>
          </cell>
          <cell r="I27">
            <v>-9.1929625629309855E-2</v>
          </cell>
          <cell r="K27">
            <v>9475.3972668677889</v>
          </cell>
          <cell r="L27">
            <v>9547.3932450730936</v>
          </cell>
          <cell r="M27">
            <v>0</v>
          </cell>
          <cell r="N27">
            <v>-71.995978205305647</v>
          </cell>
          <cell r="O27">
            <v>-7.5409042402709214E-3</v>
          </cell>
          <cell r="Q27">
            <v>26056.000087378256</v>
          </cell>
          <cell r="R27">
            <v>25269.219571041878</v>
          </cell>
          <cell r="S27">
            <v>0</v>
          </cell>
          <cell r="T27">
            <v>786.78051633637733</v>
          </cell>
          <cell r="U27">
            <v>3.1135924642406259E-2</v>
          </cell>
          <cell r="Z27">
            <v>26809.681151785928</v>
          </cell>
          <cell r="AA27">
            <v>27103.720101007464</v>
          </cell>
          <cell r="AB27">
            <v>294.03894922154041</v>
          </cell>
          <cell r="AC27">
            <v>26956.700626396698</v>
          </cell>
          <cell r="AE27">
            <v>753.68106440767224</v>
          </cell>
          <cell r="AF27">
            <v>1047.7200136292086</v>
          </cell>
          <cell r="AG27">
            <v>900.70053901844221</v>
          </cell>
          <cell r="AI27">
            <v>2.8925432218307432E-2</v>
          </cell>
          <cell r="AJ27">
            <v>4.0210316630169683E-2</v>
          </cell>
          <cell r="AK27">
            <v>3.4567874424238629E-2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E29">
            <v>51.1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51.1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E30">
            <v>1554.3016436454229</v>
          </cell>
          <cell r="F30">
            <v>1655.3801181843091</v>
          </cell>
          <cell r="G30">
            <v>0</v>
          </cell>
          <cell r="H30">
            <v>-101.07847453888621</v>
          </cell>
          <cell r="I30">
            <v>-6.106058265925856E-2</v>
          </cell>
          <cell r="K30">
            <v>9526.4972668677892</v>
          </cell>
          <cell r="L30">
            <v>9547.3932450730936</v>
          </cell>
          <cell r="M30">
            <v>0</v>
          </cell>
          <cell r="N30">
            <v>-20.895978205304345</v>
          </cell>
          <cell r="O30">
            <v>-2.1886579581382234E-3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d-Month"/>
    </sheetNames>
    <sheetDataSet>
      <sheetData sheetId="0">
        <row r="7">
          <cell r="C7">
            <v>849.71241291000013</v>
          </cell>
          <cell r="D7">
            <v>87.243597180000052</v>
          </cell>
          <cell r="E7">
            <v>0.11442251195082859</v>
          </cell>
          <cell r="M7">
            <v>17856.260519279993</v>
          </cell>
          <cell r="O7">
            <v>1102.0443057399898</v>
          </cell>
          <cell r="P7">
            <v>6.5777132853840528E-2</v>
          </cell>
        </row>
        <row r="8">
          <cell r="C8">
            <v>69.433267839999985</v>
          </cell>
          <cell r="D8">
            <v>21.930342599999982</v>
          </cell>
          <cell r="E8">
            <v>0.4616629921041886</v>
          </cell>
          <cell r="M8">
            <v>4166.4739102400008</v>
          </cell>
          <cell r="O8">
            <v>447.13413022000123</v>
          </cell>
          <cell r="P8">
            <v>0.1202186830635831</v>
          </cell>
        </row>
        <row r="9">
          <cell r="C9">
            <v>167.56456755000002</v>
          </cell>
          <cell r="D9">
            <v>-6.1192133099999921</v>
          </cell>
          <cell r="E9">
            <v>-3.52319213670991E-2</v>
          </cell>
          <cell r="M9">
            <v>6131.0825119400006</v>
          </cell>
          <cell r="O9">
            <v>517.96738994999941</v>
          </cell>
          <cell r="P9">
            <v>9.2278062839082825E-2</v>
          </cell>
        </row>
        <row r="11">
          <cell r="C11">
            <v>-107.72726781</v>
          </cell>
          <cell r="D11">
            <v>2.0305430599999852</v>
          </cell>
          <cell r="E11">
            <v>1.8500214644450348E-2</v>
          </cell>
          <cell r="M11">
            <v>-2886.4013137499996</v>
          </cell>
          <cell r="O11">
            <v>-228.64645587999985</v>
          </cell>
          <cell r="P11">
            <v>-8.6029926801918677E-2</v>
          </cell>
        </row>
        <row r="12">
          <cell r="C12">
            <v>978.98298049000005</v>
          </cell>
          <cell r="D12">
            <v>105.08526953000001</v>
          </cell>
          <cell r="E12">
            <v>0.12024893555855756</v>
          </cell>
          <cell r="M12">
            <v>25267.415627709994</v>
          </cell>
          <cell r="O12">
            <v>1838.4993700299892</v>
          </cell>
          <cell r="P12">
            <v>7.8471379120121643E-2</v>
          </cell>
        </row>
        <row r="14">
          <cell r="C14">
            <v>59.869968149999991</v>
          </cell>
          <cell r="D14">
            <v>-23.289905440000013</v>
          </cell>
          <cell r="E14">
            <v>-0.28006181869425822</v>
          </cell>
          <cell r="M14">
            <v>5791.5841053856002</v>
          </cell>
          <cell r="O14">
            <v>68.047894819601424</v>
          </cell>
          <cell r="P14">
            <v>1.1889135023550797E-2</v>
          </cell>
        </row>
        <row r="15">
          <cell r="C15">
            <v>27.81133393</v>
          </cell>
          <cell r="D15">
            <v>-1.7675111399999999</v>
          </cell>
          <cell r="E15">
            <v>-5.9755921362618633E-2</v>
          </cell>
          <cell r="M15">
            <v>1387.0756989800002</v>
          </cell>
          <cell r="O15">
            <v>10.696970220000139</v>
          </cell>
          <cell r="P15">
            <v>7.7718218078226169E-3</v>
          </cell>
        </row>
        <row r="16">
          <cell r="C16">
            <v>51.057291040000003</v>
          </cell>
          <cell r="D16">
            <v>-2.1764533500000027</v>
          </cell>
          <cell r="E16">
            <v>-4.0884844283259753E-2</v>
          </cell>
          <cell r="M16">
            <v>981.36389606</v>
          </cell>
          <cell r="O16">
            <v>-55.542179050000072</v>
          </cell>
          <cell r="P16">
            <v>-5.3565294276155036E-2</v>
          </cell>
        </row>
        <row r="17">
          <cell r="C17">
            <v>138.73859311999999</v>
          </cell>
          <cell r="D17">
            <v>-27.233869930000026</v>
          </cell>
          <cell r="E17">
            <v>-0.16408667696758641</v>
          </cell>
          <cell r="M17">
            <v>8160.0237004256005</v>
          </cell>
          <cell r="O17">
            <v>23.202685989602287</v>
          </cell>
          <cell r="P17">
            <v>2.8515664715294928E-3</v>
          </cell>
        </row>
        <row r="18">
          <cell r="C18">
            <v>-4.4674861000000003</v>
          </cell>
          <cell r="D18">
            <v>-47.01055482000001</v>
          </cell>
          <cell r="E18">
            <v>-1.1050109038772697</v>
          </cell>
          <cell r="M18">
            <v>3327.8317629599992</v>
          </cell>
          <cell r="O18">
            <v>-456.79217946000063</v>
          </cell>
          <cell r="P18">
            <v>-0.12069684766828227</v>
          </cell>
        </row>
        <row r="19">
          <cell r="C19">
            <v>40.828350910000005</v>
          </cell>
          <cell r="D19">
            <v>-30.713921570000004</v>
          </cell>
          <cell r="E19">
            <v>-0.42931151758683972</v>
          </cell>
          <cell r="M19">
            <v>2430.5348496812499</v>
          </cell>
          <cell r="O19">
            <v>107.92158310199966</v>
          </cell>
          <cell r="P19">
            <v>4.6465584544320974E-2</v>
          </cell>
        </row>
        <row r="21">
          <cell r="C21">
            <v>1154.0824384199998</v>
          </cell>
          <cell r="D21">
            <v>0.12692320999963158</v>
          </cell>
          <cell r="E21">
            <v>1.09989690526791E-4</v>
          </cell>
          <cell r="M21">
            <v>39185.805940776845</v>
          </cell>
          <cell r="O21">
            <v>1512.8314596615965</v>
          </cell>
          <cell r="P21">
            <v>4.0156942224457225E-2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CD6EB5-1B1A-4B36-8D19-E5C35C438C17}" name="Table2" displayName="Table2" ref="A4:G16" totalsRowShown="0" headerRowDxfId="9" dataDxfId="8" tableBorderDxfId="7" headerRowCellStyle="Normal_Revmemo Table">
  <autoFilter ref="A4:G16" xr:uid="{7CCD6EB5-1B1A-4B36-8D19-E5C35C438C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17750E4-56CD-4350-A51E-072ACABA5339}" name="Type" dataDxfId="6"/>
    <tableColumn id="2" xr3:uid="{138745AB-55A1-4051-8D9B-910522CDA14D}" name="05/2026 MTD Actual Collections" dataDxfId="5"/>
    <tableColumn id="3" xr3:uid="{E24A68F4-E2A5-46A3-ACFB-79F5E941CBCD}" name="05/2026 MTD v. 05/2025 MTD $ Fav/(Unfav)" dataDxfId="4" dataCellStyle="Percent"/>
    <tableColumn id="4" xr3:uid="{B3DC994E-C6BB-4F2A-8F5B-B063C50CA06F}" name="05/2026 MTD v. 05/2025 MTD % Fav/(Unfav)" dataDxfId="3"/>
    <tableColumn id="5" xr3:uid="{BCAD1909-4BF9-4B58-B20A-C86435190721}" name="05/2026 YTD Actual Collections" dataDxfId="2" dataCellStyle="20% - Accent3"/>
    <tableColumn id="6" xr3:uid="{BF31BC97-4854-4A9D-970B-48140001A6B8}" name="05/2026 YTD v. 05/2025 YTD $ Fav/(Unfav)" dataDxfId="1" dataCellStyle="20% - Accent3"/>
    <tableColumn id="7" xr3:uid="{FCF68E9C-0C7C-4B7F-9E4D-563E26CF1838}" name="05/2026 YTD v. 05/2025 YTD % Fav/(Unfav)" dataDxfId="0" dataCellStyle="20% - Accent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5F8A-D976-4729-9CDB-1A8EAED5BA05}">
  <sheetPr codeName="Sheet42">
    <tabColor rgb="FFFF0000"/>
  </sheetPr>
  <dimension ref="A1:BT27"/>
  <sheetViews>
    <sheetView showGridLines="0" tabSelected="1" zoomScale="65" zoomScaleNormal="75" zoomScaleSheetLayoutView="85" workbookViewId="0">
      <selection activeCell="H4" sqref="H4"/>
    </sheetView>
  </sheetViews>
  <sheetFormatPr defaultColWidth="8.54296875" defaultRowHeight="20.5" x14ac:dyDescent="0.45"/>
  <cols>
    <col min="1" max="1" width="26.54296875" style="2" customWidth="1"/>
    <col min="2" max="7" width="20.6328125" style="2" customWidth="1"/>
    <col min="8" max="25" width="14.08984375" style="2" customWidth="1"/>
    <col min="26" max="26" width="1.453125" style="2" customWidth="1"/>
    <col min="27" max="27" width="4.453125" style="2" customWidth="1"/>
    <col min="28" max="28" width="10.54296875" style="2" hidden="1" customWidth="1"/>
    <col min="29" max="29" width="2.81640625" style="2" hidden="1" customWidth="1"/>
    <col min="30" max="30" width="2.54296875" style="2" hidden="1" customWidth="1"/>
    <col min="31" max="31" width="1.81640625" style="2" hidden="1" customWidth="1"/>
    <col min="32" max="32" width="8.54296875" style="2"/>
    <col min="33" max="33" width="11.6328125" style="2" customWidth="1"/>
    <col min="34" max="34" width="12" style="1" customWidth="1"/>
    <col min="35" max="35" width="13.453125" style="1" customWidth="1"/>
    <col min="36" max="36" width="14.1796875" style="28" bestFit="1" customWidth="1"/>
    <col min="37" max="37" width="11.36328125" style="1" bestFit="1" customWidth="1"/>
    <col min="38" max="42" width="8.54296875" style="1"/>
    <col min="43" max="43" width="24" style="1" customWidth="1"/>
    <col min="44" max="44" width="3.54296875" style="1" customWidth="1"/>
    <col min="45" max="45" width="8.54296875" style="1"/>
    <col min="46" max="46" width="3" style="1" customWidth="1"/>
    <col min="47" max="50" width="8.54296875" style="1"/>
    <col min="51" max="51" width="7.54296875" style="1" customWidth="1"/>
    <col min="52" max="52" width="3.54296875" style="1" customWidth="1"/>
    <col min="53" max="54" width="8.54296875" style="1"/>
    <col min="55" max="56" width="0" style="1" hidden="1" customWidth="1"/>
    <col min="57" max="57" width="8.54296875" style="1"/>
    <col min="58" max="58" width="2.453125" style="1" customWidth="1"/>
    <col min="59" max="63" width="8.54296875" style="1"/>
    <col min="64" max="64" width="3.54296875" style="1" customWidth="1"/>
    <col min="65" max="65" width="8.54296875" style="1"/>
    <col min="66" max="16384" width="8.54296875" style="2"/>
  </cols>
  <sheetData>
    <row r="1" spans="1:72" customFormat="1" ht="19.5" customHeight="1" x14ac:dyDescent="0.4">
      <c r="A1" s="56"/>
      <c r="B1" s="56"/>
      <c r="C1" s="60"/>
      <c r="D1" s="58" t="s">
        <v>14</v>
      </c>
      <c r="E1" s="56"/>
      <c r="F1" s="56"/>
      <c r="G1" s="56"/>
    </row>
    <row r="2" spans="1:72" customFormat="1" ht="19.5" customHeight="1" x14ac:dyDescent="0.35">
      <c r="A2" s="57"/>
      <c r="B2" s="57"/>
      <c r="C2" s="60"/>
      <c r="D2" s="59" t="s">
        <v>15</v>
      </c>
      <c r="E2" s="57"/>
      <c r="F2" s="57"/>
      <c r="G2" s="57"/>
    </row>
    <row r="3" spans="1:72" s="38" customFormat="1" ht="36.5" customHeight="1" x14ac:dyDescent="0.45">
      <c r="A3" s="33"/>
      <c r="B3" s="55"/>
      <c r="C3" s="49" t="s">
        <v>16</v>
      </c>
      <c r="D3" s="48"/>
      <c r="E3" s="61"/>
      <c r="F3" s="66" t="s">
        <v>17</v>
      </c>
      <c r="G3" s="62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34"/>
      <c r="AA3" s="34"/>
      <c r="AB3" s="35"/>
      <c r="AC3" s="35"/>
      <c r="AD3" s="35"/>
      <c r="AE3" s="35"/>
      <c r="AG3" s="36"/>
      <c r="AH3" s="36"/>
      <c r="AI3" s="36"/>
      <c r="AJ3" s="37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72" ht="43.5" x14ac:dyDescent="0.45">
      <c r="A4" s="54" t="s">
        <v>13</v>
      </c>
      <c r="B4" s="4" t="s">
        <v>18</v>
      </c>
      <c r="C4" s="4" t="s">
        <v>19</v>
      </c>
      <c r="D4" s="4" t="s">
        <v>20</v>
      </c>
      <c r="E4" s="63" t="s">
        <v>21</v>
      </c>
      <c r="F4" s="63" t="s">
        <v>22</v>
      </c>
      <c r="G4" s="63" t="s">
        <v>23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"/>
      <c r="AA4" s="5"/>
      <c r="AB4" s="4"/>
      <c r="AC4" s="4"/>
      <c r="AD4" s="5"/>
      <c r="AE4" s="4"/>
      <c r="AG4" s="30"/>
    </row>
    <row r="5" spans="1:72" ht="19" customHeight="1" x14ac:dyDescent="0.45">
      <c r="A5" s="3" t="s">
        <v>0</v>
      </c>
      <c r="B5" s="67">
        <f>'[7]Mid-Month'!$C$7</f>
        <v>849.71241291000013</v>
      </c>
      <c r="C5" s="44">
        <f>'[7]Mid-Month'!$D$7</f>
        <v>87.243597180000052</v>
      </c>
      <c r="D5" s="19">
        <f>'[7]Mid-Month'!$E$7</f>
        <v>0.11442251195082859</v>
      </c>
      <c r="E5" s="68">
        <f>'[7]Mid-Month'!$M$7</f>
        <v>17856.260519279993</v>
      </c>
      <c r="F5" s="95">
        <f>'[7]Mid-Month'!$O$7</f>
        <v>1102.0443057399898</v>
      </c>
      <c r="G5" s="69">
        <f>'[7]Mid-Month'!$P$7</f>
        <v>6.5777132853840528E-2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5"/>
      <c r="AA5" s="5"/>
      <c r="AB5" s="9"/>
      <c r="AC5" s="10"/>
      <c r="AD5" s="5"/>
      <c r="AE5" s="10"/>
      <c r="AG5" s="8"/>
      <c r="AH5" s="44"/>
      <c r="AI5" s="27"/>
      <c r="AJ5" s="29"/>
      <c r="BO5" s="12"/>
      <c r="BP5" s="12"/>
      <c r="BR5" s="11"/>
      <c r="BS5" s="11"/>
      <c r="BT5" s="11"/>
    </row>
    <row r="6" spans="1:72" ht="19" customHeight="1" x14ac:dyDescent="0.45">
      <c r="A6" s="3" t="s">
        <v>1</v>
      </c>
      <c r="B6" s="67">
        <f>'[7]Mid-Month'!$C$8</f>
        <v>69.433267839999985</v>
      </c>
      <c r="C6" s="44">
        <f>'[7]Mid-Month'!$D$8</f>
        <v>21.930342599999982</v>
      </c>
      <c r="D6" s="19">
        <f>'[7]Mid-Month'!$E$8</f>
        <v>0.4616629921041886</v>
      </c>
      <c r="E6" s="68">
        <f>'[7]Mid-Month'!$M$8</f>
        <v>4166.4739102400008</v>
      </c>
      <c r="F6" s="64">
        <f>'[7]Mid-Month'!$O$8</f>
        <v>447.13413022000123</v>
      </c>
      <c r="G6" s="69">
        <f>'[7]Mid-Month'!$P$8</f>
        <v>0.1202186830635831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5"/>
      <c r="AA6" s="5"/>
      <c r="AB6" s="9"/>
      <c r="AC6" s="10"/>
      <c r="AD6" s="5"/>
      <c r="AE6" s="10"/>
      <c r="AG6" s="8"/>
      <c r="AH6" s="44"/>
      <c r="AI6" s="27"/>
      <c r="AJ6" s="29"/>
      <c r="BO6" s="12"/>
      <c r="BP6" s="12"/>
      <c r="BR6" s="11"/>
      <c r="BS6" s="11"/>
      <c r="BT6" s="11"/>
    </row>
    <row r="7" spans="1:72" ht="19" customHeight="1" x14ac:dyDescent="0.45">
      <c r="A7" s="3" t="s">
        <v>2</v>
      </c>
      <c r="B7" s="67">
        <f>'[7]Mid-Month'!$C$9</f>
        <v>167.56456755000002</v>
      </c>
      <c r="C7" s="44">
        <f>'[7]Mid-Month'!$D$9</f>
        <v>-6.1192133099999921</v>
      </c>
      <c r="D7" s="19">
        <f>'[7]Mid-Month'!$E$9</f>
        <v>-3.52319213670991E-2</v>
      </c>
      <c r="E7" s="68">
        <f>'[7]Mid-Month'!$M$9</f>
        <v>6131.0825119400006</v>
      </c>
      <c r="F7" s="64">
        <f>'[7]Mid-Month'!$O$9</f>
        <v>517.96738994999941</v>
      </c>
      <c r="G7" s="69">
        <f>'[7]Mid-Month'!$P$9</f>
        <v>9.2278062839082825E-2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5"/>
      <c r="AB7" s="9"/>
      <c r="AC7" s="10"/>
      <c r="AD7" s="5"/>
      <c r="AE7" s="10"/>
      <c r="AG7" s="8"/>
      <c r="AH7" s="44"/>
      <c r="AI7" s="27"/>
      <c r="AJ7" s="29"/>
      <c r="BO7" s="12"/>
      <c r="BP7" s="12"/>
      <c r="BR7" s="11"/>
      <c r="BS7" s="11"/>
      <c r="BT7" s="11"/>
    </row>
    <row r="8" spans="1:72" ht="19" customHeight="1" x14ac:dyDescent="0.45">
      <c r="A8" s="3" t="s">
        <v>3</v>
      </c>
      <c r="B8" s="67">
        <f>'[7]Mid-Month'!$C$11</f>
        <v>-107.72726781</v>
      </c>
      <c r="C8" s="46">
        <f>'[7]Mid-Month'!$D$11</f>
        <v>2.0305430599999852</v>
      </c>
      <c r="D8" s="19">
        <f>'[7]Mid-Month'!$E$11</f>
        <v>1.8500214644450348E-2</v>
      </c>
      <c r="E8" s="68">
        <f>'[7]Mid-Month'!$M$11</f>
        <v>-2886.4013137499996</v>
      </c>
      <c r="F8" s="65">
        <f>'[7]Mid-Month'!$O$11</f>
        <v>-228.64645587999985</v>
      </c>
      <c r="G8" s="69">
        <f>'[7]Mid-Month'!$P$11</f>
        <v>-8.6029926801918677E-2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5"/>
      <c r="T8" s="5"/>
      <c r="U8" s="9"/>
      <c r="V8" s="10"/>
      <c r="W8" s="5"/>
      <c r="X8" s="10"/>
      <c r="Z8" s="8"/>
      <c r="AA8" s="46"/>
      <c r="AB8" s="27"/>
      <c r="AC8" s="29"/>
      <c r="AD8" s="1"/>
      <c r="AE8" s="1"/>
      <c r="AF8" s="1"/>
      <c r="AG8" s="1"/>
      <c r="AJ8" s="1"/>
      <c r="BG8" s="2"/>
      <c r="BH8" s="12"/>
      <c r="BI8" s="12"/>
      <c r="BJ8" s="2"/>
      <c r="BK8" s="11"/>
      <c r="BL8" s="11"/>
      <c r="BM8" s="11"/>
    </row>
    <row r="9" spans="1:72" s="87" customFormat="1" ht="25" customHeight="1" x14ac:dyDescent="0.3">
      <c r="A9" s="77" t="s">
        <v>4</v>
      </c>
      <c r="B9" s="78">
        <f>'[7]Mid-Month'!$C$12</f>
        <v>978.98298049000005</v>
      </c>
      <c r="C9" s="79">
        <f>'[7]Mid-Month'!$D$12</f>
        <v>105.08526953000001</v>
      </c>
      <c r="D9" s="80">
        <f>'[7]Mid-Month'!$E$12</f>
        <v>0.12024893555855756</v>
      </c>
      <c r="E9" s="81">
        <f>'[7]Mid-Month'!$M$12</f>
        <v>25267.415627709994</v>
      </c>
      <c r="F9" s="95">
        <f>'[7]Mid-Month'!$O$12</f>
        <v>1838.4993700299892</v>
      </c>
      <c r="G9" s="82">
        <f>'[7]Mid-Month'!$P$12</f>
        <v>7.8471379120121643E-2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  <c r="AA9" s="84"/>
      <c r="AB9" s="85"/>
      <c r="AC9" s="86"/>
      <c r="AD9" s="84"/>
      <c r="AE9" s="86"/>
      <c r="AG9" s="85"/>
      <c r="AH9" s="79"/>
      <c r="AI9" s="88"/>
      <c r="AJ9" s="89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O9" s="91"/>
      <c r="BP9" s="91"/>
      <c r="BR9" s="92"/>
      <c r="BS9" s="92"/>
      <c r="BT9" s="92"/>
    </row>
    <row r="10" spans="1:72" ht="19" customHeight="1" x14ac:dyDescent="0.45">
      <c r="A10" s="3" t="s">
        <v>5</v>
      </c>
      <c r="B10" s="67">
        <f>'[7]Mid-Month'!$C$14</f>
        <v>59.869968149999991</v>
      </c>
      <c r="C10" s="44">
        <f>'[7]Mid-Month'!$D$14</f>
        <v>-23.289905440000013</v>
      </c>
      <c r="D10" s="73">
        <f>'[7]Mid-Month'!$E$14</f>
        <v>-0.28006181869425822</v>
      </c>
      <c r="E10" s="68">
        <f>'[7]Mid-Month'!$M$14</f>
        <v>5791.5841053856002</v>
      </c>
      <c r="F10" s="94">
        <f>'[7]Mid-Month'!$O$14</f>
        <v>68.047894819601424</v>
      </c>
      <c r="G10" s="69">
        <f>'[7]Mid-Month'!$P$14</f>
        <v>1.1889135023550797E-2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5"/>
      <c r="Z10" s="5"/>
      <c r="AA10" s="9"/>
      <c r="AB10" s="19"/>
      <c r="AC10" s="5"/>
      <c r="AD10" s="19"/>
      <c r="AF10" s="8"/>
      <c r="AG10" s="44"/>
      <c r="AH10" s="27"/>
      <c r="AI10" s="29"/>
      <c r="AJ10" s="1"/>
      <c r="BM10" s="2"/>
      <c r="BN10" s="12"/>
      <c r="BO10" s="12"/>
      <c r="BQ10" s="11"/>
      <c r="BR10" s="11"/>
      <c r="BS10" s="11"/>
    </row>
    <row r="11" spans="1:72" ht="19" customHeight="1" x14ac:dyDescent="0.45">
      <c r="A11" s="3" t="s">
        <v>6</v>
      </c>
      <c r="B11" s="67">
        <f>'[7]Mid-Month'!$C$15</f>
        <v>27.81133393</v>
      </c>
      <c r="C11" s="44">
        <f>'[7]Mid-Month'!$D$15</f>
        <v>-1.7675111399999999</v>
      </c>
      <c r="D11" s="73">
        <f>'[7]Mid-Month'!$E$15</f>
        <v>-5.9755921362618633E-2</v>
      </c>
      <c r="E11" s="68">
        <f>'[7]Mid-Month'!$M$15</f>
        <v>1387.0756989800002</v>
      </c>
      <c r="F11" s="64">
        <f>'[7]Mid-Month'!$O$15</f>
        <v>10.696970220000139</v>
      </c>
      <c r="G11" s="69">
        <f>'[7]Mid-Month'!$P$15</f>
        <v>7.7718218078226169E-3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"/>
      <c r="Z11" s="5"/>
      <c r="AA11" s="9"/>
      <c r="AB11" s="19"/>
      <c r="AC11" s="5"/>
      <c r="AD11" s="19"/>
      <c r="AF11" s="8"/>
      <c r="AG11" s="44"/>
      <c r="AH11" s="27"/>
      <c r="AI11" s="29"/>
      <c r="AJ11" s="1"/>
      <c r="BM11" s="2"/>
      <c r="BN11" s="12"/>
      <c r="BO11" s="12"/>
      <c r="BQ11" s="11"/>
      <c r="BR11" s="11"/>
      <c r="BS11" s="11"/>
    </row>
    <row r="12" spans="1:72" ht="19" customHeight="1" x14ac:dyDescent="0.45">
      <c r="A12" s="3" t="s">
        <v>7</v>
      </c>
      <c r="B12" s="67">
        <f>'[7]Mid-Month'!$C$16</f>
        <v>51.057291040000003</v>
      </c>
      <c r="C12" s="46">
        <f>'[7]Mid-Month'!$D$16</f>
        <v>-2.1764533500000027</v>
      </c>
      <c r="D12" s="74">
        <f>'[7]Mid-Month'!$E$16</f>
        <v>-4.0884844283259753E-2</v>
      </c>
      <c r="E12" s="68">
        <f>'[7]Mid-Month'!$M$16</f>
        <v>981.36389606</v>
      </c>
      <c r="F12" s="65">
        <f>'[7]Mid-Month'!$O$16</f>
        <v>-55.542179050000072</v>
      </c>
      <c r="G12" s="75">
        <f>'[7]Mid-Month'!$P$16</f>
        <v>-5.3565294276155036E-2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5"/>
      <c r="AA12" s="5"/>
      <c r="AB12" s="9"/>
      <c r="AC12" s="19"/>
      <c r="AD12" s="5"/>
      <c r="AE12" s="19"/>
      <c r="AG12" s="8"/>
      <c r="AH12" s="46"/>
      <c r="AI12" s="27"/>
      <c r="AJ12" s="29"/>
      <c r="BO12" s="12"/>
      <c r="BP12" s="12"/>
      <c r="BR12" s="11"/>
      <c r="BS12" s="11"/>
      <c r="BT12" s="11"/>
    </row>
    <row r="13" spans="1:72" ht="20" customHeight="1" x14ac:dyDescent="0.45">
      <c r="A13" s="13" t="s">
        <v>8</v>
      </c>
      <c r="B13" s="70">
        <f>'[7]Mid-Month'!$C$17</f>
        <v>138.73859311999999</v>
      </c>
      <c r="C13" s="45">
        <f>'[7]Mid-Month'!$D$17</f>
        <v>-27.233869930000026</v>
      </c>
      <c r="D13" s="20">
        <f>'[7]Mid-Month'!$E$17</f>
        <v>-0.16408667696758641</v>
      </c>
      <c r="E13" s="71">
        <f>'[7]Mid-Month'!$M$17</f>
        <v>8160.0237004256005</v>
      </c>
      <c r="F13" s="64">
        <f>'[7]Mid-Month'!$O$17</f>
        <v>23.202685989602287</v>
      </c>
      <c r="G13" s="69">
        <f>'[7]Mid-Month'!$P$17</f>
        <v>2.8515664715294928E-3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  <c r="AA13" s="5"/>
      <c r="AB13" s="15"/>
      <c r="AC13" s="20"/>
      <c r="AD13" s="5"/>
      <c r="AE13" s="20"/>
      <c r="AG13" s="14"/>
      <c r="AH13" s="45"/>
      <c r="AI13" s="27"/>
      <c r="AJ13" s="29"/>
      <c r="BO13" s="12"/>
      <c r="BP13" s="12"/>
      <c r="BR13" s="11"/>
      <c r="BS13" s="11"/>
      <c r="BT13" s="11"/>
    </row>
    <row r="14" spans="1:72" ht="25.5" customHeight="1" x14ac:dyDescent="0.45">
      <c r="A14" s="6" t="s">
        <v>11</v>
      </c>
      <c r="B14" s="22">
        <f>'[7]Mid-Month'!$C$18</f>
        <v>-4.4674861000000003</v>
      </c>
      <c r="C14" s="45">
        <f>'[7]Mid-Month'!$D$18</f>
        <v>-47.01055482000001</v>
      </c>
      <c r="D14" s="76">
        <f>'[7]Mid-Month'!$E$18</f>
        <v>-1.1050109038772697</v>
      </c>
      <c r="E14" s="68">
        <f>'[7]Mid-Month'!$M$18</f>
        <v>3327.8317629599992</v>
      </c>
      <c r="F14" s="64">
        <f>'[7]Mid-Month'!$O$18</f>
        <v>-456.79217946000063</v>
      </c>
      <c r="G14" s="69">
        <f>'[7]Mid-Month'!$P$18</f>
        <v>-0.12069684766828227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  <c r="AA14" s="5"/>
      <c r="AB14" s="22"/>
      <c r="AC14" s="17"/>
      <c r="AD14" s="5"/>
      <c r="AE14" s="17"/>
      <c r="AG14" s="16"/>
      <c r="AH14" s="45"/>
      <c r="AI14" s="27"/>
      <c r="AJ14" s="29"/>
      <c r="BO14" s="12"/>
      <c r="BP14" s="12"/>
      <c r="BR14" s="11"/>
      <c r="BS14" s="11"/>
      <c r="BT14" s="11"/>
    </row>
    <row r="15" spans="1:72" ht="23" customHeight="1" x14ac:dyDescent="0.45">
      <c r="A15" s="6" t="s">
        <v>9</v>
      </c>
      <c r="B15" s="22">
        <f>'[7]Mid-Month'!$C$19</f>
        <v>40.828350910000005</v>
      </c>
      <c r="C15" s="45">
        <f>'[7]Mid-Month'!$D$19</f>
        <v>-30.713921570000004</v>
      </c>
      <c r="D15" s="76">
        <f>'[7]Mid-Month'!$E$19</f>
        <v>-0.42931151758683972</v>
      </c>
      <c r="E15" s="68">
        <f>'[7]Mid-Month'!$M$19</f>
        <v>2430.5348496812499</v>
      </c>
      <c r="F15" s="64">
        <f>'[7]Mid-Month'!$O$19</f>
        <v>107.92158310199966</v>
      </c>
      <c r="G15" s="69">
        <f>'[7]Mid-Month'!$P$19</f>
        <v>4.6465584544320974E-2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  <c r="AA15" s="5"/>
      <c r="AB15" s="22"/>
      <c r="AC15" s="17"/>
      <c r="AD15" s="5"/>
      <c r="AE15" s="17"/>
      <c r="AG15" s="16"/>
      <c r="AH15" s="45"/>
      <c r="AI15" s="27"/>
      <c r="AJ15" s="29"/>
      <c r="BO15" s="12"/>
      <c r="BP15" s="12"/>
      <c r="BR15" s="11"/>
      <c r="BS15" s="11"/>
      <c r="BT15" s="11"/>
    </row>
    <row r="16" spans="1:72" x14ac:dyDescent="0.45">
      <c r="A16" s="13" t="s">
        <v>10</v>
      </c>
      <c r="B16" s="70">
        <f>'[7]Mid-Month'!$C$21</f>
        <v>1154.0824384199998</v>
      </c>
      <c r="C16" s="53">
        <f>'[7]Mid-Month'!$D$21</f>
        <v>0.12692320999963158</v>
      </c>
      <c r="D16" s="20">
        <f>'[7]Mid-Month'!$E$21</f>
        <v>1.09989690526791E-4</v>
      </c>
      <c r="E16" s="71">
        <f>'[7]Mid-Month'!$M$21</f>
        <v>39185.805940776845</v>
      </c>
      <c r="F16" s="93">
        <f>'[7]Mid-Month'!$O$21</f>
        <v>1512.8314596615965</v>
      </c>
      <c r="G16" s="72">
        <f>'[7]Mid-Month'!$P$21</f>
        <v>4.0156942224457225E-2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"/>
      <c r="AA16" s="5"/>
      <c r="AB16" s="24"/>
      <c r="AC16" s="25"/>
      <c r="AD16" s="5"/>
      <c r="AE16" s="25"/>
      <c r="AG16" s="23"/>
      <c r="AH16" s="47"/>
      <c r="AI16" s="27"/>
      <c r="AJ16" s="29"/>
      <c r="AK16" s="32"/>
      <c r="BO16" s="12"/>
      <c r="BP16" s="12"/>
      <c r="BR16" s="11"/>
      <c r="BS16" s="11"/>
      <c r="BT16" s="11"/>
    </row>
    <row r="17" spans="1:37" x14ac:dyDescent="0.45">
      <c r="A17" s="52" t="s">
        <v>12</v>
      </c>
      <c r="AA17" s="31"/>
      <c r="AG17" s="27"/>
      <c r="AH17" s="27"/>
      <c r="AI17" s="42"/>
      <c r="AK17" s="27"/>
    </row>
    <row r="18" spans="1:37" ht="18" customHeight="1" x14ac:dyDescent="0.45">
      <c r="A18" s="52"/>
      <c r="AH18" s="27"/>
      <c r="AI18" s="43"/>
    </row>
    <row r="19" spans="1:37" ht="23" customHeight="1" x14ac:dyDescent="0.45">
      <c r="AG19" s="42"/>
      <c r="AH19" s="27"/>
    </row>
    <row r="20" spans="1:37" x14ac:dyDescent="0.45">
      <c r="B20" s="39"/>
      <c r="C20" s="39"/>
      <c r="E20" s="39"/>
      <c r="F20" s="39"/>
      <c r="AG20" s="12"/>
    </row>
    <row r="21" spans="1:37" x14ac:dyDescent="0.45">
      <c r="B21" s="39"/>
      <c r="C21" s="39"/>
      <c r="E21" s="39"/>
      <c r="F21" s="39"/>
    </row>
    <row r="22" spans="1:37" x14ac:dyDescent="0.45">
      <c r="B22" s="39"/>
      <c r="C22" s="39"/>
      <c r="E22" s="39"/>
      <c r="F22" s="39"/>
    </row>
    <row r="24" spans="1:37" x14ac:dyDescent="0.45">
      <c r="B24" s="26"/>
      <c r="C24" s="26"/>
      <c r="D24" s="12"/>
      <c r="E24" s="40"/>
    </row>
    <row r="27" spans="1:37" x14ac:dyDescent="0.45">
      <c r="E27" s="41"/>
    </row>
  </sheetData>
  <pageMargins left="1.35" right="0.7" top="0.75" bottom="0.75" header="0.3" footer="0.3"/>
  <pageSetup scale="85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Mid-Month</vt:lpstr>
      <vt:lpstr>'Mid-Month'!Print_Area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ma-dor</dc:creator>
  <cp:lastPrinted>2023-09-20T14:06:36Z</cp:lastPrinted>
  <dcterms:created xsi:type="dcterms:W3CDTF">2021-08-11T14:52:59Z</dcterms:created>
  <dcterms:modified xsi:type="dcterms:W3CDTF">2026-05-18T18:43:21Z</dcterms:modified>
</cp:coreProperties>
</file>