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6_Projects\Cost Hearing Submissions\2019\2_Working Files\"/>
    </mc:Choice>
  </mc:AlternateContent>
  <xr:revisionPtr revIDLastSave="0" documentId="13_ncr:1_{91537D22-065B-4E91-A138-26EC776A5C40}" xr6:coauthVersionLast="36" xr6:coauthVersionMax="36" xr10:uidLastSave="{00000000-0000-0000-0000-000000000000}"/>
  <bookViews>
    <workbookView xWindow="240" yWindow="120" windowWidth="12795" windowHeight="7050" activeTab="3" xr2:uid="{00000000-000D-0000-FFFF-FFFF00000000}"/>
  </bookViews>
  <sheets>
    <sheet name="FY15" sheetId="3" r:id="rId1"/>
    <sheet name="FY16" sheetId="2" r:id="rId2"/>
    <sheet name="FY17" sheetId="1" r:id="rId3"/>
    <sheet name="FY18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8" i="4" l="1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P21" i="4"/>
  <c r="O21" i="4"/>
  <c r="N21" i="4"/>
  <c r="N34" i="4" s="1"/>
  <c r="M21" i="4"/>
  <c r="M34" i="4" s="1"/>
  <c r="L21" i="4"/>
  <c r="K21" i="4"/>
  <c r="J21" i="4"/>
  <c r="J34" i="4" s="1"/>
  <c r="I21" i="4"/>
  <c r="I34" i="4" s="1"/>
  <c r="H21" i="4"/>
  <c r="G21" i="4"/>
  <c r="F21" i="4"/>
  <c r="F34" i="4" s="1"/>
  <c r="E21" i="4"/>
  <c r="E34" i="4" s="1"/>
  <c r="D21" i="4"/>
  <c r="C21" i="4"/>
  <c r="P13" i="4"/>
  <c r="P34" i="4" s="1"/>
  <c r="O13" i="4"/>
  <c r="O34" i="4" s="1"/>
  <c r="N13" i="4"/>
  <c r="M13" i="4"/>
  <c r="L13" i="4"/>
  <c r="L34" i="4" s="1"/>
  <c r="K13" i="4"/>
  <c r="K34" i="4" s="1"/>
  <c r="J13" i="4"/>
  <c r="I13" i="4"/>
  <c r="H13" i="4"/>
  <c r="H34" i="4" s="1"/>
  <c r="G13" i="4"/>
  <c r="G34" i="4" s="1"/>
  <c r="F13" i="4"/>
  <c r="E13" i="4"/>
  <c r="D13" i="4"/>
  <c r="D34" i="4" s="1"/>
  <c r="C13" i="4"/>
  <c r="C34" i="4" s="1"/>
  <c r="N34" i="1" l="1"/>
  <c r="M34" i="1"/>
  <c r="G34" i="1"/>
  <c r="G21" i="1"/>
  <c r="H13" i="1"/>
  <c r="G13" i="1"/>
  <c r="P34" i="1" l="1"/>
  <c r="O34" i="1"/>
  <c r="L34" i="1"/>
  <c r="K34" i="1"/>
  <c r="J34" i="1"/>
  <c r="I34" i="1"/>
  <c r="H34" i="1"/>
  <c r="F34" i="1"/>
  <c r="E34" i="1"/>
  <c r="D34" i="1"/>
  <c r="C34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F21" i="1"/>
  <c r="E21" i="1"/>
  <c r="D21" i="1"/>
  <c r="C21" i="1"/>
  <c r="P21" i="1"/>
  <c r="O21" i="1"/>
  <c r="N21" i="1"/>
  <c r="M21" i="1"/>
  <c r="L21" i="1"/>
  <c r="K21" i="1"/>
  <c r="J21" i="1"/>
  <c r="I21" i="1"/>
  <c r="H21" i="1"/>
  <c r="M13" i="1"/>
  <c r="P13" i="1"/>
  <c r="O13" i="1"/>
  <c r="N13" i="1"/>
  <c r="L13" i="1"/>
  <c r="K13" i="1"/>
  <c r="J13" i="1"/>
  <c r="I13" i="1"/>
  <c r="F13" i="1"/>
  <c r="E13" i="1"/>
  <c r="D13" i="1"/>
  <c r="C13" i="1"/>
  <c r="P28" i="3" l="1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P21" i="3"/>
  <c r="O21" i="3"/>
  <c r="N21" i="3"/>
  <c r="M21" i="3"/>
  <c r="L21" i="3"/>
  <c r="K21" i="3"/>
  <c r="K34" i="3" s="1"/>
  <c r="J21" i="3"/>
  <c r="J34" i="3" s="1"/>
  <c r="I21" i="3"/>
  <c r="H21" i="3"/>
  <c r="G21" i="3"/>
  <c r="G34" i="3" s="1"/>
  <c r="F21" i="3"/>
  <c r="F34" i="3" s="1"/>
  <c r="E21" i="3"/>
  <c r="D21" i="3"/>
  <c r="C21" i="3"/>
  <c r="C34" i="3" s="1"/>
  <c r="P13" i="3"/>
  <c r="P34" i="3" s="1"/>
  <c r="N13" i="3"/>
  <c r="M13" i="3"/>
  <c r="L13" i="3"/>
  <c r="L34" i="3" s="1"/>
  <c r="K13" i="3"/>
  <c r="J13" i="3"/>
  <c r="I13" i="3"/>
  <c r="I34" i="3" s="1"/>
  <c r="H13" i="3"/>
  <c r="H34" i="3" s="1"/>
  <c r="G13" i="3"/>
  <c r="F13" i="3"/>
  <c r="E13" i="3"/>
  <c r="E34" i="3" s="1"/>
  <c r="D13" i="3"/>
  <c r="D34" i="3" s="1"/>
  <c r="C13" i="3"/>
  <c r="O5" i="3"/>
  <c r="O13" i="3" s="1"/>
  <c r="O34" i="3" s="1"/>
  <c r="P34" i="2" l="1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</calcChain>
</file>

<file path=xl/sharedStrings.xml><?xml version="1.0" encoding="utf-8"?>
<sst xmlns="http://schemas.openxmlformats.org/spreadsheetml/2006/main" count="514" uniqueCount="97">
  <si>
    <r>
      <rPr>
        <b/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</si>
  <si>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P4P Contracts</t>
    </r>
  </si>
  <si>
    <r>
      <rPr>
        <b/>
        <sz val="8"/>
        <rFont val="Arial"/>
        <family val="2"/>
      </rPr>
      <t>Risk Contracts</t>
    </r>
  </si>
  <si>
    <r>
      <rPr>
        <b/>
        <sz val="8"/>
        <rFont val="Arial"/>
        <family val="2"/>
      </rPr>
      <t>Payers by Category</t>
    </r>
  </si>
  <si>
    <r>
      <rPr>
        <b/>
        <sz val="8"/>
        <rFont val="Arial"/>
        <family val="2"/>
      </rPr>
      <t>Category</t>
    </r>
  </si>
  <si>
    <r>
      <rPr>
        <b/>
        <sz val="8"/>
        <rFont val="Arial"/>
        <family val="2"/>
      </rPr>
      <t>Payer</t>
    </r>
  </si>
  <si>
    <r>
      <rPr>
        <b/>
        <sz val="8"/>
        <rFont val="Arial"/>
        <family val="2"/>
      </rPr>
      <t>HMO</t>
    </r>
  </si>
  <si>
    <r>
      <rPr>
        <b/>
        <sz val="8"/>
        <rFont val="Arial"/>
        <family val="2"/>
      </rPr>
      <t>PPO</t>
    </r>
  </si>
  <si>
    <r>
      <rPr>
        <sz val="8"/>
        <rFont val="Arial"/>
        <family val="2"/>
      </rPr>
      <t>Commercial</t>
    </r>
  </si>
  <si>
    <r>
      <rPr>
        <sz val="8"/>
        <rFont val="Arial"/>
        <family val="2"/>
      </rPr>
      <t>Blue Cross Blue Shield</t>
    </r>
  </si>
  <si>
    <r>
      <rPr>
        <sz val="8"/>
        <rFont val="Arial"/>
        <family val="2"/>
      </rPr>
      <t>$0.00</t>
    </r>
  </si>
  <si>
    <r>
      <rPr>
        <sz val="8"/>
        <rFont val="Arial"/>
        <family val="2"/>
      </rPr>
      <t>Tufts Health Plan</t>
    </r>
  </si>
  <si>
    <r>
      <rPr>
        <sz val="8"/>
        <rFont val="Arial"/>
        <family val="2"/>
      </rPr>
      <t>CIGNA</t>
    </r>
  </si>
  <si>
    <r>
      <rPr>
        <sz val="8"/>
        <rFont val="Arial"/>
        <family val="2"/>
      </rPr>
      <t>United Healthcare</t>
    </r>
  </si>
  <si>
    <r>
      <rPr>
        <sz val="8"/>
        <rFont val="Arial"/>
        <family val="2"/>
      </rPr>
      <t>Aetna</t>
    </r>
  </si>
  <si>
    <r>
      <rPr>
        <sz val="8"/>
        <rFont val="Arial"/>
        <family val="2"/>
      </rPr>
      <t>Other Commercial</t>
    </r>
  </si>
  <si>
    <r>
      <rPr>
        <b/>
        <sz val="8"/>
        <rFont val="Arial"/>
        <family val="2"/>
      </rPr>
      <t>Total Commercial</t>
    </r>
  </si>
  <si>
    <r>
      <rPr>
        <b/>
        <sz val="8"/>
        <rFont val="Arial"/>
        <family val="2"/>
      </rPr>
      <t>$0.00</t>
    </r>
  </si>
  <si>
    <r>
      <rPr>
        <sz val="8"/>
        <rFont val="Arial"/>
        <family val="2"/>
      </rPr>
      <t>Managed Medicaid</t>
    </r>
  </si>
  <si>
    <r>
      <rPr>
        <sz val="8"/>
        <rFont val="Arial"/>
        <family val="2"/>
      </rPr>
      <t>Network Health</t>
    </r>
  </si>
  <si>
    <r>
      <rPr>
        <sz val="8"/>
        <rFont val="Arial"/>
        <family val="2"/>
      </rPr>
      <t>Neighborhood Health Plan</t>
    </r>
  </si>
  <si>
    <r>
      <rPr>
        <sz val="8"/>
        <rFont val="Arial"/>
        <family val="2"/>
      </rPr>
      <t>BMC HealthNet</t>
    </r>
  </si>
  <si>
    <r>
      <rPr>
        <sz val="8"/>
        <rFont val="Arial"/>
        <family val="2"/>
      </rPr>
      <t>Health New England</t>
    </r>
  </si>
  <si>
    <r>
      <rPr>
        <sz val="8"/>
        <rFont val="Arial"/>
        <family val="2"/>
      </rPr>
      <t>Other Managed Medicaid</t>
    </r>
  </si>
  <si>
    <r>
      <rPr>
        <b/>
        <sz val="8"/>
        <rFont val="Arial"/>
        <family val="2"/>
      </rPr>
      <t>MassHealth</t>
    </r>
  </si>
  <si>
    <r>
      <rPr>
        <sz val="8"/>
        <rFont val="Arial"/>
        <family val="2"/>
      </rPr>
      <t>Commercial Medicare</t>
    </r>
  </si>
  <si>
    <r>
      <rPr>
        <sz val="8"/>
        <rFont val="Arial"/>
        <family val="2"/>
      </rPr>
      <t>Tufts Medicare Preferred</t>
    </r>
  </si>
  <si>
    <r>
      <rPr>
        <sz val="8"/>
        <rFont val="Arial"/>
        <family val="2"/>
      </rPr>
      <t>Other Comm Medicare</t>
    </r>
  </si>
  <si>
    <r>
      <rPr>
        <b/>
        <sz val="8"/>
        <rFont val="Arial"/>
        <family val="2"/>
      </rPr>
      <t>Medicare</t>
    </r>
  </si>
  <si>
    <r>
      <rPr>
        <b/>
        <sz val="8"/>
        <rFont val="Arial"/>
        <family val="2"/>
      </rPr>
      <t>Other</t>
    </r>
  </si>
  <si>
    <r>
      <rPr>
        <b/>
        <sz val="8"/>
        <rFont val="Arial"/>
        <family val="2"/>
      </rPr>
      <t>GRAND TOTAL</t>
    </r>
  </si>
  <si>
    <r>
      <rPr>
        <b/>
        <sz val="8"/>
        <rFont val="Arial"/>
        <family val="2"/>
      </rPr>
      <t xml:space="preserve">FFS </t>
    </r>
    <r>
      <rPr>
        <b/>
        <sz val="8"/>
        <rFont val="Arial"/>
        <family val="2"/>
      </rPr>
      <t>Arrangements</t>
    </r>
  </si>
  <si>
    <r>
      <rPr>
        <b/>
        <sz val="8"/>
        <rFont val="Arial"/>
        <family val="2"/>
      </rPr>
      <t xml:space="preserve">Other </t>
    </r>
    <r>
      <rPr>
        <b/>
        <sz val="8"/>
        <rFont val="Arial"/>
        <family val="2"/>
      </rPr>
      <t>Revenue</t>
    </r>
  </si>
  <si>
    <r>
      <rPr>
        <b/>
        <sz val="8"/>
        <rFont val="Arial"/>
        <family val="2"/>
      </rPr>
      <t xml:space="preserve">Claims-Based </t>
    </r>
    <r>
      <rPr>
        <b/>
        <sz val="8"/>
        <rFont val="Arial"/>
        <family val="2"/>
      </rPr>
      <t>Revenue</t>
    </r>
  </si>
  <si>
    <r>
      <rPr>
        <b/>
        <sz val="8"/>
        <rFont val="Arial"/>
        <family val="2"/>
      </rPr>
      <t xml:space="preserve">Incentive-Based </t>
    </r>
    <r>
      <rPr>
        <b/>
        <sz val="8"/>
        <rFont val="Arial"/>
        <family val="2"/>
      </rPr>
      <t>Revenue</t>
    </r>
  </si>
  <si>
    <r>
      <rPr>
        <b/>
        <sz val="8"/>
        <rFont val="Arial"/>
        <family val="2"/>
      </rPr>
      <t xml:space="preserve">Budget Surplus/(Deficit) </t>
    </r>
    <r>
      <rPr>
        <b/>
        <sz val="8"/>
        <rFont val="Arial"/>
        <family val="2"/>
      </rPr>
      <t>Revenue</t>
    </r>
  </si>
  <si>
    <r>
      <rPr>
        <b/>
        <sz val="8"/>
        <rFont val="Arial"/>
        <family val="2"/>
      </rPr>
      <t xml:space="preserve">Quality Incentive </t>
    </r>
    <r>
      <rPr>
        <b/>
        <sz val="8"/>
        <rFont val="Arial"/>
        <family val="2"/>
      </rPr>
      <t>Revenue</t>
    </r>
  </si>
  <si>
    <r>
      <rPr>
        <sz val="8"/>
        <rFont val="Arial"/>
        <family val="2"/>
      </rPr>
      <t xml:space="preserve">Harvard Pilgrim Health </t>
    </r>
    <r>
      <rPr>
        <sz val="8"/>
        <rFont val="Arial"/>
        <family val="2"/>
      </rPr>
      <t>Care</t>
    </r>
  </si>
  <si>
    <r>
      <rPr>
        <sz val="8"/>
        <rFont val="Arial"/>
        <family val="2"/>
      </rPr>
      <t xml:space="preserve">Fallon Community Health </t>
    </r>
    <r>
      <rPr>
        <sz val="8"/>
        <rFont val="Arial"/>
        <family val="2"/>
      </rPr>
      <t>Plan</t>
    </r>
  </si>
  <si>
    <r>
      <rPr>
        <b/>
        <sz val="8"/>
        <rFont val="Arial"/>
        <family val="2"/>
      </rPr>
      <t xml:space="preserve">Total Managed </t>
    </r>
    <r>
      <rPr>
        <b/>
        <sz val="8"/>
        <rFont val="Arial"/>
        <family val="2"/>
      </rPr>
      <t>Medicaid</t>
    </r>
  </si>
  <si>
    <r>
      <rPr>
        <sz val="8"/>
        <rFont val="Arial"/>
        <family val="2"/>
      </rPr>
      <t xml:space="preserve">Blue Cross Senior </t>
    </r>
    <r>
      <rPr>
        <sz val="8"/>
        <rFont val="Arial"/>
        <family val="2"/>
      </rPr>
      <t>Options</t>
    </r>
  </si>
  <si>
    <r>
      <rPr>
        <b/>
        <sz val="8"/>
        <rFont val="Arial"/>
        <family val="2"/>
      </rPr>
      <t xml:space="preserve">Total Commercial </t>
    </r>
    <r>
      <rPr>
        <b/>
        <sz val="8"/>
        <rFont val="Arial"/>
        <family val="2"/>
      </rPr>
      <t>Medicare</t>
    </r>
  </si>
  <si>
    <t>FY17 Cost Hearing Submission - Exhibit 1 (MGPO)</t>
  </si>
  <si>
    <r>
      <rPr>
        <b/>
        <sz val="10"/>
        <rFont val="Arial"/>
        <family val="2"/>
      </rPr>
      <t xml:space="preserve">FY16 Cost Hearing Submission - Exhibit 1 </t>
    </r>
    <r>
      <rPr>
        <b/>
        <sz val="10"/>
        <rFont val="Arial"/>
        <family val="2"/>
      </rPr>
      <t>(MGPO)</t>
    </r>
  </si>
  <si>
    <t>FY15 Cost Hearing Submission - Exhibit 1 (MGPO)</t>
  </si>
  <si>
    <r>
      <rPr>
        <b/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</si>
  <si>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P4P Contracts</t>
    </r>
  </si>
  <si>
    <r>
      <rPr>
        <b/>
        <sz val="8"/>
        <rFont val="Arial"/>
        <family val="2"/>
      </rPr>
      <t>Risk Contracts</t>
    </r>
  </si>
  <si>
    <r>
      <rPr>
        <b/>
        <sz val="8"/>
        <rFont val="Arial"/>
        <family val="2"/>
      </rPr>
      <t xml:space="preserve">FFS </t>
    </r>
    <r>
      <rPr>
        <b/>
        <sz val="8"/>
        <rFont val="Arial"/>
        <family val="2"/>
      </rPr>
      <t>Arrangements</t>
    </r>
  </si>
  <si>
    <r>
      <rPr>
        <b/>
        <sz val="8"/>
        <rFont val="Arial"/>
        <family val="2"/>
      </rPr>
      <t xml:space="preserve">Other </t>
    </r>
    <r>
      <rPr>
        <b/>
        <sz val="8"/>
        <rFont val="Arial"/>
        <family val="2"/>
      </rPr>
      <t>Revenue</t>
    </r>
  </si>
  <si>
    <r>
      <rPr>
        <b/>
        <sz val="8"/>
        <rFont val="Arial"/>
        <family val="2"/>
      </rPr>
      <t>Payers by Category</t>
    </r>
  </si>
  <si>
    <r>
      <rPr>
        <b/>
        <sz val="8"/>
        <rFont val="Arial"/>
        <family val="2"/>
      </rPr>
      <t xml:space="preserve">Claims-Based </t>
    </r>
    <r>
      <rPr>
        <b/>
        <sz val="8"/>
        <rFont val="Arial"/>
        <family val="2"/>
      </rPr>
      <t>Revenue</t>
    </r>
  </si>
  <si>
    <r>
      <rPr>
        <b/>
        <sz val="8"/>
        <rFont val="Arial"/>
        <family val="2"/>
      </rPr>
      <t xml:space="preserve">Incentive-Based </t>
    </r>
    <r>
      <rPr>
        <b/>
        <sz val="8"/>
        <rFont val="Arial"/>
        <family val="2"/>
      </rPr>
      <t>Revenue</t>
    </r>
  </si>
  <si>
    <r>
      <rPr>
        <b/>
        <sz val="8"/>
        <rFont val="Arial"/>
        <family val="2"/>
      </rPr>
      <t xml:space="preserve">Budget Surplus/(Deficit) </t>
    </r>
    <r>
      <rPr>
        <b/>
        <sz val="8"/>
        <rFont val="Arial"/>
        <family val="2"/>
      </rPr>
      <t>Revenue</t>
    </r>
  </si>
  <si>
    <r>
      <rPr>
        <b/>
        <sz val="8"/>
        <rFont val="Arial"/>
        <family val="2"/>
      </rPr>
      <t xml:space="preserve">Quality Incentive </t>
    </r>
    <r>
      <rPr>
        <b/>
        <sz val="8"/>
        <rFont val="Arial"/>
        <family val="2"/>
      </rPr>
      <t>Revenue</t>
    </r>
  </si>
  <si>
    <r>
      <rPr>
        <b/>
        <sz val="8"/>
        <rFont val="Arial"/>
        <family val="2"/>
      </rPr>
      <t>Category</t>
    </r>
  </si>
  <si>
    <r>
      <rPr>
        <b/>
        <sz val="8"/>
        <rFont val="Arial"/>
        <family val="2"/>
      </rPr>
      <t>Payer</t>
    </r>
  </si>
  <si>
    <r>
      <rPr>
        <b/>
        <sz val="8"/>
        <rFont val="Arial"/>
        <family val="2"/>
      </rPr>
      <t>HMO</t>
    </r>
  </si>
  <si>
    <r>
      <rPr>
        <b/>
        <sz val="8"/>
        <rFont val="Arial"/>
        <family val="2"/>
      </rPr>
      <t>PPO</t>
    </r>
  </si>
  <si>
    <t>Commercial</t>
  </si>
  <si>
    <r>
      <rPr>
        <sz val="8"/>
        <rFont val="Arial"/>
        <family val="2"/>
      </rPr>
      <t>Blue Cross Blue Shield</t>
    </r>
  </si>
  <si>
    <r>
      <rPr>
        <sz val="8"/>
        <rFont val="Arial"/>
        <family val="2"/>
      </rPr>
      <t>Commercial</t>
    </r>
  </si>
  <si>
    <r>
      <rPr>
        <sz val="8"/>
        <rFont val="Arial"/>
        <family val="2"/>
      </rPr>
      <t>Tufts Health Plan</t>
    </r>
  </si>
  <si>
    <r>
      <rPr>
        <sz val="8"/>
        <rFont val="Arial"/>
        <family val="2"/>
      </rPr>
      <t xml:space="preserve">Harvard Pilgrim Health </t>
    </r>
    <r>
      <rPr>
        <sz val="8"/>
        <rFont val="Arial"/>
        <family val="2"/>
      </rPr>
      <t>Care</t>
    </r>
  </si>
  <si>
    <r>
      <rPr>
        <sz val="8"/>
        <rFont val="Arial"/>
        <family val="2"/>
      </rPr>
      <t xml:space="preserve">Fallon Community Health </t>
    </r>
    <r>
      <rPr>
        <sz val="8"/>
        <rFont val="Arial"/>
        <family val="2"/>
      </rPr>
      <t>Plan</t>
    </r>
  </si>
  <si>
    <r>
      <rPr>
        <sz val="8"/>
        <rFont val="Arial"/>
        <family val="2"/>
      </rPr>
      <t>CIGNA</t>
    </r>
  </si>
  <si>
    <r>
      <rPr>
        <sz val="8"/>
        <rFont val="Arial"/>
        <family val="2"/>
      </rPr>
      <t>United Healthcare</t>
    </r>
  </si>
  <si>
    <r>
      <rPr>
        <sz val="8"/>
        <rFont val="Arial"/>
        <family val="2"/>
      </rPr>
      <t>Aetna</t>
    </r>
  </si>
  <si>
    <r>
      <rPr>
        <sz val="8"/>
        <rFont val="Arial"/>
        <family val="2"/>
      </rPr>
      <t>Other Commercial</t>
    </r>
  </si>
  <si>
    <r>
      <rPr>
        <b/>
        <sz val="8"/>
        <rFont val="Arial"/>
        <family val="2"/>
      </rPr>
      <t>Total Commercial</t>
    </r>
  </si>
  <si>
    <r>
      <rPr>
        <sz val="8"/>
        <rFont val="Arial"/>
        <family val="2"/>
      </rPr>
      <t>Managed Medicaid</t>
    </r>
  </si>
  <si>
    <r>
      <rPr>
        <sz val="8"/>
        <rFont val="Arial"/>
        <family val="2"/>
      </rPr>
      <t>Network Health</t>
    </r>
  </si>
  <si>
    <r>
      <rPr>
        <sz val="8"/>
        <rFont val="Arial"/>
        <family val="2"/>
      </rPr>
      <t>Neighborhood Health Plan</t>
    </r>
  </si>
  <si>
    <r>
      <rPr>
        <sz val="8"/>
        <rFont val="Arial"/>
        <family val="2"/>
      </rPr>
      <t>BMC HealthNet</t>
    </r>
  </si>
  <si>
    <r>
      <rPr>
        <sz val="8"/>
        <rFont val="Arial"/>
        <family val="2"/>
      </rPr>
      <t>Health New England</t>
    </r>
  </si>
  <si>
    <r>
      <rPr>
        <sz val="8"/>
        <rFont val="Arial"/>
        <family val="2"/>
      </rPr>
      <t>Other Managed Medicaid</t>
    </r>
  </si>
  <si>
    <r>
      <rPr>
        <b/>
        <sz val="8"/>
        <rFont val="Arial"/>
        <family val="2"/>
      </rPr>
      <t xml:space="preserve">Total Managed </t>
    </r>
    <r>
      <rPr>
        <b/>
        <sz val="8"/>
        <rFont val="Arial"/>
        <family val="2"/>
      </rPr>
      <t>Medicaid</t>
    </r>
  </si>
  <si>
    <r>
      <rPr>
        <b/>
        <sz val="8"/>
        <rFont val="Arial"/>
        <family val="2"/>
      </rPr>
      <t>MassHealth</t>
    </r>
  </si>
  <si>
    <r>
      <rPr>
        <sz val="8"/>
        <rFont val="Arial"/>
        <family val="2"/>
      </rPr>
      <t>Commercial Medicare</t>
    </r>
  </si>
  <si>
    <r>
      <rPr>
        <sz val="8"/>
        <rFont val="Arial"/>
        <family val="2"/>
      </rPr>
      <t>Tufts Medicare Preferred</t>
    </r>
  </si>
  <si>
    <r>
      <rPr>
        <sz val="8"/>
        <rFont val="Arial"/>
        <family val="2"/>
      </rPr>
      <t xml:space="preserve">Blue Cross Senior </t>
    </r>
    <r>
      <rPr>
        <sz val="8"/>
        <rFont val="Arial"/>
        <family val="2"/>
      </rPr>
      <t>Options</t>
    </r>
  </si>
  <si>
    <r>
      <rPr>
        <sz val="8"/>
        <rFont val="Arial"/>
        <family val="2"/>
      </rPr>
      <t>Other Comm Medicare</t>
    </r>
  </si>
  <si>
    <r>
      <rPr>
        <b/>
        <sz val="8"/>
        <rFont val="Arial"/>
        <family val="2"/>
      </rPr>
      <t xml:space="preserve">Total Commercial </t>
    </r>
    <r>
      <rPr>
        <b/>
        <sz val="8"/>
        <rFont val="Arial"/>
        <family val="2"/>
      </rPr>
      <t>Medicare</t>
    </r>
  </si>
  <si>
    <r>
      <rPr>
        <b/>
        <sz val="8"/>
        <rFont val="Arial"/>
        <family val="2"/>
      </rPr>
      <t>Medicare</t>
    </r>
  </si>
  <si>
    <r>
      <rPr>
        <b/>
        <sz val="8"/>
        <rFont val="Arial"/>
        <family val="2"/>
      </rPr>
      <t>Other</t>
    </r>
  </si>
  <si>
    <r>
      <rPr>
        <b/>
        <sz val="8"/>
        <rFont val="Arial"/>
        <family val="2"/>
      </rPr>
      <t>GRAND TOTAL</t>
    </r>
  </si>
  <si>
    <r>
      <rPr>
        <b/>
        <sz val="10"/>
        <rFont val="Arial"/>
        <family val="2"/>
      </rPr>
      <t xml:space="preserve">FY18 Cost Hearing Submission - Exhibit 1 </t>
    </r>
    <r>
      <rPr>
        <b/>
        <sz val="10"/>
        <rFont val="Arial"/>
        <family val="2"/>
      </rPr>
      <t>(MGPO)</t>
    </r>
  </si>
  <si>
    <t>Notes:</t>
  </si>
  <si>
    <t>Revenue reported in $Millions.</t>
  </si>
  <si>
    <t>Data includes MGH &amp; MGPO</t>
  </si>
  <si>
    <t>Revenue based on payments minus denials, bad debt, free care surcharge, and uncompensated care assessment.</t>
  </si>
  <si>
    <t>Other Commercial primarily includes Coventry, UniCare GIC, NHP Commercial, PHCS, One Health, and other smaller payers; the HMO/PPO split of other commercial is an estimate due to data limitations, in total it is accurate.</t>
  </si>
  <si>
    <t>Tufts Medicare Preferred includes some Claims-Based Revenue under Risk Contracts that is currently reported under FFS Arrangements; will update in future submission.</t>
  </si>
  <si>
    <t>Claims-Based Revenue under Risk Contracts includes revenue associated with services provided to PHS employees/dependents for whom PHS is 100% at risk through self-insured employer account.</t>
  </si>
  <si>
    <t>Risk Revenue attributed to Budget Surplus / (Deficit) and Quality Incentives is reported for PHS in aggregate and is not available at the facility level</t>
  </si>
  <si>
    <t>Other revenue such as infrastructure could be overstated due to revenue collected by affiliated entities, not legally owned by PHS.</t>
  </si>
  <si>
    <t>PHS participates in the MassHealth ACO Program but currently does not have the ability to report on claims-based risk revenue due to data limitations.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</si>
</sst>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8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10"/>
      <name val="Arial"/>
      <family val="2"/>
    </font>
    <font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2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84">
    <xf numFmtId="0" fontId="0" fillId="0" borderId="0" xfId="0"/>
    <xf numFmtId="3" fontId="6" fillId="3" borderId="0" xfId="0" applyNumberFormat="1" applyFont="1" applyFill="1" applyAlignment="1" applyProtection="1">
      <alignment horizontal="right" vertical="top" wrapText="1"/>
      <protection locked="0"/>
    </xf>
    <xf numFmtId="0" fontId="0" fillId="0" borderId="0" xfId="0"/>
    <xf numFmtId="3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/>
    <xf numFmtId="3" fontId="5" fillId="2" borderId="1" xfId="0" applyNumberFormat="1" applyFont="1" applyFill="1" applyBorder="1" applyAlignment="1" applyProtection="1">
      <alignment horizontal="left" vertical="top"/>
      <protection locked="0"/>
    </xf>
    <xf numFmtId="3" fontId="4" fillId="2" borderId="1" xfId="0" applyNumberFormat="1" applyFont="1" applyFill="1" applyBorder="1" applyAlignment="1" applyProtection="1">
      <alignment horizontal="left" vertical="top"/>
      <protection locked="0"/>
    </xf>
    <xf numFmtId="3" fontId="6" fillId="3" borderId="0" xfId="0" applyNumberFormat="1" applyFont="1" applyFill="1" applyAlignment="1" applyProtection="1">
      <alignment horizontal="left" vertical="top"/>
      <protection locked="0"/>
    </xf>
    <xf numFmtId="8" fontId="4" fillId="2" borderId="1" xfId="0" applyNumberFormat="1" applyFont="1" applyFill="1" applyBorder="1" applyAlignment="1" applyProtection="1">
      <alignment horizontal="right" vertical="top" wrapText="1"/>
      <protection locked="0"/>
    </xf>
    <xf numFmtId="8" fontId="5" fillId="2" borderId="1" xfId="0" applyNumberFormat="1" applyFont="1" applyFill="1" applyBorder="1" applyAlignment="1" applyProtection="1">
      <alignment horizontal="right" vertical="top" wrapText="1"/>
      <protection locked="0"/>
    </xf>
    <xf numFmtId="3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1"/>
    <xf numFmtId="3" fontId="12" fillId="3" borderId="0" xfId="1" applyNumberFormat="1" applyFont="1" applyFill="1" applyAlignment="1" applyProtection="1">
      <alignment horizontal="left" vertical="top"/>
      <protection locked="0"/>
    </xf>
    <xf numFmtId="8" fontId="12" fillId="3" borderId="0" xfId="1" applyNumberFormat="1" applyFont="1" applyFill="1" applyAlignment="1" applyProtection="1">
      <alignment horizontal="right" vertical="top" wrapText="1"/>
      <protection locked="0"/>
    </xf>
    <xf numFmtId="3" fontId="12" fillId="3" borderId="0" xfId="1" applyNumberFormat="1" applyFont="1" applyFill="1" applyAlignment="1" applyProtection="1">
      <alignment horizontal="right" vertical="top" wrapText="1"/>
      <protection locked="0"/>
    </xf>
    <xf numFmtId="0" fontId="7" fillId="0" borderId="0" xfId="1" applyAlignment="1"/>
    <xf numFmtId="3" fontId="10" fillId="2" borderId="1" xfId="1" applyNumberFormat="1" applyFont="1" applyFill="1" applyBorder="1" applyAlignment="1" applyProtection="1">
      <alignment horizontal="left" vertical="top"/>
      <protection locked="0"/>
    </xf>
    <xf numFmtId="3" fontId="10" fillId="2" borderId="1" xfId="1" applyNumberFormat="1" applyFont="1" applyFill="1" applyBorder="1" applyAlignment="1" applyProtection="1">
      <alignment horizontal="right" vertical="top" wrapText="1"/>
      <protection locked="0"/>
    </xf>
    <xf numFmtId="3" fontId="11" fillId="2" borderId="1" xfId="1" applyNumberFormat="1" applyFont="1" applyFill="1" applyBorder="1" applyAlignment="1" applyProtection="1">
      <alignment horizontal="left" vertical="top"/>
      <protection locked="0"/>
    </xf>
    <xf numFmtId="8" fontId="11" fillId="2" borderId="1" xfId="1" applyNumberFormat="1" applyFont="1" applyFill="1" applyBorder="1" applyAlignment="1" applyProtection="1">
      <alignment horizontal="right" vertical="top" wrapText="1"/>
      <protection locked="0"/>
    </xf>
    <xf numFmtId="44" fontId="11" fillId="4" borderId="1" xfId="2" applyFont="1" applyFill="1" applyBorder="1" applyAlignment="1" applyProtection="1">
      <alignment horizontal="right" vertical="top" wrapText="1"/>
      <protection locked="0"/>
    </xf>
    <xf numFmtId="8" fontId="11" fillId="0" borderId="1" xfId="1" applyNumberFormat="1" applyFont="1" applyFill="1" applyBorder="1" applyAlignment="1" applyProtection="1">
      <alignment horizontal="right" vertical="top" wrapText="1"/>
      <protection locked="0"/>
    </xf>
    <xf numFmtId="44" fontId="11" fillId="4" borderId="1" xfId="2" applyNumberFormat="1" applyFont="1" applyFill="1" applyBorder="1" applyAlignment="1" applyProtection="1">
      <alignment horizontal="right" vertical="top" wrapText="1"/>
      <protection locked="0"/>
    </xf>
    <xf numFmtId="8" fontId="11" fillId="4" borderId="1" xfId="1" applyNumberFormat="1" applyFont="1" applyFill="1" applyBorder="1" applyAlignment="1" applyProtection="1">
      <alignment horizontal="right" vertical="top" wrapText="1"/>
      <protection locked="0"/>
    </xf>
    <xf numFmtId="44" fontId="10" fillId="2" borderId="1" xfId="2" applyFont="1" applyFill="1" applyBorder="1" applyAlignment="1" applyProtection="1">
      <alignment horizontal="right" vertical="top" wrapText="1"/>
      <protection locked="0"/>
    </xf>
    <xf numFmtId="8" fontId="10" fillId="2" borderId="1" xfId="1" applyNumberFormat="1" applyFont="1" applyFill="1" applyBorder="1" applyAlignment="1" applyProtection="1">
      <alignment horizontal="right" vertical="top" wrapText="1"/>
      <protection locked="0"/>
    </xf>
    <xf numFmtId="44" fontId="10" fillId="4" borderId="1" xfId="2" applyFont="1" applyFill="1" applyBorder="1" applyAlignment="1" applyProtection="1">
      <alignment horizontal="right" vertical="top" wrapText="1"/>
      <protection locked="0"/>
    </xf>
    <xf numFmtId="0" fontId="7" fillId="0" borderId="0" xfId="1"/>
    <xf numFmtId="0" fontId="7" fillId="0" borderId="0" xfId="1" applyAlignment="1"/>
    <xf numFmtId="8" fontId="4" fillId="2" borderId="1" xfId="0" applyNumberFormat="1" applyFont="1" applyFill="1" applyBorder="1" applyAlignment="1" applyProtection="1">
      <alignment horizontal="center" vertical="top" wrapText="1"/>
      <protection locked="0"/>
    </xf>
    <xf numFmtId="8" fontId="5" fillId="2" borderId="1" xfId="3" applyNumberFormat="1" applyFont="1" applyFill="1" applyBorder="1" applyAlignment="1" applyProtection="1">
      <alignment horizontal="center" vertical="top" wrapText="1"/>
      <protection locked="0"/>
    </xf>
    <xf numFmtId="3" fontId="6" fillId="3" borderId="0" xfId="0" applyNumberFormat="1" applyFont="1" applyFill="1" applyAlignment="1" applyProtection="1">
      <alignment horizontal="center" vertical="top" wrapText="1"/>
      <protection locked="0"/>
    </xf>
    <xf numFmtId="44" fontId="5" fillId="2" borderId="1" xfId="3" applyFont="1" applyFill="1" applyBorder="1" applyAlignment="1" applyProtection="1">
      <alignment horizontal="center" vertical="top" wrapText="1"/>
      <protection locked="0"/>
    </xf>
    <xf numFmtId="44" fontId="4" fillId="2" borderId="1" xfId="3" applyFont="1" applyFill="1" applyBorder="1" applyAlignment="1" applyProtection="1">
      <alignment horizontal="center" vertical="top" wrapText="1"/>
      <protection locked="0"/>
    </xf>
    <xf numFmtId="8" fontId="11" fillId="2" borderId="1" xfId="3" applyNumberFormat="1" applyFont="1" applyFill="1" applyBorder="1" applyAlignment="1" applyProtection="1">
      <alignment horizontal="center" vertical="top" wrapText="1"/>
      <protection locked="0"/>
    </xf>
    <xf numFmtId="3" fontId="9" fillId="0" borderId="0" xfId="1" applyNumberFormat="1" applyFont="1" applyAlignment="1" applyProtection="1">
      <alignment horizontal="left" vertical="center"/>
      <protection locked="0"/>
    </xf>
    <xf numFmtId="0" fontId="7" fillId="0" borderId="0" xfId="1" applyAlignment="1"/>
    <xf numFmtId="3" fontId="9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1" applyBorder="1"/>
    <xf numFmtId="3" fontId="8" fillId="2" borderId="0" xfId="1" applyNumberFormat="1" applyFont="1" applyFill="1" applyAlignment="1" applyProtection="1">
      <alignment horizontal="left" vertical="top" wrapText="1"/>
      <protection locked="0"/>
    </xf>
    <xf numFmtId="0" fontId="7" fillId="0" borderId="0" xfId="1"/>
    <xf numFmtId="3" fontId="9" fillId="0" borderId="0" xfId="1" applyNumberFormat="1" applyFont="1" applyAlignment="1" applyProtection="1">
      <alignment horizontal="center" vertical="center" wrapText="1"/>
      <protection locked="0"/>
    </xf>
    <xf numFmtId="3" fontId="11" fillId="2" borderId="1" xfId="1" applyNumberFormat="1" applyFont="1" applyFill="1" applyBorder="1" applyAlignment="1" applyProtection="1">
      <alignment horizontal="center" vertical="top" wrapText="1"/>
      <protection locked="0"/>
    </xf>
    <xf numFmtId="3" fontId="10" fillId="2" borderId="1" xfId="1" applyNumberFormat="1" applyFont="1" applyFill="1" applyBorder="1" applyAlignment="1" applyProtection="1">
      <alignment horizontal="left" vertical="top"/>
      <protection locked="0"/>
    </xf>
    <xf numFmtId="3" fontId="9" fillId="0" borderId="1" xfId="1" applyNumberFormat="1" applyFont="1" applyBorder="1" applyAlignment="1" applyProtection="1">
      <alignment horizontal="left" vertical="center"/>
      <protection locked="0"/>
    </xf>
    <xf numFmtId="0" fontId="7" fillId="0" borderId="1" xfId="1" applyBorder="1" applyAlignment="1"/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3" fontId="2" fillId="2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/>
    <xf numFmtId="3" fontId="3" fillId="0" borderId="0" xfId="0" applyNumberFormat="1" applyFont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/>
    <xf numFmtId="3" fontId="5" fillId="2" borderId="2" xfId="0" applyNumberFormat="1" applyFont="1" applyFill="1" applyBorder="1" applyAlignment="1" applyProtection="1">
      <alignment horizontal="left" vertical="top"/>
      <protection locked="0"/>
    </xf>
    <xf numFmtId="3" fontId="5" fillId="2" borderId="3" xfId="0" applyNumberFormat="1" applyFont="1" applyFill="1" applyBorder="1" applyAlignment="1" applyProtection="1">
      <alignment horizontal="left" vertical="top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/>
    <xf numFmtId="3" fontId="5" fillId="2" borderId="1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Border="1" applyAlignment="1"/>
    <xf numFmtId="3" fontId="2" fillId="2" borderId="0" xfId="1" applyNumberFormat="1" applyFont="1" applyFill="1" applyAlignment="1" applyProtection="1">
      <alignment horizontal="left" vertical="top" wrapText="1"/>
      <protection locked="0"/>
    </xf>
    <xf numFmtId="3" fontId="3" fillId="0" borderId="0" xfId="1" applyNumberFormat="1" applyFont="1" applyAlignment="1" applyProtection="1">
      <alignment horizontal="center" vertical="center" wrapText="1"/>
      <protection locked="0"/>
    </xf>
    <xf numFmtId="3" fontId="3" fillId="0" borderId="0" xfId="1" applyNumberFormat="1" applyFont="1" applyAlignment="1" applyProtection="1">
      <alignment horizontal="left" vertical="center"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3" fontId="3" fillId="0" borderId="2" xfId="1" applyNumberFormat="1" applyFont="1" applyBorder="1" applyAlignment="1" applyProtection="1">
      <alignment horizontal="left" vertical="center" wrapText="1"/>
      <protection locked="0"/>
    </xf>
    <xf numFmtId="0" fontId="7" fillId="0" borderId="4" xfId="1" applyBorder="1"/>
    <xf numFmtId="3" fontId="4" fillId="2" borderId="1" xfId="1" applyNumberFormat="1" applyFont="1" applyFill="1" applyBorder="1" applyAlignment="1" applyProtection="1">
      <alignment horizontal="center" vertical="top" wrapText="1"/>
      <protection locked="0"/>
    </xf>
    <xf numFmtId="3" fontId="5" fillId="2" borderId="1" xfId="1" applyNumberFormat="1" applyFont="1" applyFill="1" applyBorder="1" applyAlignment="1" applyProtection="1">
      <alignment horizontal="left" vertical="top"/>
      <protection locked="0"/>
    </xf>
    <xf numFmtId="3" fontId="5" fillId="2" borderId="1" xfId="1" applyNumberFormat="1" applyFont="1" applyFill="1" applyBorder="1" applyAlignment="1" applyProtection="1">
      <alignment horizontal="center" vertical="top" wrapText="1"/>
      <protection locked="0"/>
    </xf>
    <xf numFmtId="3" fontId="4" fillId="2" borderId="1" xfId="1" applyNumberFormat="1" applyFont="1" applyFill="1" applyBorder="1" applyAlignment="1" applyProtection="1">
      <alignment horizontal="left" vertical="top"/>
      <protection locked="0"/>
    </xf>
    <xf numFmtId="8" fontId="4" fillId="2" borderId="1" xfId="1" applyNumberFormat="1" applyFont="1" applyFill="1" applyBorder="1" applyAlignment="1" applyProtection="1">
      <alignment horizontal="center" vertical="top" wrapText="1"/>
      <protection locked="0"/>
    </xf>
    <xf numFmtId="3" fontId="5" fillId="2" borderId="2" xfId="1" applyNumberFormat="1" applyFont="1" applyFill="1" applyBorder="1" applyAlignment="1" applyProtection="1">
      <alignment horizontal="left" vertical="top"/>
      <protection locked="0"/>
    </xf>
    <xf numFmtId="3" fontId="5" fillId="2" borderId="3" xfId="1" applyNumberFormat="1" applyFont="1" applyFill="1" applyBorder="1" applyAlignment="1" applyProtection="1">
      <alignment horizontal="left" vertical="top"/>
      <protection locked="0"/>
    </xf>
    <xf numFmtId="8" fontId="5" fillId="2" borderId="1" xfId="1" applyNumberFormat="1" applyFont="1" applyFill="1" applyBorder="1" applyAlignment="1" applyProtection="1">
      <alignment horizontal="center" vertical="top" wrapText="1"/>
      <protection locked="0"/>
    </xf>
    <xf numFmtId="3" fontId="6" fillId="3" borderId="0" xfId="1" applyNumberFormat="1" applyFont="1" applyFill="1" applyAlignment="1" applyProtection="1">
      <alignment horizontal="left" vertical="top"/>
      <protection locked="0"/>
    </xf>
    <xf numFmtId="8" fontId="6" fillId="3" borderId="0" xfId="1" applyNumberFormat="1" applyFont="1" applyFill="1" applyAlignment="1" applyProtection="1">
      <alignment horizontal="center" vertical="top" wrapText="1"/>
      <protection locked="0"/>
    </xf>
    <xf numFmtId="3" fontId="6" fillId="3" borderId="0" xfId="1" applyNumberFormat="1" applyFont="1" applyFill="1" applyAlignment="1" applyProtection="1">
      <alignment horizontal="center" vertical="top" wrapText="1"/>
      <protection locked="0"/>
    </xf>
    <xf numFmtId="0" fontId="14" fillId="0" borderId="0" xfId="1" applyFont="1" applyAlignment="1">
      <alignment horizontal="left"/>
    </xf>
    <xf numFmtId="0" fontId="1" fillId="0" borderId="0" xfId="1" applyFont="1"/>
    <xf numFmtId="9" fontId="1" fillId="0" borderId="0" xfId="4" applyFont="1"/>
    <xf numFmtId="0" fontId="4" fillId="0" borderId="0" xfId="1" applyFont="1"/>
    <xf numFmtId="0" fontId="4" fillId="0" borderId="0" xfId="1" applyFont="1" applyAlignment="1">
      <alignment horizontal="left" vertical="top" wrapText="1"/>
    </xf>
    <xf numFmtId="0" fontId="4" fillId="0" borderId="0" xfId="5" applyFont="1" applyFill="1" applyAlignment="1">
      <alignment vertical="top"/>
    </xf>
    <xf numFmtId="0" fontId="4" fillId="0" borderId="0" xfId="5" applyFont="1" applyFill="1" applyAlignment="1">
      <alignment vertical="top" wrapText="1"/>
    </xf>
  </cellXfs>
  <cellStyles count="6">
    <cellStyle name="Currency" xfId="3" builtinId="4"/>
    <cellStyle name="Currency 2" xfId="2" xr:uid="{A2A7D48D-209E-42C6-BC71-3B89E6C785A9}"/>
    <cellStyle name="Normal" xfId="0" builtinId="0"/>
    <cellStyle name="Normal 2" xfId="1" xr:uid="{5D3E5CDA-4B27-40CF-958D-D647D2F2BD51}"/>
    <cellStyle name="Normal 22" xfId="5" xr:uid="{368E6CC6-364F-42D4-8A09-6C2A2006320A}"/>
    <cellStyle name="Percent 2" xfId="4" xr:uid="{CAE7AA3E-36BC-4570-B288-1D56C39463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7EEE3-6EE5-4A6A-BE6F-B3EDB8E4C5A0}">
  <sheetPr>
    <pageSetUpPr fitToPage="1"/>
  </sheetPr>
  <dimension ref="A1:P34"/>
  <sheetViews>
    <sheetView workbookViewId="0">
      <selection sqref="A1:C1"/>
    </sheetView>
  </sheetViews>
  <sheetFormatPr defaultRowHeight="12.75" x14ac:dyDescent="0.2"/>
  <cols>
    <col min="1" max="1" width="23" style="15" bestFit="1" customWidth="1"/>
    <col min="2" max="2" width="21.140625" style="15" bestFit="1" customWidth="1"/>
    <col min="3" max="3" width="8.42578125" style="11" customWidth="1"/>
    <col min="4" max="4" width="8.28515625" style="11" customWidth="1"/>
    <col min="5" max="6" width="9" style="11" customWidth="1"/>
    <col min="7" max="8" width="8.85546875" style="11" customWidth="1"/>
    <col min="9" max="10" width="10.140625" style="11" customWidth="1"/>
    <col min="11" max="12" width="9" style="11" customWidth="1"/>
    <col min="13" max="14" width="10" style="11" customWidth="1"/>
    <col min="15" max="16" width="6" style="11" customWidth="1"/>
    <col min="17" max="16384" width="9.140625" style="11"/>
  </cols>
  <sheetData>
    <row r="1" spans="1:16" ht="15" x14ac:dyDescent="0.2">
      <c r="A1" s="39" t="s">
        <v>44</v>
      </c>
      <c r="B1" s="40"/>
      <c r="C1" s="40"/>
      <c r="D1" s="41"/>
      <c r="E1" s="40"/>
      <c r="F1" s="40"/>
      <c r="G1" s="41"/>
      <c r="H1" s="40"/>
      <c r="I1" s="40"/>
      <c r="J1" s="41"/>
      <c r="K1" s="40"/>
      <c r="L1" s="40"/>
      <c r="M1" s="41"/>
      <c r="N1" s="40"/>
      <c r="O1" s="40"/>
      <c r="P1" s="40"/>
    </row>
    <row r="2" spans="1:16" ht="15" x14ac:dyDescent="0.2">
      <c r="A2" s="35" t="s">
        <v>45</v>
      </c>
      <c r="B2" s="36"/>
      <c r="C2" s="37" t="s">
        <v>46</v>
      </c>
      <c r="D2" s="38"/>
      <c r="E2" s="38"/>
      <c r="F2" s="38"/>
      <c r="G2" s="37" t="s">
        <v>47</v>
      </c>
      <c r="H2" s="38"/>
      <c r="I2" s="38"/>
      <c r="J2" s="38"/>
      <c r="K2" s="38"/>
      <c r="L2" s="38"/>
      <c r="M2" s="37" t="s">
        <v>48</v>
      </c>
      <c r="N2" s="37"/>
      <c r="O2" s="37" t="s">
        <v>49</v>
      </c>
      <c r="P2" s="37"/>
    </row>
    <row r="3" spans="1:16" ht="22.9" customHeight="1" x14ac:dyDescent="0.2">
      <c r="A3" s="44" t="s">
        <v>50</v>
      </c>
      <c r="B3" s="45"/>
      <c r="C3" s="42" t="s">
        <v>51</v>
      </c>
      <c r="D3" s="38"/>
      <c r="E3" s="42" t="s">
        <v>52</v>
      </c>
      <c r="F3" s="38"/>
      <c r="G3" s="42" t="s">
        <v>51</v>
      </c>
      <c r="H3" s="38"/>
      <c r="I3" s="42" t="s">
        <v>53</v>
      </c>
      <c r="J3" s="38"/>
      <c r="K3" s="42" t="s">
        <v>54</v>
      </c>
      <c r="L3" s="38"/>
      <c r="M3" s="37"/>
      <c r="N3" s="37"/>
      <c r="O3" s="37"/>
      <c r="P3" s="37"/>
    </row>
    <row r="4" spans="1:16" x14ac:dyDescent="0.2">
      <c r="A4" s="16" t="s">
        <v>55</v>
      </c>
      <c r="B4" s="16" t="s">
        <v>56</v>
      </c>
      <c r="C4" s="17" t="s">
        <v>57</v>
      </c>
      <c r="D4" s="17" t="s">
        <v>58</v>
      </c>
      <c r="E4" s="17" t="s">
        <v>57</v>
      </c>
      <c r="F4" s="17" t="s">
        <v>58</v>
      </c>
      <c r="G4" s="17" t="s">
        <v>57</v>
      </c>
      <c r="H4" s="17" t="s">
        <v>58</v>
      </c>
      <c r="I4" s="17" t="s">
        <v>57</v>
      </c>
      <c r="J4" s="17" t="s">
        <v>58</v>
      </c>
      <c r="K4" s="17" t="s">
        <v>57</v>
      </c>
      <c r="L4" s="17" t="s">
        <v>58</v>
      </c>
      <c r="M4" s="17" t="s">
        <v>57</v>
      </c>
      <c r="N4" s="17" t="s">
        <v>58</v>
      </c>
      <c r="O4" s="17" t="s">
        <v>57</v>
      </c>
      <c r="P4" s="17" t="s">
        <v>58</v>
      </c>
    </row>
    <row r="5" spans="1:16" x14ac:dyDescent="0.2">
      <c r="A5" s="18" t="s">
        <v>59</v>
      </c>
      <c r="B5" s="18" t="s">
        <v>60</v>
      </c>
      <c r="C5" s="19">
        <v>0</v>
      </c>
      <c r="D5" s="19">
        <v>0</v>
      </c>
      <c r="E5" s="19">
        <v>0</v>
      </c>
      <c r="F5" s="19">
        <v>0</v>
      </c>
      <c r="G5" s="20">
        <v>148.1517996</v>
      </c>
      <c r="H5" s="21">
        <v>176.73</v>
      </c>
      <c r="I5" s="19">
        <v>0</v>
      </c>
      <c r="J5" s="19">
        <v>0</v>
      </c>
      <c r="K5" s="19">
        <v>0</v>
      </c>
      <c r="L5" s="19">
        <v>0</v>
      </c>
      <c r="M5" s="22">
        <v>159.16766084810001</v>
      </c>
      <c r="N5" s="22">
        <v>446.1639159778</v>
      </c>
      <c r="O5" s="20">
        <f>0.797 + 0.59</f>
        <v>1.387</v>
      </c>
      <c r="P5" s="23">
        <v>0</v>
      </c>
    </row>
    <row r="6" spans="1:16" x14ac:dyDescent="0.2">
      <c r="A6" s="18" t="s">
        <v>61</v>
      </c>
      <c r="B6" s="18" t="s">
        <v>62</v>
      </c>
      <c r="C6" s="19">
        <v>0</v>
      </c>
      <c r="D6" s="19">
        <v>0</v>
      </c>
      <c r="E6" s="19">
        <v>0</v>
      </c>
      <c r="F6" s="19">
        <v>0</v>
      </c>
      <c r="G6" s="20">
        <v>39.092257459999992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22">
        <v>61.524917457099995</v>
      </c>
      <c r="N6" s="22">
        <v>113.7396662596</v>
      </c>
      <c r="O6" s="20">
        <v>1.31</v>
      </c>
      <c r="P6" s="23">
        <v>0</v>
      </c>
    </row>
    <row r="7" spans="1:16" x14ac:dyDescent="0.2">
      <c r="A7" s="18" t="s">
        <v>61</v>
      </c>
      <c r="B7" s="18" t="s">
        <v>63</v>
      </c>
      <c r="C7" s="19">
        <v>0</v>
      </c>
      <c r="D7" s="19">
        <v>0</v>
      </c>
      <c r="E7" s="19">
        <v>0</v>
      </c>
      <c r="F7" s="19">
        <v>0</v>
      </c>
      <c r="G7" s="20">
        <v>41.425661629999929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22">
        <v>127.92972369720007</v>
      </c>
      <c r="N7" s="22">
        <v>109.6530840201</v>
      </c>
      <c r="O7" s="20">
        <v>0.54</v>
      </c>
      <c r="P7" s="23">
        <v>0</v>
      </c>
    </row>
    <row r="8" spans="1:16" x14ac:dyDescent="0.2">
      <c r="A8" s="18" t="s">
        <v>61</v>
      </c>
      <c r="B8" s="18" t="s">
        <v>64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22">
        <v>19.638065814400001</v>
      </c>
      <c r="N8" s="22">
        <v>0</v>
      </c>
      <c r="O8" s="23">
        <v>0</v>
      </c>
      <c r="P8" s="23">
        <v>0</v>
      </c>
    </row>
    <row r="9" spans="1:16" x14ac:dyDescent="0.2">
      <c r="A9" s="18" t="s">
        <v>61</v>
      </c>
      <c r="B9" s="18" t="s">
        <v>65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22">
        <v>27.549859101099997</v>
      </c>
      <c r="N9" s="22">
        <v>41.7763136218</v>
      </c>
      <c r="O9" s="23">
        <v>0</v>
      </c>
      <c r="P9" s="23">
        <v>0</v>
      </c>
    </row>
    <row r="10" spans="1:16" x14ac:dyDescent="0.2">
      <c r="A10" s="18" t="s">
        <v>61</v>
      </c>
      <c r="B10" s="18" t="s">
        <v>66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2">
        <v>0</v>
      </c>
      <c r="N10" s="22">
        <v>101.35924042489999</v>
      </c>
      <c r="O10" s="23">
        <v>0</v>
      </c>
      <c r="P10" s="23">
        <v>0</v>
      </c>
    </row>
    <row r="11" spans="1:16" x14ac:dyDescent="0.2">
      <c r="A11" s="18" t="s">
        <v>61</v>
      </c>
      <c r="B11" s="18" t="s">
        <v>67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2">
        <v>88.100698294899985</v>
      </c>
      <c r="N11" s="22">
        <v>20.038903838500001</v>
      </c>
      <c r="O11" s="23">
        <v>0</v>
      </c>
      <c r="P11" s="23">
        <v>0</v>
      </c>
    </row>
    <row r="12" spans="1:16" x14ac:dyDescent="0.2">
      <c r="A12" s="18" t="s">
        <v>61</v>
      </c>
      <c r="B12" s="18" t="s">
        <v>68</v>
      </c>
      <c r="C12" s="19">
        <v>0</v>
      </c>
      <c r="D12" s="19">
        <v>0</v>
      </c>
      <c r="E12" s="19">
        <v>0</v>
      </c>
      <c r="F12" s="19">
        <v>0</v>
      </c>
      <c r="G12" s="20">
        <v>20.67067522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2">
        <v>11.302467764499998</v>
      </c>
      <c r="N12" s="22">
        <v>161.95808844940001</v>
      </c>
      <c r="O12" s="23">
        <v>0</v>
      </c>
      <c r="P12" s="23">
        <v>0</v>
      </c>
    </row>
    <row r="13" spans="1:16" x14ac:dyDescent="0.2">
      <c r="A13" s="43" t="s">
        <v>69</v>
      </c>
      <c r="B13" s="43"/>
      <c r="C13" s="24">
        <f t="shared" ref="C13:P13" si="0">SUM(C5:C12)</f>
        <v>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249.3403939099999</v>
      </c>
      <c r="H13" s="24">
        <f t="shared" si="0"/>
        <v>176.73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495.21339297730009</v>
      </c>
      <c r="N13" s="24">
        <f t="shared" si="0"/>
        <v>994.68921259209992</v>
      </c>
      <c r="O13" s="24">
        <f t="shared" si="0"/>
        <v>3.2370000000000001</v>
      </c>
      <c r="P13" s="24">
        <f t="shared" si="0"/>
        <v>0</v>
      </c>
    </row>
    <row r="14" spans="1:16" x14ac:dyDescent="0.2">
      <c r="A14" s="12"/>
      <c r="B14" s="12"/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/>
      <c r="N14" s="14"/>
      <c r="O14" s="13">
        <v>0</v>
      </c>
      <c r="P14" s="13">
        <v>0</v>
      </c>
    </row>
    <row r="15" spans="1:16" x14ac:dyDescent="0.2">
      <c r="A15" s="18" t="s">
        <v>70</v>
      </c>
      <c r="B15" s="18" t="s">
        <v>71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0">
        <v>7.2691954690999996</v>
      </c>
      <c r="N15" s="20">
        <v>8.4624409999999997E-2</v>
      </c>
      <c r="O15" s="19">
        <v>0</v>
      </c>
      <c r="P15" s="19">
        <v>0</v>
      </c>
    </row>
    <row r="16" spans="1:16" x14ac:dyDescent="0.2">
      <c r="A16" s="18" t="s">
        <v>70</v>
      </c>
      <c r="B16" s="18" t="s">
        <v>72</v>
      </c>
      <c r="C16" s="19">
        <v>0</v>
      </c>
      <c r="D16" s="19">
        <v>0</v>
      </c>
      <c r="E16" s="19">
        <v>0</v>
      </c>
      <c r="F16" s="19">
        <v>0</v>
      </c>
      <c r="G16" s="20">
        <v>37.308586640000001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63.796969528099993</v>
      </c>
      <c r="N16" s="20">
        <v>2.7425199300000003</v>
      </c>
      <c r="O16" s="19">
        <v>0</v>
      </c>
      <c r="P16" s="19">
        <v>0</v>
      </c>
    </row>
    <row r="17" spans="1:16" x14ac:dyDescent="0.2">
      <c r="A17" s="18" t="s">
        <v>70</v>
      </c>
      <c r="B17" s="18" t="s">
        <v>73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0">
        <v>4.2766559471000001</v>
      </c>
      <c r="N17" s="20">
        <v>0.14766145999999999</v>
      </c>
      <c r="O17" s="19">
        <v>0</v>
      </c>
      <c r="P17" s="19">
        <v>0</v>
      </c>
    </row>
    <row r="18" spans="1:16" x14ac:dyDescent="0.2">
      <c r="A18" s="18" t="s">
        <v>70</v>
      </c>
      <c r="B18" s="18" t="s">
        <v>74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0">
        <v>0</v>
      </c>
      <c r="O18" s="19">
        <v>0</v>
      </c>
      <c r="P18" s="19">
        <v>0</v>
      </c>
    </row>
    <row r="19" spans="1:16" x14ac:dyDescent="0.2">
      <c r="A19" s="18" t="s">
        <v>70</v>
      </c>
      <c r="B19" s="18" t="s">
        <v>64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0">
        <v>0.36642473999999997</v>
      </c>
      <c r="N19" s="20">
        <v>0</v>
      </c>
      <c r="O19" s="19">
        <v>0</v>
      </c>
      <c r="P19" s="19">
        <v>0</v>
      </c>
    </row>
    <row r="20" spans="1:16" x14ac:dyDescent="0.2">
      <c r="A20" s="18" t="s">
        <v>70</v>
      </c>
      <c r="B20" s="18" t="s">
        <v>75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20">
        <v>16.633672855700002</v>
      </c>
      <c r="N20" s="20">
        <v>0</v>
      </c>
      <c r="O20" s="19">
        <v>0</v>
      </c>
      <c r="P20" s="19">
        <v>0</v>
      </c>
    </row>
    <row r="21" spans="1:16" x14ac:dyDescent="0.2">
      <c r="A21" s="43" t="s">
        <v>76</v>
      </c>
      <c r="B21" s="43"/>
      <c r="C21" s="24">
        <f t="shared" ref="C21:P21" si="1">SUM(C15:C20)</f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37.308586640000001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24">
        <f t="shared" si="1"/>
        <v>0</v>
      </c>
      <c r="L21" s="24">
        <f t="shared" si="1"/>
        <v>0</v>
      </c>
      <c r="M21" s="24">
        <f t="shared" si="1"/>
        <v>92.342918539999985</v>
      </c>
      <c r="N21" s="24">
        <f t="shared" si="1"/>
        <v>2.9748058000000004</v>
      </c>
      <c r="O21" s="24">
        <f t="shared" si="1"/>
        <v>0</v>
      </c>
      <c r="P21" s="24">
        <f t="shared" si="1"/>
        <v>0</v>
      </c>
    </row>
    <row r="22" spans="1:16" x14ac:dyDescent="0.2">
      <c r="A22" s="12"/>
      <c r="B22" s="12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4"/>
      <c r="N22" s="14"/>
      <c r="O22" s="13">
        <v>0</v>
      </c>
      <c r="P22" s="13">
        <v>0</v>
      </c>
    </row>
    <row r="23" spans="1:16" x14ac:dyDescent="0.2">
      <c r="A23" s="16" t="s">
        <v>77</v>
      </c>
      <c r="B23" s="16" t="s">
        <v>77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6">
        <v>2.6924789461</v>
      </c>
      <c r="N23" s="24">
        <v>125.3893074476</v>
      </c>
      <c r="O23" s="25">
        <v>0</v>
      </c>
      <c r="P23" s="25">
        <v>0</v>
      </c>
    </row>
    <row r="24" spans="1:16" x14ac:dyDescent="0.2">
      <c r="A24" s="12"/>
      <c r="B24" s="12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/>
      <c r="N24" s="14"/>
      <c r="O24" s="13">
        <v>0</v>
      </c>
      <c r="P24" s="13">
        <v>0</v>
      </c>
    </row>
    <row r="25" spans="1:16" x14ac:dyDescent="0.2">
      <c r="A25" s="18" t="s">
        <v>78</v>
      </c>
      <c r="B25" s="18" t="s">
        <v>79</v>
      </c>
      <c r="C25" s="19">
        <v>0</v>
      </c>
      <c r="D25" s="19">
        <v>0</v>
      </c>
      <c r="E25" s="19">
        <v>0</v>
      </c>
      <c r="F25" s="19">
        <v>0</v>
      </c>
      <c r="G25" s="20">
        <v>9.6875034499999977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0">
        <v>19.614960994700002</v>
      </c>
      <c r="N25" s="20">
        <v>0</v>
      </c>
      <c r="O25" s="19">
        <v>0</v>
      </c>
      <c r="P25" s="19">
        <v>0</v>
      </c>
    </row>
    <row r="26" spans="1:16" x14ac:dyDescent="0.2">
      <c r="A26" s="18" t="s">
        <v>78</v>
      </c>
      <c r="B26" s="18" t="s">
        <v>80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20">
        <v>11.468858106499999</v>
      </c>
      <c r="N26" s="20">
        <v>0</v>
      </c>
      <c r="O26" s="19">
        <v>0</v>
      </c>
      <c r="P26" s="19">
        <v>0</v>
      </c>
    </row>
    <row r="27" spans="1:16" x14ac:dyDescent="0.2">
      <c r="A27" s="18" t="s">
        <v>78</v>
      </c>
      <c r="B27" s="18" t="s">
        <v>81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0">
        <v>5.6918940000000001E-2</v>
      </c>
      <c r="N27" s="20">
        <v>41.441645990200008</v>
      </c>
      <c r="O27" s="19">
        <v>0</v>
      </c>
      <c r="P27" s="19">
        <v>0</v>
      </c>
    </row>
    <row r="28" spans="1:16" x14ac:dyDescent="0.2">
      <c r="A28" s="43" t="s">
        <v>82</v>
      </c>
      <c r="B28" s="43"/>
      <c r="C28" s="24">
        <f t="shared" ref="C28:L28" si="2">SUM(C25:C27)</f>
        <v>0</v>
      </c>
      <c r="D28" s="24">
        <f t="shared" si="2"/>
        <v>0</v>
      </c>
      <c r="E28" s="24">
        <f t="shared" si="2"/>
        <v>0</v>
      </c>
      <c r="F28" s="24">
        <f t="shared" si="2"/>
        <v>0</v>
      </c>
      <c r="G28" s="24">
        <f t="shared" si="2"/>
        <v>9.6875034499999977</v>
      </c>
      <c r="H28" s="24">
        <f t="shared" si="2"/>
        <v>0</v>
      </c>
      <c r="I28" s="24">
        <f t="shared" si="2"/>
        <v>0</v>
      </c>
      <c r="J28" s="24">
        <f t="shared" si="2"/>
        <v>0</v>
      </c>
      <c r="K28" s="24">
        <f t="shared" si="2"/>
        <v>0</v>
      </c>
      <c r="L28" s="24">
        <f t="shared" si="2"/>
        <v>0</v>
      </c>
      <c r="M28" s="24">
        <f>SUM(M25:M27)</f>
        <v>31.140738041199999</v>
      </c>
      <c r="N28" s="24">
        <f>SUM(N25:N27)</f>
        <v>41.441645990200008</v>
      </c>
      <c r="O28" s="24">
        <f>SUM(O25:O27)</f>
        <v>0</v>
      </c>
      <c r="P28" s="24">
        <f>SUM(P25:P27)</f>
        <v>0</v>
      </c>
    </row>
    <row r="29" spans="1:16" x14ac:dyDescent="0.2">
      <c r="A29" s="12"/>
      <c r="B29" s="12"/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/>
      <c r="N29" s="14"/>
      <c r="O29" s="13">
        <v>0</v>
      </c>
      <c r="P29" s="13">
        <v>0</v>
      </c>
    </row>
    <row r="30" spans="1:16" x14ac:dyDescent="0.2">
      <c r="A30" s="16" t="s">
        <v>83</v>
      </c>
      <c r="B30" s="16" t="s">
        <v>83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6">
        <v>178.07387621999999</v>
      </c>
      <c r="I30" s="25">
        <v>0</v>
      </c>
      <c r="J30" s="25">
        <v>0</v>
      </c>
      <c r="K30" s="25">
        <v>0</v>
      </c>
      <c r="L30" s="25">
        <v>0</v>
      </c>
      <c r="M30" s="26">
        <v>0</v>
      </c>
      <c r="N30" s="24">
        <v>538.56168112449996</v>
      </c>
      <c r="O30" s="25">
        <v>0</v>
      </c>
      <c r="P30" s="25">
        <v>0</v>
      </c>
    </row>
    <row r="31" spans="1:16" x14ac:dyDescent="0.2">
      <c r="A31" s="12"/>
      <c r="B31" s="12"/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4"/>
      <c r="N31" s="14"/>
      <c r="O31" s="13">
        <v>0</v>
      </c>
      <c r="P31" s="13">
        <v>0</v>
      </c>
    </row>
    <row r="32" spans="1:16" x14ac:dyDescent="0.2">
      <c r="A32" s="16" t="s">
        <v>84</v>
      </c>
      <c r="B32" s="16" t="s">
        <v>84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6">
        <v>21.749540859</v>
      </c>
      <c r="N32" s="24">
        <v>142.82229337549998</v>
      </c>
      <c r="O32" s="25">
        <v>0</v>
      </c>
      <c r="P32" s="25">
        <v>0</v>
      </c>
    </row>
    <row r="33" spans="1:16" x14ac:dyDescent="0.2">
      <c r="A33" s="12"/>
      <c r="B33" s="12"/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4"/>
      <c r="N33" s="14"/>
      <c r="O33" s="13">
        <v>0</v>
      </c>
      <c r="P33" s="13">
        <v>0</v>
      </c>
    </row>
    <row r="34" spans="1:16" x14ac:dyDescent="0.2">
      <c r="A34" s="43" t="s">
        <v>85</v>
      </c>
      <c r="B34" s="43"/>
      <c r="C34" s="24">
        <f t="shared" ref="C34:P34" si="3">SUM(C13, C21, C23, C28, C30, C32)</f>
        <v>0</v>
      </c>
      <c r="D34" s="24">
        <f t="shared" si="3"/>
        <v>0</v>
      </c>
      <c r="E34" s="24">
        <f t="shared" si="3"/>
        <v>0</v>
      </c>
      <c r="F34" s="24">
        <f t="shared" si="3"/>
        <v>0</v>
      </c>
      <c r="G34" s="24">
        <f t="shared" si="3"/>
        <v>296.33648399999993</v>
      </c>
      <c r="H34" s="24">
        <f t="shared" si="3"/>
        <v>354.80387622000001</v>
      </c>
      <c r="I34" s="24">
        <f t="shared" si="3"/>
        <v>0</v>
      </c>
      <c r="J34" s="24">
        <f t="shared" si="3"/>
        <v>0</v>
      </c>
      <c r="K34" s="24">
        <f t="shared" si="3"/>
        <v>0</v>
      </c>
      <c r="L34" s="24">
        <f t="shared" si="3"/>
        <v>0</v>
      </c>
      <c r="M34" s="24">
        <v>643.13906936360013</v>
      </c>
      <c r="N34" s="24">
        <v>1845.8789463298999</v>
      </c>
      <c r="O34" s="24">
        <f t="shared" si="3"/>
        <v>3.2370000000000001</v>
      </c>
      <c r="P34" s="24">
        <f t="shared" si="3"/>
        <v>0</v>
      </c>
    </row>
  </sheetData>
  <mergeCells count="20">
    <mergeCell ref="A13:B13"/>
    <mergeCell ref="A21:B21"/>
    <mergeCell ref="A28:B28"/>
    <mergeCell ref="A34:B34"/>
    <mergeCell ref="A3:B3"/>
    <mergeCell ref="A1:C1"/>
    <mergeCell ref="D1:F1"/>
    <mergeCell ref="G1:I1"/>
    <mergeCell ref="J1:L1"/>
    <mergeCell ref="M1:P1"/>
    <mergeCell ref="A2:B2"/>
    <mergeCell ref="C2:F2"/>
    <mergeCell ref="G2:L2"/>
    <mergeCell ref="M2:N3"/>
    <mergeCell ref="O2:P3"/>
    <mergeCell ref="C3:D3"/>
    <mergeCell ref="E3:F3"/>
    <mergeCell ref="G3:H3"/>
    <mergeCell ref="I3:J3"/>
    <mergeCell ref="K3:L3"/>
  </mergeCells>
  <printOptions horizontalCentered="1"/>
  <pageMargins left="0" right="0" top="0.5" bottom="0.5" header="0" footer="0"/>
  <pageSetup fitToHeight="2" orientation="landscape" r:id="rId1"/>
  <ignoredErrors>
    <ignoredError sqref="C13:P13 M21:N21 M28:N28 C34:L34 O34:P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CEFCA-1783-4C14-8E43-68FD6C4E0A6C}">
  <sheetPr>
    <pageSetUpPr fitToPage="1"/>
  </sheetPr>
  <dimension ref="A1:P34"/>
  <sheetViews>
    <sheetView workbookViewId="0">
      <selection activeCell="C13" sqref="C13"/>
    </sheetView>
  </sheetViews>
  <sheetFormatPr defaultRowHeight="12.75" x14ac:dyDescent="0.2"/>
  <cols>
    <col min="1" max="1" width="23" style="4" bestFit="1" customWidth="1"/>
    <col min="2" max="2" width="21.140625" style="4" bestFit="1" customWidth="1"/>
    <col min="3" max="3" width="8.42578125" style="2" customWidth="1"/>
    <col min="4" max="4" width="8.28515625" style="2" customWidth="1"/>
    <col min="5" max="6" width="9" style="2" customWidth="1"/>
    <col min="7" max="8" width="8.85546875" style="2" customWidth="1"/>
    <col min="9" max="10" width="10.140625" style="2" customWidth="1"/>
    <col min="11" max="12" width="8" style="2" customWidth="1"/>
    <col min="13" max="13" width="7.5703125" style="2" customWidth="1"/>
    <col min="14" max="14" width="8.28515625" style="2" bestFit="1" customWidth="1"/>
    <col min="15" max="16" width="8.28515625" style="2" customWidth="1"/>
    <col min="17" max="16384" width="9.140625" style="2"/>
  </cols>
  <sheetData>
    <row r="1" spans="1:16" ht="15" x14ac:dyDescent="0.2">
      <c r="A1" s="48" t="s">
        <v>43</v>
      </c>
      <c r="B1" s="49"/>
      <c r="C1" s="49"/>
      <c r="D1" s="50"/>
      <c r="E1" s="49"/>
      <c r="F1" s="49"/>
      <c r="G1" s="50"/>
      <c r="H1" s="49"/>
      <c r="I1" s="49"/>
      <c r="J1" s="50"/>
      <c r="K1" s="49"/>
      <c r="L1" s="49"/>
      <c r="M1" s="50"/>
      <c r="N1" s="49"/>
      <c r="O1" s="49"/>
      <c r="P1" s="49"/>
    </row>
    <row r="2" spans="1:16" ht="24.95" customHeight="1" x14ac:dyDescent="0.2">
      <c r="A2" s="56" t="s">
        <v>0</v>
      </c>
      <c r="B2" s="57"/>
      <c r="C2" s="46" t="s">
        <v>1</v>
      </c>
      <c r="D2" s="47"/>
      <c r="E2" s="47"/>
      <c r="F2" s="47"/>
      <c r="G2" s="46" t="s">
        <v>2</v>
      </c>
      <c r="H2" s="47"/>
      <c r="I2" s="47"/>
      <c r="J2" s="47"/>
      <c r="K2" s="47"/>
      <c r="L2" s="47"/>
      <c r="M2" s="46" t="s">
        <v>31</v>
      </c>
      <c r="N2" s="46"/>
      <c r="O2" s="46" t="s">
        <v>32</v>
      </c>
      <c r="P2" s="46"/>
    </row>
    <row r="3" spans="1:16" ht="22.9" customHeight="1" x14ac:dyDescent="0.2">
      <c r="A3" s="52" t="s">
        <v>3</v>
      </c>
      <c r="B3" s="53"/>
      <c r="C3" s="51" t="s">
        <v>33</v>
      </c>
      <c r="D3" s="47"/>
      <c r="E3" s="51" t="s">
        <v>34</v>
      </c>
      <c r="F3" s="47"/>
      <c r="G3" s="51" t="s">
        <v>33</v>
      </c>
      <c r="H3" s="47"/>
      <c r="I3" s="51" t="s">
        <v>35</v>
      </c>
      <c r="J3" s="47"/>
      <c r="K3" s="51" t="s">
        <v>36</v>
      </c>
      <c r="L3" s="47"/>
      <c r="M3" s="46"/>
      <c r="N3" s="46"/>
      <c r="O3" s="46"/>
      <c r="P3" s="46"/>
    </row>
    <row r="4" spans="1:16" x14ac:dyDescent="0.2">
      <c r="A4" s="5" t="s">
        <v>4</v>
      </c>
      <c r="B4" s="5" t="s">
        <v>5</v>
      </c>
      <c r="C4" s="10" t="s">
        <v>6</v>
      </c>
      <c r="D4" s="10" t="s">
        <v>7</v>
      </c>
      <c r="E4" s="10" t="s">
        <v>6</v>
      </c>
      <c r="F4" s="10" t="s">
        <v>7</v>
      </c>
      <c r="G4" s="10" t="s">
        <v>6</v>
      </c>
      <c r="H4" s="10" t="s">
        <v>7</v>
      </c>
      <c r="I4" s="10" t="s">
        <v>6</v>
      </c>
      <c r="J4" s="10" t="s">
        <v>7</v>
      </c>
      <c r="K4" s="10" t="s">
        <v>6</v>
      </c>
      <c r="L4" s="10" t="s">
        <v>7</v>
      </c>
      <c r="M4" s="10" t="s">
        <v>6</v>
      </c>
      <c r="N4" s="10" t="s">
        <v>7</v>
      </c>
      <c r="O4" s="10" t="s">
        <v>6</v>
      </c>
      <c r="P4" s="10" t="s">
        <v>7</v>
      </c>
    </row>
    <row r="5" spans="1:16" x14ac:dyDescent="0.2">
      <c r="A5" s="6" t="s">
        <v>8</v>
      </c>
      <c r="B5" s="6" t="s">
        <v>9</v>
      </c>
      <c r="C5" s="8">
        <v>0</v>
      </c>
      <c r="D5" s="8">
        <v>0</v>
      </c>
      <c r="E5" s="8">
        <v>0</v>
      </c>
      <c r="F5" s="8">
        <v>0</v>
      </c>
      <c r="G5" s="8">
        <v>146.62</v>
      </c>
      <c r="H5" s="8">
        <v>362.14</v>
      </c>
      <c r="I5" s="8">
        <v>0</v>
      </c>
      <c r="J5" s="8">
        <v>0</v>
      </c>
      <c r="K5" s="8">
        <v>0</v>
      </c>
      <c r="L5" s="8">
        <v>0</v>
      </c>
      <c r="M5" s="8">
        <v>148.91</v>
      </c>
      <c r="N5" s="8">
        <v>305.45999999999998</v>
      </c>
      <c r="O5" s="8">
        <v>1.1599999999999999</v>
      </c>
      <c r="P5" s="8">
        <v>0</v>
      </c>
    </row>
    <row r="6" spans="1:16" x14ac:dyDescent="0.2">
      <c r="A6" s="6" t="s">
        <v>8</v>
      </c>
      <c r="B6" s="6" t="s">
        <v>11</v>
      </c>
      <c r="C6" s="8">
        <v>0</v>
      </c>
      <c r="D6" s="8">
        <v>0</v>
      </c>
      <c r="E6" s="8">
        <v>0</v>
      </c>
      <c r="F6" s="8">
        <v>0</v>
      </c>
      <c r="G6" s="8">
        <v>41.47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73.66</v>
      </c>
      <c r="N6" s="8">
        <v>111.37</v>
      </c>
      <c r="O6" s="8">
        <v>0.88</v>
      </c>
      <c r="P6" s="8">
        <v>0</v>
      </c>
    </row>
    <row r="7" spans="1:16" x14ac:dyDescent="0.2">
      <c r="A7" s="6" t="s">
        <v>8</v>
      </c>
      <c r="B7" s="6" t="s">
        <v>37</v>
      </c>
      <c r="C7" s="8">
        <v>0</v>
      </c>
      <c r="D7" s="8">
        <v>0</v>
      </c>
      <c r="E7" s="8">
        <v>0</v>
      </c>
      <c r="F7" s="8">
        <v>0</v>
      </c>
      <c r="G7" s="8">
        <v>87.84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95.16</v>
      </c>
      <c r="N7" s="8">
        <v>119.05</v>
      </c>
      <c r="O7" s="8">
        <v>1.07</v>
      </c>
      <c r="P7" s="8">
        <v>0</v>
      </c>
    </row>
    <row r="8" spans="1:16" x14ac:dyDescent="0.2">
      <c r="A8" s="6" t="s">
        <v>8</v>
      </c>
      <c r="B8" s="6" t="s">
        <v>38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19.38</v>
      </c>
      <c r="N8" s="8">
        <v>0</v>
      </c>
      <c r="O8" s="8">
        <v>0</v>
      </c>
      <c r="P8" s="8">
        <v>0</v>
      </c>
    </row>
    <row r="9" spans="1:16" x14ac:dyDescent="0.2">
      <c r="A9" s="6" t="s">
        <v>8</v>
      </c>
      <c r="B9" s="6" t="s">
        <v>12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21.8</v>
      </c>
      <c r="N9" s="8">
        <v>39.9</v>
      </c>
      <c r="O9" s="8">
        <v>0</v>
      </c>
      <c r="P9" s="8">
        <v>0</v>
      </c>
    </row>
    <row r="10" spans="1:16" x14ac:dyDescent="0.2">
      <c r="A10" s="6" t="s">
        <v>8</v>
      </c>
      <c r="B10" s="6" t="s">
        <v>13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106.8</v>
      </c>
      <c r="O10" s="8">
        <v>0</v>
      </c>
      <c r="P10" s="8">
        <v>0</v>
      </c>
    </row>
    <row r="11" spans="1:16" x14ac:dyDescent="0.2">
      <c r="A11" s="6" t="s">
        <v>8</v>
      </c>
      <c r="B11" s="6" t="s">
        <v>14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95</v>
      </c>
      <c r="N11" s="8">
        <v>12.98</v>
      </c>
      <c r="O11" s="8">
        <v>0</v>
      </c>
      <c r="P11" s="8">
        <v>0</v>
      </c>
    </row>
    <row r="12" spans="1:16" x14ac:dyDescent="0.2">
      <c r="A12" s="6" t="s">
        <v>8</v>
      </c>
      <c r="B12" s="6" t="s">
        <v>15</v>
      </c>
      <c r="C12" s="8">
        <v>0</v>
      </c>
      <c r="D12" s="8">
        <v>0</v>
      </c>
      <c r="E12" s="8">
        <v>0</v>
      </c>
      <c r="F12" s="8">
        <v>0</v>
      </c>
      <c r="G12" s="8">
        <v>25.61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37.71</v>
      </c>
      <c r="N12" s="8">
        <v>200.72</v>
      </c>
      <c r="O12" s="8">
        <v>0</v>
      </c>
      <c r="P12" s="8">
        <v>0</v>
      </c>
    </row>
    <row r="13" spans="1:16" x14ac:dyDescent="0.2">
      <c r="A13" s="54" t="s">
        <v>16</v>
      </c>
      <c r="B13" s="55"/>
      <c r="C13" s="9">
        <f t="shared" ref="C13:P13" si="0">SUM(C5:C12)</f>
        <v>0</v>
      </c>
      <c r="D13" s="9">
        <f t="shared" si="0"/>
        <v>0</v>
      </c>
      <c r="E13" s="9">
        <f t="shared" si="0"/>
        <v>0</v>
      </c>
      <c r="F13" s="9">
        <f t="shared" si="0"/>
        <v>0</v>
      </c>
      <c r="G13" s="9">
        <f t="shared" si="0"/>
        <v>301.54000000000002</v>
      </c>
      <c r="H13" s="9">
        <f t="shared" si="0"/>
        <v>362.14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491.62</v>
      </c>
      <c r="N13" s="9">
        <f t="shared" si="0"/>
        <v>896.28</v>
      </c>
      <c r="O13" s="9">
        <f t="shared" si="0"/>
        <v>3.1100000000000003</v>
      </c>
      <c r="P13" s="9">
        <f t="shared" si="0"/>
        <v>0</v>
      </c>
    </row>
    <row r="14" spans="1:16" x14ac:dyDescent="0.2">
      <c r="A14" s="7"/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6" t="s">
        <v>18</v>
      </c>
      <c r="B15" s="6" t="s">
        <v>19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8.84</v>
      </c>
      <c r="N15" s="8">
        <v>0</v>
      </c>
      <c r="O15" s="8">
        <v>0</v>
      </c>
      <c r="P15" s="8">
        <v>0</v>
      </c>
    </row>
    <row r="16" spans="1:16" x14ac:dyDescent="0.2">
      <c r="A16" s="6" t="s">
        <v>18</v>
      </c>
      <c r="B16" s="6" t="s">
        <v>20</v>
      </c>
      <c r="C16" s="8">
        <v>0</v>
      </c>
      <c r="D16" s="8">
        <v>0</v>
      </c>
      <c r="E16" s="8">
        <v>0</v>
      </c>
      <c r="F16" s="8">
        <v>0</v>
      </c>
      <c r="G16" s="8">
        <v>37.840000000000003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69.34</v>
      </c>
      <c r="N16" s="8">
        <v>0</v>
      </c>
      <c r="O16" s="8">
        <v>0</v>
      </c>
      <c r="P16" s="8">
        <v>0</v>
      </c>
    </row>
    <row r="17" spans="1:16" x14ac:dyDescent="0.2">
      <c r="A17" s="6" t="s">
        <v>18</v>
      </c>
      <c r="B17" s="6" t="s">
        <v>21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6.23</v>
      </c>
      <c r="N17" s="8">
        <v>0</v>
      </c>
      <c r="O17" s="8">
        <v>0</v>
      </c>
      <c r="P17" s="8">
        <v>0</v>
      </c>
    </row>
    <row r="18" spans="1:16" x14ac:dyDescent="0.2">
      <c r="A18" s="6" t="s">
        <v>18</v>
      </c>
      <c r="B18" s="6" t="s">
        <v>22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1:16" x14ac:dyDescent="0.2">
      <c r="A19" s="6" t="s">
        <v>18</v>
      </c>
      <c r="B19" s="6" t="s">
        <v>38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1:16" x14ac:dyDescent="0.2">
      <c r="A20" s="6" t="s">
        <v>18</v>
      </c>
      <c r="B20" s="6" t="s">
        <v>23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2.97</v>
      </c>
      <c r="N20" s="8">
        <v>12.14</v>
      </c>
      <c r="O20" s="8">
        <v>0</v>
      </c>
      <c r="P20" s="8">
        <v>0</v>
      </c>
    </row>
    <row r="21" spans="1:16" x14ac:dyDescent="0.2">
      <c r="A21" s="54" t="s">
        <v>39</v>
      </c>
      <c r="B21" s="55"/>
      <c r="C21" s="9">
        <f t="shared" ref="C21:P21" si="1">SUM(C15:C20)</f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9">
        <f t="shared" si="1"/>
        <v>37.840000000000003</v>
      </c>
      <c r="H21" s="9">
        <f t="shared" si="1"/>
        <v>0</v>
      </c>
      <c r="I21" s="9">
        <f t="shared" si="1"/>
        <v>0</v>
      </c>
      <c r="J21" s="9">
        <f t="shared" si="1"/>
        <v>0</v>
      </c>
      <c r="K21" s="9">
        <f t="shared" si="1"/>
        <v>0</v>
      </c>
      <c r="L21" s="9">
        <f t="shared" si="1"/>
        <v>0</v>
      </c>
      <c r="M21" s="9">
        <f t="shared" si="1"/>
        <v>87.38000000000001</v>
      </c>
      <c r="N21" s="9">
        <f t="shared" si="1"/>
        <v>12.14</v>
      </c>
      <c r="O21" s="9">
        <f t="shared" si="1"/>
        <v>0</v>
      </c>
      <c r="P21" s="9">
        <f t="shared" si="1"/>
        <v>0</v>
      </c>
    </row>
    <row r="22" spans="1:16" x14ac:dyDescent="0.2">
      <c r="A22" s="7"/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5" t="s">
        <v>24</v>
      </c>
      <c r="B23" s="5" t="s">
        <v>24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118.76</v>
      </c>
      <c r="N23" s="9">
        <v>0</v>
      </c>
      <c r="O23" s="9">
        <v>0</v>
      </c>
      <c r="P23" s="9">
        <v>0</v>
      </c>
    </row>
    <row r="24" spans="1:16" x14ac:dyDescent="0.2">
      <c r="A24" s="7"/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6" t="s">
        <v>25</v>
      </c>
      <c r="B25" s="6" t="s">
        <v>26</v>
      </c>
      <c r="C25" s="8">
        <v>0</v>
      </c>
      <c r="D25" s="8">
        <v>0</v>
      </c>
      <c r="E25" s="8">
        <v>0</v>
      </c>
      <c r="F25" s="8">
        <v>0</v>
      </c>
      <c r="G25" s="8">
        <v>18.52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10.34</v>
      </c>
      <c r="N25" s="8">
        <v>0</v>
      </c>
      <c r="O25" s="8">
        <v>0</v>
      </c>
      <c r="P25" s="8">
        <v>0</v>
      </c>
    </row>
    <row r="26" spans="1:16" x14ac:dyDescent="0.2">
      <c r="A26" s="6" t="s">
        <v>25</v>
      </c>
      <c r="B26" s="6" t="s">
        <v>40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13.72</v>
      </c>
      <c r="N26" s="8">
        <v>0</v>
      </c>
      <c r="O26" s="8">
        <v>0</v>
      </c>
      <c r="P26" s="8">
        <v>0</v>
      </c>
    </row>
    <row r="27" spans="1:16" x14ac:dyDescent="0.2">
      <c r="A27" s="6" t="s">
        <v>25</v>
      </c>
      <c r="B27" s="6" t="s">
        <v>27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0.01</v>
      </c>
      <c r="N27" s="8">
        <v>52.97</v>
      </c>
      <c r="O27" s="8">
        <v>0</v>
      </c>
      <c r="P27" s="8">
        <v>0</v>
      </c>
    </row>
    <row r="28" spans="1:16" x14ac:dyDescent="0.2">
      <c r="A28" s="54" t="s">
        <v>41</v>
      </c>
      <c r="B28" s="55"/>
      <c r="C28" s="9">
        <f t="shared" ref="C28:P28" si="2">SUM(C25:C27)</f>
        <v>0</v>
      </c>
      <c r="D28" s="9">
        <f t="shared" si="2"/>
        <v>0</v>
      </c>
      <c r="E28" s="9">
        <f t="shared" si="2"/>
        <v>0</v>
      </c>
      <c r="F28" s="9">
        <f t="shared" si="2"/>
        <v>0</v>
      </c>
      <c r="G28" s="9">
        <f t="shared" si="2"/>
        <v>18.52</v>
      </c>
      <c r="H28" s="9">
        <f t="shared" si="2"/>
        <v>0</v>
      </c>
      <c r="I28" s="9">
        <f t="shared" si="2"/>
        <v>0</v>
      </c>
      <c r="J28" s="9">
        <f t="shared" si="2"/>
        <v>0</v>
      </c>
      <c r="K28" s="9">
        <f t="shared" si="2"/>
        <v>0</v>
      </c>
      <c r="L28" s="9">
        <f t="shared" si="2"/>
        <v>0</v>
      </c>
      <c r="M28" s="9">
        <f t="shared" si="2"/>
        <v>24.070000000000004</v>
      </c>
      <c r="N28" s="9">
        <f t="shared" si="2"/>
        <v>52.97</v>
      </c>
      <c r="O28" s="9">
        <f t="shared" si="2"/>
        <v>0</v>
      </c>
      <c r="P28" s="9">
        <f t="shared" si="2"/>
        <v>0</v>
      </c>
    </row>
    <row r="29" spans="1:16" x14ac:dyDescent="0.2">
      <c r="A29" s="7"/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">
      <c r="A30" s="5" t="s">
        <v>28</v>
      </c>
      <c r="B30" s="5" t="s">
        <v>28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196.46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541.83000000000004</v>
      </c>
      <c r="O30" s="9">
        <v>0</v>
      </c>
      <c r="P30" s="9">
        <v>0</v>
      </c>
    </row>
    <row r="31" spans="1:16" x14ac:dyDescent="0.2">
      <c r="A31" s="7"/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">
      <c r="A32" s="5" t="s">
        <v>29</v>
      </c>
      <c r="B32" s="5" t="s">
        <v>29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20.36</v>
      </c>
      <c r="N32" s="9">
        <v>138.84</v>
      </c>
      <c r="O32" s="9">
        <v>0</v>
      </c>
      <c r="P32" s="9">
        <v>0</v>
      </c>
    </row>
    <row r="33" spans="1:16" x14ac:dyDescent="0.2">
      <c r="A33" s="7"/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">
      <c r="A34" s="54" t="s">
        <v>30</v>
      </c>
      <c r="B34" s="55"/>
      <c r="C34" s="9">
        <f t="shared" ref="C34:P34" si="3">SUM(C13, C21, C23, C28, C30, C32)</f>
        <v>0</v>
      </c>
      <c r="D34" s="9">
        <f t="shared" si="3"/>
        <v>0</v>
      </c>
      <c r="E34" s="9">
        <f t="shared" si="3"/>
        <v>0</v>
      </c>
      <c r="F34" s="9">
        <f t="shared" si="3"/>
        <v>0</v>
      </c>
      <c r="G34" s="9">
        <f t="shared" si="3"/>
        <v>357.9</v>
      </c>
      <c r="H34" s="9">
        <f t="shared" si="3"/>
        <v>558.6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742.19</v>
      </c>
      <c r="N34" s="9">
        <f t="shared" si="3"/>
        <v>1642.06</v>
      </c>
      <c r="O34" s="9">
        <f t="shared" si="3"/>
        <v>3.1100000000000003</v>
      </c>
      <c r="P34" s="9">
        <f t="shared" si="3"/>
        <v>0</v>
      </c>
    </row>
  </sheetData>
  <mergeCells count="20">
    <mergeCell ref="A34:B34"/>
    <mergeCell ref="A21:B21"/>
    <mergeCell ref="A13:B13"/>
    <mergeCell ref="A28:B28"/>
    <mergeCell ref="A2:B2"/>
    <mergeCell ref="C2:F2"/>
    <mergeCell ref="G2:L2"/>
    <mergeCell ref="M2:N3"/>
    <mergeCell ref="O2:P3"/>
    <mergeCell ref="A1:C1"/>
    <mergeCell ref="D1:F1"/>
    <mergeCell ref="G1:I1"/>
    <mergeCell ref="J1:L1"/>
    <mergeCell ref="M1:P1"/>
    <mergeCell ref="K3:L3"/>
    <mergeCell ref="A3:B3"/>
    <mergeCell ref="C3:D3"/>
    <mergeCell ref="E3:F3"/>
    <mergeCell ref="G3:H3"/>
    <mergeCell ref="I3:J3"/>
  </mergeCells>
  <printOptions horizontalCentered="1"/>
  <pageMargins left="0" right="0" top="0.5" bottom="0.5" header="0" footer="0"/>
  <pageSetup fitToHeight="2" orientation="landscape"/>
  <ignoredErrors>
    <ignoredError sqref="C13:P13 C21:P21 C28:P28 C34:P3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workbookViewId="0">
      <selection activeCell="C13" sqref="C13"/>
    </sheetView>
  </sheetViews>
  <sheetFormatPr defaultRowHeight="12.75" x14ac:dyDescent="0.2"/>
  <cols>
    <col min="1" max="1" width="23" style="4" bestFit="1" customWidth="1"/>
    <col min="2" max="2" width="21.140625" style="4" bestFit="1" customWidth="1"/>
    <col min="3" max="3" width="8.42578125" customWidth="1"/>
    <col min="4" max="4" width="8.28515625" customWidth="1"/>
    <col min="5" max="6" width="9" customWidth="1"/>
    <col min="7" max="8" width="8.85546875" customWidth="1"/>
    <col min="9" max="10" width="10" customWidth="1"/>
    <col min="11" max="12" width="9" customWidth="1"/>
    <col min="13" max="13" width="7.5703125" customWidth="1"/>
    <col min="14" max="14" width="8.28515625" bestFit="1" customWidth="1"/>
    <col min="15" max="16" width="7.28515625" customWidth="1"/>
  </cols>
  <sheetData>
    <row r="1" spans="1:16" ht="15" x14ac:dyDescent="0.2">
      <c r="A1" s="48" t="s">
        <v>42</v>
      </c>
      <c r="B1" s="49"/>
      <c r="C1" s="49"/>
      <c r="D1" s="50"/>
      <c r="E1" s="49"/>
      <c r="F1" s="49"/>
      <c r="G1" s="50"/>
      <c r="H1" s="49"/>
      <c r="I1" s="49"/>
      <c r="J1" s="50"/>
      <c r="K1" s="49"/>
      <c r="L1" s="49"/>
      <c r="M1" s="50"/>
      <c r="N1" s="49"/>
      <c r="O1" s="49"/>
      <c r="P1" s="49"/>
    </row>
    <row r="2" spans="1:16" ht="24.95" customHeight="1" x14ac:dyDescent="0.2">
      <c r="A2" s="56" t="s">
        <v>0</v>
      </c>
      <c r="B2" s="57"/>
      <c r="C2" s="46" t="s">
        <v>1</v>
      </c>
      <c r="D2" s="47"/>
      <c r="E2" s="47"/>
      <c r="F2" s="47"/>
      <c r="G2" s="46" t="s">
        <v>2</v>
      </c>
      <c r="H2" s="47"/>
      <c r="I2" s="47"/>
      <c r="J2" s="47"/>
      <c r="K2" s="47"/>
      <c r="L2" s="47"/>
      <c r="M2" s="46" t="s">
        <v>31</v>
      </c>
      <c r="N2" s="46"/>
      <c r="O2" s="46" t="s">
        <v>32</v>
      </c>
      <c r="P2" s="46"/>
    </row>
    <row r="3" spans="1:16" ht="22.9" customHeight="1" x14ac:dyDescent="0.2">
      <c r="A3" s="52" t="s">
        <v>3</v>
      </c>
      <c r="B3" s="59"/>
      <c r="C3" s="51" t="s">
        <v>33</v>
      </c>
      <c r="D3" s="47"/>
      <c r="E3" s="51" t="s">
        <v>34</v>
      </c>
      <c r="F3" s="47"/>
      <c r="G3" s="51" t="s">
        <v>33</v>
      </c>
      <c r="H3" s="47"/>
      <c r="I3" s="51" t="s">
        <v>35</v>
      </c>
      <c r="J3" s="47"/>
      <c r="K3" s="51" t="s">
        <v>36</v>
      </c>
      <c r="L3" s="47"/>
      <c r="M3" s="46"/>
      <c r="N3" s="46"/>
      <c r="O3" s="46"/>
      <c r="P3" s="46"/>
    </row>
    <row r="4" spans="1:16" ht="12.95" customHeight="1" x14ac:dyDescent="0.2">
      <c r="A4" s="5" t="s">
        <v>4</v>
      </c>
      <c r="B4" s="5" t="s">
        <v>5</v>
      </c>
      <c r="C4" s="10" t="s">
        <v>6</v>
      </c>
      <c r="D4" s="10" t="s">
        <v>7</v>
      </c>
      <c r="E4" s="10" t="s">
        <v>6</v>
      </c>
      <c r="F4" s="10" t="s">
        <v>7</v>
      </c>
      <c r="G4" s="10" t="s">
        <v>6</v>
      </c>
      <c r="H4" s="10" t="s">
        <v>7</v>
      </c>
      <c r="I4" s="10" t="s">
        <v>6</v>
      </c>
      <c r="J4" s="10" t="s">
        <v>7</v>
      </c>
      <c r="K4" s="10" t="s">
        <v>6</v>
      </c>
      <c r="L4" s="10" t="s">
        <v>7</v>
      </c>
      <c r="M4" s="10" t="s">
        <v>6</v>
      </c>
      <c r="N4" s="10" t="s">
        <v>7</v>
      </c>
      <c r="O4" s="10" t="s">
        <v>6</v>
      </c>
      <c r="P4" s="10" t="s">
        <v>7</v>
      </c>
    </row>
    <row r="5" spans="1:16" x14ac:dyDescent="0.2">
      <c r="A5" s="6" t="s">
        <v>8</v>
      </c>
      <c r="B5" s="6" t="s">
        <v>9</v>
      </c>
      <c r="C5" s="29" t="s">
        <v>10</v>
      </c>
      <c r="D5" s="29" t="s">
        <v>10</v>
      </c>
      <c r="E5" s="29" t="s">
        <v>10</v>
      </c>
      <c r="F5" s="29" t="s">
        <v>10</v>
      </c>
      <c r="G5" s="29">
        <v>146.9</v>
      </c>
      <c r="H5" s="29">
        <v>373.81</v>
      </c>
      <c r="I5" s="29" t="s">
        <v>10</v>
      </c>
      <c r="J5" s="29" t="s">
        <v>10</v>
      </c>
      <c r="K5" s="29" t="s">
        <v>10</v>
      </c>
      <c r="L5" s="29" t="s">
        <v>10</v>
      </c>
      <c r="M5" s="29">
        <v>158.36000000000001</v>
      </c>
      <c r="N5" s="29">
        <v>363.01</v>
      </c>
      <c r="O5" s="29">
        <v>1.1399999999999999</v>
      </c>
      <c r="P5" s="29" t="s">
        <v>10</v>
      </c>
    </row>
    <row r="6" spans="1:16" x14ac:dyDescent="0.2">
      <c r="A6" s="6" t="s">
        <v>8</v>
      </c>
      <c r="B6" s="6" t="s">
        <v>11</v>
      </c>
      <c r="C6" s="29" t="s">
        <v>10</v>
      </c>
      <c r="D6" s="29" t="s">
        <v>10</v>
      </c>
      <c r="E6" s="29" t="s">
        <v>10</v>
      </c>
      <c r="F6" s="29" t="s">
        <v>10</v>
      </c>
      <c r="G6" s="29">
        <v>41.52</v>
      </c>
      <c r="H6" s="29">
        <v>0</v>
      </c>
      <c r="I6" s="29" t="s">
        <v>10</v>
      </c>
      <c r="J6" s="29" t="s">
        <v>10</v>
      </c>
      <c r="K6" s="29" t="s">
        <v>10</v>
      </c>
      <c r="L6" s="29" t="s">
        <v>10</v>
      </c>
      <c r="M6" s="29">
        <v>78.42</v>
      </c>
      <c r="N6" s="29">
        <v>114.28</v>
      </c>
      <c r="O6" s="29">
        <v>0.91</v>
      </c>
      <c r="P6" s="29" t="s">
        <v>10</v>
      </c>
    </row>
    <row r="7" spans="1:16" x14ac:dyDescent="0.2">
      <c r="A7" s="6" t="s">
        <v>8</v>
      </c>
      <c r="B7" s="6" t="s">
        <v>37</v>
      </c>
      <c r="C7" s="29" t="s">
        <v>10</v>
      </c>
      <c r="D7" s="29" t="s">
        <v>10</v>
      </c>
      <c r="E7" s="29" t="s">
        <v>10</v>
      </c>
      <c r="F7" s="29" t="s">
        <v>10</v>
      </c>
      <c r="G7" s="29">
        <v>85.57</v>
      </c>
      <c r="H7" s="29">
        <v>0</v>
      </c>
      <c r="I7" s="29" t="s">
        <v>10</v>
      </c>
      <c r="J7" s="29" t="s">
        <v>10</v>
      </c>
      <c r="K7" s="29" t="s">
        <v>10</v>
      </c>
      <c r="L7" s="29" t="s">
        <v>10</v>
      </c>
      <c r="M7" s="29">
        <v>87.95</v>
      </c>
      <c r="N7" s="29">
        <v>122.84</v>
      </c>
      <c r="O7" s="29">
        <v>1.35</v>
      </c>
      <c r="P7" s="29" t="s">
        <v>10</v>
      </c>
    </row>
    <row r="8" spans="1:16" x14ac:dyDescent="0.2">
      <c r="A8" s="6" t="s">
        <v>8</v>
      </c>
      <c r="B8" s="6" t="s">
        <v>38</v>
      </c>
      <c r="C8" s="29" t="s">
        <v>10</v>
      </c>
      <c r="D8" s="29" t="s">
        <v>10</v>
      </c>
      <c r="E8" s="29" t="s">
        <v>10</v>
      </c>
      <c r="F8" s="29" t="s">
        <v>10</v>
      </c>
      <c r="G8" s="29">
        <v>0</v>
      </c>
      <c r="H8" s="29">
        <v>0</v>
      </c>
      <c r="I8" s="29" t="s">
        <v>10</v>
      </c>
      <c r="J8" s="29" t="s">
        <v>10</v>
      </c>
      <c r="K8" s="29" t="s">
        <v>10</v>
      </c>
      <c r="L8" s="29" t="s">
        <v>10</v>
      </c>
      <c r="M8" s="29">
        <v>18.18</v>
      </c>
      <c r="N8" s="29">
        <v>0</v>
      </c>
      <c r="O8" s="29">
        <v>0</v>
      </c>
      <c r="P8" s="29" t="s">
        <v>10</v>
      </c>
    </row>
    <row r="9" spans="1:16" x14ac:dyDescent="0.2">
      <c r="A9" s="6" t="s">
        <v>8</v>
      </c>
      <c r="B9" s="6" t="s">
        <v>12</v>
      </c>
      <c r="C9" s="29" t="s">
        <v>10</v>
      </c>
      <c r="D9" s="29" t="s">
        <v>10</v>
      </c>
      <c r="E9" s="29" t="s">
        <v>10</v>
      </c>
      <c r="F9" s="29" t="s">
        <v>10</v>
      </c>
      <c r="G9" s="29">
        <v>0</v>
      </c>
      <c r="H9" s="29">
        <v>0</v>
      </c>
      <c r="I9" s="29" t="s">
        <v>10</v>
      </c>
      <c r="J9" s="29" t="s">
        <v>10</v>
      </c>
      <c r="K9" s="29" t="s">
        <v>10</v>
      </c>
      <c r="L9" s="29" t="s">
        <v>10</v>
      </c>
      <c r="M9" s="29">
        <v>25.65</v>
      </c>
      <c r="N9" s="29">
        <v>47.81</v>
      </c>
      <c r="O9" s="29">
        <v>0</v>
      </c>
      <c r="P9" s="29" t="s">
        <v>10</v>
      </c>
    </row>
    <row r="10" spans="1:16" x14ac:dyDescent="0.2">
      <c r="A10" s="6" t="s">
        <v>8</v>
      </c>
      <c r="B10" s="6" t="s">
        <v>13</v>
      </c>
      <c r="C10" s="29" t="s">
        <v>10</v>
      </c>
      <c r="D10" s="29" t="s">
        <v>10</v>
      </c>
      <c r="E10" s="29" t="s">
        <v>10</v>
      </c>
      <c r="F10" s="29" t="s">
        <v>10</v>
      </c>
      <c r="G10" s="29">
        <v>0</v>
      </c>
      <c r="H10" s="29">
        <v>0</v>
      </c>
      <c r="I10" s="29" t="s">
        <v>10</v>
      </c>
      <c r="J10" s="29" t="s">
        <v>10</v>
      </c>
      <c r="K10" s="29" t="s">
        <v>10</v>
      </c>
      <c r="L10" s="29" t="s">
        <v>10</v>
      </c>
      <c r="M10" s="29">
        <v>0</v>
      </c>
      <c r="N10" s="29">
        <v>116.19</v>
      </c>
      <c r="O10" s="29">
        <v>0</v>
      </c>
      <c r="P10" s="29" t="s">
        <v>10</v>
      </c>
    </row>
    <row r="11" spans="1:16" x14ac:dyDescent="0.2">
      <c r="A11" s="6" t="s">
        <v>8</v>
      </c>
      <c r="B11" s="6" t="s">
        <v>14</v>
      </c>
      <c r="C11" s="29" t="s">
        <v>10</v>
      </c>
      <c r="D11" s="29" t="s">
        <v>10</v>
      </c>
      <c r="E11" s="29" t="s">
        <v>10</v>
      </c>
      <c r="F11" s="29" t="s">
        <v>10</v>
      </c>
      <c r="G11" s="29">
        <v>0</v>
      </c>
      <c r="H11" s="29">
        <v>0</v>
      </c>
      <c r="I11" s="29" t="s">
        <v>10</v>
      </c>
      <c r="J11" s="29" t="s">
        <v>10</v>
      </c>
      <c r="K11" s="29" t="s">
        <v>10</v>
      </c>
      <c r="L11" s="29" t="s">
        <v>10</v>
      </c>
      <c r="M11" s="29">
        <v>95.3</v>
      </c>
      <c r="N11" s="29">
        <v>15.45</v>
      </c>
      <c r="O11" s="29">
        <v>0</v>
      </c>
      <c r="P11" s="29" t="s">
        <v>10</v>
      </c>
    </row>
    <row r="12" spans="1:16" x14ac:dyDescent="0.2">
      <c r="A12" s="6" t="s">
        <v>8</v>
      </c>
      <c r="B12" s="6" t="s">
        <v>15</v>
      </c>
      <c r="C12" s="29" t="s">
        <v>10</v>
      </c>
      <c r="D12" s="29" t="s">
        <v>10</v>
      </c>
      <c r="E12" s="29" t="s">
        <v>10</v>
      </c>
      <c r="F12" s="29" t="s">
        <v>10</v>
      </c>
      <c r="G12" s="29">
        <v>26.58</v>
      </c>
      <c r="H12" s="29">
        <v>0</v>
      </c>
      <c r="I12" s="29" t="s">
        <v>10</v>
      </c>
      <c r="J12" s="29" t="s">
        <v>10</v>
      </c>
      <c r="K12" s="29" t="s">
        <v>10</v>
      </c>
      <c r="L12" s="29" t="s">
        <v>10</v>
      </c>
      <c r="M12" s="29">
        <v>19.350000000000001</v>
      </c>
      <c r="N12" s="29">
        <v>189.88</v>
      </c>
      <c r="O12" s="29">
        <v>0</v>
      </c>
      <c r="P12" s="29" t="s">
        <v>10</v>
      </c>
    </row>
    <row r="13" spans="1:16" x14ac:dyDescent="0.2">
      <c r="A13" s="54" t="s">
        <v>16</v>
      </c>
      <c r="B13" s="55"/>
      <c r="C13" s="30">
        <f t="shared" ref="C13:P13" si="0">SUM(C5:C12)</f>
        <v>0</v>
      </c>
      <c r="D13" s="30">
        <f t="shared" si="0"/>
        <v>0</v>
      </c>
      <c r="E13" s="30">
        <f t="shared" si="0"/>
        <v>0</v>
      </c>
      <c r="F13" s="30">
        <f t="shared" si="0"/>
        <v>0</v>
      </c>
      <c r="G13" s="30">
        <f t="shared" si="0"/>
        <v>300.57</v>
      </c>
      <c r="H13" s="30">
        <f t="shared" si="0"/>
        <v>373.81</v>
      </c>
      <c r="I13" s="30">
        <f t="shared" si="0"/>
        <v>0</v>
      </c>
      <c r="J13" s="30">
        <f t="shared" si="0"/>
        <v>0</v>
      </c>
      <c r="K13" s="30">
        <f t="shared" si="0"/>
        <v>0</v>
      </c>
      <c r="L13" s="30">
        <f t="shared" si="0"/>
        <v>0</v>
      </c>
      <c r="M13" s="30">
        <f t="shared" si="0"/>
        <v>483.21000000000004</v>
      </c>
      <c r="N13" s="30">
        <f t="shared" si="0"/>
        <v>969.46000000000015</v>
      </c>
      <c r="O13" s="30">
        <f t="shared" si="0"/>
        <v>3.4</v>
      </c>
      <c r="P13" s="30">
        <f t="shared" si="0"/>
        <v>0</v>
      </c>
    </row>
    <row r="14" spans="1:16" x14ac:dyDescent="0.2">
      <c r="A14" s="7"/>
      <c r="B14" s="7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x14ac:dyDescent="0.2">
      <c r="A15" s="6" t="s">
        <v>18</v>
      </c>
      <c r="B15" s="6" t="s">
        <v>19</v>
      </c>
      <c r="C15" s="29" t="s">
        <v>10</v>
      </c>
      <c r="D15" s="29" t="s">
        <v>10</v>
      </c>
      <c r="E15" s="29" t="s">
        <v>10</v>
      </c>
      <c r="F15" s="29" t="s">
        <v>10</v>
      </c>
      <c r="G15" s="29">
        <v>0</v>
      </c>
      <c r="H15" s="29" t="s">
        <v>10</v>
      </c>
      <c r="I15" s="29" t="s">
        <v>10</v>
      </c>
      <c r="J15" s="29" t="s">
        <v>10</v>
      </c>
      <c r="K15" s="29" t="s">
        <v>10</v>
      </c>
      <c r="L15" s="29" t="s">
        <v>10</v>
      </c>
      <c r="M15" s="29">
        <v>13.89</v>
      </c>
      <c r="N15" s="29" t="s">
        <v>10</v>
      </c>
      <c r="O15" s="29" t="s">
        <v>10</v>
      </c>
      <c r="P15" s="29" t="s">
        <v>10</v>
      </c>
    </row>
    <row r="16" spans="1:16" x14ac:dyDescent="0.2">
      <c r="A16" s="6" t="s">
        <v>18</v>
      </c>
      <c r="B16" s="6" t="s">
        <v>20</v>
      </c>
      <c r="C16" s="29" t="s">
        <v>10</v>
      </c>
      <c r="D16" s="29" t="s">
        <v>10</v>
      </c>
      <c r="E16" s="29" t="s">
        <v>10</v>
      </c>
      <c r="F16" s="29" t="s">
        <v>10</v>
      </c>
      <c r="G16" s="29">
        <v>32.86</v>
      </c>
      <c r="H16" s="29" t="s">
        <v>10</v>
      </c>
      <c r="I16" s="29" t="s">
        <v>10</v>
      </c>
      <c r="J16" s="29" t="s">
        <v>10</v>
      </c>
      <c r="K16" s="29" t="s">
        <v>10</v>
      </c>
      <c r="L16" s="29" t="s">
        <v>10</v>
      </c>
      <c r="M16" s="29">
        <v>83.58</v>
      </c>
      <c r="N16" s="29" t="s">
        <v>10</v>
      </c>
      <c r="O16" s="29" t="s">
        <v>10</v>
      </c>
      <c r="P16" s="29" t="s">
        <v>10</v>
      </c>
    </row>
    <row r="17" spans="1:16" x14ac:dyDescent="0.2">
      <c r="A17" s="6" t="s">
        <v>18</v>
      </c>
      <c r="B17" s="6" t="s">
        <v>21</v>
      </c>
      <c r="C17" s="29" t="s">
        <v>10</v>
      </c>
      <c r="D17" s="29" t="s">
        <v>10</v>
      </c>
      <c r="E17" s="29" t="s">
        <v>10</v>
      </c>
      <c r="F17" s="29" t="s">
        <v>10</v>
      </c>
      <c r="G17" s="29">
        <v>0</v>
      </c>
      <c r="H17" s="29" t="s">
        <v>10</v>
      </c>
      <c r="I17" s="29" t="s">
        <v>10</v>
      </c>
      <c r="J17" s="29" t="s">
        <v>10</v>
      </c>
      <c r="K17" s="29" t="s">
        <v>10</v>
      </c>
      <c r="L17" s="29" t="s">
        <v>10</v>
      </c>
      <c r="M17" s="29">
        <v>9.84</v>
      </c>
      <c r="N17" s="29" t="s">
        <v>10</v>
      </c>
      <c r="O17" s="29" t="s">
        <v>10</v>
      </c>
      <c r="P17" s="29" t="s">
        <v>10</v>
      </c>
    </row>
    <row r="18" spans="1:16" x14ac:dyDescent="0.2">
      <c r="A18" s="6" t="s">
        <v>18</v>
      </c>
      <c r="B18" s="6" t="s">
        <v>22</v>
      </c>
      <c r="C18" s="29" t="s">
        <v>10</v>
      </c>
      <c r="D18" s="29" t="s">
        <v>10</v>
      </c>
      <c r="E18" s="29" t="s">
        <v>10</v>
      </c>
      <c r="F18" s="29" t="s">
        <v>10</v>
      </c>
      <c r="G18" s="29">
        <v>0</v>
      </c>
      <c r="H18" s="29" t="s">
        <v>10</v>
      </c>
      <c r="I18" s="29" t="s">
        <v>10</v>
      </c>
      <c r="J18" s="29" t="s">
        <v>10</v>
      </c>
      <c r="K18" s="29" t="s">
        <v>10</v>
      </c>
      <c r="L18" s="29" t="s">
        <v>10</v>
      </c>
      <c r="M18" s="29">
        <v>0</v>
      </c>
      <c r="N18" s="29" t="s">
        <v>10</v>
      </c>
      <c r="O18" s="29" t="s">
        <v>10</v>
      </c>
      <c r="P18" s="29" t="s">
        <v>10</v>
      </c>
    </row>
    <row r="19" spans="1:16" x14ac:dyDescent="0.2">
      <c r="A19" s="6" t="s">
        <v>18</v>
      </c>
      <c r="B19" s="6" t="s">
        <v>38</v>
      </c>
      <c r="C19" s="29" t="s">
        <v>10</v>
      </c>
      <c r="D19" s="29" t="s">
        <v>10</v>
      </c>
      <c r="E19" s="29" t="s">
        <v>10</v>
      </c>
      <c r="F19" s="29" t="s">
        <v>10</v>
      </c>
      <c r="G19" s="29">
        <v>0</v>
      </c>
      <c r="H19" s="29" t="s">
        <v>10</v>
      </c>
      <c r="I19" s="29" t="s">
        <v>10</v>
      </c>
      <c r="J19" s="29" t="s">
        <v>10</v>
      </c>
      <c r="K19" s="29" t="s">
        <v>10</v>
      </c>
      <c r="L19" s="29" t="s">
        <v>10</v>
      </c>
      <c r="M19" s="29">
        <v>0</v>
      </c>
      <c r="N19" s="29" t="s">
        <v>10</v>
      </c>
      <c r="O19" s="29" t="s">
        <v>10</v>
      </c>
      <c r="P19" s="29" t="s">
        <v>10</v>
      </c>
    </row>
    <row r="20" spans="1:16" x14ac:dyDescent="0.2">
      <c r="A20" s="6" t="s">
        <v>18</v>
      </c>
      <c r="B20" s="6" t="s">
        <v>23</v>
      </c>
      <c r="C20" s="29" t="s">
        <v>10</v>
      </c>
      <c r="D20" s="29" t="s">
        <v>10</v>
      </c>
      <c r="E20" s="29" t="s">
        <v>10</v>
      </c>
      <c r="F20" s="29" t="s">
        <v>10</v>
      </c>
      <c r="G20" s="29">
        <v>0</v>
      </c>
      <c r="H20" s="29" t="s">
        <v>10</v>
      </c>
      <c r="I20" s="29" t="s">
        <v>10</v>
      </c>
      <c r="J20" s="29" t="s">
        <v>10</v>
      </c>
      <c r="K20" s="29" t="s">
        <v>10</v>
      </c>
      <c r="L20" s="29" t="s">
        <v>10</v>
      </c>
      <c r="M20" s="29">
        <v>38.22</v>
      </c>
      <c r="N20" s="29" t="s">
        <v>10</v>
      </c>
      <c r="O20" s="29" t="s">
        <v>10</v>
      </c>
      <c r="P20" s="29" t="s">
        <v>10</v>
      </c>
    </row>
    <row r="21" spans="1:16" x14ac:dyDescent="0.2">
      <c r="A21" s="58" t="s">
        <v>39</v>
      </c>
      <c r="B21" s="58"/>
      <c r="C21" s="30">
        <f t="shared" ref="C21:P21" si="1">SUM(C15:C20)</f>
        <v>0</v>
      </c>
      <c r="D21" s="30">
        <f t="shared" si="1"/>
        <v>0</v>
      </c>
      <c r="E21" s="30">
        <f t="shared" si="1"/>
        <v>0</v>
      </c>
      <c r="F21" s="30">
        <f t="shared" si="1"/>
        <v>0</v>
      </c>
      <c r="G21" s="30">
        <f t="shared" si="1"/>
        <v>32.86</v>
      </c>
      <c r="H21" s="30">
        <f t="shared" si="1"/>
        <v>0</v>
      </c>
      <c r="I21" s="30">
        <f t="shared" si="1"/>
        <v>0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2">
        <f t="shared" si="1"/>
        <v>145.53</v>
      </c>
      <c r="N21" s="30">
        <f t="shared" si="1"/>
        <v>0</v>
      </c>
      <c r="O21" s="30">
        <f t="shared" si="1"/>
        <v>0</v>
      </c>
      <c r="P21" s="30">
        <f t="shared" si="1"/>
        <v>0</v>
      </c>
    </row>
    <row r="22" spans="1:16" x14ac:dyDescent="0.2">
      <c r="A22" s="7"/>
      <c r="B22" s="7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x14ac:dyDescent="0.2">
      <c r="A23" s="5" t="s">
        <v>24</v>
      </c>
      <c r="B23" s="5" t="s">
        <v>24</v>
      </c>
      <c r="C23" s="32" t="s">
        <v>17</v>
      </c>
      <c r="D23" s="32" t="s">
        <v>17</v>
      </c>
      <c r="E23" s="32" t="s">
        <v>17</v>
      </c>
      <c r="F23" s="32" t="s">
        <v>17</v>
      </c>
      <c r="G23" s="32" t="s">
        <v>17</v>
      </c>
      <c r="H23" s="32" t="s">
        <v>17</v>
      </c>
      <c r="I23" s="32" t="s">
        <v>17</v>
      </c>
      <c r="J23" s="32" t="s">
        <v>17</v>
      </c>
      <c r="K23" s="32" t="s">
        <v>17</v>
      </c>
      <c r="L23" s="32" t="s">
        <v>17</v>
      </c>
      <c r="M23" s="30">
        <v>137.74</v>
      </c>
      <c r="N23" s="32" t="s">
        <v>17</v>
      </c>
      <c r="O23" s="32" t="s">
        <v>17</v>
      </c>
      <c r="P23" s="32" t="s">
        <v>17</v>
      </c>
    </row>
    <row r="24" spans="1:16" x14ac:dyDescent="0.2">
      <c r="A24" s="7"/>
      <c r="B24" s="7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x14ac:dyDescent="0.2">
      <c r="A25" s="6" t="s">
        <v>25</v>
      </c>
      <c r="B25" s="6" t="s">
        <v>26</v>
      </c>
      <c r="C25" s="3" t="s">
        <v>10</v>
      </c>
      <c r="D25" s="3" t="s">
        <v>10</v>
      </c>
      <c r="E25" s="3" t="s">
        <v>10</v>
      </c>
      <c r="F25" s="3" t="s">
        <v>10</v>
      </c>
      <c r="G25" s="33">
        <v>11.18</v>
      </c>
      <c r="H25" s="3" t="s">
        <v>10</v>
      </c>
      <c r="I25" s="3" t="s">
        <v>10</v>
      </c>
      <c r="J25" s="3" t="s">
        <v>10</v>
      </c>
      <c r="K25" s="3" t="s">
        <v>10</v>
      </c>
      <c r="L25" s="3" t="s">
        <v>10</v>
      </c>
      <c r="M25" s="33">
        <v>17.14</v>
      </c>
      <c r="N25" s="34">
        <v>0</v>
      </c>
      <c r="O25" s="3" t="s">
        <v>10</v>
      </c>
      <c r="P25" s="3" t="s">
        <v>10</v>
      </c>
    </row>
    <row r="26" spans="1:16" x14ac:dyDescent="0.2">
      <c r="A26" s="6" t="s">
        <v>25</v>
      </c>
      <c r="B26" s="6" t="s">
        <v>40</v>
      </c>
      <c r="C26" s="3" t="s">
        <v>10</v>
      </c>
      <c r="D26" s="3" t="s">
        <v>10</v>
      </c>
      <c r="E26" s="3" t="s">
        <v>10</v>
      </c>
      <c r="F26" s="3" t="s">
        <v>10</v>
      </c>
      <c r="G26" s="3" t="s">
        <v>10</v>
      </c>
      <c r="H26" s="3" t="s">
        <v>10</v>
      </c>
      <c r="I26" s="3" t="s">
        <v>10</v>
      </c>
      <c r="J26" s="3" t="s">
        <v>10</v>
      </c>
      <c r="K26" s="3" t="s">
        <v>10</v>
      </c>
      <c r="L26" s="3" t="s">
        <v>10</v>
      </c>
      <c r="M26" s="33">
        <v>16.39</v>
      </c>
      <c r="N26" s="34">
        <v>0</v>
      </c>
      <c r="O26" s="3" t="s">
        <v>10</v>
      </c>
      <c r="P26" s="3" t="s">
        <v>10</v>
      </c>
    </row>
    <row r="27" spans="1:16" x14ac:dyDescent="0.2">
      <c r="A27" s="6" t="s">
        <v>25</v>
      </c>
      <c r="B27" s="6" t="s">
        <v>27</v>
      </c>
      <c r="C27" s="3" t="s">
        <v>10</v>
      </c>
      <c r="D27" s="3" t="s">
        <v>10</v>
      </c>
      <c r="E27" s="3" t="s">
        <v>10</v>
      </c>
      <c r="F27" s="3" t="s">
        <v>10</v>
      </c>
      <c r="G27" s="3" t="s">
        <v>10</v>
      </c>
      <c r="H27" s="3" t="s">
        <v>10</v>
      </c>
      <c r="I27" s="3" t="s">
        <v>10</v>
      </c>
      <c r="J27" s="3" t="s">
        <v>10</v>
      </c>
      <c r="K27" s="3" t="s">
        <v>10</v>
      </c>
      <c r="L27" s="3" t="s">
        <v>10</v>
      </c>
      <c r="M27" s="33">
        <v>0.05</v>
      </c>
      <c r="N27" s="33">
        <v>71.41</v>
      </c>
      <c r="O27" s="3" t="s">
        <v>10</v>
      </c>
      <c r="P27" s="3" t="s">
        <v>10</v>
      </c>
    </row>
    <row r="28" spans="1:16" x14ac:dyDescent="0.2">
      <c r="A28" s="58" t="s">
        <v>41</v>
      </c>
      <c r="B28" s="58"/>
      <c r="C28" s="30">
        <f t="shared" ref="C28:P28" si="2">SUM(C25:C27)</f>
        <v>0</v>
      </c>
      <c r="D28" s="30">
        <f t="shared" si="2"/>
        <v>0</v>
      </c>
      <c r="E28" s="30">
        <f t="shared" si="2"/>
        <v>0</v>
      </c>
      <c r="F28" s="30">
        <f t="shared" si="2"/>
        <v>0</v>
      </c>
      <c r="G28" s="30">
        <f t="shared" si="2"/>
        <v>11.18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 t="shared" si="2"/>
        <v>0</v>
      </c>
      <c r="M28" s="30">
        <f t="shared" si="2"/>
        <v>33.58</v>
      </c>
      <c r="N28" s="30">
        <f t="shared" si="2"/>
        <v>71.41</v>
      </c>
      <c r="O28" s="30">
        <f t="shared" si="2"/>
        <v>0</v>
      </c>
      <c r="P28" s="30">
        <f t="shared" si="2"/>
        <v>0</v>
      </c>
    </row>
    <row r="29" spans="1:16" x14ac:dyDescent="0.2">
      <c r="A29" s="7"/>
      <c r="B29" s="7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x14ac:dyDescent="0.2">
      <c r="A30" s="5" t="s">
        <v>28</v>
      </c>
      <c r="B30" s="5" t="s">
        <v>28</v>
      </c>
      <c r="C30" s="10" t="s">
        <v>17</v>
      </c>
      <c r="D30" s="10" t="s">
        <v>17</v>
      </c>
      <c r="E30" s="10" t="s">
        <v>17</v>
      </c>
      <c r="F30" s="10" t="s">
        <v>17</v>
      </c>
      <c r="G30" s="10" t="s">
        <v>17</v>
      </c>
      <c r="H30" s="32">
        <v>208.23</v>
      </c>
      <c r="I30" s="10" t="s">
        <v>17</v>
      </c>
      <c r="J30" s="10" t="s">
        <v>17</v>
      </c>
      <c r="K30" s="10" t="s">
        <v>17</v>
      </c>
      <c r="L30" s="10" t="s">
        <v>17</v>
      </c>
      <c r="M30" s="10" t="s">
        <v>17</v>
      </c>
      <c r="N30" s="32">
        <v>571.13</v>
      </c>
      <c r="O30" s="10" t="s">
        <v>17</v>
      </c>
      <c r="P30" s="10" t="s">
        <v>17</v>
      </c>
    </row>
    <row r="31" spans="1:16" x14ac:dyDescent="0.2">
      <c r="A31" s="7"/>
      <c r="B31" s="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x14ac:dyDescent="0.2">
      <c r="A32" s="5" t="s">
        <v>29</v>
      </c>
      <c r="B32" s="5" t="s">
        <v>29</v>
      </c>
      <c r="C32" s="32" t="s">
        <v>17</v>
      </c>
      <c r="D32" s="32" t="s">
        <v>17</v>
      </c>
      <c r="E32" s="32" t="s">
        <v>17</v>
      </c>
      <c r="F32" s="32" t="s">
        <v>17</v>
      </c>
      <c r="G32" s="32" t="s">
        <v>17</v>
      </c>
      <c r="H32" s="32" t="s">
        <v>17</v>
      </c>
      <c r="I32" s="32" t="s">
        <v>17</v>
      </c>
      <c r="J32" s="32" t="s">
        <v>17</v>
      </c>
      <c r="K32" s="32" t="s">
        <v>17</v>
      </c>
      <c r="L32" s="32" t="s">
        <v>17</v>
      </c>
      <c r="M32" s="32">
        <v>20.66</v>
      </c>
      <c r="N32" s="32">
        <v>161.13</v>
      </c>
      <c r="O32" s="32" t="s">
        <v>17</v>
      </c>
      <c r="P32" s="32" t="s">
        <v>17</v>
      </c>
    </row>
    <row r="33" spans="1:16" x14ac:dyDescent="0.2">
      <c r="A33" s="7"/>
      <c r="B33" s="7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x14ac:dyDescent="0.2">
      <c r="A34" s="58" t="s">
        <v>30</v>
      </c>
      <c r="B34" s="58"/>
      <c r="C34" s="30">
        <f t="shared" ref="C34:P34" si="3">SUM(C13, C21, C23, C28, C30, C32)</f>
        <v>0</v>
      </c>
      <c r="D34" s="30">
        <f t="shared" si="3"/>
        <v>0</v>
      </c>
      <c r="E34" s="30">
        <f t="shared" si="3"/>
        <v>0</v>
      </c>
      <c r="F34" s="30">
        <f t="shared" si="3"/>
        <v>0</v>
      </c>
      <c r="G34" s="30">
        <f t="shared" si="3"/>
        <v>344.61</v>
      </c>
      <c r="H34" s="30">
        <f t="shared" si="3"/>
        <v>582.04</v>
      </c>
      <c r="I34" s="30">
        <f t="shared" si="3"/>
        <v>0</v>
      </c>
      <c r="J34" s="30">
        <f t="shared" si="3"/>
        <v>0</v>
      </c>
      <c r="K34" s="30">
        <f t="shared" si="3"/>
        <v>0</v>
      </c>
      <c r="L34" s="30">
        <f t="shared" si="3"/>
        <v>0</v>
      </c>
      <c r="M34" s="30">
        <f t="shared" si="3"/>
        <v>820.72</v>
      </c>
      <c r="N34" s="30">
        <f t="shared" si="3"/>
        <v>1773.13</v>
      </c>
      <c r="O34" s="30">
        <f t="shared" si="3"/>
        <v>3.4</v>
      </c>
      <c r="P34" s="30">
        <f t="shared" si="3"/>
        <v>0</v>
      </c>
    </row>
  </sheetData>
  <mergeCells count="20">
    <mergeCell ref="G1:I1"/>
    <mergeCell ref="J1:L1"/>
    <mergeCell ref="M1:P1"/>
    <mergeCell ref="M2:N3"/>
    <mergeCell ref="O2:P3"/>
    <mergeCell ref="G2:L2"/>
    <mergeCell ref="K3:L3"/>
    <mergeCell ref="G3:H3"/>
    <mergeCell ref="I3:J3"/>
    <mergeCell ref="A21:B21"/>
    <mergeCell ref="A28:B28"/>
    <mergeCell ref="A34:B34"/>
    <mergeCell ref="A1:C1"/>
    <mergeCell ref="D1:F1"/>
    <mergeCell ref="A2:B2"/>
    <mergeCell ref="C2:F2"/>
    <mergeCell ref="A13:B13"/>
    <mergeCell ref="A3:B3"/>
    <mergeCell ref="C3:D3"/>
    <mergeCell ref="E3:F3"/>
  </mergeCells>
  <printOptions horizontalCentered="1"/>
  <pageMargins left="0" right="0" top="0.5" bottom="0.5" header="0" footer="0"/>
  <pageSetup fitToHeight="2" orientation="landscape" r:id="rId1"/>
  <ignoredErrors>
    <ignoredError sqref="C12:F12 C14:P14 C5:F5 I5:L5 C6:F6 I6:L6 C7:F7 I7:L7 C8:F8 I8:L8 C9:F9 I9:L9 C10:F10 I10:L10 C11:F11 I11:L11 I12:L12 P5 P6 P7 P8 P9 P10 P11 P12 C22:P22 C20:F20 C15:F15 H15:L15 C16:F16 H16:L16 N15:P15 N16:P16 C17:F17 N17:P17 C18:F18 N18:P18 C19:F19 N19:P19 N20:P20 C29:P29 C27:L27 C25:F25 H25:L25 O25:P25 C26:L26 O26:P26 O27:P27 H17:L17 H18:L18 H19:L19 H20:L20 C31:P31 C30:G30 I30:M30 C24:P24 C23:L23 N23:P23 C33:M33 C32:L32 O32:P32 O33:P33 O30:P30" numberStoredAsText="1"/>
    <ignoredError sqref="C13:F13 C21:G21 C28:P28 C34:G34 I13:P13 H21:P21 H34:L34 O34:P34 M34:N34 G13:H1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03712-2560-4A44-B0AA-D3D21ADDC312}">
  <sheetPr>
    <pageSetUpPr fitToPage="1"/>
  </sheetPr>
  <dimension ref="A1:P45"/>
  <sheetViews>
    <sheetView tabSelected="1" workbookViewId="0">
      <selection sqref="A1:C1"/>
    </sheetView>
  </sheetViews>
  <sheetFormatPr defaultRowHeight="12.75" x14ac:dyDescent="0.2"/>
  <cols>
    <col min="1" max="1" width="23" style="28" bestFit="1" customWidth="1"/>
    <col min="2" max="2" width="21.140625" style="28" bestFit="1" customWidth="1"/>
    <col min="3" max="3" width="8.42578125" style="27" customWidth="1"/>
    <col min="4" max="4" width="8.28515625" style="27" customWidth="1"/>
    <col min="5" max="6" width="9" style="27" customWidth="1"/>
    <col min="7" max="8" width="8.85546875" style="27" customWidth="1"/>
    <col min="9" max="10" width="10" style="27" customWidth="1"/>
    <col min="11" max="12" width="9" style="27" customWidth="1"/>
    <col min="13" max="13" width="7.5703125" style="27" customWidth="1"/>
    <col min="14" max="14" width="8.28515625" style="27" bestFit="1" customWidth="1"/>
    <col min="15" max="16" width="7.7109375" style="27" customWidth="1"/>
    <col min="17" max="16384" width="9.140625" style="27"/>
  </cols>
  <sheetData>
    <row r="1" spans="1:16" ht="15" x14ac:dyDescent="0.2">
      <c r="A1" s="60" t="s">
        <v>86</v>
      </c>
      <c r="B1" s="40"/>
      <c r="C1" s="40"/>
      <c r="D1" s="61"/>
      <c r="E1" s="40"/>
      <c r="F1" s="40"/>
      <c r="G1" s="61"/>
      <c r="H1" s="40"/>
      <c r="I1" s="40"/>
      <c r="J1" s="61"/>
      <c r="K1" s="40"/>
      <c r="L1" s="40"/>
      <c r="M1" s="61"/>
      <c r="N1" s="40"/>
      <c r="O1" s="40"/>
      <c r="P1" s="40"/>
    </row>
    <row r="2" spans="1:16" x14ac:dyDescent="0.2">
      <c r="A2" s="62" t="s">
        <v>0</v>
      </c>
      <c r="B2" s="40"/>
      <c r="C2" s="63" t="s">
        <v>1</v>
      </c>
      <c r="D2" s="38"/>
      <c r="E2" s="38"/>
      <c r="F2" s="38"/>
      <c r="G2" s="63" t="s">
        <v>2</v>
      </c>
      <c r="H2" s="38"/>
      <c r="I2" s="38"/>
      <c r="J2" s="38"/>
      <c r="K2" s="38"/>
      <c r="L2" s="38"/>
      <c r="M2" s="63" t="s">
        <v>31</v>
      </c>
      <c r="N2" s="63"/>
      <c r="O2" s="63" t="s">
        <v>32</v>
      </c>
      <c r="P2" s="63"/>
    </row>
    <row r="3" spans="1:16" ht="22.9" customHeight="1" x14ac:dyDescent="0.2">
      <c r="A3" s="64" t="s">
        <v>3</v>
      </c>
      <c r="B3" s="65"/>
      <c r="C3" s="66" t="s">
        <v>33</v>
      </c>
      <c r="D3" s="38"/>
      <c r="E3" s="66" t="s">
        <v>34</v>
      </c>
      <c r="F3" s="38"/>
      <c r="G3" s="66" t="s">
        <v>33</v>
      </c>
      <c r="H3" s="38"/>
      <c r="I3" s="66" t="s">
        <v>35</v>
      </c>
      <c r="J3" s="38"/>
      <c r="K3" s="66" t="s">
        <v>36</v>
      </c>
      <c r="L3" s="38"/>
      <c r="M3" s="63"/>
      <c r="N3" s="63"/>
      <c r="O3" s="63"/>
      <c r="P3" s="63"/>
    </row>
    <row r="4" spans="1:16" ht="12.95" customHeight="1" x14ac:dyDescent="0.2">
      <c r="A4" s="67" t="s">
        <v>4</v>
      </c>
      <c r="B4" s="67" t="s">
        <v>5</v>
      </c>
      <c r="C4" s="68" t="s">
        <v>6</v>
      </c>
      <c r="D4" s="68" t="s">
        <v>7</v>
      </c>
      <c r="E4" s="68" t="s">
        <v>6</v>
      </c>
      <c r="F4" s="68" t="s">
        <v>7</v>
      </c>
      <c r="G4" s="68" t="s">
        <v>6</v>
      </c>
      <c r="H4" s="68" t="s">
        <v>7</v>
      </c>
      <c r="I4" s="68" t="s">
        <v>6</v>
      </c>
      <c r="J4" s="68" t="s">
        <v>7</v>
      </c>
      <c r="K4" s="68" t="s">
        <v>6</v>
      </c>
      <c r="L4" s="68" t="s">
        <v>7</v>
      </c>
      <c r="M4" s="68" t="s">
        <v>6</v>
      </c>
      <c r="N4" s="68" t="s">
        <v>7</v>
      </c>
      <c r="O4" s="68" t="s">
        <v>6</v>
      </c>
      <c r="P4" s="68" t="s">
        <v>7</v>
      </c>
    </row>
    <row r="5" spans="1:16" ht="12.95" customHeight="1" x14ac:dyDescent="0.2">
      <c r="A5" s="69" t="s">
        <v>8</v>
      </c>
      <c r="B5" s="69" t="s">
        <v>9</v>
      </c>
      <c r="C5" s="70">
        <v>0</v>
      </c>
      <c r="D5" s="70">
        <v>0</v>
      </c>
      <c r="E5" s="70">
        <v>0</v>
      </c>
      <c r="F5" s="70">
        <v>0</v>
      </c>
      <c r="G5" s="70">
        <v>150.96</v>
      </c>
      <c r="H5" s="70">
        <v>446.2</v>
      </c>
      <c r="I5" s="70">
        <v>0</v>
      </c>
      <c r="J5" s="70">
        <v>0</v>
      </c>
      <c r="K5" s="70">
        <v>0</v>
      </c>
      <c r="L5" s="70">
        <v>0</v>
      </c>
      <c r="M5" s="70">
        <v>175.67</v>
      </c>
      <c r="N5" s="70">
        <v>349.12</v>
      </c>
      <c r="O5" s="70">
        <v>1.17</v>
      </c>
      <c r="P5" s="70">
        <v>0</v>
      </c>
    </row>
    <row r="6" spans="1:16" ht="12.95" customHeight="1" x14ac:dyDescent="0.2">
      <c r="A6" s="69" t="s">
        <v>8</v>
      </c>
      <c r="B6" s="69" t="s">
        <v>11</v>
      </c>
      <c r="C6" s="70">
        <v>0</v>
      </c>
      <c r="D6" s="70">
        <v>0</v>
      </c>
      <c r="E6" s="70">
        <v>0</v>
      </c>
      <c r="F6" s="70">
        <v>0</v>
      </c>
      <c r="G6" s="70">
        <v>38.799999999999997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75.099999999999994</v>
      </c>
      <c r="N6" s="70">
        <v>101.74</v>
      </c>
      <c r="O6" s="70">
        <v>0.9</v>
      </c>
      <c r="P6" s="70">
        <v>0</v>
      </c>
    </row>
    <row r="7" spans="1:16" x14ac:dyDescent="0.2">
      <c r="A7" s="69" t="s">
        <v>59</v>
      </c>
      <c r="B7" s="69" t="s">
        <v>37</v>
      </c>
      <c r="C7" s="70">
        <v>0</v>
      </c>
      <c r="D7" s="70">
        <v>0</v>
      </c>
      <c r="E7" s="70">
        <v>0</v>
      </c>
      <c r="F7" s="70">
        <v>0</v>
      </c>
      <c r="G7" s="70">
        <v>76.930000000000007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73.069999999999993</v>
      </c>
      <c r="N7" s="70">
        <v>152.33000000000001</v>
      </c>
      <c r="O7" s="70">
        <v>1.24</v>
      </c>
      <c r="P7" s="70">
        <v>0</v>
      </c>
    </row>
    <row r="8" spans="1:16" x14ac:dyDescent="0.2">
      <c r="A8" s="69" t="s">
        <v>8</v>
      </c>
      <c r="B8" s="69" t="s">
        <v>38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20.13</v>
      </c>
      <c r="N8" s="70">
        <v>0</v>
      </c>
      <c r="O8" s="70">
        <v>0</v>
      </c>
      <c r="P8" s="70">
        <v>0</v>
      </c>
    </row>
    <row r="9" spans="1:16" ht="12.95" customHeight="1" x14ac:dyDescent="0.2">
      <c r="A9" s="69" t="s">
        <v>8</v>
      </c>
      <c r="B9" s="69" t="s">
        <v>12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37.22</v>
      </c>
      <c r="N9" s="70">
        <v>57.33</v>
      </c>
      <c r="O9" s="70">
        <v>0</v>
      </c>
      <c r="P9" s="70">
        <v>0</v>
      </c>
    </row>
    <row r="10" spans="1:16" ht="12.95" customHeight="1" x14ac:dyDescent="0.2">
      <c r="A10" s="69" t="s">
        <v>8</v>
      </c>
      <c r="B10" s="69" t="s">
        <v>13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115.12</v>
      </c>
      <c r="O10" s="70">
        <v>0</v>
      </c>
      <c r="P10" s="70">
        <v>0</v>
      </c>
    </row>
    <row r="11" spans="1:16" ht="12.95" customHeight="1" x14ac:dyDescent="0.2">
      <c r="A11" s="69" t="s">
        <v>8</v>
      </c>
      <c r="B11" s="69" t="s">
        <v>14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111.65</v>
      </c>
      <c r="N11" s="70">
        <v>7.78</v>
      </c>
      <c r="O11" s="70">
        <v>0</v>
      </c>
      <c r="P11" s="70">
        <v>0</v>
      </c>
    </row>
    <row r="12" spans="1:16" ht="12.95" customHeight="1" x14ac:dyDescent="0.2">
      <c r="A12" s="69" t="s">
        <v>8</v>
      </c>
      <c r="B12" s="69" t="s">
        <v>15</v>
      </c>
      <c r="C12" s="70">
        <v>0</v>
      </c>
      <c r="D12" s="70">
        <v>0</v>
      </c>
      <c r="E12" s="70">
        <v>0</v>
      </c>
      <c r="F12" s="70">
        <v>0</v>
      </c>
      <c r="G12" s="70">
        <v>37.409999999999997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19.16</v>
      </c>
      <c r="N12" s="70">
        <v>168.18</v>
      </c>
      <c r="O12" s="70">
        <v>0</v>
      </c>
      <c r="P12" s="70">
        <v>0</v>
      </c>
    </row>
    <row r="13" spans="1:16" ht="12.95" customHeight="1" x14ac:dyDescent="0.2">
      <c r="A13" s="71" t="s">
        <v>16</v>
      </c>
      <c r="B13" s="72"/>
      <c r="C13" s="73">
        <f t="shared" ref="C13:P13" si="0">SUM(C5:C12)</f>
        <v>0</v>
      </c>
      <c r="D13" s="73">
        <f t="shared" si="0"/>
        <v>0</v>
      </c>
      <c r="E13" s="73">
        <f t="shared" si="0"/>
        <v>0</v>
      </c>
      <c r="F13" s="73">
        <f t="shared" si="0"/>
        <v>0</v>
      </c>
      <c r="G13" s="73">
        <f t="shared" si="0"/>
        <v>304.10000000000002</v>
      </c>
      <c r="H13" s="73">
        <f t="shared" si="0"/>
        <v>446.2</v>
      </c>
      <c r="I13" s="73">
        <f t="shared" si="0"/>
        <v>0</v>
      </c>
      <c r="J13" s="73">
        <f t="shared" si="0"/>
        <v>0</v>
      </c>
      <c r="K13" s="73">
        <f t="shared" si="0"/>
        <v>0</v>
      </c>
      <c r="L13" s="73">
        <f t="shared" si="0"/>
        <v>0</v>
      </c>
      <c r="M13" s="73">
        <f t="shared" si="0"/>
        <v>511.99999999999994</v>
      </c>
      <c r="N13" s="73">
        <f t="shared" si="0"/>
        <v>951.60000000000014</v>
      </c>
      <c r="O13" s="73">
        <f t="shared" si="0"/>
        <v>3.3099999999999996</v>
      </c>
      <c r="P13" s="73">
        <f t="shared" si="0"/>
        <v>0</v>
      </c>
    </row>
    <row r="14" spans="1:16" ht="12.95" customHeight="1" x14ac:dyDescent="0.2">
      <c r="A14" s="74"/>
      <c r="B14" s="74"/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6"/>
      <c r="N14" s="76"/>
      <c r="O14" s="75">
        <v>0</v>
      </c>
      <c r="P14" s="75">
        <v>0</v>
      </c>
    </row>
    <row r="15" spans="1:16" ht="12.95" customHeight="1" x14ac:dyDescent="0.2">
      <c r="A15" s="69" t="s">
        <v>18</v>
      </c>
      <c r="B15" s="69" t="s">
        <v>19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14.41</v>
      </c>
      <c r="N15" s="70">
        <v>0</v>
      </c>
      <c r="O15" s="70">
        <v>0</v>
      </c>
      <c r="P15" s="70">
        <v>0</v>
      </c>
    </row>
    <row r="16" spans="1:16" ht="12.95" customHeight="1" x14ac:dyDescent="0.2">
      <c r="A16" s="69" t="s">
        <v>18</v>
      </c>
      <c r="B16" s="69" t="s">
        <v>20</v>
      </c>
      <c r="C16" s="70">
        <v>0</v>
      </c>
      <c r="D16" s="70">
        <v>0</v>
      </c>
      <c r="E16" s="70">
        <v>0</v>
      </c>
      <c r="F16" s="70">
        <v>0</v>
      </c>
      <c r="G16" s="70">
        <v>18.079999999999998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26.45</v>
      </c>
      <c r="N16" s="70">
        <v>5.14</v>
      </c>
      <c r="O16" s="70">
        <v>0</v>
      </c>
      <c r="P16" s="70">
        <v>0</v>
      </c>
    </row>
    <row r="17" spans="1:16" ht="12.95" customHeight="1" x14ac:dyDescent="0.2">
      <c r="A17" s="69" t="s">
        <v>18</v>
      </c>
      <c r="B17" s="69" t="s">
        <v>21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10.66</v>
      </c>
      <c r="N17" s="70">
        <v>0.17</v>
      </c>
      <c r="O17" s="70">
        <v>0</v>
      </c>
      <c r="P17" s="70">
        <v>0</v>
      </c>
    </row>
    <row r="18" spans="1:16" ht="12.95" customHeight="1" x14ac:dyDescent="0.2">
      <c r="A18" s="69" t="s">
        <v>18</v>
      </c>
      <c r="B18" s="69" t="s">
        <v>22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</row>
    <row r="19" spans="1:16" x14ac:dyDescent="0.2">
      <c r="A19" s="69" t="s">
        <v>18</v>
      </c>
      <c r="B19" s="69" t="s">
        <v>38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0.33</v>
      </c>
      <c r="N19" s="70">
        <v>0</v>
      </c>
      <c r="O19" s="70">
        <v>0</v>
      </c>
      <c r="P19" s="70">
        <v>0</v>
      </c>
    </row>
    <row r="20" spans="1:16" ht="12.95" customHeight="1" x14ac:dyDescent="0.2">
      <c r="A20" s="69" t="s">
        <v>18</v>
      </c>
      <c r="B20" s="69" t="s">
        <v>23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117.35</v>
      </c>
      <c r="N20" s="70">
        <v>4.99</v>
      </c>
      <c r="O20" s="70">
        <v>0</v>
      </c>
      <c r="P20" s="70">
        <v>0</v>
      </c>
    </row>
    <row r="21" spans="1:16" x14ac:dyDescent="0.2">
      <c r="A21" s="71" t="s">
        <v>39</v>
      </c>
      <c r="B21" s="72"/>
      <c r="C21" s="73">
        <f t="shared" ref="C21:P21" si="1">SUM(C15:C20)</f>
        <v>0</v>
      </c>
      <c r="D21" s="73">
        <f t="shared" si="1"/>
        <v>0</v>
      </c>
      <c r="E21" s="73">
        <f t="shared" si="1"/>
        <v>0</v>
      </c>
      <c r="F21" s="73">
        <f t="shared" si="1"/>
        <v>0</v>
      </c>
      <c r="G21" s="73">
        <f t="shared" si="1"/>
        <v>18.079999999999998</v>
      </c>
      <c r="H21" s="73">
        <f t="shared" si="1"/>
        <v>0</v>
      </c>
      <c r="I21" s="73">
        <f t="shared" si="1"/>
        <v>0</v>
      </c>
      <c r="J21" s="73">
        <f t="shared" si="1"/>
        <v>0</v>
      </c>
      <c r="K21" s="73">
        <f t="shared" si="1"/>
        <v>0</v>
      </c>
      <c r="L21" s="73">
        <f t="shared" si="1"/>
        <v>0</v>
      </c>
      <c r="M21" s="73">
        <f t="shared" si="1"/>
        <v>169.2</v>
      </c>
      <c r="N21" s="73">
        <f t="shared" si="1"/>
        <v>10.3</v>
      </c>
      <c r="O21" s="73">
        <f t="shared" si="1"/>
        <v>0</v>
      </c>
      <c r="P21" s="73">
        <f t="shared" si="1"/>
        <v>0</v>
      </c>
    </row>
    <row r="22" spans="1:16" ht="12.95" customHeight="1" x14ac:dyDescent="0.2">
      <c r="A22" s="74"/>
      <c r="B22" s="74"/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6"/>
      <c r="N22" s="76"/>
      <c r="O22" s="75">
        <v>0</v>
      </c>
      <c r="P22" s="75">
        <v>0</v>
      </c>
    </row>
    <row r="23" spans="1:16" ht="12.95" customHeight="1" x14ac:dyDescent="0.2">
      <c r="A23" s="67" t="s">
        <v>24</v>
      </c>
      <c r="B23" s="67" t="s">
        <v>24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2.04</v>
      </c>
      <c r="N23" s="73">
        <v>139.25</v>
      </c>
      <c r="O23" s="73">
        <v>0</v>
      </c>
      <c r="P23" s="73">
        <v>0</v>
      </c>
    </row>
    <row r="24" spans="1:16" ht="12.95" customHeight="1" x14ac:dyDescent="0.2">
      <c r="A24" s="74"/>
      <c r="B24" s="74"/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6"/>
      <c r="N24" s="76"/>
      <c r="O24" s="75">
        <v>0</v>
      </c>
      <c r="P24" s="75">
        <v>0</v>
      </c>
    </row>
    <row r="25" spans="1:16" ht="12.95" customHeight="1" x14ac:dyDescent="0.2">
      <c r="A25" s="69" t="s">
        <v>25</v>
      </c>
      <c r="B25" s="69" t="s">
        <v>26</v>
      </c>
      <c r="C25" s="70">
        <v>0</v>
      </c>
      <c r="D25" s="70">
        <v>0</v>
      </c>
      <c r="E25" s="70">
        <v>0</v>
      </c>
      <c r="F25" s="70">
        <v>0</v>
      </c>
      <c r="G25" s="70">
        <v>11.59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15.32</v>
      </c>
      <c r="N25" s="70">
        <v>0</v>
      </c>
      <c r="O25" s="70">
        <v>0</v>
      </c>
      <c r="P25" s="70">
        <v>0</v>
      </c>
    </row>
    <row r="26" spans="1:16" x14ac:dyDescent="0.2">
      <c r="A26" s="69" t="s">
        <v>25</v>
      </c>
      <c r="B26" s="69" t="s">
        <v>40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17.079999999999998</v>
      </c>
      <c r="N26" s="70">
        <v>0</v>
      </c>
      <c r="O26" s="70">
        <v>0</v>
      </c>
      <c r="P26" s="70">
        <v>0</v>
      </c>
    </row>
    <row r="27" spans="1:16" ht="12.95" customHeight="1" x14ac:dyDescent="0.2">
      <c r="A27" s="69" t="s">
        <v>25</v>
      </c>
      <c r="B27" s="69" t="s">
        <v>27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0.13</v>
      </c>
      <c r="N27" s="70">
        <v>99.19</v>
      </c>
      <c r="O27" s="70">
        <v>0</v>
      </c>
      <c r="P27" s="70">
        <v>0</v>
      </c>
    </row>
    <row r="28" spans="1:16" x14ac:dyDescent="0.2">
      <c r="A28" s="71" t="s">
        <v>41</v>
      </c>
      <c r="B28" s="72"/>
      <c r="C28" s="73">
        <f t="shared" ref="C28:P28" si="2">SUM(C25:C27)</f>
        <v>0</v>
      </c>
      <c r="D28" s="73">
        <f t="shared" si="2"/>
        <v>0</v>
      </c>
      <c r="E28" s="73">
        <f t="shared" si="2"/>
        <v>0</v>
      </c>
      <c r="F28" s="73">
        <f t="shared" si="2"/>
        <v>0</v>
      </c>
      <c r="G28" s="73">
        <f t="shared" si="2"/>
        <v>11.59</v>
      </c>
      <c r="H28" s="73">
        <f t="shared" si="2"/>
        <v>0</v>
      </c>
      <c r="I28" s="73">
        <f t="shared" si="2"/>
        <v>0</v>
      </c>
      <c r="J28" s="73">
        <f t="shared" si="2"/>
        <v>0</v>
      </c>
      <c r="K28" s="73">
        <f t="shared" si="2"/>
        <v>0</v>
      </c>
      <c r="L28" s="73">
        <f t="shared" si="2"/>
        <v>0</v>
      </c>
      <c r="M28" s="73">
        <f t="shared" si="2"/>
        <v>32.53</v>
      </c>
      <c r="N28" s="73">
        <f t="shared" si="2"/>
        <v>99.19</v>
      </c>
      <c r="O28" s="73">
        <f t="shared" si="2"/>
        <v>0</v>
      </c>
      <c r="P28" s="73">
        <f t="shared" si="2"/>
        <v>0</v>
      </c>
    </row>
    <row r="29" spans="1:16" ht="12.95" customHeight="1" x14ac:dyDescent="0.2">
      <c r="A29" s="74"/>
      <c r="B29" s="74"/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6"/>
      <c r="N29" s="76"/>
      <c r="O29" s="75">
        <v>0</v>
      </c>
      <c r="P29" s="75">
        <v>0</v>
      </c>
    </row>
    <row r="30" spans="1:16" ht="12.95" customHeight="1" x14ac:dyDescent="0.2">
      <c r="A30" s="67" t="s">
        <v>28</v>
      </c>
      <c r="B30" s="67" t="s">
        <v>28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234.66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599.26</v>
      </c>
      <c r="O30" s="73">
        <v>0</v>
      </c>
      <c r="P30" s="73">
        <v>0</v>
      </c>
    </row>
    <row r="31" spans="1:16" ht="12.95" customHeight="1" x14ac:dyDescent="0.2">
      <c r="A31" s="74"/>
      <c r="B31" s="74"/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6"/>
      <c r="N31" s="76"/>
      <c r="O31" s="75">
        <v>0</v>
      </c>
      <c r="P31" s="75">
        <v>0</v>
      </c>
    </row>
    <row r="32" spans="1:16" ht="12.95" customHeight="1" x14ac:dyDescent="0.2">
      <c r="A32" s="67" t="s">
        <v>29</v>
      </c>
      <c r="B32" s="67" t="s">
        <v>29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17.600000000000001</v>
      </c>
      <c r="N32" s="73">
        <v>126.47</v>
      </c>
      <c r="O32" s="73">
        <v>0</v>
      </c>
      <c r="P32" s="73">
        <v>0</v>
      </c>
    </row>
    <row r="33" spans="1:16" ht="12.95" customHeight="1" x14ac:dyDescent="0.2">
      <c r="A33" s="74"/>
      <c r="B33" s="74"/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6"/>
      <c r="N33" s="76"/>
      <c r="O33" s="75">
        <v>0</v>
      </c>
      <c r="P33" s="75">
        <v>0</v>
      </c>
    </row>
    <row r="34" spans="1:16" ht="12.95" customHeight="1" x14ac:dyDescent="0.2">
      <c r="A34" s="71" t="s">
        <v>30</v>
      </c>
      <c r="B34" s="72"/>
      <c r="C34" s="73">
        <f t="shared" ref="C34:P34" si="3">SUM(C13, C21, C23, C28, C30, C32)</f>
        <v>0</v>
      </c>
      <c r="D34" s="73">
        <f t="shared" si="3"/>
        <v>0</v>
      </c>
      <c r="E34" s="73">
        <f t="shared" si="3"/>
        <v>0</v>
      </c>
      <c r="F34" s="73">
        <f t="shared" si="3"/>
        <v>0</v>
      </c>
      <c r="G34" s="73">
        <f t="shared" si="3"/>
        <v>333.77</v>
      </c>
      <c r="H34" s="73">
        <f t="shared" si="3"/>
        <v>680.86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733.36999999999989</v>
      </c>
      <c r="N34" s="73">
        <f t="shared" si="3"/>
        <v>1926.0700000000002</v>
      </c>
      <c r="O34" s="73">
        <f t="shared" si="3"/>
        <v>3.3099999999999996</v>
      </c>
      <c r="P34" s="73">
        <f t="shared" si="3"/>
        <v>0</v>
      </c>
    </row>
    <row r="36" spans="1:16" x14ac:dyDescent="0.2">
      <c r="A36" s="77" t="s">
        <v>87</v>
      </c>
      <c r="B36" s="78"/>
      <c r="C36" s="78"/>
      <c r="D36" s="78"/>
      <c r="E36" s="78"/>
      <c r="F36" s="78"/>
      <c r="G36" s="78"/>
      <c r="H36" s="78"/>
      <c r="I36" s="78"/>
      <c r="J36" s="78"/>
      <c r="K36" s="79"/>
      <c r="L36" s="78"/>
      <c r="M36" s="80"/>
      <c r="N36" s="78"/>
      <c r="O36" s="78"/>
      <c r="P36" s="78"/>
    </row>
    <row r="37" spans="1:16" ht="12.75" customHeight="1" x14ac:dyDescent="0.2">
      <c r="A37" s="81" t="s">
        <v>88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2.75" customHeight="1" x14ac:dyDescent="0.2">
      <c r="A38" s="81" t="s">
        <v>89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2.75" customHeight="1" x14ac:dyDescent="0.2">
      <c r="A39" s="81" t="s">
        <v>90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2.75" customHeight="1" x14ac:dyDescent="0.2">
      <c r="A40" s="81" t="s">
        <v>91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2.75" customHeight="1" x14ac:dyDescent="0.2">
      <c r="A41" s="81" t="s">
        <v>92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2.75" customHeight="1" x14ac:dyDescent="0.2">
      <c r="A42" s="81" t="s">
        <v>93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x14ac:dyDescent="0.2">
      <c r="A43" s="81" t="s">
        <v>94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x14ac:dyDescent="0.2">
      <c r="A44" s="82" t="s">
        <v>95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1:16" x14ac:dyDescent="0.2">
      <c r="A45" s="83" t="s">
        <v>96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</row>
  </sheetData>
  <mergeCells count="29">
    <mergeCell ref="A45:P45"/>
    <mergeCell ref="A39:P39"/>
    <mergeCell ref="A40:P40"/>
    <mergeCell ref="A41:P41"/>
    <mergeCell ref="A42:P42"/>
    <mergeCell ref="A43:P43"/>
    <mergeCell ref="A44:P44"/>
    <mergeCell ref="A13:B13"/>
    <mergeCell ref="A21:B21"/>
    <mergeCell ref="A28:B28"/>
    <mergeCell ref="A34:B34"/>
    <mergeCell ref="A37:P37"/>
    <mergeCell ref="A38:P38"/>
    <mergeCell ref="A3:B3"/>
    <mergeCell ref="C3:D3"/>
    <mergeCell ref="E3:F3"/>
    <mergeCell ref="G3:H3"/>
    <mergeCell ref="I3:J3"/>
    <mergeCell ref="K3:L3"/>
    <mergeCell ref="A1:C1"/>
    <mergeCell ref="D1:F1"/>
    <mergeCell ref="G1:I1"/>
    <mergeCell ref="J1:L1"/>
    <mergeCell ref="M1:P1"/>
    <mergeCell ref="A2:B2"/>
    <mergeCell ref="C2:F2"/>
    <mergeCell ref="G2:L2"/>
    <mergeCell ref="M2:N3"/>
    <mergeCell ref="O2:P3"/>
  </mergeCells>
  <printOptions horizontalCentered="1"/>
  <pageMargins left="0" right="0" top="0.5" bottom="0.5" header="0" footer="0"/>
  <pageSetup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FY15</vt:lpstr>
      <vt:lpstr>FY16</vt:lpstr>
      <vt:lpstr>FY17</vt:lpstr>
      <vt:lpstr>FY18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gc798</dc:creator>
  <dc:description>SRC Composer Report</dc:description>
  <cp:lastModifiedBy>Curtis, Gretchen</cp:lastModifiedBy>
  <cp:revision>1</cp:revision>
  <dcterms:created xsi:type="dcterms:W3CDTF">2019-08-20T18:00:09Z</dcterms:created>
  <dcterms:modified xsi:type="dcterms:W3CDTF">2019-09-03T17:02:26Z</dcterms:modified>
</cp:coreProperties>
</file>