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LoviceM\Downloads\"/>
    </mc:Choice>
  </mc:AlternateContent>
  <xr:revisionPtr revIDLastSave="0" documentId="13_ncr:1_{F408EE53-5D89-4B58-9E56-37C2312A2E50}" xr6:coauthVersionLast="47" xr6:coauthVersionMax="47" xr10:uidLastSave="{00000000-0000-0000-0000-000000000000}"/>
  <bookViews>
    <workbookView xWindow="2115" yWindow="855" windowWidth="25965" windowHeight="12930" xr2:uid="{491A4281-FCCC-48CA-A0EB-BCB8C685B4BC}"/>
  </bookViews>
  <sheets>
    <sheet name="Proposed budget" sheetId="2" r:id="rId1"/>
    <sheet name="Invoice Form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1" i="3" l="1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AB19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B17" i="3"/>
  <c r="AA17" i="3" s="1"/>
  <c r="B29" i="3"/>
  <c r="AA29" i="3" s="1"/>
  <c r="B28" i="3"/>
  <c r="AA28" i="3" s="1"/>
  <c r="B23" i="3"/>
  <c r="AA23" i="3" s="1"/>
  <c r="B20" i="3"/>
  <c r="AA20" i="3" s="1"/>
  <c r="B18" i="3"/>
  <c r="AA18" i="3" s="1"/>
  <c r="B14" i="3"/>
  <c r="AA14" i="3" s="1"/>
  <c r="B13" i="3"/>
  <c r="AA13" i="3" s="1"/>
  <c r="B12" i="3"/>
  <c r="AA12" i="3" s="1"/>
  <c r="B11" i="3"/>
  <c r="AA11" i="3" s="1"/>
  <c r="B10" i="3"/>
  <c r="AA10" i="3" s="1"/>
  <c r="B9" i="3"/>
  <c r="AA9" i="3" s="1"/>
  <c r="B7" i="3"/>
  <c r="AA7" i="3" s="1"/>
  <c r="D25" i="3"/>
  <c r="D30" i="3" s="1"/>
  <c r="D31" i="3" s="1"/>
  <c r="E25" i="3"/>
  <c r="F25" i="3"/>
  <c r="F30" i="3" s="1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C25" i="3"/>
  <c r="C30" i="3" s="1"/>
  <c r="AB7" i="3"/>
  <c r="AB9" i="3"/>
  <c r="AB29" i="3"/>
  <c r="B19" i="3"/>
  <c r="AA19" i="3" s="1"/>
  <c r="B27" i="2"/>
  <c r="B23" i="2"/>
  <c r="B3" i="3"/>
  <c r="B2" i="3"/>
  <c r="B1" i="3"/>
  <c r="AB28" i="3"/>
  <c r="AB10" i="3"/>
  <c r="AB11" i="3"/>
  <c r="AB12" i="3"/>
  <c r="AB13" i="3"/>
  <c r="AB14" i="3"/>
  <c r="AB17" i="3"/>
  <c r="AB18" i="3"/>
  <c r="AB20" i="3"/>
  <c r="F31" i="3" l="1"/>
  <c r="E30" i="3"/>
  <c r="E31" i="3" s="1"/>
  <c r="C31" i="3"/>
  <c r="AB31" i="3" s="1"/>
  <c r="B28" i="2"/>
  <c r="B25" i="3"/>
  <c r="AA25" i="3" s="1"/>
  <c r="AB30" i="3" l="1"/>
  <c r="B29" i="2"/>
  <c r="B30" i="3" s="1"/>
  <c r="AA30" i="3" l="1"/>
  <c r="B30" i="2"/>
  <c r="B31" i="3" l="1"/>
  <c r="AA31" i="3" s="1"/>
</calcChain>
</file>

<file path=xl/sharedStrings.xml><?xml version="1.0" encoding="utf-8"?>
<sst xmlns="http://schemas.openxmlformats.org/spreadsheetml/2006/main" count="74" uniqueCount="52">
  <si>
    <t>Microtransit &amp; Last Mile Transit Grant Application - Budget</t>
  </si>
  <si>
    <t>Applicant name:</t>
  </si>
  <si>
    <t>Project name:</t>
  </si>
  <si>
    <t>Service dates:</t>
  </si>
  <si>
    <t>Amount</t>
  </si>
  <si>
    <t>Description - please provide a detailed description of what costs will be incurred in each category</t>
  </si>
  <si>
    <t>Operating Expenses - Contracted</t>
  </si>
  <si>
    <t>Purchased service</t>
  </si>
  <si>
    <t>Operating Expenses - In House</t>
  </si>
  <si>
    <t>Labor</t>
  </si>
  <si>
    <t>Fuel</t>
  </si>
  <si>
    <t>Maintenance</t>
  </si>
  <si>
    <t>Insurance</t>
  </si>
  <si>
    <t>Lease</t>
  </si>
  <si>
    <t>Other</t>
  </si>
  <si>
    <t>Ancillary Expenses</t>
  </si>
  <si>
    <t>Marketing</t>
  </si>
  <si>
    <t>Data/Analysis</t>
  </si>
  <si>
    <t>Translation</t>
  </si>
  <si>
    <t>Operating Revenue</t>
  </si>
  <si>
    <t>Estimated fare revenue</t>
  </si>
  <si>
    <t>Operating Expenses Net Fares</t>
  </si>
  <si>
    <t>Capital Expenses</t>
  </si>
  <si>
    <t>Purchase of vehicles</t>
  </si>
  <si>
    <t>Other capital expenses</t>
  </si>
  <si>
    <t>Total Capital</t>
  </si>
  <si>
    <t>Total: Capital + Net Operating</t>
  </si>
  <si>
    <t>Indirect at 10%</t>
  </si>
  <si>
    <t>Total</t>
  </si>
  <si>
    <t>If we cannot offer you full funding, would you be interested in partial funding? Please describe how you would scale your project if so.</t>
  </si>
  <si>
    <t>2025 Calendar Year</t>
  </si>
  <si>
    <t>2026 Calendar Year</t>
  </si>
  <si>
    <t>2027 Calendar Year</t>
  </si>
  <si>
    <t>Total Budgeted</t>
  </si>
  <si>
    <t>Jul-25</t>
  </si>
  <si>
    <t>Aug-25</t>
  </si>
  <si>
    <t>Sep-25</t>
  </si>
  <si>
    <t>Oct-25</t>
  </si>
  <si>
    <t>Nov-25</t>
  </si>
  <si>
    <t>Dec-25</t>
  </si>
  <si>
    <t>Jan-26</t>
  </si>
  <si>
    <t>Feb-26</t>
  </si>
  <si>
    <t>Mar-26</t>
  </si>
  <si>
    <t>Apr-26</t>
  </si>
  <si>
    <t>May-26</t>
  </si>
  <si>
    <t>Jun-26</t>
  </si>
  <si>
    <t>Balance Remaining</t>
  </si>
  <si>
    <t>Total (Spent)</t>
  </si>
  <si>
    <t>Operating Expenses In-House</t>
  </si>
  <si>
    <t>Indirect Cost (10%)</t>
  </si>
  <si>
    <t>Total: Capital + Net Operating + Indirect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</si>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</sst>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;[Red]&quot;$&quot;#,##0.00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scheme val="minor"/>
    </font>
    <font>
      <u val="double"/>
      <sz val="11"/>
      <color rgb="FFFF0000"/>
      <name val="Calibri"/>
      <family val="2"/>
      <scheme val="minor"/>
    </font>
    <font>
      <sz val="11"/>
      <color rgb="FF242424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0" borderId="2" xfId="0" applyBorder="1"/>
    <xf numFmtId="0" fontId="0" fillId="3" borderId="1" xfId="0" applyFill="1" applyBorder="1"/>
    <xf numFmtId="0" fontId="2" fillId="3" borderId="3" xfId="0" applyFont="1" applyFill="1" applyBorder="1"/>
    <xf numFmtId="164" fontId="0" fillId="0" borderId="1" xfId="0" applyNumberFormat="1" applyBorder="1"/>
    <xf numFmtId="164" fontId="0" fillId="3" borderId="1" xfId="0" applyNumberFormat="1" applyFill="1" applyBorder="1"/>
    <xf numFmtId="0" fontId="1" fillId="0" borderId="0" xfId="0" applyFont="1"/>
    <xf numFmtId="165" fontId="1" fillId="3" borderId="1" xfId="0" applyNumberFormat="1" applyFont="1" applyFill="1" applyBorder="1"/>
    <xf numFmtId="0" fontId="0" fillId="7" borderId="1" xfId="0" applyFill="1" applyBorder="1"/>
    <xf numFmtId="0" fontId="2" fillId="7" borderId="1" xfId="0" applyFont="1" applyFill="1" applyBorder="1"/>
    <xf numFmtId="0" fontId="1" fillId="7" borderId="1" xfId="0" applyFont="1" applyFill="1" applyBorder="1"/>
    <xf numFmtId="44" fontId="1" fillId="7" borderId="3" xfId="0" applyNumberFormat="1" applyFont="1" applyFill="1" applyBorder="1"/>
    <xf numFmtId="0" fontId="1" fillId="0" borderId="1" xfId="0" applyFont="1" applyBorder="1"/>
    <xf numFmtId="44" fontId="1" fillId="0" borderId="1" xfId="0" applyNumberFormat="1" applyFont="1" applyBorder="1"/>
    <xf numFmtId="0" fontId="5" fillId="0" borderId="0" xfId="0" applyFont="1" applyAlignment="1">
      <alignment wrapText="1"/>
    </xf>
    <xf numFmtId="164" fontId="1" fillId="0" borderId="1" xfId="0" applyNumberFormat="1" applyFont="1" applyBorder="1"/>
    <xf numFmtId="0" fontId="2" fillId="7" borderId="9" xfId="0" applyFont="1" applyFill="1" applyBorder="1"/>
    <xf numFmtId="0" fontId="7" fillId="0" borderId="6" xfId="0" applyFont="1" applyBorder="1" applyAlignment="1">
      <alignment horizontal="center"/>
    </xf>
    <xf numFmtId="17" fontId="1" fillId="0" borderId="5" xfId="0" applyNumberFormat="1" applyFont="1" applyBorder="1"/>
    <xf numFmtId="17" fontId="1" fillId="0" borderId="3" xfId="0" applyNumberFormat="1" applyFont="1" applyBorder="1"/>
    <xf numFmtId="0" fontId="0" fillId="7" borderId="2" xfId="0" applyFill="1" applyBorder="1" applyAlignment="1">
      <alignment wrapText="1"/>
    </xf>
    <xf numFmtId="17" fontId="1" fillId="7" borderId="10" xfId="0" applyNumberFormat="1" applyFont="1" applyFill="1" applyBorder="1"/>
    <xf numFmtId="17" fontId="1" fillId="7" borderId="11" xfId="0" applyNumberFormat="1" applyFont="1" applyFill="1" applyBorder="1"/>
    <xf numFmtId="0" fontId="0" fillId="7" borderId="2" xfId="0" applyFill="1" applyBorder="1"/>
    <xf numFmtId="0" fontId="0" fillId="0" borderId="4" xfId="0" applyBorder="1"/>
    <xf numFmtId="44" fontId="0" fillId="0" borderId="1" xfId="0" applyNumberFormat="1" applyBorder="1" applyAlignment="1">
      <alignment wrapText="1"/>
    </xf>
    <xf numFmtId="44" fontId="8" fillId="0" borderId="1" xfId="0" applyNumberFormat="1" applyFont="1" applyBorder="1"/>
    <xf numFmtId="44" fontId="0" fillId="7" borderId="3" xfId="0" applyNumberFormat="1" applyFill="1" applyBorder="1" applyAlignment="1">
      <alignment horizontal="left"/>
    </xf>
    <xf numFmtId="44" fontId="0" fillId="7" borderId="3" xfId="0" applyNumberFormat="1" applyFill="1" applyBorder="1"/>
    <xf numFmtId="44" fontId="0" fillId="0" borderId="1" xfId="0" applyNumberFormat="1" applyBorder="1"/>
    <xf numFmtId="44" fontId="0" fillId="7" borderId="1" xfId="0" applyNumberFormat="1" applyFill="1" applyBorder="1"/>
    <xf numFmtId="0" fontId="1" fillId="0" borderId="1" xfId="0" applyFont="1" applyBorder="1" applyAlignment="1">
      <alignment wrapText="1"/>
    </xf>
    <xf numFmtId="0" fontId="1" fillId="0" borderId="14" xfId="0" applyFont="1" applyBorder="1"/>
    <xf numFmtId="0" fontId="0" fillId="9" borderId="15" xfId="0" applyFill="1" applyBorder="1" applyProtection="1">
      <protection locked="0"/>
    </xf>
    <xf numFmtId="0" fontId="0" fillId="9" borderId="19" xfId="0" applyFill="1" applyBorder="1" applyProtection="1">
      <protection locked="0"/>
    </xf>
    <xf numFmtId="0" fontId="2" fillId="3" borderId="14" xfId="0" applyFont="1" applyFill="1" applyBorder="1"/>
    <xf numFmtId="0" fontId="6" fillId="8" borderId="14" xfId="0" applyFont="1" applyFill="1" applyBorder="1"/>
    <xf numFmtId="0" fontId="0" fillId="0" borderId="21" xfId="0" applyBorder="1"/>
    <xf numFmtId="0" fontId="0" fillId="0" borderId="15" xfId="0" applyBorder="1"/>
    <xf numFmtId="0" fontId="2" fillId="7" borderId="18" xfId="0" applyFont="1" applyFill="1" applyBorder="1"/>
    <xf numFmtId="0" fontId="0" fillId="0" borderId="14" xfId="0" applyBorder="1"/>
    <xf numFmtId="0" fontId="0" fillId="0" borderId="18" xfId="0" applyBorder="1"/>
    <xf numFmtId="0" fontId="2" fillId="7" borderId="22" xfId="0" applyFont="1" applyFill="1" applyBorder="1"/>
    <xf numFmtId="0" fontId="0" fillId="3" borderId="15" xfId="0" applyFill="1" applyBorder="1"/>
    <xf numFmtId="0" fontId="0" fillId="8" borderId="14" xfId="0" applyFill="1" applyBorder="1"/>
    <xf numFmtId="0" fontId="1" fillId="3" borderId="14" xfId="0" applyFont="1" applyFill="1" applyBorder="1"/>
    <xf numFmtId="0" fontId="1" fillId="2" borderId="16" xfId="0" applyFont="1" applyFill="1" applyBorder="1"/>
    <xf numFmtId="165" fontId="1" fillId="2" borderId="24" xfId="0" applyNumberFormat="1" applyFont="1" applyFill="1" applyBorder="1"/>
    <xf numFmtId="0" fontId="0" fillId="0" borderId="17" xfId="0" applyBorder="1"/>
    <xf numFmtId="0" fontId="1" fillId="2" borderId="25" xfId="0" applyFont="1" applyFill="1" applyBorder="1"/>
    <xf numFmtId="0" fontId="0" fillId="0" borderId="28" xfId="0" applyBorder="1"/>
    <xf numFmtId="0" fontId="0" fillId="9" borderId="29" xfId="0" applyFill="1" applyBorder="1" applyProtection="1">
      <protection locked="0"/>
    </xf>
    <xf numFmtId="164" fontId="0" fillId="9" borderId="1" xfId="0" applyNumberFormat="1" applyFill="1" applyBorder="1" applyProtection="1">
      <protection locked="0"/>
    </xf>
    <xf numFmtId="0" fontId="0" fillId="9" borderId="15" xfId="0" applyFill="1" applyBorder="1" applyAlignment="1" applyProtection="1">
      <alignment wrapText="1"/>
      <protection locked="0"/>
    </xf>
    <xf numFmtId="164" fontId="0" fillId="7" borderId="1" xfId="0" applyNumberFormat="1" applyFill="1" applyBorder="1"/>
    <xf numFmtId="0" fontId="0" fillId="7" borderId="15" xfId="0" applyFill="1" applyBorder="1"/>
    <xf numFmtId="164" fontId="0" fillId="9" borderId="2" xfId="0" applyNumberFormat="1" applyFill="1" applyBorder="1" applyProtection="1">
      <protection locked="0"/>
    </xf>
    <xf numFmtId="164" fontId="0" fillId="9" borderId="3" xfId="0" applyNumberFormat="1" applyFill="1" applyBorder="1" applyProtection="1">
      <protection locked="0"/>
    </xf>
    <xf numFmtId="0" fontId="0" fillId="9" borderId="23" xfId="0" applyFill="1" applyBorder="1" applyProtection="1"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0" borderId="27" xfId="0" applyFont="1" applyBorder="1" applyAlignment="1">
      <alignment vertical="center" wrapText="1"/>
    </xf>
    <xf numFmtId="165" fontId="1" fillId="2" borderId="32" xfId="0" applyNumberFormat="1" applyFont="1" applyFill="1" applyBorder="1"/>
    <xf numFmtId="0" fontId="1" fillId="2" borderId="35" xfId="0" applyFont="1" applyFill="1" applyBorder="1"/>
    <xf numFmtId="165" fontId="0" fillId="2" borderId="31" xfId="0" applyNumberFormat="1" applyFill="1" applyBorder="1"/>
    <xf numFmtId="0" fontId="0" fillId="0" borderId="34" xfId="0" applyBorder="1"/>
    <xf numFmtId="0" fontId="1" fillId="0" borderId="36" xfId="0" applyFont="1" applyBorder="1"/>
    <xf numFmtId="0" fontId="1" fillId="0" borderId="37" xfId="0" applyFont="1" applyBorder="1"/>
    <xf numFmtId="0" fontId="0" fillId="0" borderId="38" xfId="0" applyBorder="1"/>
    <xf numFmtId="0" fontId="1" fillId="0" borderId="39" xfId="0" applyFont="1" applyBorder="1"/>
    <xf numFmtId="0" fontId="3" fillId="0" borderId="40" xfId="0" applyFont="1" applyBorder="1"/>
    <xf numFmtId="0" fontId="4" fillId="0" borderId="41" xfId="0" applyFont="1" applyBorder="1" applyAlignment="1">
      <alignment wrapText="1"/>
    </xf>
    <xf numFmtId="0" fontId="4" fillId="0" borderId="42" xfId="0" applyFont="1" applyBorder="1" applyAlignment="1">
      <alignment wrapText="1"/>
    </xf>
    <xf numFmtId="0" fontId="0" fillId="9" borderId="26" xfId="0" applyFill="1" applyBorder="1"/>
    <xf numFmtId="0" fontId="0" fillId="9" borderId="30" xfId="0" applyFill="1" applyBorder="1"/>
    <xf numFmtId="0" fontId="0" fillId="9" borderId="43" xfId="0" applyFill="1" applyBorder="1"/>
    <xf numFmtId="0" fontId="2" fillId="3" borderId="12" xfId="0" applyFont="1" applyFill="1" applyBorder="1"/>
    <xf numFmtId="164" fontId="1" fillId="3" borderId="20" xfId="0" applyNumberFormat="1" applyFont="1" applyFill="1" applyBorder="1"/>
    <xf numFmtId="0" fontId="1" fillId="3" borderId="13" xfId="0" applyFont="1" applyFill="1" applyBorder="1" applyAlignment="1">
      <alignment wrapText="1"/>
    </xf>
    <xf numFmtId="0" fontId="0" fillId="0" borderId="21" xfId="0" applyFont="1" applyFill="1" applyBorder="1"/>
    <xf numFmtId="0" fontId="0" fillId="9" borderId="33" xfId="0" applyFill="1" applyBorder="1" applyProtection="1">
      <protection locked="0"/>
    </xf>
    <xf numFmtId="0" fontId="0" fillId="9" borderId="44" xfId="0" applyFill="1" applyBorder="1" applyProtection="1">
      <protection locked="0"/>
    </xf>
    <xf numFmtId="0" fontId="0" fillId="9" borderId="45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52CC8-D7E1-4889-9FE4-57BC92B67CAF}">
  <dimension ref="A1:C32"/>
  <sheetViews>
    <sheetView tabSelected="1" workbookViewId="0">
      <pane ySplit="5" topLeftCell="A6" activePane="bottomLeft" state="frozen"/>
      <selection pane="bottomLeft" activeCell="C9" sqref="C9"/>
    </sheetView>
  </sheetViews>
  <sheetFormatPr defaultColWidth="0" defaultRowHeight="15" zeroHeight="1" x14ac:dyDescent="0.25"/>
  <cols>
    <col min="1" max="1" width="47.5703125" customWidth="1"/>
    <col min="2" max="2" width="19.140625" customWidth="1"/>
    <col min="3" max="3" width="66.85546875" customWidth="1"/>
    <col min="4" max="16384" width="9.140625" hidden="1"/>
  </cols>
  <sheetData>
    <row r="1" spans="1:3" ht="70.5" thickBot="1" x14ac:dyDescent="0.4">
      <c r="A1" s="15" t="s">
        <v>0</v>
      </c>
    </row>
    <row r="2" spans="1:3" x14ac:dyDescent="0.25">
      <c r="A2" s="70" t="s">
        <v>1</v>
      </c>
      <c r="B2" s="84"/>
      <c r="C2" s="78"/>
    </row>
    <row r="3" spans="1:3" x14ac:dyDescent="0.25">
      <c r="A3" s="71" t="s">
        <v>2</v>
      </c>
      <c r="B3" s="85"/>
      <c r="C3" s="79"/>
    </row>
    <row r="4" spans="1:3" ht="15.75" thickBot="1" x14ac:dyDescent="0.3">
      <c r="A4" s="73" t="s">
        <v>3</v>
      </c>
      <c r="B4" s="86"/>
      <c r="C4" s="77"/>
    </row>
    <row r="5" spans="1:3" ht="33" thickBot="1" x14ac:dyDescent="0.35">
      <c r="A5" s="74"/>
      <c r="B5" s="75" t="s">
        <v>4</v>
      </c>
      <c r="C5" s="76" t="s">
        <v>5</v>
      </c>
    </row>
    <row r="6" spans="1:3" ht="24.95" customHeight="1" x14ac:dyDescent="0.25">
      <c r="A6" s="80" t="s">
        <v>6</v>
      </c>
      <c r="B6" s="81"/>
      <c r="C6" s="82"/>
    </row>
    <row r="7" spans="1:3" x14ac:dyDescent="0.25">
      <c r="A7" s="37" t="s">
        <v>7</v>
      </c>
      <c r="B7" s="53"/>
      <c r="C7" s="54"/>
    </row>
    <row r="8" spans="1:3" ht="24.95" customHeight="1" x14ac:dyDescent="0.25">
      <c r="A8" s="40" t="s">
        <v>8</v>
      </c>
      <c r="B8" s="55"/>
      <c r="C8" s="56"/>
    </row>
    <row r="9" spans="1:3" x14ac:dyDescent="0.25">
      <c r="A9" s="41" t="s">
        <v>9</v>
      </c>
      <c r="B9" s="53"/>
      <c r="C9" s="34"/>
    </row>
    <row r="10" spans="1:3" x14ac:dyDescent="0.25">
      <c r="A10" s="41" t="s">
        <v>10</v>
      </c>
      <c r="B10" s="53"/>
      <c r="C10" s="34"/>
    </row>
    <row r="11" spans="1:3" x14ac:dyDescent="0.25">
      <c r="A11" s="41" t="s">
        <v>11</v>
      </c>
      <c r="B11" s="53"/>
      <c r="C11" s="34"/>
    </row>
    <row r="12" spans="1:3" x14ac:dyDescent="0.25">
      <c r="A12" s="41" t="s">
        <v>12</v>
      </c>
      <c r="B12" s="57"/>
      <c r="C12" s="35"/>
    </row>
    <row r="13" spans="1:3" x14ac:dyDescent="0.25">
      <c r="A13" s="41" t="s">
        <v>13</v>
      </c>
      <c r="B13" s="57"/>
      <c r="C13" s="35"/>
    </row>
    <row r="14" spans="1:3" x14ac:dyDescent="0.25">
      <c r="A14" s="42" t="s">
        <v>14</v>
      </c>
      <c r="B14" s="57"/>
      <c r="C14" s="35"/>
    </row>
    <row r="15" spans="1:3" ht="24.95" customHeight="1" x14ac:dyDescent="0.25">
      <c r="A15" s="43" t="s">
        <v>15</v>
      </c>
      <c r="B15" s="6"/>
      <c r="C15" s="44"/>
    </row>
    <row r="16" spans="1:3" x14ac:dyDescent="0.25">
      <c r="A16" s="41" t="s">
        <v>16</v>
      </c>
      <c r="B16" s="58"/>
      <c r="C16" s="59"/>
    </row>
    <row r="17" spans="1:3" x14ac:dyDescent="0.25">
      <c r="A17" s="41" t="s">
        <v>17</v>
      </c>
      <c r="B17" s="53"/>
      <c r="C17" s="34"/>
    </row>
    <row r="18" spans="1:3" x14ac:dyDescent="0.25">
      <c r="A18" s="41" t="s">
        <v>18</v>
      </c>
      <c r="B18" s="53"/>
      <c r="C18" s="34"/>
    </row>
    <row r="19" spans="1:3" x14ac:dyDescent="0.25">
      <c r="A19" s="38" t="s">
        <v>14</v>
      </c>
      <c r="B19" s="53"/>
      <c r="C19" s="34"/>
    </row>
    <row r="20" spans="1:3" x14ac:dyDescent="0.25">
      <c r="A20" s="45"/>
      <c r="B20" s="5"/>
      <c r="C20" s="39"/>
    </row>
    <row r="21" spans="1:3" ht="24.95" customHeight="1" x14ac:dyDescent="0.25">
      <c r="A21" s="36" t="s">
        <v>19</v>
      </c>
      <c r="B21" s="6"/>
      <c r="C21" s="44"/>
    </row>
    <row r="22" spans="1:3" x14ac:dyDescent="0.25">
      <c r="A22" s="41" t="s">
        <v>20</v>
      </c>
      <c r="B22" s="53"/>
      <c r="C22" s="34"/>
    </row>
    <row r="23" spans="1:3" x14ac:dyDescent="0.25">
      <c r="A23" s="46" t="s">
        <v>21</v>
      </c>
      <c r="B23" s="8">
        <f>SUM(B7:B19)-B22</f>
        <v>0</v>
      </c>
      <c r="C23" s="44"/>
    </row>
    <row r="24" spans="1:3" x14ac:dyDescent="0.25">
      <c r="A24" s="46" t="s">
        <v>22</v>
      </c>
      <c r="B24" s="6"/>
      <c r="C24" s="44"/>
    </row>
    <row r="25" spans="1:3" x14ac:dyDescent="0.25">
      <c r="A25" s="41" t="s">
        <v>23</v>
      </c>
      <c r="B25" s="53"/>
      <c r="C25" s="34"/>
    </row>
    <row r="26" spans="1:3" x14ac:dyDescent="0.25">
      <c r="A26" s="41" t="s">
        <v>24</v>
      </c>
      <c r="B26" s="53"/>
      <c r="C26" s="34"/>
    </row>
    <row r="27" spans="1:3" x14ac:dyDescent="0.25">
      <c r="A27" s="33" t="s">
        <v>25</v>
      </c>
      <c r="B27" s="16">
        <f>B25+B26</f>
        <v>0</v>
      </c>
      <c r="C27" s="39"/>
    </row>
    <row r="28" spans="1:3" ht="15.75" thickBot="1" x14ac:dyDescent="0.3">
      <c r="A28" s="47" t="s">
        <v>26</v>
      </c>
      <c r="B28" s="48">
        <f>B23+B27</f>
        <v>0</v>
      </c>
      <c r="C28" s="49"/>
    </row>
    <row r="29" spans="1:3" ht="15.75" thickBot="1" x14ac:dyDescent="0.3">
      <c r="A29" s="67" t="s">
        <v>27</v>
      </c>
      <c r="B29" s="68">
        <f>0.1*B28</f>
        <v>0</v>
      </c>
      <c r="C29" s="69"/>
    </row>
    <row r="30" spans="1:3" ht="15.75" thickBot="1" x14ac:dyDescent="0.3">
      <c r="A30" s="50" t="s">
        <v>28</v>
      </c>
      <c r="B30" s="66">
        <f>B28+B29</f>
        <v>0</v>
      </c>
      <c r="C30" s="72"/>
    </row>
    <row r="31" spans="1:3" ht="60.75" customHeight="1" thickBot="1" x14ac:dyDescent="0.3">
      <c r="A31" s="65" t="s">
        <v>29</v>
      </c>
      <c r="B31" s="51"/>
      <c r="C31" s="52"/>
    </row>
    <row r="32" spans="1:3" x14ac:dyDescent="0.25">
      <c r="A32" s="83" t="s">
        <v>51</v>
      </c>
    </row>
  </sheetData>
  <sheetProtection sheet="1" objects="1" scenarios="1"/>
  <dataValidations count="1">
    <dataValidation type="whole" allowBlank="1" showInputMessage="1" showErrorMessage="1" errorTitle="Wrong data format" error="Please enter a whole number" sqref="B7 B9:B14 B16:B19 B22 B25:B26" xr:uid="{228D8BEC-FDD8-42BD-915F-38329D3B16D4}">
      <formula1>0</formula1>
      <formula2>999999999999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C54CC-529A-401F-8B7E-CB5B79C95DB0}">
  <dimension ref="A1:AB31"/>
  <sheetViews>
    <sheetView workbookViewId="0">
      <pane xSplit="2" ySplit="5" topLeftCell="C20" activePane="bottomRight" state="frozen"/>
      <selection pane="topRight" activeCell="C1" sqref="C1"/>
      <selection pane="bottomLeft" activeCell="A6" sqref="A6"/>
      <selection pane="bottomRight" activeCell="B31" sqref="B31"/>
    </sheetView>
  </sheetViews>
  <sheetFormatPr defaultColWidth="8.7109375" defaultRowHeight="15" x14ac:dyDescent="0.25"/>
  <cols>
    <col min="1" max="1" width="35.42578125" customWidth="1"/>
    <col min="2" max="2" width="18.5703125" customWidth="1"/>
    <col min="3" max="3" width="10.140625" bestFit="1" customWidth="1"/>
    <col min="27" max="27" width="20.7109375" customWidth="1"/>
    <col min="28" max="28" width="14.140625" customWidth="1"/>
  </cols>
  <sheetData>
    <row r="1" spans="1:28" x14ac:dyDescent="0.25">
      <c r="A1" s="7" t="s">
        <v>1</v>
      </c>
      <c r="B1">
        <f>'Proposed budget'!B2</f>
        <v>0</v>
      </c>
    </row>
    <row r="2" spans="1:28" x14ac:dyDescent="0.25">
      <c r="A2" s="7" t="s">
        <v>2</v>
      </c>
      <c r="B2">
        <f>'Proposed budget'!B3</f>
        <v>0</v>
      </c>
    </row>
    <row r="3" spans="1:28" x14ac:dyDescent="0.25">
      <c r="A3" s="7" t="s">
        <v>3</v>
      </c>
      <c r="B3">
        <f>'Proposed budget'!B4</f>
        <v>0</v>
      </c>
    </row>
    <row r="4" spans="1:28" x14ac:dyDescent="0.25">
      <c r="B4" s="18"/>
      <c r="C4" s="60" t="s">
        <v>30</v>
      </c>
      <c r="D4" s="60"/>
      <c r="E4" s="60"/>
      <c r="F4" s="60"/>
      <c r="G4" s="60"/>
      <c r="H4" s="60"/>
      <c r="I4" s="62" t="s">
        <v>31</v>
      </c>
      <c r="J4" s="63"/>
      <c r="K4" s="63"/>
      <c r="L4" s="63"/>
      <c r="M4" s="63"/>
      <c r="N4" s="63"/>
      <c r="O4" s="63"/>
      <c r="P4" s="63"/>
      <c r="Q4" s="63"/>
      <c r="R4" s="63"/>
      <c r="S4" s="63"/>
      <c r="T4" s="64"/>
      <c r="U4" s="61" t="s">
        <v>32</v>
      </c>
      <c r="V4" s="61"/>
      <c r="W4" s="61"/>
      <c r="X4" s="61"/>
      <c r="Y4" s="61"/>
      <c r="Z4" s="61"/>
    </row>
    <row r="5" spans="1:28" x14ac:dyDescent="0.25">
      <c r="A5" s="7"/>
      <c r="B5" s="32" t="s">
        <v>33</v>
      </c>
      <c r="C5" s="19" t="s">
        <v>34</v>
      </c>
      <c r="D5" s="20" t="s">
        <v>35</v>
      </c>
      <c r="E5" s="20" t="s">
        <v>36</v>
      </c>
      <c r="F5" s="20" t="s">
        <v>37</v>
      </c>
      <c r="G5" s="20" t="s">
        <v>38</v>
      </c>
      <c r="H5" s="20" t="s">
        <v>39</v>
      </c>
      <c r="I5" s="20" t="s">
        <v>40</v>
      </c>
      <c r="J5" s="20" t="s">
        <v>41</v>
      </c>
      <c r="K5" s="20" t="s">
        <v>42</v>
      </c>
      <c r="L5" s="20" t="s">
        <v>43</v>
      </c>
      <c r="M5" s="20" t="s">
        <v>44</v>
      </c>
      <c r="N5" s="20" t="s">
        <v>45</v>
      </c>
      <c r="O5" s="20">
        <v>46229</v>
      </c>
      <c r="P5" s="20">
        <v>46260</v>
      </c>
      <c r="Q5" s="20">
        <v>46291</v>
      </c>
      <c r="R5" s="20">
        <v>46321</v>
      </c>
      <c r="S5" s="20">
        <v>46352</v>
      </c>
      <c r="T5" s="20">
        <v>46382</v>
      </c>
      <c r="U5" s="20">
        <v>46413</v>
      </c>
      <c r="V5" s="20">
        <v>46444</v>
      </c>
      <c r="W5" s="20">
        <v>46472</v>
      </c>
      <c r="X5" s="20">
        <v>46503</v>
      </c>
      <c r="Y5" s="20">
        <v>46533</v>
      </c>
      <c r="Z5" s="20">
        <v>46564</v>
      </c>
      <c r="AA5" s="1" t="s">
        <v>46</v>
      </c>
      <c r="AB5" s="1" t="s">
        <v>47</v>
      </c>
    </row>
    <row r="6" spans="1:28" x14ac:dyDescent="0.25">
      <c r="A6" s="17" t="s">
        <v>6</v>
      </c>
      <c r="B6" s="21"/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4"/>
      <c r="AB6" s="24"/>
    </row>
    <row r="7" spans="1:28" x14ac:dyDescent="0.25">
      <c r="A7" s="25" t="s">
        <v>7</v>
      </c>
      <c r="B7" s="26">
        <f>'Proposed budget'!B7</f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27">
        <v>0</v>
      </c>
      <c r="AA7" s="27">
        <f>B7-SUM(C7:Z7)</f>
        <v>0</v>
      </c>
      <c r="AB7" s="27">
        <f>SUM(C7:Z7)</f>
        <v>0</v>
      </c>
    </row>
    <row r="8" spans="1:28" x14ac:dyDescent="0.25">
      <c r="A8" s="17" t="s">
        <v>48</v>
      </c>
      <c r="B8" s="12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</row>
    <row r="9" spans="1:28" x14ac:dyDescent="0.25">
      <c r="A9" s="1" t="s">
        <v>9</v>
      </c>
      <c r="B9" s="30">
        <f>'Proposed budget'!B9</f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f>B9-SUM(C9:Z9)</f>
        <v>0</v>
      </c>
      <c r="AB9" s="30">
        <f>SUM(C9:Z9)</f>
        <v>0</v>
      </c>
    </row>
    <row r="10" spans="1:28" x14ac:dyDescent="0.25">
      <c r="A10" s="1" t="s">
        <v>10</v>
      </c>
      <c r="B10" s="30">
        <f>'Proposed budget'!B10</f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f t="shared" ref="AA10:AA31" si="0">B10-SUM(C10:Z10)</f>
        <v>0</v>
      </c>
      <c r="AB10" s="30">
        <f t="shared" ref="AB10:AB31" si="1">SUM(C10:Z10)</f>
        <v>0</v>
      </c>
    </row>
    <row r="11" spans="1:28" x14ac:dyDescent="0.25">
      <c r="A11" s="1" t="s">
        <v>11</v>
      </c>
      <c r="B11" s="30">
        <f>'Proposed budget'!B11</f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f t="shared" si="0"/>
        <v>0</v>
      </c>
      <c r="AB11" s="30">
        <f t="shared" si="1"/>
        <v>0</v>
      </c>
    </row>
    <row r="12" spans="1:28" x14ac:dyDescent="0.25">
      <c r="A12" s="1" t="s">
        <v>12</v>
      </c>
      <c r="B12" s="30">
        <f>'Proposed budget'!B12</f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f t="shared" si="0"/>
        <v>0</v>
      </c>
      <c r="AB12" s="30">
        <f t="shared" si="1"/>
        <v>0</v>
      </c>
    </row>
    <row r="13" spans="1:28" x14ac:dyDescent="0.25">
      <c r="A13" s="1" t="s">
        <v>13</v>
      </c>
      <c r="B13" s="30">
        <f>'Proposed budget'!B13</f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f t="shared" si="0"/>
        <v>0</v>
      </c>
      <c r="AB13" s="30">
        <f t="shared" si="1"/>
        <v>0</v>
      </c>
    </row>
    <row r="14" spans="1:28" x14ac:dyDescent="0.25">
      <c r="A14" s="2" t="s">
        <v>14</v>
      </c>
      <c r="B14" s="30">
        <f>'Proposed budget'!B14</f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f t="shared" si="0"/>
        <v>0</v>
      </c>
      <c r="AB14" s="30">
        <f t="shared" si="1"/>
        <v>0</v>
      </c>
    </row>
    <row r="15" spans="1:28" x14ac:dyDescent="0.25">
      <c r="A15" s="3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</row>
    <row r="16" spans="1:28" x14ac:dyDescent="0.25">
      <c r="A16" s="4" t="s">
        <v>15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</row>
    <row r="17" spans="1:28" x14ac:dyDescent="0.25">
      <c r="A17" s="1" t="s">
        <v>16</v>
      </c>
      <c r="B17" s="30">
        <f>'Proposed budget'!B16</f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f t="shared" si="0"/>
        <v>0</v>
      </c>
      <c r="AB17" s="30">
        <f t="shared" si="1"/>
        <v>0</v>
      </c>
    </row>
    <row r="18" spans="1:28" x14ac:dyDescent="0.25">
      <c r="A18" s="1" t="s">
        <v>17</v>
      </c>
      <c r="B18" s="30">
        <f>'Proposed budget'!B17</f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f t="shared" si="0"/>
        <v>0</v>
      </c>
      <c r="AB18" s="30">
        <f t="shared" si="1"/>
        <v>0</v>
      </c>
    </row>
    <row r="19" spans="1:28" x14ac:dyDescent="0.25">
      <c r="A19" s="1" t="s">
        <v>18</v>
      </c>
      <c r="B19" s="30">
        <f>'Proposed budget'!B18</f>
        <v>0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>
        <f t="shared" si="0"/>
        <v>0</v>
      </c>
      <c r="AB19" s="30">
        <f t="shared" si="1"/>
        <v>0</v>
      </c>
    </row>
    <row r="20" spans="1:28" x14ac:dyDescent="0.25">
      <c r="A20" s="1" t="s">
        <v>14</v>
      </c>
      <c r="B20" s="30">
        <f>'Proposed budget'!B19</f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f t="shared" si="0"/>
        <v>0</v>
      </c>
      <c r="AB20" s="30">
        <f t="shared" si="1"/>
        <v>0</v>
      </c>
    </row>
    <row r="21" spans="1:28" x14ac:dyDescent="0.25">
      <c r="A21" s="9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1:28" x14ac:dyDescent="0.25">
      <c r="A22" s="1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</row>
    <row r="23" spans="1:28" x14ac:dyDescent="0.25">
      <c r="A23" s="1" t="s">
        <v>20</v>
      </c>
      <c r="B23" s="30">
        <f>'Proposed budget'!B22</f>
        <v>0</v>
      </c>
      <c r="C23" s="30"/>
      <c r="D23" s="30"/>
      <c r="E23" s="30"/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f t="shared" si="0"/>
        <v>0</v>
      </c>
      <c r="AB23" s="31"/>
    </row>
    <row r="24" spans="1:28" x14ac:dyDescent="0.25">
      <c r="A24" s="9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</row>
    <row r="25" spans="1:28" x14ac:dyDescent="0.25">
      <c r="A25" s="13" t="s">
        <v>21</v>
      </c>
      <c r="B25" s="30">
        <f>'Proposed budget'!B23</f>
        <v>0</v>
      </c>
      <c r="C25" s="30">
        <f>SUM(C7:C20)-C23</f>
        <v>0</v>
      </c>
      <c r="D25" s="30">
        <f t="shared" ref="D25:Z25" si="2">SUM(D7:D20)-D23</f>
        <v>0</v>
      </c>
      <c r="E25" s="30">
        <f t="shared" si="2"/>
        <v>0</v>
      </c>
      <c r="F25" s="30">
        <f t="shared" si="2"/>
        <v>0</v>
      </c>
      <c r="G25" s="30">
        <f t="shared" si="2"/>
        <v>0</v>
      </c>
      <c r="H25" s="30">
        <f t="shared" si="2"/>
        <v>0</v>
      </c>
      <c r="I25" s="30">
        <f t="shared" si="2"/>
        <v>0</v>
      </c>
      <c r="J25" s="30">
        <f t="shared" si="2"/>
        <v>0</v>
      </c>
      <c r="K25" s="30">
        <f t="shared" si="2"/>
        <v>0</v>
      </c>
      <c r="L25" s="30">
        <f t="shared" si="2"/>
        <v>0</v>
      </c>
      <c r="M25" s="30">
        <f t="shared" si="2"/>
        <v>0</v>
      </c>
      <c r="N25" s="30">
        <f t="shared" si="2"/>
        <v>0</v>
      </c>
      <c r="O25" s="30">
        <f t="shared" si="2"/>
        <v>0</v>
      </c>
      <c r="P25" s="30">
        <f t="shared" si="2"/>
        <v>0</v>
      </c>
      <c r="Q25" s="30">
        <f t="shared" si="2"/>
        <v>0</v>
      </c>
      <c r="R25" s="30">
        <f t="shared" si="2"/>
        <v>0</v>
      </c>
      <c r="S25" s="30">
        <f t="shared" si="2"/>
        <v>0</v>
      </c>
      <c r="T25" s="30">
        <f t="shared" si="2"/>
        <v>0</v>
      </c>
      <c r="U25" s="30">
        <f t="shared" si="2"/>
        <v>0</v>
      </c>
      <c r="V25" s="30">
        <f t="shared" si="2"/>
        <v>0</v>
      </c>
      <c r="W25" s="30">
        <f t="shared" si="2"/>
        <v>0</v>
      </c>
      <c r="X25" s="30">
        <f t="shared" si="2"/>
        <v>0</v>
      </c>
      <c r="Y25" s="30">
        <f t="shared" si="2"/>
        <v>0</v>
      </c>
      <c r="Z25" s="30">
        <f t="shared" si="2"/>
        <v>0</v>
      </c>
      <c r="AA25" s="30">
        <f t="shared" si="0"/>
        <v>0</v>
      </c>
      <c r="AB25" s="31"/>
    </row>
    <row r="26" spans="1:28" x14ac:dyDescent="0.25">
      <c r="A26" s="9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</row>
    <row r="27" spans="1:28" x14ac:dyDescent="0.25">
      <c r="A27" s="11" t="s">
        <v>22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</row>
    <row r="28" spans="1:28" x14ac:dyDescent="0.25">
      <c r="A28" s="1" t="s">
        <v>23</v>
      </c>
      <c r="B28" s="30">
        <f>'Proposed budget'!B25</f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f t="shared" si="0"/>
        <v>0</v>
      </c>
      <c r="AB28" s="30">
        <f t="shared" si="1"/>
        <v>0</v>
      </c>
    </row>
    <row r="29" spans="1:28" x14ac:dyDescent="0.25">
      <c r="A29" s="1" t="s">
        <v>24</v>
      </c>
      <c r="B29" s="30">
        <f>'Proposed budget'!B26</f>
        <v>0</v>
      </c>
      <c r="C29" s="30"/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f t="shared" si="0"/>
        <v>0</v>
      </c>
      <c r="AB29" s="30">
        <f t="shared" si="1"/>
        <v>0</v>
      </c>
    </row>
    <row r="30" spans="1:28" x14ac:dyDescent="0.25">
      <c r="A30" s="13" t="s">
        <v>49</v>
      </c>
      <c r="B30" s="30">
        <f>'Proposed budget'!B29</f>
        <v>0</v>
      </c>
      <c r="C30" s="30">
        <f>(C25+C28+C29)*0.1</f>
        <v>0</v>
      </c>
      <c r="D30" s="30">
        <f t="shared" ref="D30:Z30" si="3">(D25+D28+D29)*0.1</f>
        <v>0</v>
      </c>
      <c r="E30" s="30">
        <f t="shared" si="3"/>
        <v>0</v>
      </c>
      <c r="F30" s="30">
        <f t="shared" si="3"/>
        <v>0</v>
      </c>
      <c r="G30" s="30">
        <f t="shared" si="3"/>
        <v>0</v>
      </c>
      <c r="H30" s="30">
        <f t="shared" si="3"/>
        <v>0</v>
      </c>
      <c r="I30" s="30">
        <f t="shared" si="3"/>
        <v>0</v>
      </c>
      <c r="J30" s="30">
        <f t="shared" si="3"/>
        <v>0</v>
      </c>
      <c r="K30" s="30">
        <f t="shared" si="3"/>
        <v>0</v>
      </c>
      <c r="L30" s="30">
        <f t="shared" si="3"/>
        <v>0</v>
      </c>
      <c r="M30" s="30">
        <f t="shared" si="3"/>
        <v>0</v>
      </c>
      <c r="N30" s="30">
        <f t="shared" si="3"/>
        <v>0</v>
      </c>
      <c r="O30" s="30">
        <f t="shared" si="3"/>
        <v>0</v>
      </c>
      <c r="P30" s="30">
        <f t="shared" si="3"/>
        <v>0</v>
      </c>
      <c r="Q30" s="30">
        <f t="shared" si="3"/>
        <v>0</v>
      </c>
      <c r="R30" s="30">
        <f t="shared" si="3"/>
        <v>0</v>
      </c>
      <c r="S30" s="30">
        <f t="shared" si="3"/>
        <v>0</v>
      </c>
      <c r="T30" s="30">
        <f t="shared" si="3"/>
        <v>0</v>
      </c>
      <c r="U30" s="30">
        <f t="shared" si="3"/>
        <v>0</v>
      </c>
      <c r="V30" s="30">
        <f t="shared" si="3"/>
        <v>0</v>
      </c>
      <c r="W30" s="30">
        <f t="shared" si="3"/>
        <v>0</v>
      </c>
      <c r="X30" s="30">
        <f t="shared" si="3"/>
        <v>0</v>
      </c>
      <c r="Y30" s="30">
        <f t="shared" si="3"/>
        <v>0</v>
      </c>
      <c r="Z30" s="30">
        <f t="shared" si="3"/>
        <v>0</v>
      </c>
      <c r="AA30" s="30">
        <f t="shared" si="0"/>
        <v>0</v>
      </c>
      <c r="AB30" s="30">
        <f t="shared" si="1"/>
        <v>0</v>
      </c>
    </row>
    <row r="31" spans="1:28" x14ac:dyDescent="0.25">
      <c r="A31" s="13" t="s">
        <v>50</v>
      </c>
      <c r="B31" s="14">
        <f>'Proposed budget'!B30</f>
        <v>0</v>
      </c>
      <c r="C31" s="30">
        <f>C25+C28+C29+C30</f>
        <v>0</v>
      </c>
      <c r="D31" s="30">
        <f t="shared" ref="D31:Z31" si="4">D25+D28+D29+D30</f>
        <v>0</v>
      </c>
      <c r="E31" s="30">
        <f t="shared" si="4"/>
        <v>0</v>
      </c>
      <c r="F31" s="30">
        <f t="shared" si="4"/>
        <v>0</v>
      </c>
      <c r="G31" s="30">
        <f t="shared" si="4"/>
        <v>0</v>
      </c>
      <c r="H31" s="30">
        <f t="shared" si="4"/>
        <v>0</v>
      </c>
      <c r="I31" s="30">
        <f t="shared" si="4"/>
        <v>0</v>
      </c>
      <c r="J31" s="30">
        <f t="shared" si="4"/>
        <v>0</v>
      </c>
      <c r="K31" s="30">
        <f t="shared" si="4"/>
        <v>0</v>
      </c>
      <c r="L31" s="30">
        <f t="shared" si="4"/>
        <v>0</v>
      </c>
      <c r="M31" s="30">
        <f t="shared" si="4"/>
        <v>0</v>
      </c>
      <c r="N31" s="30">
        <f t="shared" si="4"/>
        <v>0</v>
      </c>
      <c r="O31" s="30">
        <f t="shared" si="4"/>
        <v>0</v>
      </c>
      <c r="P31" s="30">
        <f t="shared" si="4"/>
        <v>0</v>
      </c>
      <c r="Q31" s="30">
        <f t="shared" si="4"/>
        <v>0</v>
      </c>
      <c r="R31" s="30">
        <f t="shared" si="4"/>
        <v>0</v>
      </c>
      <c r="S31" s="30">
        <f t="shared" si="4"/>
        <v>0</v>
      </c>
      <c r="T31" s="30">
        <f t="shared" si="4"/>
        <v>0</v>
      </c>
      <c r="U31" s="30">
        <f t="shared" si="4"/>
        <v>0</v>
      </c>
      <c r="V31" s="30">
        <f t="shared" si="4"/>
        <v>0</v>
      </c>
      <c r="W31" s="30">
        <f t="shared" si="4"/>
        <v>0</v>
      </c>
      <c r="X31" s="30">
        <f t="shared" si="4"/>
        <v>0</v>
      </c>
      <c r="Y31" s="30">
        <f t="shared" si="4"/>
        <v>0</v>
      </c>
      <c r="Z31" s="30">
        <f t="shared" si="4"/>
        <v>0</v>
      </c>
      <c r="AA31" s="30">
        <f t="shared" si="0"/>
        <v>0</v>
      </c>
      <c r="AB31" s="30">
        <f t="shared" si="1"/>
        <v>0</v>
      </c>
    </row>
  </sheetData>
  <mergeCells count="3">
    <mergeCell ref="C4:H4"/>
    <mergeCell ref="U4:Z4"/>
    <mergeCell ref="I4:T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gacyFolder xmlns="baf2adf7-7176-4c52-af72-9e66e5d87139" xsi:nil="true"/>
    <General xmlns="baf2adf7-7176-4c52-af72-9e66e5d87139" xsi:nil="true"/>
    <TBD xmlns="baf2adf7-7176-4c52-af72-9e66e5d87139" xsi:nil="true"/>
    <k7705420c72c41e69638363c15f08867 xmlns="baf2adf7-7176-4c52-af72-9e66e5d87139">
      <Terms xmlns="http://schemas.microsoft.com/office/infopath/2007/PartnerControls"/>
    </k7705420c72c41e69638363c15f08867>
    <TaxCatchAll xmlns="09aadd75-e186-4322-9b54-5787e7a4fe41" xsi:nil="true"/>
    <lcf76f155ced4ddcb4097134ff3c332f xmlns="baf2adf7-7176-4c52-af72-9e66e5d87139">
      <Terms xmlns="http://schemas.microsoft.com/office/infopath/2007/PartnerControls"/>
    </lcf76f155ced4ddcb4097134ff3c332f>
    <AssetManagement xmlns="baf2adf7-7176-4c52-af72-9e66e5d87139" xsi:nil="true"/>
    <MobilityMatters xmlns="baf2adf7-7176-4c52-af72-9e66e5d87139" xsi:nil="true"/>
    <p19f55fd63b94d4f84713f3c84d2a3d0 xmlns="baf2adf7-7176-4c52-af72-9e66e5d87139">
      <Terms xmlns="http://schemas.microsoft.com/office/infopath/2007/PartnerControls"/>
    </p19f55fd63b94d4f84713f3c84d2a3d0>
    <hdd1be31fe3a4525b8335bbe1c36fd26 xmlns="baf2adf7-7176-4c52-af72-9e66e5d87139">
      <Terms xmlns="http://schemas.microsoft.com/office/infopath/2007/PartnerControls"/>
    </hdd1be31fe3a4525b8335bbe1c36fd26>
    <fd9a7ee57f924b01b7d14a90c41a2b30 xmlns="baf2adf7-7176-4c52-af72-9e66e5d87139">
      <Terms xmlns="http://schemas.microsoft.com/office/infopath/2007/PartnerControls"/>
    </fd9a7ee57f924b01b7d14a90c41a2b30>
    <SharedWithUsers xmlns="09aadd75-e186-4322-9b54-5787e7a4fe41">
      <UserInfo>
        <DisplayName>Richmond, Lauren (DOT)</DisplayName>
        <AccountId>19</AccountId>
        <AccountType/>
      </UserInfo>
      <UserInfo>
        <DisplayName>Batista, Maria (DTA)</DisplayName>
        <AccountId>3598</AccountId>
        <AccountType/>
      </UserInfo>
      <UserInfo>
        <DisplayName>Schiavone, Thomas (DOT)</DisplayName>
        <AccountId>16</AccountId>
        <AccountType/>
      </UserInfo>
      <UserInfo>
        <DisplayName>Fichtenbaum, Rachel (DOT)</DisplayName>
        <AccountId>43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B0798A948CEC439D7B85015270053C" ma:contentTypeVersion="39" ma:contentTypeDescription="Create a new document." ma:contentTypeScope="" ma:versionID="1b973d3cf6ddb2408ed7a7c875edf594">
  <xsd:schema xmlns:xsd="http://www.w3.org/2001/XMLSchema" xmlns:xs="http://www.w3.org/2001/XMLSchema" xmlns:p="http://schemas.microsoft.com/office/2006/metadata/properties" xmlns:ns2="baf2adf7-7176-4c52-af72-9e66e5d87139" xmlns:ns3="09aadd75-e186-4322-9b54-5787e7a4fe41" targetNamespace="http://schemas.microsoft.com/office/2006/metadata/properties" ma:root="true" ma:fieldsID="1bb996e93a70a20deed32059eb553184" ns2:_="" ns3:_="">
    <xsd:import namespace="baf2adf7-7176-4c52-af72-9e66e5d87139"/>
    <xsd:import namespace="09aadd75-e186-4322-9b54-5787e7a4fe41"/>
    <xsd:element name="properties">
      <xsd:complexType>
        <xsd:sequence>
          <xsd:element name="documentManagement">
            <xsd:complexType>
              <xsd:all>
                <xsd:element ref="ns2:LegacyFolder" minOccurs="0"/>
                <xsd:element ref="ns2:General" minOccurs="0"/>
                <xsd:element ref="ns2:MobilityMatters" minOccurs="0"/>
                <xsd:element ref="ns2:AssetManagement" minOccurs="0"/>
                <xsd:element ref="ns2:TB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k7705420c72c41e69638363c15f08867" minOccurs="0"/>
                <xsd:element ref="ns3:TaxCatchAll" minOccurs="0"/>
                <xsd:element ref="ns2:fd9a7ee57f924b01b7d14a90c41a2b30" minOccurs="0"/>
                <xsd:element ref="ns2:p19f55fd63b94d4f84713f3c84d2a3d0" minOccurs="0"/>
                <xsd:element ref="ns2:hdd1be31fe3a4525b8335bbe1c36fd26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f2adf7-7176-4c52-af72-9e66e5d87139" elementFormDefault="qualified">
    <xsd:import namespace="http://schemas.microsoft.com/office/2006/documentManagement/types"/>
    <xsd:import namespace="http://schemas.microsoft.com/office/infopath/2007/PartnerControls"/>
    <xsd:element name="LegacyFolder" ma:index="2" nillable="true" ma:displayName="Legacy Folder" ma:format="Dropdown" ma:indexed="true" ma:internalName="LegacyFolder">
      <xsd:simpleType>
        <xsd:restriction base="dms:Choice">
          <xsd:enumeration value="20_Grant Management"/>
          <xsd:enumeration value="31_Mobility Management"/>
          <xsd:enumeration value="56_Transit Contracts"/>
        </xsd:restriction>
      </xsd:simpleType>
    </xsd:element>
    <xsd:element name="General" ma:index="5" nillable="true" ma:displayName="General" ma:format="Dropdown" ma:indexed="true" ma:internalName="General">
      <xsd:simpleType>
        <xsd:restriction base="dms:Choice">
          <xsd:enumeration value="Contracts"/>
          <xsd:enumeration value="CTGP"/>
          <xsd:enumeration value="Statewide MM"/>
          <xsd:enumeration value="Toll Credits"/>
          <xsd:enumeration value="Vehicle Dealers"/>
          <xsd:enumeration value="Workforce Transportation"/>
        </xsd:restriction>
      </xsd:simpleType>
    </xsd:element>
    <xsd:element name="MobilityMatters" ma:index="7" nillable="true" ma:displayName="Award" ma:format="Dropdown" ma:indexed="true" ma:internalName="MobilityMatters">
      <xsd:simpleType>
        <xsd:restriction base="dms:Choice">
          <xsd:enumeration value="Template"/>
          <xsd:enumeration value="Pre-Award Training"/>
          <xsd:enumeration value="Mobility Management"/>
          <xsd:enumeration value="Operating"/>
          <xsd:enumeration value="Replacement"/>
          <xsd:enumeration value="New Capital"/>
          <xsd:enumeration value="Threshold"/>
          <xsd:enumeration value="Review Committee"/>
          <xsd:enumeration value="Memos"/>
          <xsd:enumeration value="Coordinated Plans"/>
          <xsd:enumeration value="Award/Rejection Letters"/>
          <xsd:enumeration value="Post-Award Training"/>
        </xsd:restriction>
      </xsd:simpleType>
    </xsd:element>
    <xsd:element name="AssetManagement" ma:index="8" nillable="true" ma:displayName="Grant Management" ma:format="Dropdown" ma:indexed="true" ma:internalName="AssetManagement">
      <xsd:simpleType>
        <xsd:restriction base="dms:Choice">
          <xsd:enumeration value="CASL"/>
          <xsd:enumeration value="Contract Management"/>
          <xsd:enumeration value="Local Match"/>
          <xsd:enumeration value="POP"/>
          <xsd:enumeration value="Replacement VINs"/>
          <xsd:enumeration value="SAM"/>
          <xsd:enumeration value="Scopes"/>
          <xsd:enumeration value="Vehicle Dealers"/>
        </xsd:restriction>
      </xsd:simpleType>
    </xsd:element>
    <xsd:element name="TBD" ma:index="9" nillable="true" ma:displayName="Mobility Management" ma:format="Dropdown" ma:indexed="true" ma:internalName="TBD">
      <xsd:simpleType>
        <xsd:restriction base="dms:Choice">
          <xsd:enumeration value="Outreach"/>
          <xsd:enumeration value="Regional Mobility Managers"/>
          <xsd:enumeration value="Ride Match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k7705420c72c41e69638363c15f08867" ma:index="19" nillable="true" ma:taxonomy="true" ma:internalName="k7705420c72c41e69638363c15f08867" ma:taxonomyFieldName="Fiscal_x0020_Year_x0020__x002a__x002a_" ma:displayName="Fiscal Year" ma:indexed="true" ma:default="" ma:fieldId="{47705420-c72c-41e6-9638-363c15f08867}" ma:sspId="9f123c60-6d59-4beb-a46f-4c7d903a1f29" ma:termSetId="38a6509f-6434-4600-a55d-8b1cf3dd20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9a7ee57f924b01b7d14a90c41a2b30" ma:index="21" nillable="true" ma:taxonomy="true" ma:internalName="fd9a7ee57f924b01b7d14a90c41a2b30" ma:taxonomyFieldName="Federal_x0020_Funds" ma:displayName="Federal Funds" ma:indexed="true" ma:default="" ma:fieldId="{fd9a7ee5-7f92-4b01-b7d1-4a90c41a2b30}" ma:sspId="9f123c60-6d59-4beb-a46f-4c7d903a1f29" ma:termSetId="59b740da-49cd-49ac-9060-1828278b1d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19f55fd63b94d4f84713f3c84d2a3d0" ma:index="22" nillable="true" ma:taxonomy="true" ma:internalName="p19f55fd63b94d4f84713f3c84d2a3d0" ma:taxonomyFieldName="RTA" ma:displayName="RTA" ma:indexed="true" ma:default="" ma:fieldId="{919f55fd-63b9-4d4f-8471-3f3c84d2a3d0}" ma:sspId="9f123c60-6d59-4beb-a46f-4c7d903a1f29" ma:termSetId="e54120e9-ad1c-48f6-8ab9-7d5d6d112a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dd1be31fe3a4525b8335bbe1c36fd26" ma:index="23" nillable="true" ma:taxonomy="true" ma:internalName="hdd1be31fe3a4525b8335bbe1c36fd26" ma:taxonomyFieldName="Compliance" ma:displayName="Compliance" ma:indexed="true" ma:default="" ma:fieldId="{1dd1be31-fe3a-4525-b833-5bbe1c36fd26}" ma:sspId="9f123c60-6d59-4beb-a46f-4c7d903a1f29" ma:termSetId="5de8936e-12b5-45ac-bcca-f20bf37db4b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add75-e186-4322-9b54-5787e7a4fe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0745cfc-0ea5-4120-bd07-86969bbba8fc}" ma:internalName="TaxCatchAll" ma:showField="CatchAllData" ma:web="09aadd75-e186-4322-9b54-5787e7a4f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D81607-5A63-45D8-AAB0-CCCEFF3F1F70}">
  <ds:schemaRefs>
    <ds:schemaRef ds:uri="http://schemas.microsoft.com/office/2006/metadata/properties"/>
    <ds:schemaRef ds:uri="http://schemas.microsoft.com/office/infopath/2007/PartnerControls"/>
    <ds:schemaRef ds:uri="baf2adf7-7176-4c52-af72-9e66e5d87139"/>
    <ds:schemaRef ds:uri="09aadd75-e186-4322-9b54-5787e7a4fe41"/>
  </ds:schemaRefs>
</ds:datastoreItem>
</file>

<file path=customXml/itemProps2.xml><?xml version="1.0" encoding="utf-8"?>
<ds:datastoreItem xmlns:ds="http://schemas.openxmlformats.org/officeDocument/2006/customXml" ds:itemID="{CFF53496-0F0E-4AFF-A611-08610D5419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f2adf7-7176-4c52-af72-9e66e5d87139"/>
    <ds:schemaRef ds:uri="09aadd75-e186-4322-9b54-5787e7a4f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B89FE7-F99E-4117-AFCD-3B830BBCB3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Proposed budget</vt:lpstr>
      <vt:lpstr>Invoice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Draft Budget for the Regional Transit Innovation Grant</dc:title>
  <dc:subject/>
  <dc:creator>Fichtenbaum, Rachel (DOT)</dc:creator>
  <cp:keywords/>
  <dc:description/>
  <cp:lastModifiedBy>Lovice, Michael A. (DOT)</cp:lastModifiedBy>
  <cp:revision/>
  <dcterms:created xsi:type="dcterms:W3CDTF">2023-08-29T14:29:41Z</dcterms:created>
  <dcterms:modified xsi:type="dcterms:W3CDTF">2025-09-02T16:51:20Z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0x010100C0B0798A948CEC439D7B85015270053C</vt:lpwstr>
  </property>
  <property fmtid="{D5CDD505-2E9C-101B-9397-08002B2CF9AE}" pid="3" name="MediaServiceImageTags">
    <vt:lpwstr/>
  </property>
  <property fmtid="{D5CDD505-2E9C-101B-9397-08002B2CF9AE}" pid="4" name="RTA">
    <vt:lpwstr/>
  </property>
  <property fmtid="{D5CDD505-2E9C-101B-9397-08002B2CF9AE}" pid="5" name="Federal Funds">
    <vt:lpwstr/>
  </property>
  <property fmtid="{D5CDD505-2E9C-101B-9397-08002B2CF9AE}" pid="6" name="Fiscal Year **">
    <vt:lpwstr/>
  </property>
  <property fmtid="{D5CDD505-2E9C-101B-9397-08002B2CF9AE}" pid="7" name="Compliance">
    <vt:lpwstr/>
  </property>
  <property fmtid="{D5CDD505-2E9C-101B-9397-08002B2CF9AE}" pid="8" name="Fiscal_x0020_Year_x0020__x002a__x002a_">
    <vt:lpwstr/>
  </property>
  <property fmtid="{D5CDD505-2E9C-101B-9397-08002B2CF9AE}" pid="9" name="Federal_x0020_Funds">
    <vt:lpwstr/>
  </property>
</Properties>
</file>