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eserve\Downloads\"/>
    </mc:Choice>
  </mc:AlternateContent>
  <xr:revisionPtr revIDLastSave="0" documentId="8_{1EC1BCB7-5EC0-4314-AD06-E39D50F11C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lass I, SREC I, and SREC II" sheetId="4" r:id="rId1"/>
    <sheet name="Class II, APS, and CPS" sheetId="1" r:id="rId2"/>
    <sheet name="CES and CES-E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4" l="1"/>
  <c r="I62" i="4"/>
  <c r="I60" i="4"/>
  <c r="I54" i="4" l="1"/>
  <c r="I53" i="4"/>
  <c r="I52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6" i="4"/>
  <c r="I57" i="4"/>
  <c r="I58" i="4"/>
  <c r="C1" i="4"/>
  <c r="C1" i="5" s="1"/>
  <c r="A1" i="5"/>
  <c r="A1" i="1"/>
  <c r="C1" i="1" l="1"/>
  <c r="I24" i="4"/>
  <c r="I25" i="4"/>
  <c r="I26" i="4"/>
  <c r="I27" i="4"/>
  <c r="I28" i="4"/>
  <c r="I29" i="4"/>
  <c r="I30" i="4"/>
  <c r="I31" i="4"/>
  <c r="I32" i="4"/>
  <c r="I33" i="4"/>
  <c r="I34" i="4"/>
  <c r="I35" i="4"/>
</calcChain>
</file>

<file path=xl/sharedStrings.xml><?xml version="1.0" encoding="utf-8"?>
<sst xmlns="http://schemas.openxmlformats.org/spreadsheetml/2006/main" count="214" uniqueCount="38">
  <si>
    <t>Revised</t>
  </si>
  <si>
    <t>RPS Class I, Solar Carve-out I, and Solar Carve-out II Minimum Standards*</t>
  </si>
  <si>
    <t>Year</t>
  </si>
  <si>
    <t>RPS Class I (including Solar Carve-outs)</t>
  </si>
  <si>
    <t>Solar Carve-out I</t>
  </si>
  <si>
    <t>Solar Carve-out II</t>
  </si>
  <si>
    <t>RPS Class I (net)</t>
  </si>
  <si>
    <t>Exemptions for Load Under Contract**</t>
  </si>
  <si>
    <t>Minimum Standard</t>
  </si>
  <si>
    <t>Exemptions for Load Under Contract</t>
  </si>
  <si>
    <t>N/A</t>
  </si>
  <si>
    <t>On or before 6/7/2013</t>
  </si>
  <si>
    <t>After 6/7/2013</t>
  </si>
  <si>
    <t>Before 4/25/2014</t>
  </si>
  <si>
    <t>On or after 4/25/2014</t>
  </si>
  <si>
    <t>Before 6/28/2013</t>
  </si>
  <si>
    <t>On or after 6/28/2013</t>
  </si>
  <si>
    <t>On or after 4/25/2014, and on or before 5/8/2016</t>
  </si>
  <si>
    <t>After 5/8/2016</t>
  </si>
  <si>
    <t>Before 1/1/2019</t>
  </si>
  <si>
    <t>On or after 1/1/2019</t>
  </si>
  <si>
    <t>TBD</t>
  </si>
  <si>
    <t>*Class II, APS, CPS, CES, and CES-E Minimum Standards on separate worksheets</t>
  </si>
  <si>
    <r>
      <t xml:space="preserve">**Pursuant to M.G.L. Chapter 25A Section 11F: </t>
    </r>
    <r>
      <rPr>
        <i/>
        <sz val="9"/>
        <color theme="1"/>
        <rFont val="Arial"/>
        <family val="2"/>
      </rPr>
      <t>Any electric load served under a retail electricity supply contract executed or extended not later than December 31, 2018, shall be exempt from any incremental compliance obligation under this section that occurs as a result of an increase or a new requirement imposed on or after January 1, 2019 on the minimum percentage of kilowatt-hour sales to end-use customers that must be derived from Class I RPS eligible resources.</t>
    </r>
    <r>
      <rPr>
        <sz val="9"/>
        <color theme="1"/>
        <rFont val="Arial"/>
        <family val="2"/>
      </rPr>
      <t xml:space="preserve"> </t>
    </r>
  </si>
  <si>
    <t>RPS Class II, APS, and CPS Minimum Standards</t>
  </si>
  <si>
    <t>RPS Class II Renewables</t>
  </si>
  <si>
    <t>RPS Class II Waste Energy</t>
  </si>
  <si>
    <t>APS</t>
  </si>
  <si>
    <t>CPS*</t>
  </si>
  <si>
    <t>Before 1/1/2009</t>
  </si>
  <si>
    <t>After 1/1/2009</t>
  </si>
  <si>
    <t xml:space="preserve">* Contracts executed or extended before 1/1/2020 are exempt. </t>
  </si>
  <si>
    <t>Clean Energy Standard Minimum Standards*</t>
  </si>
  <si>
    <t>CES</t>
  </si>
  <si>
    <t>CES-E</t>
  </si>
  <si>
    <t>*The Clean Energy Standard is overseen by the Massachusetts</t>
  </si>
  <si>
    <t>Department of Environmental Protection.  Please refer to:</t>
  </si>
  <si>
    <t>https://www.mass.gov/guides/clean-energy-standard-310-cmr-775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</si>
</sst>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%"/>
    <numFmt numFmtId="166" formatCode="[$-409]mmmm\ d\,\ yyyy;@"/>
  </numFmts>
  <fonts count="16" x14ac:knownFonts="1">
    <font>
      <sz val="11"/>
      <color theme="1"/>
      <name val="Calibri"/>
      <family val="2"/>
      <scheme val="minor"/>
    </font>
    <font>
      <b/>
      <sz val="9"/>
      <color rgb="FF222222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222222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i/>
      <sz val="11"/>
      <color theme="0" tint="-0.499984740745262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22">
    <xf numFmtId="0" fontId="0" fillId="0" borderId="0" xfId="0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165" fontId="10" fillId="0" borderId="24" xfId="0" applyNumberFormat="1" applyFont="1" applyBorder="1" applyAlignment="1">
      <alignment horizontal="center" vertical="center" wrapText="1"/>
    </xf>
    <xf numFmtId="0" fontId="12" fillId="2" borderId="0" xfId="1" applyFont="1" applyFill="1"/>
    <xf numFmtId="0" fontId="4" fillId="0" borderId="2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42" xfId="0" applyFont="1" applyBorder="1"/>
    <xf numFmtId="165" fontId="10" fillId="0" borderId="39" xfId="0" applyNumberFormat="1" applyFont="1" applyBorder="1" applyAlignment="1">
      <alignment horizontal="center" vertical="center" wrapText="1"/>
    </xf>
    <xf numFmtId="0" fontId="9" fillId="0" borderId="43" xfId="0" applyFont="1" applyBorder="1"/>
    <xf numFmtId="165" fontId="10" fillId="0" borderId="36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 wrapText="1"/>
    </xf>
    <xf numFmtId="165" fontId="10" fillId="0" borderId="1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0" fontId="10" fillId="0" borderId="7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10" fontId="10" fillId="0" borderId="25" xfId="0" applyNumberFormat="1" applyFont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 wrapText="1"/>
    </xf>
    <xf numFmtId="10" fontId="10" fillId="0" borderId="26" xfId="0" applyNumberFormat="1" applyFont="1" applyBorder="1" applyAlignment="1">
      <alignment horizontal="center" vertical="center" wrapText="1"/>
    </xf>
    <xf numFmtId="10" fontId="10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0" fillId="0" borderId="40" xfId="0" applyNumberFormat="1" applyFont="1" applyBorder="1" applyAlignment="1">
      <alignment horizontal="center" vertical="center" wrapText="1"/>
    </xf>
    <xf numFmtId="164" fontId="10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wrapText="1"/>
    </xf>
    <xf numFmtId="164" fontId="10" fillId="0" borderId="23" xfId="0" applyNumberFormat="1" applyFont="1" applyBorder="1" applyAlignment="1">
      <alignment horizontal="center" vertical="center" wrapText="1"/>
    </xf>
    <xf numFmtId="165" fontId="10" fillId="0" borderId="50" xfId="0" applyNumberFormat="1" applyFont="1" applyBorder="1" applyAlignment="1">
      <alignment horizontal="center" wrapText="1"/>
    </xf>
    <xf numFmtId="165" fontId="10" fillId="0" borderId="34" xfId="0" applyNumberFormat="1" applyFont="1" applyBorder="1" applyAlignment="1">
      <alignment horizontal="center" wrapText="1"/>
    </xf>
    <xf numFmtId="164" fontId="10" fillId="0" borderId="49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9" fillId="3" borderId="42" xfId="0" applyFont="1" applyFill="1" applyBorder="1"/>
    <xf numFmtId="165" fontId="10" fillId="3" borderId="39" xfId="0" applyNumberFormat="1" applyFont="1" applyFill="1" applyBorder="1" applyAlignment="1">
      <alignment horizontal="center" vertical="center" wrapText="1"/>
    </xf>
    <xf numFmtId="165" fontId="10" fillId="3" borderId="40" xfId="0" applyNumberFormat="1" applyFont="1" applyFill="1" applyBorder="1" applyAlignment="1">
      <alignment horizontal="center" vertical="center" wrapText="1"/>
    </xf>
    <xf numFmtId="164" fontId="10" fillId="3" borderId="41" xfId="0" applyNumberFormat="1" applyFont="1" applyFill="1" applyBorder="1" applyAlignment="1">
      <alignment horizontal="center" vertical="center" wrapText="1"/>
    </xf>
    <xf numFmtId="164" fontId="10" fillId="3" borderId="40" xfId="0" applyNumberFormat="1" applyFont="1" applyFill="1" applyBorder="1" applyAlignment="1">
      <alignment horizontal="center" vertical="center" wrapText="1"/>
    </xf>
    <xf numFmtId="165" fontId="10" fillId="3" borderId="41" xfId="0" applyNumberFormat="1" applyFont="1" applyFill="1" applyBorder="1" applyAlignment="1">
      <alignment horizontal="center" vertical="center" wrapText="1"/>
    </xf>
    <xf numFmtId="0" fontId="9" fillId="3" borderId="43" xfId="0" applyFont="1" applyFill="1" applyBorder="1"/>
    <xf numFmtId="164" fontId="10" fillId="3" borderId="38" xfId="0" applyNumberFormat="1" applyFont="1" applyFill="1" applyBorder="1" applyAlignment="1">
      <alignment horizontal="center" vertical="center" wrapText="1"/>
    </xf>
    <xf numFmtId="165" fontId="10" fillId="3" borderId="19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4" fontId="10" fillId="3" borderId="18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wrapText="1"/>
    </xf>
    <xf numFmtId="165" fontId="10" fillId="3" borderId="3" xfId="0" applyNumberFormat="1" applyFont="1" applyFill="1" applyBorder="1" applyAlignment="1">
      <alignment horizontal="center" wrapText="1"/>
    </xf>
    <xf numFmtId="165" fontId="10" fillId="3" borderId="5" xfId="0" applyNumberFormat="1" applyFont="1" applyFill="1" applyBorder="1" applyAlignment="1">
      <alignment horizontal="center" wrapText="1"/>
    </xf>
    <xf numFmtId="164" fontId="10" fillId="3" borderId="28" xfId="0" applyNumberFormat="1" applyFont="1" applyFill="1" applyBorder="1" applyAlignment="1">
      <alignment horizontal="center" vertical="center" wrapText="1"/>
    </xf>
    <xf numFmtId="164" fontId="10" fillId="3" borderId="48" xfId="0" applyNumberFormat="1" applyFont="1" applyFill="1" applyBorder="1" applyAlignment="1">
      <alignment horizontal="center" vertical="center" wrapText="1"/>
    </xf>
    <xf numFmtId="164" fontId="10" fillId="3" borderId="46" xfId="0" applyNumberFormat="1" applyFont="1" applyFill="1" applyBorder="1" applyAlignment="1">
      <alignment horizontal="center" vertic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164" fontId="10" fillId="3" borderId="53" xfId="0" applyNumberFormat="1" applyFont="1" applyFill="1" applyBorder="1" applyAlignment="1">
      <alignment horizontal="center" vertical="center" wrapText="1"/>
    </xf>
    <xf numFmtId="165" fontId="10" fillId="3" borderId="13" xfId="0" applyNumberFormat="1" applyFont="1" applyFill="1" applyBorder="1" applyAlignment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10" fontId="10" fillId="3" borderId="7" xfId="0" applyNumberFormat="1" applyFont="1" applyFill="1" applyBorder="1" applyAlignment="1">
      <alignment horizontal="center" vertical="center" wrapText="1"/>
    </xf>
    <xf numFmtId="10" fontId="10" fillId="3" borderId="10" xfId="0" applyNumberFormat="1" applyFont="1" applyFill="1" applyBorder="1" applyAlignment="1">
      <alignment horizontal="center" vertical="center" wrapText="1"/>
    </xf>
    <xf numFmtId="165" fontId="10" fillId="3" borderId="8" xfId="0" applyNumberFormat="1" applyFont="1" applyFill="1" applyBorder="1" applyAlignment="1">
      <alignment horizontal="center" vertical="center" wrapText="1"/>
    </xf>
    <xf numFmtId="10" fontId="10" fillId="3" borderId="8" xfId="0" applyNumberFormat="1" applyFont="1" applyFill="1" applyBorder="1" applyAlignment="1">
      <alignment horizontal="center" vertical="center" wrapText="1"/>
    </xf>
    <xf numFmtId="10" fontId="10" fillId="3" borderId="11" xfId="0" applyNumberFormat="1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165" fontId="10" fillId="3" borderId="24" xfId="0" applyNumberFormat="1" applyFont="1" applyFill="1" applyBorder="1" applyAlignment="1">
      <alignment horizontal="center" vertical="center" wrapText="1"/>
    </xf>
    <xf numFmtId="164" fontId="10" fillId="3" borderId="20" xfId="0" applyNumberFormat="1" applyFont="1" applyFill="1" applyBorder="1" applyAlignment="1">
      <alignment horizontal="center" vertical="center" wrapText="1"/>
    </xf>
    <xf numFmtId="10" fontId="10" fillId="3" borderId="25" xfId="0" applyNumberFormat="1" applyFont="1" applyFill="1" applyBorder="1" applyAlignment="1">
      <alignment horizontal="center" vertical="center" wrapText="1"/>
    </xf>
    <xf numFmtId="10" fontId="10" fillId="3" borderId="20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10" fontId="9" fillId="3" borderId="20" xfId="0" applyNumberFormat="1" applyFont="1" applyFill="1" applyBorder="1" applyAlignment="1">
      <alignment horizontal="center" vertical="center"/>
    </xf>
    <xf numFmtId="164" fontId="10" fillId="3" borderId="17" xfId="0" applyNumberFormat="1" applyFont="1" applyFill="1" applyBorder="1" applyAlignment="1">
      <alignment horizontal="center" vertical="center" wrapText="1"/>
    </xf>
    <xf numFmtId="10" fontId="10" fillId="3" borderId="26" xfId="0" applyNumberFormat="1" applyFont="1" applyFill="1" applyBorder="1" applyAlignment="1">
      <alignment horizontal="center" vertical="center" wrapText="1"/>
    </xf>
    <xf numFmtId="10" fontId="10" fillId="3" borderId="17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2" borderId="0" xfId="0" applyFont="1" applyFill="1"/>
    <xf numFmtId="0" fontId="4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5" fontId="10" fillId="0" borderId="41" xfId="0" applyNumberFormat="1" applyFont="1" applyBorder="1" applyAlignment="1">
      <alignment horizontal="center" vertical="center" wrapText="1"/>
    </xf>
    <xf numFmtId="165" fontId="10" fillId="0" borderId="19" xfId="0" applyNumberFormat="1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164" fontId="10" fillId="0" borderId="27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3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5" fontId="10" fillId="3" borderId="50" xfId="0" applyNumberFormat="1" applyFont="1" applyFill="1" applyBorder="1" applyAlignment="1">
      <alignment horizontal="center" wrapText="1"/>
    </xf>
    <xf numFmtId="165" fontId="10" fillId="3" borderId="34" xfId="0" applyNumberFormat="1" applyFont="1" applyFill="1" applyBorder="1" applyAlignment="1">
      <alignment horizontal="center" wrapText="1"/>
    </xf>
    <xf numFmtId="165" fontId="10" fillId="0" borderId="5" xfId="0" applyNumberFormat="1" applyFont="1" applyBorder="1" applyAlignment="1">
      <alignment horizontal="center" wrapText="1"/>
    </xf>
    <xf numFmtId="0" fontId="9" fillId="3" borderId="29" xfId="0" applyFont="1" applyFill="1" applyBorder="1" applyAlignment="1">
      <alignment horizontal="center" vertical="center"/>
    </xf>
    <xf numFmtId="164" fontId="10" fillId="0" borderId="2" xfId="2" applyNumberFormat="1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52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4" fontId="10" fillId="3" borderId="2" xfId="2" applyNumberFormat="1" applyFont="1" applyFill="1" applyBorder="1" applyAlignment="1">
      <alignment horizontal="center" vertical="center" wrapText="1"/>
    </xf>
    <xf numFmtId="165" fontId="10" fillId="0" borderId="37" xfId="0" applyNumberFormat="1" applyFont="1" applyBorder="1" applyAlignment="1">
      <alignment horizontal="center" wrapText="1"/>
    </xf>
    <xf numFmtId="165" fontId="10" fillId="0" borderId="55" xfId="0" applyNumberFormat="1" applyFont="1" applyBorder="1" applyAlignment="1">
      <alignment horizontal="center" wrapText="1"/>
    </xf>
    <xf numFmtId="165" fontId="10" fillId="3" borderId="37" xfId="0" applyNumberFormat="1" applyFont="1" applyFill="1" applyBorder="1" applyAlignment="1">
      <alignment horizontal="center" wrapText="1"/>
    </xf>
    <xf numFmtId="165" fontId="10" fillId="3" borderId="55" xfId="0" applyNumberFormat="1" applyFont="1" applyFill="1" applyBorder="1" applyAlignment="1">
      <alignment horizontal="center" wrapText="1"/>
    </xf>
    <xf numFmtId="0" fontId="9" fillId="3" borderId="56" xfId="0" applyFont="1" applyFill="1" applyBorder="1" applyAlignment="1">
      <alignment horizontal="center" vertical="center"/>
    </xf>
    <xf numFmtId="164" fontId="10" fillId="3" borderId="49" xfId="0" applyNumberFormat="1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164" fontId="10" fillId="3" borderId="57" xfId="0" applyNumberFormat="1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166" fontId="13" fillId="2" borderId="0" xfId="0" applyNumberFormat="1" applyFont="1" applyFill="1"/>
    <xf numFmtId="0" fontId="10" fillId="3" borderId="17" xfId="0" applyFont="1" applyFill="1" applyBorder="1" applyAlignment="1">
      <alignment horizontal="center" vertical="center" wrapText="1"/>
    </xf>
    <xf numFmtId="165" fontId="10" fillId="3" borderId="36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center" vertical="center" wrapText="1"/>
    </xf>
    <xf numFmtId="165" fontId="10" fillId="3" borderId="3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0" fillId="3" borderId="19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0" borderId="33" xfId="0" applyNumberFormat="1" applyFont="1" applyBorder="1" applyAlignment="1">
      <alignment horizontal="center" vertical="center" wrapText="1"/>
    </xf>
    <xf numFmtId="165" fontId="10" fillId="0" borderId="38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65" fontId="10" fillId="3" borderId="21" xfId="0" applyNumberFormat="1" applyFont="1" applyFill="1" applyBorder="1" applyAlignment="1">
      <alignment horizontal="center" vertical="center" wrapText="1"/>
    </xf>
    <xf numFmtId="165" fontId="10" fillId="3" borderId="27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9" fontId="10" fillId="3" borderId="26" xfId="0" applyNumberFormat="1" applyFont="1" applyFill="1" applyBorder="1" applyAlignment="1">
      <alignment horizontal="center" vertical="center" wrapText="1"/>
    </xf>
    <xf numFmtId="9" fontId="10" fillId="0" borderId="26" xfId="0" applyNumberFormat="1" applyFont="1" applyBorder="1" applyAlignment="1">
      <alignment horizontal="center" vertical="center" wrapText="1"/>
    </xf>
    <xf numFmtId="9" fontId="10" fillId="3" borderId="20" xfId="0" applyNumberFormat="1" applyFont="1" applyFill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9" fontId="10" fillId="3" borderId="17" xfId="0" applyNumberFormat="1" applyFont="1" applyFill="1" applyBorder="1" applyAlignment="1">
      <alignment horizontal="center" vertical="center" wrapText="1"/>
    </xf>
    <xf numFmtId="9" fontId="10" fillId="0" borderId="20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 wrapText="1"/>
    </xf>
    <xf numFmtId="166" fontId="13" fillId="2" borderId="0" xfId="0" applyNumberFormat="1" applyFont="1" applyFill="1" applyAlignment="1">
      <alignment horizontal="right"/>
    </xf>
    <xf numFmtId="165" fontId="10" fillId="0" borderId="2" xfId="0" applyNumberFormat="1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0" fontId="9" fillId="2" borderId="60" xfId="0" applyFont="1" applyFill="1" applyBorder="1"/>
    <xf numFmtId="165" fontId="10" fillId="0" borderId="51" xfId="0" applyNumberFormat="1" applyFont="1" applyBorder="1" applyAlignment="1">
      <alignment horizontal="center" wrapText="1"/>
    </xf>
    <xf numFmtId="164" fontId="10" fillId="0" borderId="2" xfId="2" applyNumberFormat="1" applyFont="1" applyBorder="1" applyAlignment="1">
      <alignment horizontal="center" vertical="center" wrapText="1"/>
    </xf>
    <xf numFmtId="164" fontId="10" fillId="0" borderId="4" xfId="2" applyNumberFormat="1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65" fontId="10" fillId="0" borderId="38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164" fontId="10" fillId="0" borderId="13" xfId="2" applyNumberFormat="1" applyFont="1" applyFill="1" applyBorder="1" applyAlignment="1">
      <alignment horizontal="center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19" xfId="2" applyNumberFormat="1" applyFont="1" applyFill="1" applyBorder="1" applyAlignment="1">
      <alignment horizontal="center" vertical="center" wrapText="1"/>
    </xf>
    <xf numFmtId="165" fontId="10" fillId="0" borderId="33" xfId="0" applyNumberFormat="1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165" fontId="10" fillId="0" borderId="54" xfId="0" applyNumberFormat="1" applyFont="1" applyBorder="1" applyAlignment="1">
      <alignment horizontal="center" vertical="center" wrapText="1"/>
    </xf>
    <xf numFmtId="165" fontId="10" fillId="0" borderId="26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165" fontId="10" fillId="3" borderId="13" xfId="0" applyNumberFormat="1" applyFont="1" applyFill="1" applyBorder="1" applyAlignment="1">
      <alignment horizontal="center" vertical="center" wrapText="1"/>
    </xf>
    <xf numFmtId="165" fontId="10" fillId="3" borderId="27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 wrapText="1"/>
    </xf>
    <xf numFmtId="165" fontId="10" fillId="0" borderId="13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 wrapText="1"/>
    </xf>
    <xf numFmtId="164" fontId="10" fillId="3" borderId="57" xfId="0" applyNumberFormat="1" applyFont="1" applyFill="1" applyBorder="1" applyAlignment="1">
      <alignment horizontal="center" vertical="center" wrapText="1"/>
    </xf>
    <xf numFmtId="164" fontId="10" fillId="3" borderId="17" xfId="0" applyNumberFormat="1" applyFont="1" applyFill="1" applyBorder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center" vertical="center" wrapText="1"/>
    </xf>
    <xf numFmtId="165" fontId="10" fillId="3" borderId="38" xfId="0" applyNumberFormat="1" applyFont="1" applyFill="1" applyBorder="1" applyAlignment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0" fillId="3" borderId="19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center" vertical="center" wrapText="1"/>
    </xf>
    <xf numFmtId="165" fontId="10" fillId="0" borderId="27" xfId="0" applyNumberFormat="1" applyFont="1" applyBorder="1" applyAlignment="1">
      <alignment horizontal="center" vertical="center" wrapText="1"/>
    </xf>
    <xf numFmtId="165" fontId="10" fillId="0" borderId="49" xfId="0" applyNumberFormat="1" applyFont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165" fontId="10" fillId="3" borderId="28" xfId="0" applyNumberFormat="1" applyFont="1" applyFill="1" applyBorder="1" applyAlignment="1">
      <alignment horizontal="center" vertical="center" wrapText="1"/>
    </xf>
    <xf numFmtId="165" fontId="10" fillId="3" borderId="49" xfId="0" applyNumberFormat="1" applyFont="1" applyFill="1" applyBorder="1" applyAlignment="1">
      <alignment horizontal="center" vertical="center" wrapText="1"/>
    </xf>
    <xf numFmtId="165" fontId="10" fillId="0" borderId="51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64" fontId="10" fillId="0" borderId="61" xfId="0" applyNumberFormat="1" applyFont="1" applyBorder="1" applyAlignment="1">
      <alignment horizontal="center" vertical="center" wrapText="1"/>
    </xf>
    <xf numFmtId="164" fontId="10" fillId="0" borderId="62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9" fillId="2" borderId="60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 wrapText="1"/>
    </xf>
    <xf numFmtId="165" fontId="10" fillId="0" borderId="1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>
      <alignment horizontal="center" vertical="center" wrapText="1"/>
    </xf>
    <xf numFmtId="165" fontId="10" fillId="3" borderId="12" xfId="0" applyNumberFormat="1" applyFont="1" applyFill="1" applyBorder="1" applyAlignment="1">
      <alignment horizontal="center" vertical="center" wrapText="1"/>
    </xf>
    <xf numFmtId="165" fontId="10" fillId="3" borderId="1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3" borderId="3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5" fontId="10" fillId="0" borderId="35" xfId="0" applyNumberFormat="1" applyFont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5" fontId="10" fillId="0" borderId="45" xfId="0" applyNumberFormat="1" applyFont="1" applyBorder="1" applyAlignment="1">
      <alignment horizontal="center" vertical="center" wrapText="1"/>
    </xf>
    <xf numFmtId="165" fontId="10" fillId="0" borderId="47" xfId="0" applyNumberFormat="1" applyFont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164" fontId="10" fillId="0" borderId="27" xfId="0" applyNumberFormat="1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165" fontId="10" fillId="3" borderId="35" xfId="0" applyNumberFormat="1" applyFont="1" applyFill="1" applyBorder="1" applyAlignment="1">
      <alignment horizontal="center" vertical="center" wrapText="1"/>
    </xf>
    <xf numFmtId="165" fontId="10" fillId="3" borderId="22" xfId="0" applyNumberFormat="1" applyFont="1" applyFill="1" applyBorder="1" applyAlignment="1">
      <alignment horizontal="center" vertical="center" wrapText="1"/>
    </xf>
    <xf numFmtId="165" fontId="10" fillId="3" borderId="36" xfId="0" applyNumberFormat="1" applyFont="1" applyFill="1" applyBorder="1" applyAlignment="1">
      <alignment horizontal="center" vertical="center" wrapText="1"/>
    </xf>
    <xf numFmtId="164" fontId="10" fillId="3" borderId="31" xfId="0" applyNumberFormat="1" applyFont="1" applyFill="1" applyBorder="1" applyAlignment="1">
      <alignment horizontal="center" vertical="center" wrapText="1"/>
    </xf>
    <xf numFmtId="164" fontId="10" fillId="3" borderId="32" xfId="0" applyNumberFormat="1" applyFont="1" applyFill="1" applyBorder="1" applyAlignment="1">
      <alignment horizontal="center" vertical="center" wrapText="1"/>
    </xf>
    <xf numFmtId="165" fontId="10" fillId="3" borderId="33" xfId="0" applyNumberFormat="1" applyFont="1" applyFill="1" applyBorder="1" applyAlignment="1">
      <alignment horizontal="center" vertical="center" wrapText="1"/>
    </xf>
    <xf numFmtId="164" fontId="10" fillId="3" borderId="27" xfId="0" applyNumberFormat="1" applyFont="1" applyFill="1" applyBorder="1" applyAlignment="1">
      <alignment horizontal="center" vertical="center" wrapText="1"/>
    </xf>
    <xf numFmtId="165" fontId="9" fillId="0" borderId="28" xfId="0" applyNumberFormat="1" applyFont="1" applyBorder="1" applyAlignment="1">
      <alignment horizontal="center" vertical="center"/>
    </xf>
    <xf numFmtId="165" fontId="9" fillId="0" borderId="27" xfId="0" applyNumberFormat="1" applyFont="1" applyBorder="1" applyAlignment="1">
      <alignment horizontal="center" vertical="center"/>
    </xf>
    <xf numFmtId="165" fontId="9" fillId="0" borderId="49" xfId="0" applyNumberFormat="1" applyFont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165" fontId="10" fillId="3" borderId="19" xfId="0" applyNumberFormat="1" applyFont="1" applyFill="1" applyBorder="1" applyAlignment="1">
      <alignment horizontal="center" vertical="center" wrapText="1"/>
    </xf>
    <xf numFmtId="164" fontId="10" fillId="3" borderId="13" xfId="2" applyNumberFormat="1" applyFont="1" applyFill="1" applyBorder="1" applyAlignment="1">
      <alignment horizontal="center" vertical="center" wrapText="1"/>
    </xf>
    <xf numFmtId="164" fontId="10" fillId="3" borderId="27" xfId="2" applyNumberFormat="1" applyFont="1" applyFill="1" applyBorder="1" applyAlignment="1">
      <alignment horizontal="center" vertical="center" wrapText="1"/>
    </xf>
    <xf numFmtId="164" fontId="10" fillId="3" borderId="19" xfId="2" applyNumberFormat="1" applyFont="1" applyFill="1" applyBorder="1" applyAlignment="1">
      <alignment horizontal="center" vertical="center" wrapText="1"/>
    </xf>
    <xf numFmtId="165" fontId="9" fillId="3" borderId="28" xfId="0" applyNumberFormat="1" applyFont="1" applyFill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3" borderId="49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164" fontId="10" fillId="2" borderId="28" xfId="2" applyNumberFormat="1" applyFont="1" applyFill="1" applyBorder="1" applyAlignment="1">
      <alignment horizontal="center" vertical="center"/>
    </xf>
    <xf numFmtId="164" fontId="10" fillId="2" borderId="27" xfId="2" applyNumberFormat="1" applyFont="1" applyFill="1" applyBorder="1" applyAlignment="1">
      <alignment horizontal="center" vertical="center"/>
    </xf>
    <xf numFmtId="164" fontId="10" fillId="2" borderId="19" xfId="2" applyNumberFormat="1" applyFont="1" applyFill="1" applyBorder="1" applyAlignment="1">
      <alignment horizontal="center" vertical="center"/>
    </xf>
    <xf numFmtId="164" fontId="10" fillId="0" borderId="5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165" fontId="10" fillId="3" borderId="54" xfId="0" applyNumberFormat="1" applyFont="1" applyFill="1" applyBorder="1" applyAlignment="1">
      <alignment horizontal="center" vertical="center" wrapText="1"/>
    </xf>
    <xf numFmtId="165" fontId="10" fillId="3" borderId="26" xfId="0" applyNumberFormat="1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164" fontId="10" fillId="0" borderId="27" xfId="2" applyNumberFormat="1" applyFont="1" applyBorder="1" applyAlignment="1">
      <alignment horizontal="center" vertical="center" wrapText="1"/>
    </xf>
    <xf numFmtId="164" fontId="10" fillId="0" borderId="19" xfId="2" applyNumberFormat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ss.gov/guides/clean-energy-standard-310-cmr-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zoomScaleNormal="100" workbookViewId="0"/>
  </sheetViews>
  <sheetFormatPr defaultColWidth="9.1796875" defaultRowHeight="14.5" x14ac:dyDescent="0.35"/>
  <cols>
    <col min="1" max="1" width="2.81640625" style="1" customWidth="1"/>
    <col min="2" max="2" width="6.7265625" style="1" customWidth="1"/>
    <col min="3" max="3" width="22.81640625" style="1" bestFit="1" customWidth="1"/>
    <col min="4" max="4" width="12.453125" style="1" customWidth="1"/>
    <col min="5" max="5" width="31.453125" style="1" customWidth="1"/>
    <col min="6" max="6" width="13" style="1" customWidth="1"/>
    <col min="7" max="7" width="32.54296875" style="1" customWidth="1"/>
    <col min="8" max="8" width="13" style="1" customWidth="1"/>
    <col min="9" max="9" width="15.81640625" style="1" bestFit="1" customWidth="1"/>
    <col min="10" max="10" width="12.453125" style="1" customWidth="1"/>
    <col min="11" max="11" width="22" style="1" customWidth="1"/>
    <col min="12" max="16384" width="9.1796875" style="1"/>
  </cols>
  <sheetData>
    <row r="1" spans="1:9" x14ac:dyDescent="0.35">
      <c r="A1" s="93" t="s">
        <v>0</v>
      </c>
      <c r="C1" s="165">
        <f ca="1">NOW()</f>
        <v>46190.471893634262</v>
      </c>
    </row>
    <row r="2" spans="1:9" x14ac:dyDescent="0.35">
      <c r="B2" s="230" t="s">
        <v>1</v>
      </c>
      <c r="C2" s="230"/>
      <c r="D2" s="230"/>
      <c r="E2" s="230"/>
      <c r="F2" s="230"/>
      <c r="G2" s="230"/>
      <c r="H2" s="230"/>
    </row>
    <row r="3" spans="1:9" x14ac:dyDescent="0.35">
      <c r="B3" s="230"/>
      <c r="C3" s="230"/>
      <c r="D3" s="230"/>
      <c r="E3" s="230"/>
      <c r="F3" s="230"/>
      <c r="G3" s="230"/>
      <c r="H3" s="230"/>
    </row>
    <row r="4" spans="1:9" ht="15" thickBot="1" x14ac:dyDescent="0.4">
      <c r="B4" s="230"/>
      <c r="C4" s="230"/>
      <c r="D4" s="230"/>
      <c r="E4" s="230"/>
      <c r="F4" s="230"/>
      <c r="G4" s="230"/>
      <c r="H4" s="230"/>
    </row>
    <row r="5" spans="1:9" s="3" customFormat="1" ht="14" x14ac:dyDescent="0.3">
      <c r="B5" s="264" t="s">
        <v>2</v>
      </c>
      <c r="C5" s="255" t="s">
        <v>3</v>
      </c>
      <c r="D5" s="256"/>
      <c r="E5" s="266" t="s">
        <v>4</v>
      </c>
      <c r="F5" s="267"/>
      <c r="G5" s="266" t="s">
        <v>5</v>
      </c>
      <c r="H5" s="267"/>
      <c r="I5" s="97" t="s">
        <v>6</v>
      </c>
    </row>
    <row r="6" spans="1:9" s="3" customFormat="1" ht="23.5" thickBot="1" x14ac:dyDescent="0.35">
      <c r="B6" s="265"/>
      <c r="C6" s="12" t="s">
        <v>7</v>
      </c>
      <c r="D6" s="13" t="s">
        <v>8</v>
      </c>
      <c r="E6" s="35" t="s">
        <v>9</v>
      </c>
      <c r="F6" s="36" t="s">
        <v>8</v>
      </c>
      <c r="G6" s="35" t="s">
        <v>9</v>
      </c>
      <c r="H6" s="36" t="s">
        <v>8</v>
      </c>
      <c r="I6" s="36" t="s">
        <v>8</v>
      </c>
    </row>
    <row r="7" spans="1:9" s="4" customFormat="1" ht="12" thickBot="1" x14ac:dyDescent="0.3">
      <c r="B7" s="52">
        <v>2003</v>
      </c>
      <c r="C7" s="53"/>
      <c r="D7" s="54">
        <v>0.01</v>
      </c>
      <c r="E7" s="55"/>
      <c r="F7" s="56" t="s">
        <v>10</v>
      </c>
      <c r="G7" s="57"/>
      <c r="H7" s="56" t="s">
        <v>10</v>
      </c>
      <c r="I7" s="58">
        <v>0.01</v>
      </c>
    </row>
    <row r="8" spans="1:9" s="4" customFormat="1" ht="12" thickBot="1" x14ac:dyDescent="0.3">
      <c r="B8" s="6">
        <v>2004</v>
      </c>
      <c r="C8" s="14"/>
      <c r="D8" s="15">
        <v>1.4999999999999999E-2</v>
      </c>
      <c r="E8" s="37"/>
      <c r="F8" s="38" t="s">
        <v>10</v>
      </c>
      <c r="G8" s="39"/>
      <c r="H8" s="38" t="s">
        <v>10</v>
      </c>
      <c r="I8" s="98">
        <v>1.4999999999999999E-2</v>
      </c>
    </row>
    <row r="9" spans="1:9" s="4" customFormat="1" ht="12" thickBot="1" x14ac:dyDescent="0.3">
      <c r="B9" s="132">
        <v>2005</v>
      </c>
      <c r="C9" s="59"/>
      <c r="D9" s="133">
        <v>0.02</v>
      </c>
      <c r="E9" s="140"/>
      <c r="F9" s="146" t="s">
        <v>10</v>
      </c>
      <c r="G9" s="60"/>
      <c r="H9" s="146" t="s">
        <v>10</v>
      </c>
      <c r="I9" s="61">
        <v>0.02</v>
      </c>
    </row>
    <row r="10" spans="1:9" s="4" customFormat="1" ht="12" thickBot="1" x14ac:dyDescent="0.3">
      <c r="B10" s="6">
        <v>2006</v>
      </c>
      <c r="C10" s="14"/>
      <c r="D10" s="15">
        <v>2.5000000000000001E-2</v>
      </c>
      <c r="E10" s="37"/>
      <c r="F10" s="38" t="s">
        <v>10</v>
      </c>
      <c r="G10" s="39"/>
      <c r="H10" s="38" t="s">
        <v>10</v>
      </c>
      <c r="I10" s="98">
        <v>2.5000000000000001E-2</v>
      </c>
    </row>
    <row r="11" spans="1:9" s="4" customFormat="1" ht="12" thickBot="1" x14ac:dyDescent="0.3">
      <c r="B11" s="132">
        <v>2007</v>
      </c>
      <c r="C11" s="59"/>
      <c r="D11" s="133">
        <v>0.03</v>
      </c>
      <c r="E11" s="140"/>
      <c r="F11" s="146" t="s">
        <v>10</v>
      </c>
      <c r="G11" s="60"/>
      <c r="H11" s="146" t="s">
        <v>10</v>
      </c>
      <c r="I11" s="61">
        <v>0.03</v>
      </c>
    </row>
    <row r="12" spans="1:9" s="4" customFormat="1" ht="12" thickBot="1" x14ac:dyDescent="0.3">
      <c r="B12" s="110">
        <v>2008</v>
      </c>
      <c r="C12" s="16"/>
      <c r="D12" s="17">
        <v>3.5000000000000003E-2</v>
      </c>
      <c r="E12" s="151"/>
      <c r="F12" s="100" t="s">
        <v>10</v>
      </c>
      <c r="G12" s="40"/>
      <c r="H12" s="100" t="s">
        <v>10</v>
      </c>
      <c r="I12" s="99">
        <v>3.5000000000000003E-2</v>
      </c>
    </row>
    <row r="13" spans="1:9" s="4" customFormat="1" ht="12" thickBot="1" x14ac:dyDescent="0.3">
      <c r="B13" s="52">
        <v>2009</v>
      </c>
      <c r="C13" s="53"/>
      <c r="D13" s="54">
        <v>0.04</v>
      </c>
      <c r="E13" s="55"/>
      <c r="F13" s="56" t="s">
        <v>10</v>
      </c>
      <c r="G13" s="57"/>
      <c r="H13" s="56" t="s">
        <v>10</v>
      </c>
      <c r="I13" s="58">
        <v>0.04</v>
      </c>
    </row>
    <row r="14" spans="1:9" s="4" customFormat="1" ht="12" thickBot="1" x14ac:dyDescent="0.3">
      <c r="B14" s="110">
        <v>2010</v>
      </c>
      <c r="C14" s="16"/>
      <c r="D14" s="17">
        <v>0.05</v>
      </c>
      <c r="E14" s="151"/>
      <c r="F14" s="100">
        <v>6.7900000000000002E-4</v>
      </c>
      <c r="G14" s="40"/>
      <c r="H14" s="100" t="s">
        <v>10</v>
      </c>
      <c r="I14" s="100">
        <v>4.9320999999999997E-2</v>
      </c>
    </row>
    <row r="15" spans="1:9" s="4" customFormat="1" ht="12" thickBot="1" x14ac:dyDescent="0.3">
      <c r="B15" s="132">
        <v>2011</v>
      </c>
      <c r="C15" s="59"/>
      <c r="D15" s="133">
        <v>0.06</v>
      </c>
      <c r="E15" s="140"/>
      <c r="F15" s="146">
        <v>1.627E-3</v>
      </c>
      <c r="G15" s="60"/>
      <c r="H15" s="146" t="s">
        <v>10</v>
      </c>
      <c r="I15" s="146">
        <v>5.8373000000000001E-2</v>
      </c>
    </row>
    <row r="16" spans="1:9" s="4" customFormat="1" ht="12" thickBot="1" x14ac:dyDescent="0.3">
      <c r="B16" s="138">
        <v>2012</v>
      </c>
      <c r="C16" s="16"/>
      <c r="D16" s="142">
        <v>7.0000000000000007E-2</v>
      </c>
      <c r="E16" s="150"/>
      <c r="F16" s="101">
        <v>1.6299999999999999E-3</v>
      </c>
      <c r="G16" s="41"/>
      <c r="H16" s="101" t="s">
        <v>10</v>
      </c>
      <c r="I16" s="101">
        <v>6.837E-2</v>
      </c>
    </row>
    <row r="17" spans="2:9" s="4" customFormat="1" ht="11.5" x14ac:dyDescent="0.25">
      <c r="B17" s="242">
        <v>2013</v>
      </c>
      <c r="C17" s="257"/>
      <c r="D17" s="245">
        <v>0.08</v>
      </c>
      <c r="E17" s="149" t="s">
        <v>11</v>
      </c>
      <c r="F17" s="62">
        <v>2.7439999999999999E-3</v>
      </c>
      <c r="G17" s="268"/>
      <c r="H17" s="232" t="s">
        <v>10</v>
      </c>
      <c r="I17" s="62">
        <v>7.7256000000000005E-2</v>
      </c>
    </row>
    <row r="18" spans="2:9" s="4" customFormat="1" ht="12" thickBot="1" x14ac:dyDescent="0.3">
      <c r="B18" s="244"/>
      <c r="C18" s="258"/>
      <c r="D18" s="247"/>
      <c r="E18" s="134" t="s">
        <v>12</v>
      </c>
      <c r="F18" s="63">
        <v>3.833E-3</v>
      </c>
      <c r="G18" s="269"/>
      <c r="H18" s="233"/>
      <c r="I18" s="63">
        <v>7.6166999999999999E-2</v>
      </c>
    </row>
    <row r="19" spans="2:9" s="4" customFormat="1" ht="11.5" x14ac:dyDescent="0.25">
      <c r="B19" s="234">
        <v>2014</v>
      </c>
      <c r="C19" s="259"/>
      <c r="D19" s="236">
        <v>0.09</v>
      </c>
      <c r="E19" s="238"/>
      <c r="F19" s="240">
        <v>9.4809999999999998E-3</v>
      </c>
      <c r="G19" s="42" t="s">
        <v>13</v>
      </c>
      <c r="H19" s="102">
        <v>0</v>
      </c>
      <c r="I19" s="102">
        <v>8.0518999999999993E-2</v>
      </c>
    </row>
    <row r="20" spans="2:9" s="4" customFormat="1" ht="12" thickBot="1" x14ac:dyDescent="0.3">
      <c r="B20" s="235"/>
      <c r="C20" s="260"/>
      <c r="D20" s="237"/>
      <c r="E20" s="239"/>
      <c r="F20" s="241"/>
      <c r="G20" s="136" t="s">
        <v>14</v>
      </c>
      <c r="H20" s="103">
        <v>8.43E-4</v>
      </c>
      <c r="I20" s="103">
        <v>7.9675999999999997E-2</v>
      </c>
    </row>
    <row r="21" spans="2:9" s="4" customFormat="1" ht="11.5" x14ac:dyDescent="0.25">
      <c r="B21" s="242">
        <v>2015</v>
      </c>
      <c r="C21" s="257"/>
      <c r="D21" s="245">
        <v>0.1</v>
      </c>
      <c r="E21" s="149" t="s">
        <v>15</v>
      </c>
      <c r="F21" s="62">
        <v>1.5358999999999999E-2</v>
      </c>
      <c r="G21" s="248" t="s">
        <v>13</v>
      </c>
      <c r="H21" s="62">
        <v>0</v>
      </c>
      <c r="I21" s="62">
        <v>8.4640999999999994E-2</v>
      </c>
    </row>
    <row r="22" spans="2:9" s="4" customFormat="1" ht="11.5" x14ac:dyDescent="0.25">
      <c r="B22" s="243"/>
      <c r="C22" s="261"/>
      <c r="D22" s="246"/>
      <c r="E22" s="249" t="s">
        <v>16</v>
      </c>
      <c r="F22" s="213">
        <v>2.1441999999999999E-2</v>
      </c>
      <c r="G22" s="249"/>
      <c r="H22" s="64">
        <v>0</v>
      </c>
      <c r="I22" s="64">
        <v>7.8558000000000003E-2</v>
      </c>
    </row>
    <row r="23" spans="2:9" s="4" customFormat="1" ht="12" thickBot="1" x14ac:dyDescent="0.3">
      <c r="B23" s="244"/>
      <c r="C23" s="258"/>
      <c r="D23" s="247"/>
      <c r="E23" s="250"/>
      <c r="F23" s="214"/>
      <c r="G23" s="139" t="s">
        <v>14</v>
      </c>
      <c r="H23" s="145">
        <v>3.2880000000000001E-3</v>
      </c>
      <c r="I23" s="63">
        <v>7.5270000000000004E-2</v>
      </c>
    </row>
    <row r="24" spans="2:9" s="4" customFormat="1" ht="11.5" x14ac:dyDescent="0.25">
      <c r="B24" s="251">
        <v>2016</v>
      </c>
      <c r="C24" s="259"/>
      <c r="D24" s="253">
        <v>0.11</v>
      </c>
      <c r="E24" s="148" t="s">
        <v>15</v>
      </c>
      <c r="F24" s="44">
        <v>9.8010000000000007E-3</v>
      </c>
      <c r="G24" s="271" t="s">
        <v>13</v>
      </c>
      <c r="H24" s="102">
        <v>0</v>
      </c>
      <c r="I24" s="102">
        <f>D24-F24-H24</f>
        <v>0.100199</v>
      </c>
    </row>
    <row r="25" spans="2:9" s="4" customFormat="1" ht="11.5" x14ac:dyDescent="0.25">
      <c r="B25" s="252"/>
      <c r="C25" s="262"/>
      <c r="D25" s="254"/>
      <c r="E25" s="270" t="s">
        <v>16</v>
      </c>
      <c r="F25" s="174">
        <v>1.7568E-2</v>
      </c>
      <c r="G25" s="272"/>
      <c r="H25" s="43">
        <v>0</v>
      </c>
      <c r="I25" s="43">
        <f>D24-F25-H25</f>
        <v>9.2432E-2</v>
      </c>
    </row>
    <row r="26" spans="2:9" s="4" customFormat="1" ht="12" thickBot="1" x14ac:dyDescent="0.3">
      <c r="B26" s="252"/>
      <c r="C26" s="260"/>
      <c r="D26" s="254"/>
      <c r="E26" s="239"/>
      <c r="F26" s="175"/>
      <c r="G26" s="135" t="s">
        <v>14</v>
      </c>
      <c r="H26" s="104">
        <v>7.8510000000000003E-3</v>
      </c>
      <c r="I26" s="104">
        <f>D24-F25-H26</f>
        <v>8.4581000000000003E-2</v>
      </c>
    </row>
    <row r="27" spans="2:9" s="4" customFormat="1" ht="11.5" x14ac:dyDescent="0.25">
      <c r="B27" s="242">
        <v>2017</v>
      </c>
      <c r="C27" s="257"/>
      <c r="D27" s="245">
        <v>0.12</v>
      </c>
      <c r="E27" s="149" t="s">
        <v>15</v>
      </c>
      <c r="F27" s="65">
        <v>9.861E-3</v>
      </c>
      <c r="G27" s="66" t="s">
        <v>13</v>
      </c>
      <c r="H27" s="62">
        <v>0</v>
      </c>
      <c r="I27" s="62">
        <f>D27-F27-H27</f>
        <v>0.110139</v>
      </c>
    </row>
    <row r="28" spans="2:9" s="4" customFormat="1" ht="23" x14ac:dyDescent="0.25">
      <c r="B28" s="243"/>
      <c r="C28" s="261"/>
      <c r="D28" s="246"/>
      <c r="E28" s="249" t="s">
        <v>16</v>
      </c>
      <c r="F28" s="213">
        <v>1.6313000000000001E-2</v>
      </c>
      <c r="G28" s="67" t="s">
        <v>17</v>
      </c>
      <c r="H28" s="64">
        <v>2.0197E-2</v>
      </c>
      <c r="I28" s="64">
        <f>D27-F28-H28</f>
        <v>8.3490000000000009E-2</v>
      </c>
    </row>
    <row r="29" spans="2:9" s="4" customFormat="1" ht="12" thickBot="1" x14ac:dyDescent="0.3">
      <c r="B29" s="244"/>
      <c r="C29" s="258"/>
      <c r="D29" s="247"/>
      <c r="E29" s="250"/>
      <c r="F29" s="214"/>
      <c r="G29" s="68" t="s">
        <v>18</v>
      </c>
      <c r="H29" s="63">
        <v>2.8628000000000001E-2</v>
      </c>
      <c r="I29" s="63">
        <f>D27-F28-H29</f>
        <v>7.5059000000000001E-2</v>
      </c>
    </row>
    <row r="30" spans="2:9" s="4" customFormat="1" ht="11.5" x14ac:dyDescent="0.25">
      <c r="B30" s="251">
        <v>2018</v>
      </c>
      <c r="C30" s="259"/>
      <c r="D30" s="253">
        <v>0.13</v>
      </c>
      <c r="E30" s="148" t="s">
        <v>15</v>
      </c>
      <c r="F30" s="44">
        <v>1.1410999999999999E-2</v>
      </c>
      <c r="G30" s="42" t="s">
        <v>13</v>
      </c>
      <c r="H30" s="102">
        <v>0</v>
      </c>
      <c r="I30" s="102">
        <f>D30-F30-H30</f>
        <v>0.118589</v>
      </c>
    </row>
    <row r="31" spans="2:9" s="4" customFormat="1" ht="23" x14ac:dyDescent="0.25">
      <c r="B31" s="252"/>
      <c r="C31" s="262"/>
      <c r="D31" s="254"/>
      <c r="E31" s="270" t="s">
        <v>16</v>
      </c>
      <c r="F31" s="174">
        <v>1.7902999999999999E-2</v>
      </c>
      <c r="G31" s="45" t="s">
        <v>17</v>
      </c>
      <c r="H31" s="43">
        <v>2.6823E-2</v>
      </c>
      <c r="I31" s="43">
        <f>D30-F31-H31</f>
        <v>8.5274000000000003E-2</v>
      </c>
    </row>
    <row r="32" spans="2:9" s="4" customFormat="1" ht="12" thickBot="1" x14ac:dyDescent="0.3">
      <c r="B32" s="252"/>
      <c r="C32" s="260"/>
      <c r="D32" s="254"/>
      <c r="E32" s="239"/>
      <c r="F32" s="276"/>
      <c r="G32" s="113" t="s">
        <v>18</v>
      </c>
      <c r="H32" s="104">
        <v>4.0682999999999997E-2</v>
      </c>
      <c r="I32" s="104">
        <f>D30-F31-H32</f>
        <v>7.1414000000000005E-2</v>
      </c>
    </row>
    <row r="33" spans="1:9" s="4" customFormat="1" ht="11.5" x14ac:dyDescent="0.25">
      <c r="B33" s="278">
        <v>2019</v>
      </c>
      <c r="C33" s="273"/>
      <c r="D33" s="281">
        <v>0.14000000000000001</v>
      </c>
      <c r="E33" s="149" t="s">
        <v>15</v>
      </c>
      <c r="F33" s="65">
        <v>1.0978E-2</v>
      </c>
      <c r="G33" s="66" t="s">
        <v>13</v>
      </c>
      <c r="H33" s="69">
        <v>0</v>
      </c>
      <c r="I33" s="62">
        <f>D33-F33-H33</f>
        <v>0.12902200000000003</v>
      </c>
    </row>
    <row r="34" spans="1:9" s="4" customFormat="1" ht="23" x14ac:dyDescent="0.25">
      <c r="B34" s="279"/>
      <c r="C34" s="274"/>
      <c r="D34" s="282"/>
      <c r="E34" s="249" t="s">
        <v>16</v>
      </c>
      <c r="F34" s="284">
        <v>1.7458000000000001E-2</v>
      </c>
      <c r="G34" s="67" t="s">
        <v>17</v>
      </c>
      <c r="H34" s="145">
        <v>2.3196000000000001E-2</v>
      </c>
      <c r="I34" s="64">
        <f>D33-F34-H34</f>
        <v>9.9346000000000018E-2</v>
      </c>
    </row>
    <row r="35" spans="1:9" s="4" customFormat="1" ht="12" thickBot="1" x14ac:dyDescent="0.3">
      <c r="B35" s="280"/>
      <c r="C35" s="275"/>
      <c r="D35" s="283"/>
      <c r="E35" s="250"/>
      <c r="F35" s="285"/>
      <c r="G35" s="68" t="s">
        <v>18</v>
      </c>
      <c r="H35" s="63">
        <v>3.9141000000000002E-2</v>
      </c>
      <c r="I35" s="145">
        <f>D33-F34-H35</f>
        <v>8.3401000000000003E-2</v>
      </c>
    </row>
    <row r="36" spans="1:9" s="4" customFormat="1" ht="11.5" x14ac:dyDescent="0.25">
      <c r="A36" s="277"/>
      <c r="B36" s="251">
        <v>2020</v>
      </c>
      <c r="C36" s="215" t="s">
        <v>19</v>
      </c>
      <c r="D36" s="288">
        <v>0.15</v>
      </c>
      <c r="E36" s="148" t="s">
        <v>15</v>
      </c>
      <c r="F36" s="46">
        <v>9.8670000000000008E-3</v>
      </c>
      <c r="G36" s="47" t="s">
        <v>13</v>
      </c>
      <c r="H36" s="102">
        <v>0</v>
      </c>
      <c r="I36" s="105">
        <f>D36-F36-H36</f>
        <v>0.14013300000000001</v>
      </c>
    </row>
    <row r="37" spans="1:9" s="4" customFormat="1" ht="23" x14ac:dyDescent="0.25">
      <c r="A37" s="277"/>
      <c r="B37" s="252"/>
      <c r="C37" s="216"/>
      <c r="D37" s="289"/>
      <c r="E37" s="172" t="s">
        <v>16</v>
      </c>
      <c r="F37" s="174">
        <v>1.6115999999999998E-2</v>
      </c>
      <c r="G37" s="48" t="s">
        <v>17</v>
      </c>
      <c r="H37" s="49">
        <v>2.2040000000000001E-2</v>
      </c>
      <c r="I37" s="106">
        <f>D36-F37-H37</f>
        <v>0.111844</v>
      </c>
    </row>
    <row r="38" spans="1:9" s="4" customFormat="1" ht="11.5" x14ac:dyDescent="0.25">
      <c r="A38" s="277"/>
      <c r="B38" s="252"/>
      <c r="C38" s="217"/>
      <c r="D38" s="290"/>
      <c r="E38" s="179"/>
      <c r="F38" s="276"/>
      <c r="G38" s="172" t="s">
        <v>18</v>
      </c>
      <c r="H38" s="174">
        <v>3.8011000000000003E-2</v>
      </c>
      <c r="I38" s="106">
        <f>D36-F37-H38</f>
        <v>9.5873E-2</v>
      </c>
    </row>
    <row r="39" spans="1:9" s="4" customFormat="1" ht="12" thickBot="1" x14ac:dyDescent="0.3">
      <c r="A39" s="277"/>
      <c r="B39" s="263"/>
      <c r="C39" s="18" t="s">
        <v>20</v>
      </c>
      <c r="D39" s="19">
        <v>0.16</v>
      </c>
      <c r="E39" s="173"/>
      <c r="F39" s="175"/>
      <c r="G39" s="173"/>
      <c r="H39" s="175"/>
      <c r="I39" s="107">
        <f>D39-F37-H38</f>
        <v>0.10587300000000001</v>
      </c>
    </row>
    <row r="40" spans="1:9" s="4" customFormat="1" ht="11.5" x14ac:dyDescent="0.25">
      <c r="A40" s="277"/>
      <c r="B40" s="278">
        <v>2021</v>
      </c>
      <c r="C40" s="221" t="s">
        <v>19</v>
      </c>
      <c r="D40" s="296">
        <v>0.16</v>
      </c>
      <c r="E40" s="149" t="s">
        <v>15</v>
      </c>
      <c r="F40" s="70">
        <v>1.0181000000000001E-2</v>
      </c>
      <c r="G40" s="111" t="s">
        <v>13</v>
      </c>
      <c r="H40" s="62">
        <v>0</v>
      </c>
      <c r="I40" s="71">
        <f>D40-F40-H40</f>
        <v>0.14981900000000001</v>
      </c>
    </row>
    <row r="41" spans="1:9" s="4" customFormat="1" ht="23" x14ac:dyDescent="0.25">
      <c r="A41" s="277"/>
      <c r="B41" s="279"/>
      <c r="C41" s="222"/>
      <c r="D41" s="297"/>
      <c r="E41" s="211" t="s">
        <v>16</v>
      </c>
      <c r="F41" s="213">
        <v>1.6629000000000001E-2</v>
      </c>
      <c r="G41" s="112" t="s">
        <v>17</v>
      </c>
      <c r="H41" s="64">
        <v>2.2672000000000001E-2</v>
      </c>
      <c r="I41" s="72">
        <f>D40-F41-H41</f>
        <v>0.120699</v>
      </c>
    </row>
    <row r="42" spans="1:9" s="4" customFormat="1" ht="11.5" x14ac:dyDescent="0.25">
      <c r="A42" s="277"/>
      <c r="B42" s="279"/>
      <c r="C42" s="223"/>
      <c r="D42" s="298"/>
      <c r="E42" s="286"/>
      <c r="F42" s="287"/>
      <c r="G42" s="211" t="s">
        <v>18</v>
      </c>
      <c r="H42" s="213">
        <v>3.9283999999999999E-2</v>
      </c>
      <c r="I42" s="73">
        <f>D40-F41-H42</f>
        <v>0.104087</v>
      </c>
    </row>
    <row r="43" spans="1:9" s="4" customFormat="1" ht="12" thickBot="1" x14ac:dyDescent="0.3">
      <c r="A43" s="277"/>
      <c r="B43" s="280"/>
      <c r="C43" s="114" t="s">
        <v>20</v>
      </c>
      <c r="D43" s="74">
        <v>0.18</v>
      </c>
      <c r="E43" s="212"/>
      <c r="F43" s="214"/>
      <c r="G43" s="212"/>
      <c r="H43" s="214"/>
      <c r="I43" s="75">
        <f>D43-F41-H42</f>
        <v>0.12408699999999999</v>
      </c>
    </row>
    <row r="44" spans="1:9" s="4" customFormat="1" ht="11.5" x14ac:dyDescent="0.25">
      <c r="A44" s="277"/>
      <c r="B44" s="251">
        <v>2022</v>
      </c>
      <c r="C44" s="215" t="s">
        <v>19</v>
      </c>
      <c r="D44" s="218">
        <v>0.17</v>
      </c>
      <c r="E44" s="148" t="s">
        <v>15</v>
      </c>
      <c r="F44" s="115">
        <v>8.8009999999999998E-3</v>
      </c>
      <c r="G44" s="47" t="s">
        <v>13</v>
      </c>
      <c r="H44" s="102">
        <v>0</v>
      </c>
      <c r="I44" s="116">
        <f>D44-F44-H44</f>
        <v>0.16119900000000001</v>
      </c>
    </row>
    <row r="45" spans="1:9" s="4" customFormat="1" ht="23" x14ac:dyDescent="0.25">
      <c r="A45" s="277"/>
      <c r="B45" s="252"/>
      <c r="C45" s="216"/>
      <c r="D45" s="219"/>
      <c r="E45" s="172" t="s">
        <v>16</v>
      </c>
      <c r="F45" s="176">
        <v>1.5432E-2</v>
      </c>
      <c r="G45" s="48" t="s">
        <v>17</v>
      </c>
      <c r="H45" s="49">
        <v>2.3865999999999998E-2</v>
      </c>
      <c r="I45" s="117">
        <f>D44-F45-H45</f>
        <v>0.13070200000000001</v>
      </c>
    </row>
    <row r="46" spans="1:9" s="4" customFormat="1" ht="11.5" x14ac:dyDescent="0.25">
      <c r="A46" s="277"/>
      <c r="B46" s="252"/>
      <c r="C46" s="217"/>
      <c r="D46" s="220"/>
      <c r="E46" s="179"/>
      <c r="F46" s="177"/>
      <c r="G46" s="172" t="s">
        <v>18</v>
      </c>
      <c r="H46" s="174">
        <v>4.0856000000000003E-2</v>
      </c>
      <c r="I46" s="118">
        <f>D44-F45-H46</f>
        <v>0.11371200000000001</v>
      </c>
    </row>
    <row r="47" spans="1:9" s="4" customFormat="1" ht="12" thickBot="1" x14ac:dyDescent="0.3">
      <c r="A47" s="277"/>
      <c r="B47" s="263"/>
      <c r="C47" s="18" t="s">
        <v>20</v>
      </c>
      <c r="D47" s="20">
        <v>0.2</v>
      </c>
      <c r="E47" s="173"/>
      <c r="F47" s="178"/>
      <c r="G47" s="173"/>
      <c r="H47" s="175"/>
      <c r="I47" s="32">
        <f>D47-F45-H46</f>
        <v>0.14371200000000001</v>
      </c>
    </row>
    <row r="48" spans="1:9" s="4" customFormat="1" ht="11.5" x14ac:dyDescent="0.25">
      <c r="A48" s="277"/>
      <c r="B48" s="278">
        <v>2023</v>
      </c>
      <c r="C48" s="221" t="s">
        <v>19</v>
      </c>
      <c r="D48" s="224">
        <v>0.18</v>
      </c>
      <c r="E48" s="149" t="s">
        <v>15</v>
      </c>
      <c r="F48" s="120">
        <v>2.7520000000000001E-3</v>
      </c>
      <c r="G48" s="111" t="s">
        <v>13</v>
      </c>
      <c r="H48" s="62">
        <v>0</v>
      </c>
      <c r="I48" s="127">
        <f>D48-F48-H48</f>
        <v>0.17724799999999999</v>
      </c>
    </row>
    <row r="49" spans="1:9" s="4" customFormat="1" ht="23" x14ac:dyDescent="0.25">
      <c r="A49" s="277"/>
      <c r="B49" s="279"/>
      <c r="C49" s="222"/>
      <c r="D49" s="201"/>
      <c r="E49" s="211" t="s">
        <v>16</v>
      </c>
      <c r="F49" s="293">
        <v>9.2540000000000001E-3</v>
      </c>
      <c r="G49" s="112" t="s">
        <v>17</v>
      </c>
      <c r="H49" s="126">
        <v>2.0990000000000002E-2</v>
      </c>
      <c r="I49" s="128">
        <f>D48-F49-H49</f>
        <v>0.14975599999999997</v>
      </c>
    </row>
    <row r="50" spans="1:9" s="4" customFormat="1" ht="11.5" x14ac:dyDescent="0.25">
      <c r="A50" s="277"/>
      <c r="B50" s="279"/>
      <c r="C50" s="223"/>
      <c r="D50" s="225"/>
      <c r="E50" s="286"/>
      <c r="F50" s="294"/>
      <c r="G50" s="211" t="s">
        <v>18</v>
      </c>
      <c r="H50" s="213">
        <v>3.4148999999999999E-2</v>
      </c>
      <c r="I50" s="129">
        <f>D48-F49-H50</f>
        <v>0.13659699999999997</v>
      </c>
    </row>
    <row r="51" spans="1:9" s="4" customFormat="1" ht="12" thickBot="1" x14ac:dyDescent="0.3">
      <c r="A51" s="277"/>
      <c r="B51" s="280"/>
      <c r="C51" s="125" t="s">
        <v>20</v>
      </c>
      <c r="D51" s="154">
        <v>0.22</v>
      </c>
      <c r="E51" s="212"/>
      <c r="F51" s="295"/>
      <c r="G51" s="212"/>
      <c r="H51" s="214"/>
      <c r="I51" s="130">
        <f>D51-F49-H50</f>
        <v>0.176597</v>
      </c>
    </row>
    <row r="52" spans="1:9" s="4" customFormat="1" ht="11.5" x14ac:dyDescent="0.25">
      <c r="A52" s="277"/>
      <c r="B52" s="251">
        <v>2024</v>
      </c>
      <c r="C52" s="163" t="s">
        <v>19</v>
      </c>
      <c r="D52" s="166">
        <v>0.19</v>
      </c>
      <c r="E52" s="299"/>
      <c r="F52" s="301">
        <v>1.9000000000000001E-4</v>
      </c>
      <c r="G52" s="47" t="s">
        <v>13</v>
      </c>
      <c r="H52" s="102">
        <v>0</v>
      </c>
      <c r="I52" s="116">
        <f>D52-F52-H52</f>
        <v>0.18981000000000001</v>
      </c>
    </row>
    <row r="53" spans="1:9" s="4" customFormat="1" ht="23" x14ac:dyDescent="0.25">
      <c r="A53" s="277"/>
      <c r="B53" s="252"/>
      <c r="C53" s="203" t="s">
        <v>20</v>
      </c>
      <c r="D53" s="205">
        <v>0.24</v>
      </c>
      <c r="E53" s="300"/>
      <c r="F53" s="302"/>
      <c r="G53" s="169" t="s">
        <v>17</v>
      </c>
      <c r="H53" s="49">
        <v>2.1055000000000001E-2</v>
      </c>
      <c r="I53" s="118">
        <f>D52-F53-H53</f>
        <v>0.16894500000000001</v>
      </c>
    </row>
    <row r="54" spans="1:9" s="4" customFormat="1" ht="11.5" x14ac:dyDescent="0.25">
      <c r="A54" s="277"/>
      <c r="B54" s="252"/>
      <c r="C54" s="216"/>
      <c r="D54" s="219"/>
      <c r="E54" s="300"/>
      <c r="F54" s="302"/>
      <c r="G54" s="226" t="s">
        <v>18</v>
      </c>
      <c r="H54" s="228">
        <v>3.4216999999999997E-2</v>
      </c>
      <c r="I54" s="304">
        <f t="shared" ref="I54" si="0">D53-F54-H54</f>
        <v>0.20578299999999999</v>
      </c>
    </row>
    <row r="55" spans="1:9" s="4" customFormat="1" ht="12" thickBot="1" x14ac:dyDescent="0.3">
      <c r="A55" s="277"/>
      <c r="B55" s="263"/>
      <c r="C55" s="313"/>
      <c r="D55" s="314"/>
      <c r="E55" s="167"/>
      <c r="F55" s="303"/>
      <c r="G55" s="227"/>
      <c r="H55" s="229"/>
      <c r="I55" s="305"/>
    </row>
    <row r="56" spans="1:9" s="4" customFormat="1" ht="11.5" x14ac:dyDescent="0.25">
      <c r="A56" s="277"/>
      <c r="B56" s="278">
        <v>2025</v>
      </c>
      <c r="C56" s="162" t="s">
        <v>19</v>
      </c>
      <c r="D56" s="164">
        <v>0.2</v>
      </c>
      <c r="E56" s="190"/>
      <c r="F56" s="191"/>
      <c r="G56" s="111" t="s">
        <v>13</v>
      </c>
      <c r="H56" s="62">
        <v>0</v>
      </c>
      <c r="I56" s="127">
        <f>D56-H56</f>
        <v>0.2</v>
      </c>
    </row>
    <row r="57" spans="1:9" s="4" customFormat="1" ht="23" x14ac:dyDescent="0.25">
      <c r="A57" s="277"/>
      <c r="B57" s="279"/>
      <c r="C57" s="207" t="s">
        <v>20</v>
      </c>
      <c r="D57" s="200">
        <v>0.27</v>
      </c>
      <c r="E57" s="192"/>
      <c r="F57" s="193"/>
      <c r="G57" s="112" t="s">
        <v>17</v>
      </c>
      <c r="H57" s="126">
        <v>1.8971999999999999E-2</v>
      </c>
      <c r="I57" s="128">
        <f>D56-H57</f>
        <v>0.18102800000000002</v>
      </c>
    </row>
    <row r="58" spans="1:9" s="4" customFormat="1" ht="11.5" x14ac:dyDescent="0.25">
      <c r="A58" s="277"/>
      <c r="B58" s="279"/>
      <c r="C58" s="222"/>
      <c r="D58" s="201"/>
      <c r="E58" s="192"/>
      <c r="F58" s="193"/>
      <c r="G58" s="211" t="s">
        <v>18</v>
      </c>
      <c r="H58" s="213">
        <v>3.1616999999999999E-2</v>
      </c>
      <c r="I58" s="209">
        <f>D57-H58</f>
        <v>0.23838300000000001</v>
      </c>
    </row>
    <row r="59" spans="1:9" s="4" customFormat="1" ht="12" thickBot="1" x14ac:dyDescent="0.3">
      <c r="A59" s="277"/>
      <c r="B59" s="280"/>
      <c r="C59" s="291"/>
      <c r="D59" s="292"/>
      <c r="E59" s="192"/>
      <c r="F59" s="193"/>
      <c r="G59" s="212"/>
      <c r="H59" s="214"/>
      <c r="I59" s="210"/>
    </row>
    <row r="60" spans="1:9" s="4" customFormat="1" ht="11.5" x14ac:dyDescent="0.25">
      <c r="A60" s="119"/>
      <c r="B60" s="251">
        <v>2026</v>
      </c>
      <c r="C60" s="163" t="s">
        <v>19</v>
      </c>
      <c r="D60" s="166">
        <v>0.21</v>
      </c>
      <c r="E60" s="192"/>
      <c r="F60" s="193"/>
      <c r="G60" s="121" t="s">
        <v>13</v>
      </c>
      <c r="H60" s="170">
        <v>0</v>
      </c>
      <c r="I60" s="127">
        <f>D60-H60</f>
        <v>0.21</v>
      </c>
    </row>
    <row r="61" spans="1:9" s="4" customFormat="1" ht="23" x14ac:dyDescent="0.25">
      <c r="A61" s="119"/>
      <c r="B61" s="252"/>
      <c r="C61" s="203" t="s">
        <v>20</v>
      </c>
      <c r="D61" s="219">
        <v>0.3</v>
      </c>
      <c r="E61" s="192"/>
      <c r="F61" s="193"/>
      <c r="G61" s="122" t="s">
        <v>17</v>
      </c>
      <c r="H61" s="171">
        <v>2.1076000000000001E-2</v>
      </c>
      <c r="I61" s="128">
        <f>D60-H61</f>
        <v>0.18892399999999998</v>
      </c>
    </row>
    <row r="62" spans="1:9" s="4" customFormat="1" ht="11.5" x14ac:dyDescent="0.25">
      <c r="A62" s="119"/>
      <c r="B62" s="252"/>
      <c r="C62" s="216"/>
      <c r="D62" s="219"/>
      <c r="E62" s="192"/>
      <c r="F62" s="193"/>
      <c r="G62" s="182" t="s">
        <v>18</v>
      </c>
      <c r="H62" s="311">
        <v>2.3140999999999998E-2</v>
      </c>
      <c r="I62" s="209">
        <f>D61-H62</f>
        <v>0.27685899999999997</v>
      </c>
    </row>
    <row r="63" spans="1:9" s="4" customFormat="1" ht="12" thickBot="1" x14ac:dyDescent="0.3">
      <c r="A63" s="119"/>
      <c r="B63" s="263"/>
      <c r="C63" s="216"/>
      <c r="D63" s="219"/>
      <c r="E63" s="192"/>
      <c r="F63" s="193"/>
      <c r="G63" s="183"/>
      <c r="H63" s="312"/>
      <c r="I63" s="210"/>
    </row>
    <row r="64" spans="1:9" s="4" customFormat="1" ht="11.5" x14ac:dyDescent="0.25">
      <c r="A64" s="119"/>
      <c r="B64" s="186">
        <v>2027</v>
      </c>
      <c r="C64" s="162" t="s">
        <v>19</v>
      </c>
      <c r="D64" s="164">
        <v>0.22</v>
      </c>
      <c r="E64" s="192"/>
      <c r="F64" s="193"/>
      <c r="G64" s="123" t="s">
        <v>13</v>
      </c>
      <c r="H64" s="147" t="s">
        <v>21</v>
      </c>
      <c r="I64" s="143" t="s">
        <v>21</v>
      </c>
    </row>
    <row r="65" spans="1:9" s="4" customFormat="1" ht="23" x14ac:dyDescent="0.25">
      <c r="A65" s="119"/>
      <c r="B65" s="187"/>
      <c r="C65" s="206" t="s">
        <v>20</v>
      </c>
      <c r="D65" s="200">
        <v>0.33</v>
      </c>
      <c r="E65" s="192"/>
      <c r="F65" s="193"/>
      <c r="G65" s="124" t="s">
        <v>17</v>
      </c>
      <c r="H65" s="76" t="s">
        <v>21</v>
      </c>
      <c r="I65" s="144" t="s">
        <v>21</v>
      </c>
    </row>
    <row r="66" spans="1:9" s="4" customFormat="1" ht="11.5" x14ac:dyDescent="0.25">
      <c r="A66" s="119"/>
      <c r="B66" s="187"/>
      <c r="C66" s="206"/>
      <c r="D66" s="201"/>
      <c r="E66" s="192"/>
      <c r="F66" s="193"/>
      <c r="G66" s="307" t="s">
        <v>18</v>
      </c>
      <c r="H66" s="309" t="s">
        <v>21</v>
      </c>
      <c r="I66" s="144" t="s">
        <v>21</v>
      </c>
    </row>
    <row r="67" spans="1:9" s="4" customFormat="1" ht="12" thickBot="1" x14ac:dyDescent="0.3">
      <c r="A67" s="119"/>
      <c r="B67" s="188"/>
      <c r="C67" s="207"/>
      <c r="D67" s="201"/>
      <c r="E67" s="192"/>
      <c r="F67" s="193"/>
      <c r="G67" s="308"/>
      <c r="H67" s="310"/>
      <c r="I67" s="132" t="s">
        <v>21</v>
      </c>
    </row>
    <row r="68" spans="1:9" s="4" customFormat="1" ht="11.5" x14ac:dyDescent="0.25">
      <c r="A68" s="119"/>
      <c r="B68" s="180">
        <v>2028</v>
      </c>
      <c r="C68" s="163" t="s">
        <v>19</v>
      </c>
      <c r="D68" s="166">
        <v>0.23</v>
      </c>
      <c r="E68" s="192"/>
      <c r="F68" s="193"/>
      <c r="G68" s="121" t="s">
        <v>13</v>
      </c>
      <c r="H68" s="50" t="s">
        <v>21</v>
      </c>
      <c r="I68" s="108" t="s">
        <v>21</v>
      </c>
    </row>
    <row r="69" spans="1:9" s="4" customFormat="1" ht="23" x14ac:dyDescent="0.25">
      <c r="A69" s="119"/>
      <c r="B69" s="181"/>
      <c r="C69" s="202" t="s">
        <v>20</v>
      </c>
      <c r="D69" s="204">
        <v>0.36</v>
      </c>
      <c r="E69" s="192"/>
      <c r="F69" s="193"/>
      <c r="G69" s="122" t="s">
        <v>17</v>
      </c>
      <c r="H69" s="51" t="s">
        <v>21</v>
      </c>
      <c r="I69" s="109" t="s">
        <v>21</v>
      </c>
    </row>
    <row r="70" spans="1:9" s="4" customFormat="1" ht="11.5" x14ac:dyDescent="0.25">
      <c r="A70" s="119"/>
      <c r="B70" s="181"/>
      <c r="C70" s="202"/>
      <c r="D70" s="204"/>
      <c r="E70" s="192"/>
      <c r="F70" s="193"/>
      <c r="G70" s="182" t="s">
        <v>18</v>
      </c>
      <c r="H70" s="184" t="s">
        <v>21</v>
      </c>
      <c r="I70" s="109" t="s">
        <v>21</v>
      </c>
    </row>
    <row r="71" spans="1:9" s="4" customFormat="1" ht="12" thickBot="1" x14ac:dyDescent="0.3">
      <c r="A71" s="119"/>
      <c r="B71" s="189"/>
      <c r="C71" s="203"/>
      <c r="D71" s="205"/>
      <c r="E71" s="192"/>
      <c r="F71" s="193"/>
      <c r="G71" s="183"/>
      <c r="H71" s="185"/>
      <c r="I71" s="110" t="s">
        <v>21</v>
      </c>
    </row>
    <row r="72" spans="1:9" s="4" customFormat="1" ht="11.5" x14ac:dyDescent="0.25">
      <c r="A72" s="119"/>
      <c r="B72" s="186">
        <v>2029</v>
      </c>
      <c r="C72" s="162" t="s">
        <v>19</v>
      </c>
      <c r="D72" s="164">
        <v>0.24</v>
      </c>
      <c r="E72" s="192"/>
      <c r="F72" s="193"/>
      <c r="G72" s="121" t="s">
        <v>13</v>
      </c>
      <c r="H72" s="50" t="s">
        <v>21</v>
      </c>
      <c r="I72" s="108" t="s">
        <v>21</v>
      </c>
    </row>
    <row r="73" spans="1:9" s="4" customFormat="1" ht="23" x14ac:dyDescent="0.25">
      <c r="A73" s="119"/>
      <c r="B73" s="187"/>
      <c r="C73" s="206" t="s">
        <v>20</v>
      </c>
      <c r="D73" s="208">
        <v>0.39</v>
      </c>
      <c r="E73" s="192"/>
      <c r="F73" s="193"/>
      <c r="G73" s="122" t="s">
        <v>17</v>
      </c>
      <c r="H73" s="51" t="s">
        <v>21</v>
      </c>
      <c r="I73" s="109" t="s">
        <v>21</v>
      </c>
    </row>
    <row r="74" spans="1:9" s="4" customFormat="1" ht="11.5" x14ac:dyDescent="0.25">
      <c r="A74" s="119"/>
      <c r="B74" s="187"/>
      <c r="C74" s="206"/>
      <c r="D74" s="208"/>
      <c r="E74" s="192"/>
      <c r="F74" s="193"/>
      <c r="G74" s="182" t="s">
        <v>18</v>
      </c>
      <c r="H74" s="184" t="s">
        <v>21</v>
      </c>
      <c r="I74" s="109" t="s">
        <v>21</v>
      </c>
    </row>
    <row r="75" spans="1:9" s="4" customFormat="1" ht="12" thickBot="1" x14ac:dyDescent="0.3">
      <c r="A75" s="119"/>
      <c r="B75" s="188"/>
      <c r="C75" s="207"/>
      <c r="D75" s="200"/>
      <c r="E75" s="192"/>
      <c r="F75" s="193"/>
      <c r="G75" s="195"/>
      <c r="H75" s="184"/>
      <c r="I75" s="138" t="s">
        <v>21</v>
      </c>
    </row>
    <row r="76" spans="1:9" s="4" customFormat="1" ht="11.5" x14ac:dyDescent="0.25">
      <c r="A76" s="119"/>
      <c r="B76" s="180">
        <v>2030</v>
      </c>
      <c r="C76" s="163" t="s">
        <v>19</v>
      </c>
      <c r="D76" s="166">
        <v>0.25</v>
      </c>
      <c r="E76" s="192"/>
      <c r="F76" s="194"/>
      <c r="G76" s="190"/>
      <c r="H76" s="196"/>
      <c r="I76" s="191"/>
    </row>
    <row r="77" spans="1:9" s="4" customFormat="1" ht="11.5" x14ac:dyDescent="0.25">
      <c r="A77" s="119"/>
      <c r="B77" s="181"/>
      <c r="C77" s="202" t="s">
        <v>20</v>
      </c>
      <c r="D77" s="204">
        <v>0.4</v>
      </c>
      <c r="E77" s="192"/>
      <c r="F77" s="194"/>
      <c r="G77" s="192"/>
      <c r="H77" s="194"/>
      <c r="I77" s="193"/>
    </row>
    <row r="78" spans="1:9" s="4" customFormat="1" ht="11.5" x14ac:dyDescent="0.25">
      <c r="A78" s="119"/>
      <c r="B78" s="181"/>
      <c r="C78" s="202"/>
      <c r="D78" s="204"/>
      <c r="E78" s="192"/>
      <c r="F78" s="194"/>
      <c r="G78" s="192"/>
      <c r="H78" s="194"/>
      <c r="I78" s="193"/>
    </row>
    <row r="79" spans="1:9" s="4" customFormat="1" ht="12" thickBot="1" x14ac:dyDescent="0.3">
      <c r="A79" s="119"/>
      <c r="B79" s="181"/>
      <c r="C79" s="203"/>
      <c r="D79" s="205"/>
      <c r="E79" s="192"/>
      <c r="F79" s="194"/>
      <c r="G79" s="197"/>
      <c r="H79" s="198"/>
      <c r="I79" s="199"/>
    </row>
    <row r="80" spans="1:9" s="4" customFormat="1" ht="11.5" x14ac:dyDescent="0.25">
      <c r="B80" s="231" t="s">
        <v>22</v>
      </c>
      <c r="C80" s="231"/>
      <c r="D80" s="231"/>
      <c r="E80" s="231"/>
      <c r="F80" s="231"/>
      <c r="G80" s="231"/>
      <c r="H80" s="231"/>
      <c r="I80" s="168"/>
    </row>
    <row r="81" spans="2:9" s="2" customFormat="1" ht="13" x14ac:dyDescent="0.3">
      <c r="B81" s="306" t="s">
        <v>23</v>
      </c>
      <c r="C81" s="306"/>
      <c r="D81" s="306"/>
      <c r="E81" s="306"/>
      <c r="F81" s="306"/>
      <c r="G81" s="306"/>
      <c r="H81" s="306"/>
      <c r="I81" s="306"/>
    </row>
    <row r="82" spans="2:9" x14ac:dyDescent="0.35">
      <c r="B82" s="306"/>
      <c r="C82" s="306"/>
      <c r="D82" s="306"/>
      <c r="E82" s="306"/>
      <c r="F82" s="306"/>
      <c r="G82" s="306"/>
      <c r="H82" s="306"/>
      <c r="I82" s="306"/>
    </row>
    <row r="83" spans="2:9" x14ac:dyDescent="0.35">
      <c r="B83" s="306"/>
      <c r="C83" s="306"/>
      <c r="D83" s="306"/>
      <c r="E83" s="306"/>
      <c r="F83" s="306"/>
      <c r="G83" s="306"/>
      <c r="H83" s="306"/>
      <c r="I83" s="306"/>
    </row>
  </sheetData>
  <mergeCells count="113">
    <mergeCell ref="I54:I55"/>
    <mergeCell ref="B81:I83"/>
    <mergeCell ref="B64:B67"/>
    <mergeCell ref="G66:G67"/>
    <mergeCell ref="H66:H67"/>
    <mergeCell ref="B60:B63"/>
    <mergeCell ref="G58:G59"/>
    <mergeCell ref="H58:H59"/>
    <mergeCell ref="G62:G63"/>
    <mergeCell ref="H62:H63"/>
    <mergeCell ref="C61:C63"/>
    <mergeCell ref="D61:D63"/>
    <mergeCell ref="C65:C67"/>
    <mergeCell ref="C53:C55"/>
    <mergeCell ref="D53:D55"/>
    <mergeCell ref="A36:A59"/>
    <mergeCell ref="B33:B35"/>
    <mergeCell ref="D33:D35"/>
    <mergeCell ref="E34:E35"/>
    <mergeCell ref="F34:F35"/>
    <mergeCell ref="E37:E39"/>
    <mergeCell ref="B36:B39"/>
    <mergeCell ref="F37:F39"/>
    <mergeCell ref="B40:B43"/>
    <mergeCell ref="E41:E43"/>
    <mergeCell ref="F41:F43"/>
    <mergeCell ref="B44:B47"/>
    <mergeCell ref="C36:C38"/>
    <mergeCell ref="D36:D38"/>
    <mergeCell ref="B56:B59"/>
    <mergeCell ref="C57:C59"/>
    <mergeCell ref="D57:D59"/>
    <mergeCell ref="B48:B51"/>
    <mergeCell ref="E49:E51"/>
    <mergeCell ref="F49:F51"/>
    <mergeCell ref="C40:C42"/>
    <mergeCell ref="D40:D42"/>
    <mergeCell ref="E52:E54"/>
    <mergeCell ref="F52:F55"/>
    <mergeCell ref="B5:B6"/>
    <mergeCell ref="G5:H5"/>
    <mergeCell ref="G17:G18"/>
    <mergeCell ref="D24:D26"/>
    <mergeCell ref="E25:E26"/>
    <mergeCell ref="G24:G25"/>
    <mergeCell ref="E5:F5"/>
    <mergeCell ref="C30:C32"/>
    <mergeCell ref="C33:C35"/>
    <mergeCell ref="B27:B29"/>
    <mergeCell ref="E31:E32"/>
    <mergeCell ref="F31:F32"/>
    <mergeCell ref="D27:D29"/>
    <mergeCell ref="F28:F29"/>
    <mergeCell ref="C27:C29"/>
    <mergeCell ref="F22:F23"/>
    <mergeCell ref="F25:F26"/>
    <mergeCell ref="B2:H4"/>
    <mergeCell ref="B80:H80"/>
    <mergeCell ref="H17:H18"/>
    <mergeCell ref="B19:B20"/>
    <mergeCell ref="D19:D20"/>
    <mergeCell ref="E19:E20"/>
    <mergeCell ref="F19:F20"/>
    <mergeCell ref="B21:B23"/>
    <mergeCell ref="D21:D23"/>
    <mergeCell ref="G21:G22"/>
    <mergeCell ref="E22:E23"/>
    <mergeCell ref="B17:B18"/>
    <mergeCell ref="D17:D18"/>
    <mergeCell ref="E28:E29"/>
    <mergeCell ref="B30:B32"/>
    <mergeCell ref="D30:D32"/>
    <mergeCell ref="B24:B26"/>
    <mergeCell ref="C5:D5"/>
    <mergeCell ref="C17:C18"/>
    <mergeCell ref="C19:C20"/>
    <mergeCell ref="C21:C23"/>
    <mergeCell ref="C24:C26"/>
    <mergeCell ref="B52:B55"/>
    <mergeCell ref="G50:G51"/>
    <mergeCell ref="H42:H43"/>
    <mergeCell ref="C44:C46"/>
    <mergeCell ref="D44:D46"/>
    <mergeCell ref="C48:C50"/>
    <mergeCell ref="D48:D50"/>
    <mergeCell ref="H46:H47"/>
    <mergeCell ref="H50:H51"/>
    <mergeCell ref="G54:G55"/>
    <mergeCell ref="H54:H55"/>
    <mergeCell ref="G38:G39"/>
    <mergeCell ref="H38:H39"/>
    <mergeCell ref="F45:F47"/>
    <mergeCell ref="E45:E47"/>
    <mergeCell ref="G46:G47"/>
    <mergeCell ref="B76:B79"/>
    <mergeCell ref="G70:G71"/>
    <mergeCell ref="H70:H71"/>
    <mergeCell ref="B72:B75"/>
    <mergeCell ref="B68:B71"/>
    <mergeCell ref="E56:F79"/>
    <mergeCell ref="G74:G75"/>
    <mergeCell ref="H74:H75"/>
    <mergeCell ref="G76:I79"/>
    <mergeCell ref="D65:D67"/>
    <mergeCell ref="C69:C71"/>
    <mergeCell ref="D69:D71"/>
    <mergeCell ref="C73:C75"/>
    <mergeCell ref="D73:D75"/>
    <mergeCell ref="C77:C79"/>
    <mergeCell ref="D77:D79"/>
    <mergeCell ref="I58:I59"/>
    <mergeCell ref="I62:I63"/>
    <mergeCell ref="G42:G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topLeftCell="A3" zoomScaleNormal="100" workbookViewId="0">
      <pane xSplit="2" ySplit="4" topLeftCell="C7" activePane="bottomRight" state="frozen"/>
      <selection activeCell="A3" sqref="A3"/>
      <selection pane="topRight" activeCell="C3" sqref="C3"/>
      <selection pane="bottomLeft" activeCell="A7" sqref="A7"/>
      <selection pane="bottomRight" activeCell="A3" sqref="A3"/>
    </sheetView>
  </sheetViews>
  <sheetFormatPr defaultColWidth="9.1796875" defaultRowHeight="14.5" x14ac:dyDescent="0.35"/>
  <cols>
    <col min="1" max="1" width="2.81640625" style="1" customWidth="1"/>
    <col min="2" max="2" width="9.1796875" style="1"/>
    <col min="3" max="3" width="17.81640625" style="1" customWidth="1"/>
    <col min="4" max="5" width="14.7265625" style="1" customWidth="1"/>
    <col min="6" max="7" width="11.453125" style="1" customWidth="1"/>
    <col min="8" max="16384" width="9.1796875" style="1"/>
  </cols>
  <sheetData>
    <row r="1" spans="1:7" x14ac:dyDescent="0.35">
      <c r="A1" s="94" t="str">
        <f>'Class I, SREC I, and SREC II'!A1</f>
        <v>Revised</v>
      </c>
      <c r="C1" s="131">
        <f ca="1">'Class I, SREC I, and SREC II'!C1</f>
        <v>46190.471893634262</v>
      </c>
    </row>
    <row r="3" spans="1:7" ht="15" customHeight="1" x14ac:dyDescent="0.35">
      <c r="B3" s="230" t="s">
        <v>24</v>
      </c>
      <c r="C3" s="230"/>
      <c r="D3" s="230"/>
      <c r="E3" s="230"/>
      <c r="F3" s="230"/>
      <c r="G3" s="230"/>
    </row>
    <row r="4" spans="1:7" ht="15.75" customHeight="1" thickBot="1" x14ac:dyDescent="0.4">
      <c r="B4" s="7"/>
      <c r="C4" s="7"/>
      <c r="D4" s="7"/>
      <c r="E4" s="7"/>
      <c r="F4" s="7"/>
    </row>
    <row r="5" spans="1:7" ht="26" x14ac:dyDescent="0.35">
      <c r="B5" s="319" t="s">
        <v>2</v>
      </c>
      <c r="C5" s="319" t="s">
        <v>9</v>
      </c>
      <c r="D5" s="21" t="s">
        <v>25</v>
      </c>
      <c r="E5" s="21" t="s">
        <v>26</v>
      </c>
      <c r="F5" s="22" t="s">
        <v>27</v>
      </c>
      <c r="G5" s="96" t="s">
        <v>28</v>
      </c>
    </row>
    <row r="6" spans="1:7" ht="23.5" thickBot="1" x14ac:dyDescent="0.4">
      <c r="B6" s="320"/>
      <c r="C6" s="320"/>
      <c r="D6" s="141" t="s">
        <v>8</v>
      </c>
      <c r="E6" s="141" t="s">
        <v>8</v>
      </c>
      <c r="F6" s="13" t="s">
        <v>8</v>
      </c>
      <c r="G6" s="95" t="s">
        <v>8</v>
      </c>
    </row>
    <row r="7" spans="1:7" s="4" customFormat="1" ht="11.5" x14ac:dyDescent="0.25">
      <c r="B7" s="242">
        <v>2009</v>
      </c>
      <c r="C7" s="77" t="s">
        <v>29</v>
      </c>
      <c r="D7" s="78">
        <v>0</v>
      </c>
      <c r="E7" s="78">
        <v>0</v>
      </c>
      <c r="F7" s="79">
        <v>0</v>
      </c>
      <c r="G7" s="317" t="s">
        <v>10</v>
      </c>
    </row>
    <row r="8" spans="1:7" s="4" customFormat="1" ht="15" customHeight="1" x14ac:dyDescent="0.25">
      <c r="B8" s="244"/>
      <c r="C8" s="80" t="s">
        <v>30</v>
      </c>
      <c r="D8" s="81">
        <v>3.5999999999999997E-2</v>
      </c>
      <c r="E8" s="81">
        <v>3.5000000000000003E-2</v>
      </c>
      <c r="F8" s="82">
        <v>0.01</v>
      </c>
      <c r="G8" s="318"/>
    </row>
    <row r="9" spans="1:7" s="4" customFormat="1" ht="14.5" customHeight="1" x14ac:dyDescent="0.25">
      <c r="B9" s="234">
        <v>2010</v>
      </c>
      <c r="C9" s="8" t="s">
        <v>29</v>
      </c>
      <c r="D9" s="23">
        <v>0</v>
      </c>
      <c r="E9" s="23">
        <v>0</v>
      </c>
      <c r="F9" s="24">
        <v>0</v>
      </c>
      <c r="G9" s="315" t="s">
        <v>10</v>
      </c>
    </row>
    <row r="10" spans="1:7" s="4" customFormat="1" ht="11.5" x14ac:dyDescent="0.25">
      <c r="B10" s="235"/>
      <c r="C10" s="9" t="s">
        <v>30</v>
      </c>
      <c r="D10" s="25">
        <v>3.5999999999999997E-2</v>
      </c>
      <c r="E10" s="25">
        <v>3.5000000000000003E-2</v>
      </c>
      <c r="F10" s="26">
        <v>1.4999999999999999E-2</v>
      </c>
      <c r="G10" s="316"/>
    </row>
    <row r="11" spans="1:7" s="4" customFormat="1" ht="11.5" x14ac:dyDescent="0.25">
      <c r="B11" s="242">
        <v>2011</v>
      </c>
      <c r="C11" s="77" t="s">
        <v>29</v>
      </c>
      <c r="D11" s="78">
        <v>0</v>
      </c>
      <c r="E11" s="78">
        <v>0</v>
      </c>
      <c r="F11" s="79">
        <v>0</v>
      </c>
      <c r="G11" s="317" t="s">
        <v>10</v>
      </c>
    </row>
    <row r="12" spans="1:7" s="4" customFormat="1" ht="15" customHeight="1" x14ac:dyDescent="0.25">
      <c r="B12" s="244"/>
      <c r="C12" s="80" t="s">
        <v>30</v>
      </c>
      <c r="D12" s="81">
        <v>3.5999999999999997E-2</v>
      </c>
      <c r="E12" s="81">
        <v>3.5000000000000003E-2</v>
      </c>
      <c r="F12" s="82">
        <v>0.02</v>
      </c>
      <c r="G12" s="318"/>
    </row>
    <row r="13" spans="1:7" s="4" customFormat="1" ht="11.5" x14ac:dyDescent="0.25">
      <c r="B13" s="234">
        <v>2012</v>
      </c>
      <c r="C13" s="8" t="s">
        <v>29</v>
      </c>
      <c r="D13" s="23">
        <v>0</v>
      </c>
      <c r="E13" s="23">
        <v>0</v>
      </c>
      <c r="F13" s="24">
        <v>0</v>
      </c>
      <c r="G13" s="315" t="s">
        <v>10</v>
      </c>
    </row>
    <row r="14" spans="1:7" s="4" customFormat="1" ht="15" customHeight="1" x14ac:dyDescent="0.25">
      <c r="B14" s="235"/>
      <c r="C14" s="9" t="s">
        <v>30</v>
      </c>
      <c r="D14" s="25">
        <v>3.5999999999999997E-2</v>
      </c>
      <c r="E14" s="25">
        <v>3.5000000000000003E-2</v>
      </c>
      <c r="F14" s="26">
        <v>2.5000000000000001E-2</v>
      </c>
      <c r="G14" s="316"/>
    </row>
    <row r="15" spans="1:7" s="4" customFormat="1" ht="11.5" x14ac:dyDescent="0.25">
      <c r="B15" s="242">
        <v>2013</v>
      </c>
      <c r="C15" s="77" t="s">
        <v>29</v>
      </c>
      <c r="D15" s="78">
        <v>0</v>
      </c>
      <c r="E15" s="78">
        <v>0</v>
      </c>
      <c r="F15" s="79">
        <v>0</v>
      </c>
      <c r="G15" s="317" t="s">
        <v>10</v>
      </c>
    </row>
    <row r="16" spans="1:7" s="4" customFormat="1" ht="15" customHeight="1" x14ac:dyDescent="0.25">
      <c r="B16" s="244"/>
      <c r="C16" s="80" t="s">
        <v>30</v>
      </c>
      <c r="D16" s="81">
        <v>1.4999999999999999E-2</v>
      </c>
      <c r="E16" s="81">
        <v>3.5000000000000003E-2</v>
      </c>
      <c r="F16" s="82">
        <v>0.03</v>
      </c>
      <c r="G16" s="318"/>
    </row>
    <row r="17" spans="2:7" s="4" customFormat="1" ht="11.5" x14ac:dyDescent="0.25">
      <c r="B17" s="234">
        <v>2014</v>
      </c>
      <c r="C17" s="8" t="s">
        <v>29</v>
      </c>
      <c r="D17" s="23">
        <v>0</v>
      </c>
      <c r="E17" s="23">
        <v>0</v>
      </c>
      <c r="F17" s="24">
        <v>0</v>
      </c>
      <c r="G17" s="315" t="s">
        <v>10</v>
      </c>
    </row>
    <row r="18" spans="2:7" s="4" customFormat="1" ht="15" customHeight="1" x14ac:dyDescent="0.25">
      <c r="B18" s="235"/>
      <c r="C18" s="9" t="s">
        <v>30</v>
      </c>
      <c r="D18" s="25">
        <v>1.7500000000000002E-2</v>
      </c>
      <c r="E18" s="25">
        <v>3.5000000000000003E-2</v>
      </c>
      <c r="F18" s="26">
        <v>3.5000000000000003E-2</v>
      </c>
      <c r="G18" s="316"/>
    </row>
    <row r="19" spans="2:7" s="4" customFormat="1" ht="11.5" x14ac:dyDescent="0.25">
      <c r="B19" s="278">
        <v>2015</v>
      </c>
      <c r="C19" s="77" t="s">
        <v>29</v>
      </c>
      <c r="D19" s="78">
        <v>0</v>
      </c>
      <c r="E19" s="78">
        <v>0</v>
      </c>
      <c r="F19" s="79">
        <v>0</v>
      </c>
      <c r="G19" s="317" t="s">
        <v>10</v>
      </c>
    </row>
    <row r="20" spans="2:7" s="4" customFormat="1" ht="15" customHeight="1" x14ac:dyDescent="0.25">
      <c r="B20" s="280"/>
      <c r="C20" s="80" t="s">
        <v>30</v>
      </c>
      <c r="D20" s="81">
        <v>0.02</v>
      </c>
      <c r="E20" s="81">
        <v>3.5000000000000003E-2</v>
      </c>
      <c r="F20" s="81">
        <v>3.7499999999999999E-2</v>
      </c>
      <c r="G20" s="318"/>
    </row>
    <row r="21" spans="2:7" s="4" customFormat="1" ht="11.5" x14ac:dyDescent="0.25">
      <c r="B21" s="137">
        <v>2016</v>
      </c>
      <c r="C21" s="8" t="s">
        <v>29</v>
      </c>
      <c r="D21" s="23">
        <v>0</v>
      </c>
      <c r="E21" s="23">
        <v>0</v>
      </c>
      <c r="F21" s="24">
        <v>0</v>
      </c>
      <c r="G21" s="155" t="s">
        <v>10</v>
      </c>
    </row>
    <row r="22" spans="2:7" s="4" customFormat="1" ht="11.5" x14ac:dyDescent="0.25">
      <c r="B22" s="5">
        <v>2016</v>
      </c>
      <c r="C22" s="10" t="s">
        <v>30</v>
      </c>
      <c r="D22" s="27">
        <v>2.531935986917936E-2</v>
      </c>
      <c r="E22" s="28">
        <v>3.5000000000000003E-2</v>
      </c>
      <c r="F22" s="29">
        <v>0.04</v>
      </c>
      <c r="G22" s="30" t="s">
        <v>10</v>
      </c>
    </row>
    <row r="23" spans="2:7" s="4" customFormat="1" ht="11.5" x14ac:dyDescent="0.25">
      <c r="B23" s="83">
        <v>2017</v>
      </c>
      <c r="C23" s="84" t="s">
        <v>10</v>
      </c>
      <c r="D23" s="85">
        <v>2.5909000000000001E-2</v>
      </c>
      <c r="E23" s="86">
        <v>3.5000000000000003E-2</v>
      </c>
      <c r="F23" s="87">
        <v>4.2500000000000003E-2</v>
      </c>
      <c r="G23" s="88" t="s">
        <v>10</v>
      </c>
    </row>
    <row r="24" spans="2:7" s="4" customFormat="1" ht="11.5" x14ac:dyDescent="0.25">
      <c r="B24" s="5">
        <v>2018</v>
      </c>
      <c r="C24" s="10" t="s">
        <v>10</v>
      </c>
      <c r="D24" s="27">
        <v>2.6155000000000001E-2</v>
      </c>
      <c r="E24" s="28">
        <v>3.5000000000000003E-2</v>
      </c>
      <c r="F24" s="29">
        <v>4.4999999999999998E-2</v>
      </c>
      <c r="G24" s="30" t="s">
        <v>10</v>
      </c>
    </row>
    <row r="25" spans="2:7" s="4" customFormat="1" ht="11.5" x14ac:dyDescent="0.25">
      <c r="B25" s="83">
        <v>2019</v>
      </c>
      <c r="C25" s="84" t="s">
        <v>10</v>
      </c>
      <c r="D25" s="85">
        <v>2.6883000000000001E-2</v>
      </c>
      <c r="E25" s="86">
        <v>3.5000000000000003E-2</v>
      </c>
      <c r="F25" s="87">
        <v>4.7500000000000001E-2</v>
      </c>
      <c r="G25" s="89">
        <v>0</v>
      </c>
    </row>
    <row r="26" spans="2:7" s="4" customFormat="1" ht="11.5" x14ac:dyDescent="0.25">
      <c r="B26" s="5">
        <v>2020</v>
      </c>
      <c r="C26" s="152" t="s">
        <v>10</v>
      </c>
      <c r="D26" s="32">
        <v>3.2056000000000001E-2</v>
      </c>
      <c r="E26" s="33">
        <v>3.5000000000000003E-2</v>
      </c>
      <c r="F26" s="34">
        <v>0.05</v>
      </c>
      <c r="G26" s="31">
        <v>1.4999999999999999E-2</v>
      </c>
    </row>
    <row r="27" spans="2:7" s="4" customFormat="1" ht="11.5" x14ac:dyDescent="0.25">
      <c r="B27" s="83">
        <v>2021</v>
      </c>
      <c r="C27" s="153" t="s">
        <v>10</v>
      </c>
      <c r="D27" s="90">
        <v>3.5633999999999999E-2</v>
      </c>
      <c r="E27" s="91">
        <v>3.6999999999999998E-2</v>
      </c>
      <c r="F27" s="92">
        <v>5.2499999999999998E-2</v>
      </c>
      <c r="G27" s="89">
        <v>0.03</v>
      </c>
    </row>
    <row r="28" spans="2:7" s="4" customFormat="1" ht="11.5" x14ac:dyDescent="0.25">
      <c r="B28" s="5">
        <v>2022</v>
      </c>
      <c r="C28" s="152" t="s">
        <v>10</v>
      </c>
      <c r="D28" s="32">
        <v>3.5999999999999997E-2</v>
      </c>
      <c r="E28" s="33">
        <v>3.6999999999999998E-2</v>
      </c>
      <c r="F28" s="34">
        <v>5.5E-2</v>
      </c>
      <c r="G28" s="31">
        <v>4.4999999999999998E-2</v>
      </c>
    </row>
    <row r="29" spans="2:7" s="4" customFormat="1" ht="11.5" x14ac:dyDescent="0.25">
      <c r="B29" s="83">
        <v>2023</v>
      </c>
      <c r="C29" s="153" t="s">
        <v>10</v>
      </c>
      <c r="D29" s="90">
        <v>3.4721000000000002E-2</v>
      </c>
      <c r="E29" s="91">
        <v>3.6999999999999998E-2</v>
      </c>
      <c r="F29" s="92">
        <v>5.7500000000000002E-2</v>
      </c>
      <c r="G29" s="89">
        <v>0.06</v>
      </c>
    </row>
    <row r="30" spans="2:7" s="4" customFormat="1" ht="12" thickBot="1" x14ac:dyDescent="0.3">
      <c r="B30" s="5">
        <v>2024</v>
      </c>
      <c r="C30" s="152" t="s">
        <v>10</v>
      </c>
      <c r="D30" s="32">
        <v>3.5999999999999997E-2</v>
      </c>
      <c r="E30" s="33">
        <v>3.6999999999999998E-2</v>
      </c>
      <c r="F30" s="34">
        <v>0.06</v>
      </c>
      <c r="G30" s="31">
        <v>0.04</v>
      </c>
    </row>
    <row r="31" spans="2:7" s="4" customFormat="1" ht="12" thickBot="1" x14ac:dyDescent="0.3">
      <c r="B31" s="5">
        <v>2025</v>
      </c>
      <c r="C31" s="152" t="s">
        <v>10</v>
      </c>
      <c r="D31" s="32">
        <v>3.4137000000000001E-2</v>
      </c>
      <c r="E31" s="33">
        <v>3.6999999999999998E-2</v>
      </c>
      <c r="F31" s="34">
        <v>6.25E-2</v>
      </c>
      <c r="G31" s="31">
        <v>5.5E-2</v>
      </c>
    </row>
    <row r="32" spans="2:7" s="4" customFormat="1" ht="12" thickBot="1" x14ac:dyDescent="0.3">
      <c r="B32" s="5">
        <v>2026</v>
      </c>
      <c r="C32" s="152" t="s">
        <v>10</v>
      </c>
      <c r="D32" s="32">
        <v>3.5700000000000003E-2</v>
      </c>
      <c r="E32" s="33">
        <v>3.6999999999999998E-2</v>
      </c>
      <c r="F32" s="34">
        <v>6.5000000000000002E-2</v>
      </c>
      <c r="G32" s="31">
        <v>7.0000000000000007E-2</v>
      </c>
    </row>
    <row r="33" spans="2:7" s="4" customFormat="1" ht="12" thickBot="1" x14ac:dyDescent="0.3">
      <c r="B33" s="83">
        <v>2027</v>
      </c>
      <c r="C33" s="153" t="s">
        <v>10</v>
      </c>
      <c r="D33" s="90">
        <v>2.93E-2</v>
      </c>
      <c r="E33" s="91">
        <v>3.6999999999999998E-2</v>
      </c>
      <c r="F33" s="92">
        <v>6.7500000000000004E-2</v>
      </c>
      <c r="G33" s="89">
        <v>0.09</v>
      </c>
    </row>
    <row r="34" spans="2:7" s="4" customFormat="1" ht="11.5" x14ac:dyDescent="0.25">
      <c r="B34" s="5">
        <v>2028</v>
      </c>
      <c r="C34" s="152" t="s">
        <v>10</v>
      </c>
      <c r="D34" s="32" t="s">
        <v>21</v>
      </c>
      <c r="E34" s="91">
        <v>3.6999999999999998E-2</v>
      </c>
      <c r="F34" s="34">
        <v>7.0000000000000007E-2</v>
      </c>
      <c r="G34" s="31">
        <v>0.13</v>
      </c>
    </row>
    <row r="35" spans="2:7" s="4" customFormat="1" ht="11.5" x14ac:dyDescent="0.25">
      <c r="B35" s="83">
        <v>2029</v>
      </c>
      <c r="C35" s="153" t="s">
        <v>10</v>
      </c>
      <c r="D35" s="90" t="s">
        <v>21</v>
      </c>
      <c r="E35" s="91">
        <v>3.6999999999999998E-2</v>
      </c>
      <c r="F35" s="92">
        <v>7.2499999999999995E-2</v>
      </c>
      <c r="G35" s="89">
        <v>0.19</v>
      </c>
    </row>
    <row r="36" spans="2:7" s="4" customFormat="1" ht="11.5" x14ac:dyDescent="0.25">
      <c r="B36" s="5">
        <v>2030</v>
      </c>
      <c r="C36" s="152" t="s">
        <v>10</v>
      </c>
      <c r="D36" s="32" t="s">
        <v>21</v>
      </c>
      <c r="E36" s="91">
        <v>3.6999999999999998E-2</v>
      </c>
      <c r="F36" s="34">
        <v>7.4999999999999997E-2</v>
      </c>
      <c r="G36" s="31">
        <v>0.25</v>
      </c>
    </row>
    <row r="37" spans="2:7" x14ac:dyDescent="0.35">
      <c r="B37" s="4" t="s">
        <v>31</v>
      </c>
    </row>
  </sheetData>
  <mergeCells count="17">
    <mergeCell ref="B3:G3"/>
    <mergeCell ref="G7:G8"/>
    <mergeCell ref="G9:G10"/>
    <mergeCell ref="G11:G12"/>
    <mergeCell ref="G13:G14"/>
    <mergeCell ref="B7:B8"/>
    <mergeCell ref="B9:B10"/>
    <mergeCell ref="B11:B12"/>
    <mergeCell ref="B13:B14"/>
    <mergeCell ref="B5:B6"/>
    <mergeCell ref="C5:C6"/>
    <mergeCell ref="B19:B20"/>
    <mergeCell ref="B17:B18"/>
    <mergeCell ref="B15:B16"/>
    <mergeCell ref="G17:G18"/>
    <mergeCell ref="G19:G20"/>
    <mergeCell ref="G15:G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F89-29D8-443F-BDAD-EBEA3949A0D0}">
  <dimension ref="A1:F24"/>
  <sheetViews>
    <sheetView workbookViewId="0"/>
  </sheetViews>
  <sheetFormatPr defaultColWidth="9.26953125" defaultRowHeight="14.5" x14ac:dyDescent="0.35"/>
  <cols>
    <col min="1" max="1" width="2.7265625" style="1" customWidth="1"/>
    <col min="2" max="2" width="9.26953125" style="1"/>
    <col min="3" max="3" width="17.81640625" style="1" customWidth="1"/>
    <col min="4" max="4" width="14.7265625" style="1" customWidth="1"/>
    <col min="5" max="16384" width="9.26953125" style="1"/>
  </cols>
  <sheetData>
    <row r="1" spans="1:4" x14ac:dyDescent="0.35">
      <c r="A1" s="94" t="str">
        <f>'Class I, SREC I, and SREC II'!A1</f>
        <v>Revised</v>
      </c>
      <c r="C1" s="131">
        <f ca="1">'Class I, SREC I, and SREC II'!C1</f>
        <v>46190.471893634262</v>
      </c>
    </row>
    <row r="3" spans="1:4" ht="15" customHeight="1" x14ac:dyDescent="0.35">
      <c r="B3" s="321" t="s">
        <v>32</v>
      </c>
      <c r="C3" s="321"/>
      <c r="D3" s="321"/>
    </row>
    <row r="4" spans="1:4" ht="14.5" customHeight="1" x14ac:dyDescent="0.35">
      <c r="B4" s="321"/>
      <c r="C4" s="321"/>
      <c r="D4" s="321"/>
    </row>
    <row r="5" spans="1:4" ht="14.5" customHeight="1" x14ac:dyDescent="0.35">
      <c r="B5" s="321"/>
      <c r="C5" s="321"/>
      <c r="D5" s="321"/>
    </row>
    <row r="6" spans="1:4" ht="15.75" customHeight="1" thickBot="1" x14ac:dyDescent="0.4">
      <c r="B6" s="7"/>
      <c r="C6" s="7"/>
      <c r="D6" s="7"/>
    </row>
    <row r="7" spans="1:4" ht="32.25" customHeight="1" x14ac:dyDescent="0.35">
      <c r="B7" s="319" t="s">
        <v>2</v>
      </c>
      <c r="C7" s="21" t="s">
        <v>33</v>
      </c>
      <c r="D7" s="22" t="s">
        <v>34</v>
      </c>
    </row>
    <row r="8" spans="1:4" ht="23.5" thickBot="1" x14ac:dyDescent="0.4">
      <c r="B8" s="320"/>
      <c r="C8" s="141" t="s">
        <v>8</v>
      </c>
      <c r="D8" s="13" t="s">
        <v>8</v>
      </c>
    </row>
    <row r="9" spans="1:4" x14ac:dyDescent="0.35">
      <c r="B9" s="52">
        <v>2018</v>
      </c>
      <c r="C9" s="156">
        <v>0.16</v>
      </c>
      <c r="D9" s="87" t="s">
        <v>10</v>
      </c>
    </row>
    <row r="10" spans="1:4" x14ac:dyDescent="0.35">
      <c r="B10" s="110">
        <v>2019</v>
      </c>
      <c r="C10" s="157">
        <v>0.18</v>
      </c>
      <c r="D10" s="29" t="s">
        <v>10</v>
      </c>
    </row>
    <row r="11" spans="1:4" x14ac:dyDescent="0.35">
      <c r="B11" s="132">
        <v>2020</v>
      </c>
      <c r="C11" s="156">
        <v>0.2</v>
      </c>
      <c r="D11" s="158" t="s">
        <v>10</v>
      </c>
    </row>
    <row r="12" spans="1:4" x14ac:dyDescent="0.35">
      <c r="B12" s="110">
        <v>2021</v>
      </c>
      <c r="C12" s="157">
        <v>0.22</v>
      </c>
      <c r="D12" s="159">
        <v>0.2</v>
      </c>
    </row>
    <row r="13" spans="1:4" x14ac:dyDescent="0.35">
      <c r="B13" s="132">
        <v>2022</v>
      </c>
      <c r="C13" s="156">
        <v>0.24</v>
      </c>
      <c r="D13" s="158">
        <v>0.2</v>
      </c>
    </row>
    <row r="14" spans="1:4" x14ac:dyDescent="0.35">
      <c r="B14" s="110">
        <v>2023</v>
      </c>
      <c r="C14" s="157">
        <v>0.26</v>
      </c>
      <c r="D14" s="159">
        <v>0.26</v>
      </c>
    </row>
    <row r="15" spans="1:4" x14ac:dyDescent="0.35">
      <c r="B15" s="132">
        <v>2024</v>
      </c>
      <c r="C15" s="156">
        <v>0.28000000000000003</v>
      </c>
      <c r="D15" s="160">
        <v>0.27</v>
      </c>
    </row>
    <row r="16" spans="1:4" ht="15" thickBot="1" x14ac:dyDescent="0.4">
      <c r="B16" s="110">
        <v>2025</v>
      </c>
      <c r="C16" s="157">
        <v>0.3</v>
      </c>
      <c r="D16" s="161">
        <v>0.26</v>
      </c>
    </row>
    <row r="17" spans="2:6" ht="15" thickBot="1" x14ac:dyDescent="0.4">
      <c r="B17" s="132">
        <v>2026</v>
      </c>
      <c r="C17" s="156">
        <v>0.36</v>
      </c>
      <c r="D17" s="161">
        <v>0.26</v>
      </c>
    </row>
    <row r="18" spans="2:6" ht="15" thickBot="1" x14ac:dyDescent="0.4">
      <c r="B18" s="110">
        <v>2027</v>
      </c>
      <c r="C18" s="157">
        <v>0.42</v>
      </c>
      <c r="D18" s="29" t="s">
        <v>21</v>
      </c>
    </row>
    <row r="19" spans="2:6" x14ac:dyDescent="0.35">
      <c r="B19" s="132">
        <v>2028</v>
      </c>
      <c r="C19" s="156">
        <v>0.48</v>
      </c>
      <c r="D19" s="87" t="s">
        <v>21</v>
      </c>
    </row>
    <row r="20" spans="2:6" x14ac:dyDescent="0.35">
      <c r="B20" s="110">
        <v>2029</v>
      </c>
      <c r="C20" s="157">
        <v>0.54</v>
      </c>
      <c r="D20" s="29" t="s">
        <v>21</v>
      </c>
    </row>
    <row r="21" spans="2:6" x14ac:dyDescent="0.35">
      <c r="B21" s="132">
        <v>2030</v>
      </c>
      <c r="C21" s="156">
        <v>0.6</v>
      </c>
      <c r="D21" s="87" t="s">
        <v>21</v>
      </c>
    </row>
    <row r="22" spans="2:6" x14ac:dyDescent="0.35">
      <c r="B22" s="4" t="s">
        <v>35</v>
      </c>
      <c r="C22" s="4"/>
      <c r="D22" s="4"/>
      <c r="E22" s="4"/>
      <c r="F22" s="4"/>
    </row>
    <row r="23" spans="2:6" x14ac:dyDescent="0.35">
      <c r="B23" s="4" t="s">
        <v>36</v>
      </c>
      <c r="C23" s="4"/>
      <c r="D23" s="4"/>
      <c r="E23" s="4"/>
      <c r="F23" s="4"/>
    </row>
    <row r="24" spans="2:6" x14ac:dyDescent="0.35">
      <c r="B24" s="11" t="s">
        <v>37</v>
      </c>
      <c r="C24" s="4"/>
      <c r="D24" s="4"/>
      <c r="E24" s="4"/>
      <c r="F24" s="4"/>
    </row>
  </sheetData>
  <mergeCells count="2">
    <mergeCell ref="B7:B8"/>
    <mergeCell ref="B3:D5"/>
  </mergeCells>
  <hyperlinks>
    <hyperlink ref="B24" r:id="rId1" xr:uid="{9D8DE0C5-A45E-4F11-B719-16F132A414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ba9cb-4d41-40e0-aeca-46929bac230a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C21C12425F74D99F494F4DBFD9559" ma:contentTypeVersion="14" ma:contentTypeDescription="Create a new document." ma:contentTypeScope="" ma:versionID="1adf56571b1b30dfba16a438ea3cec4b">
  <xsd:schema xmlns:xsd="http://www.w3.org/2001/XMLSchema" xmlns:xs="http://www.w3.org/2001/XMLSchema" xmlns:p="http://schemas.microsoft.com/office/2006/metadata/properties" xmlns:ns2="2faba9cb-4d41-40e0-aeca-46929bac230a" xmlns:ns3="d7af4645-1844-4c31-acd5-c35a218e8163" targetNamespace="http://schemas.microsoft.com/office/2006/metadata/properties" ma:root="true" ma:fieldsID="ab4b062c7bdefe8a3eb0f14cd3485022" ns2:_="" ns3:_="">
    <xsd:import namespace="2faba9cb-4d41-40e0-aeca-46929bac230a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ba9cb-4d41-40e0-aeca-46929bac2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6876A8-8695-4B69-8D22-42EC2315D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18936D-A7E0-45AE-A5C0-E7B084E8072D}">
  <ds:schemaRefs>
    <ds:schemaRef ds:uri="http://schemas.microsoft.com/office/2006/metadata/properties"/>
    <ds:schemaRef ds:uri="http://schemas.microsoft.com/office/infopath/2007/PartnerControls"/>
    <ds:schemaRef ds:uri="79499340-b9cf-4458-9368-33036c1b4dc9"/>
    <ds:schemaRef ds:uri="a2187807-d16b-4f26-8c23-1ecdc31f3e2b"/>
    <ds:schemaRef ds:uri="2faba9cb-4d41-40e0-aeca-46929bac230a"/>
    <ds:schemaRef ds:uri="d7af4645-1844-4c31-acd5-c35a218e8163"/>
  </ds:schemaRefs>
</ds:datastoreItem>
</file>

<file path=customXml/itemProps3.xml><?xml version="1.0" encoding="utf-8"?>
<ds:datastoreItem xmlns:ds="http://schemas.openxmlformats.org/officeDocument/2006/customXml" ds:itemID="{4D3576BF-354D-404A-A0C2-6AF3CB6C9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ba9cb-4d41-40e0-aeca-46929bac230a"/>
    <ds:schemaRef ds:uri="d7af4645-1844-4c31-acd5-c35a218e8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 I, SREC I, and SREC II</vt:lpstr>
      <vt:lpstr>Class II, APS, and CPS</vt:lpstr>
      <vt:lpstr>CES and CES-E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Judge</dc:creator>
  <cp:keywords/>
  <dc:description/>
  <cp:lastModifiedBy>Meserve, Samantha (ENE)</cp:lastModifiedBy>
  <cp:revision/>
  <dcterms:created xsi:type="dcterms:W3CDTF">2014-08-28T14:42:05Z</dcterms:created>
  <dcterms:modified xsi:type="dcterms:W3CDTF">2026-06-17T15:20:04Z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0x0101004BAC21C12425F74D99F494F4DBFD9559</vt:lpwstr>
  </property>
  <property fmtid="{D5CDD505-2E9C-101B-9397-08002B2CF9AE}" pid="3" name="MediaServiceImageTags">
    <vt:lpwstr/>
  </property>
</Properties>
</file>