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amantha_meserve_mass_gov/Documents/RPS/"/>
    </mc:Choice>
  </mc:AlternateContent>
  <xr:revisionPtr revIDLastSave="35" documentId="8_{37C50DBE-F1E9-439C-B405-E410DF4DDF6E}" xr6:coauthVersionLast="47" xr6:coauthVersionMax="47" xr10:uidLastSave="{61B22319-1F6A-4332-B4A4-FE08C796C46A}"/>
  <bookViews>
    <workbookView xWindow="-28920" yWindow="-60" windowWidth="29040" windowHeight="15720" xr2:uid="{00000000-000D-0000-FFFF-FFFF00000000}"/>
  </bookViews>
  <sheets>
    <sheet name="Class I and SREC II" sheetId="4" r:id="rId1"/>
    <sheet name="Class II, APS, and CPS" sheetId="1" r:id="rId2"/>
    <sheet name="CES and CES-E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4" l="1"/>
  <c r="G48" i="4" s="1"/>
  <c r="D67" i="4"/>
  <c r="D65" i="4"/>
  <c r="G65" i="4" s="1"/>
  <c r="D63" i="4"/>
  <c r="G63" i="4" s="1"/>
  <c r="D61" i="4"/>
  <c r="G61" i="4" s="1"/>
  <c r="D59" i="4"/>
  <c r="G59" i="4" s="1"/>
  <c r="D57" i="4"/>
  <c r="G57" i="4" s="1"/>
  <c r="D55" i="4"/>
  <c r="G55" i="4" s="1"/>
  <c r="D53" i="4"/>
  <c r="G53" i="4" s="1"/>
  <c r="D51" i="4"/>
  <c r="D49" i="4"/>
  <c r="G49" i="4" s="1"/>
  <c r="D47" i="4"/>
  <c r="G47" i="4" s="1"/>
  <c r="G24" i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F15" i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G17" i="4"/>
  <c r="G16" i="4"/>
  <c r="G15" i="4"/>
  <c r="G67" i="4"/>
  <c r="G51" i="4"/>
  <c r="G45" i="4"/>
  <c r="G43" i="4"/>
  <c r="G41" i="4"/>
  <c r="G39" i="4"/>
  <c r="G37" i="4"/>
  <c r="G35" i="4"/>
  <c r="G33" i="4"/>
  <c r="G31" i="4"/>
  <c r="G29" i="4"/>
  <c r="G28" i="4"/>
  <c r="G27" i="4"/>
  <c r="D50" i="4"/>
  <c r="D52" i="4" s="1"/>
  <c r="D54" i="4" s="1"/>
  <c r="D56" i="4" s="1"/>
  <c r="D58" i="4" s="1"/>
  <c r="D60" i="4" s="1"/>
  <c r="D62" i="4" s="1"/>
  <c r="D64" i="4" s="1"/>
  <c r="D66" i="4" s="1"/>
  <c r="D68" i="4" s="1"/>
  <c r="G68" i="4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D30" i="4"/>
  <c r="D32" i="4" s="1"/>
  <c r="D34" i="4" s="1"/>
  <c r="D36" i="4" s="1"/>
  <c r="D38" i="4" s="1"/>
  <c r="D40" i="4" s="1"/>
  <c r="D42" i="4" s="1"/>
  <c r="D44" i="4" s="1"/>
  <c r="D46" i="4" s="1"/>
  <c r="G46" i="4" s="1"/>
  <c r="G12" i="4"/>
  <c r="G13" i="4"/>
  <c r="G11" i="4"/>
  <c r="G40" i="4" l="1"/>
  <c r="G32" i="4"/>
  <c r="G64" i="4"/>
  <c r="G52" i="4"/>
  <c r="G44" i="4"/>
  <c r="G34" i="4"/>
  <c r="G36" i="4"/>
  <c r="G60" i="4"/>
  <c r="G58" i="4"/>
  <c r="G38" i="4"/>
  <c r="G50" i="4"/>
  <c r="G62" i="4"/>
  <c r="G30" i="4"/>
  <c r="G66" i="4"/>
  <c r="G42" i="4"/>
  <c r="G54" i="4"/>
  <c r="G56" i="4"/>
  <c r="G7" i="4"/>
  <c r="G8" i="4"/>
  <c r="G9" i="4"/>
  <c r="B4" i="5"/>
  <c r="B3" i="1"/>
  <c r="C4" i="5" l="1"/>
  <c r="C3" i="1"/>
</calcChain>
</file>

<file path=xl/sharedStrings.xml><?xml version="1.0" encoding="utf-8"?>
<sst xmlns="http://schemas.openxmlformats.org/spreadsheetml/2006/main" count="195" uniqueCount="28">
  <si>
    <t>Revised</t>
  </si>
  <si>
    <t>Year</t>
  </si>
  <si>
    <t>RPS Class I (including Solar Carve-outs)</t>
  </si>
  <si>
    <t>Solar Carve-out II</t>
  </si>
  <si>
    <t>RPS Class I (net)</t>
  </si>
  <si>
    <t>Exemptions for Load Under Contract**</t>
  </si>
  <si>
    <t>Minimum Standard</t>
  </si>
  <si>
    <t>Exemptions for Load Under Contract</t>
  </si>
  <si>
    <t>N/A</t>
  </si>
  <si>
    <t>Before 4/25/2014</t>
  </si>
  <si>
    <t>On or after 4/25/2014, and on or before 5/8/2016</t>
  </si>
  <si>
    <t>After 5/8/2016</t>
  </si>
  <si>
    <t>Before 1/1/2019</t>
  </si>
  <si>
    <t>On or after 1/1/2019</t>
  </si>
  <si>
    <t>TBD</t>
  </si>
  <si>
    <t>*Class II, APS, CPS, CES, and CES-E Minimum Standards on separate worksheets</t>
  </si>
  <si>
    <r>
      <t xml:space="preserve">**Pursuant to M.G.L. Chapter 25A Section 11F: </t>
    </r>
    <r>
      <rPr>
        <i/>
        <sz val="9"/>
        <color theme="1"/>
        <rFont val="Arial"/>
        <family val="2"/>
      </rPr>
      <t>Any electric load served under a retail electricity supply contract executed or extended not later than December 31, 2018, shall be exempt from any incremental compliance obligation under this section that occurs as a result of an increase or a new requirement imposed on or after January 1, 2019 on the minimum percentage of kilowatt-hour sales to end-use customers that must be derived from Class I RPS eligible resources.</t>
    </r>
    <r>
      <rPr>
        <sz val="9"/>
        <color theme="1"/>
        <rFont val="Arial"/>
        <family val="2"/>
      </rPr>
      <t xml:space="preserve"> </t>
    </r>
  </si>
  <si>
    <t>RPS Class II, APS, and CPS Minimum Standards</t>
  </si>
  <si>
    <t>RPS Class II Renewables</t>
  </si>
  <si>
    <t>RPS Class II Waste Energy</t>
  </si>
  <si>
    <t>APS</t>
  </si>
  <si>
    <t>CPS*</t>
  </si>
  <si>
    <t xml:space="preserve">* Contracts executed or extended before 1/1/2020 are exempt. </t>
  </si>
  <si>
    <t>Clean Energy Standard Minimum Standards*</t>
  </si>
  <si>
    <t>CES</t>
  </si>
  <si>
    <t>CES-E</t>
  </si>
  <si>
    <t>RPS Class I and Solar Carve-out II Minimum Standards*</t>
  </si>
  <si>
    <t>*The Clean Energy Standard is overseen by the Massachusetts Department of Environmental Protection.  Please refer to: https://www.mass.gov/guides/clean-energy-standard-310-cmr-775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</si>
</sst>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%"/>
    <numFmt numFmtId="165" formatCode="0.0%"/>
    <numFmt numFmtId="166" formatCode="[$-409]mmmm\ d\,\ yyyy;@"/>
  </numFmts>
  <fonts count="15" x14ac:knownFonts="1">
    <font>
      <sz val="11"/>
      <color theme="1"/>
      <name val="Calibri"/>
      <family val="2"/>
      <scheme val="minor"/>
    </font>
    <font>
      <b/>
      <sz val="9"/>
      <color rgb="FF222222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rgb="FF222222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222222"/>
      <name val="Arial"/>
      <family val="2"/>
    </font>
    <font>
      <i/>
      <sz val="9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8" tint="-0.499984740745262"/>
      <name val="Calibri"/>
      <family val="2"/>
      <scheme val="minor"/>
    </font>
    <font>
      <b/>
      <sz val="20"/>
      <color theme="1"/>
      <name val="Arial"/>
      <family val="2"/>
    </font>
    <font>
      <i/>
      <sz val="11"/>
      <color theme="8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0">
    <xf numFmtId="0" fontId="0" fillId="0" borderId="0" xfId="0"/>
    <xf numFmtId="0" fontId="8" fillId="2" borderId="0" xfId="0" applyFont="1" applyFill="1"/>
    <xf numFmtId="0" fontId="9" fillId="0" borderId="13" xfId="0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0" fontId="9" fillId="0" borderId="15" xfId="0" applyNumberFormat="1" applyFont="1" applyBorder="1" applyAlignment="1">
      <alignment horizontal="center" vertical="center" wrapText="1"/>
    </xf>
    <xf numFmtId="10" fontId="9" fillId="0" borderId="12" xfId="0" applyNumberFormat="1" applyFont="1" applyBorder="1" applyAlignment="1">
      <alignment horizontal="center" vertical="center" wrapText="1"/>
    </xf>
    <xf numFmtId="10" fontId="8" fillId="0" borderId="12" xfId="0" applyNumberFormat="1" applyFont="1" applyBorder="1" applyAlignment="1">
      <alignment horizontal="center" vertical="center"/>
    </xf>
    <xf numFmtId="10" fontId="9" fillId="0" borderId="1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65" fontId="9" fillId="3" borderId="14" xfId="0" applyNumberFormat="1" applyFont="1" applyFill="1" applyBorder="1" applyAlignment="1">
      <alignment horizontal="center" vertical="center" wrapText="1"/>
    </xf>
    <xf numFmtId="10" fontId="9" fillId="3" borderId="15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10" fontId="8" fillId="3" borderId="12" xfId="0" applyNumberFormat="1" applyFont="1" applyFill="1" applyBorder="1" applyAlignment="1">
      <alignment horizontal="center" vertical="center"/>
    </xf>
    <xf numFmtId="10" fontId="9" fillId="3" borderId="16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 wrapText="1"/>
    </xf>
    <xf numFmtId="165" fontId="9" fillId="3" borderId="13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9" fillId="2" borderId="12" xfId="0" applyNumberFormat="1" applyFont="1" applyFill="1" applyBorder="1" applyAlignment="1">
      <alignment horizontal="center" vertical="center" wrapText="1"/>
    </xf>
    <xf numFmtId="10" fontId="8" fillId="2" borderId="12" xfId="0" applyNumberFormat="1" applyFont="1" applyFill="1" applyBorder="1" applyAlignment="1">
      <alignment horizontal="center" vertical="center"/>
    </xf>
    <xf numFmtId="10" fontId="9" fillId="0" borderId="11" xfId="0" applyNumberFormat="1" applyFont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0" fontId="9" fillId="3" borderId="2" xfId="0" applyNumberFormat="1" applyFont="1" applyFill="1" applyBorder="1" applyAlignment="1">
      <alignment horizontal="center" vertical="center" wrapText="1"/>
    </xf>
    <xf numFmtId="10" fontId="9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7" xfId="0" applyFont="1" applyFill="1" applyBorder="1" applyAlignment="1">
      <alignment horizontal="left" wrapText="1"/>
    </xf>
    <xf numFmtId="10" fontId="9" fillId="0" borderId="13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10" fontId="9" fillId="3" borderId="18" xfId="0" applyNumberFormat="1" applyFont="1" applyFill="1" applyBorder="1" applyAlignment="1">
      <alignment horizontal="center" vertical="center" wrapText="1"/>
    </xf>
    <xf numFmtId="165" fontId="9" fillId="3" borderId="18" xfId="0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10" fontId="9" fillId="0" borderId="18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/>
    </xf>
    <xf numFmtId="10" fontId="9" fillId="0" borderId="18" xfId="1" applyNumberFormat="1" applyFont="1" applyBorder="1" applyAlignment="1">
      <alignment horizontal="center" vertical="center" wrapText="1"/>
    </xf>
    <xf numFmtId="10" fontId="9" fillId="3" borderId="18" xfId="1" applyNumberFormat="1" applyFont="1" applyFill="1" applyBorder="1" applyAlignment="1">
      <alignment horizontal="center" vertical="center" wrapText="1"/>
    </xf>
    <xf numFmtId="164" fontId="9" fillId="3" borderId="18" xfId="1" applyNumberFormat="1" applyFont="1" applyFill="1" applyBorder="1" applyAlignment="1">
      <alignment horizontal="center" vertical="center" wrapText="1"/>
    </xf>
    <xf numFmtId="10" fontId="8" fillId="4" borderId="18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0" fontId="9" fillId="0" borderId="19" xfId="0" applyNumberFormat="1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/>
    </xf>
    <xf numFmtId="10" fontId="9" fillId="3" borderId="20" xfId="0" applyNumberFormat="1" applyFont="1" applyFill="1" applyBorder="1" applyAlignment="1">
      <alignment horizontal="center" vertical="center" wrapText="1"/>
    </xf>
    <xf numFmtId="165" fontId="9" fillId="3" borderId="20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0" fontId="9" fillId="0" borderId="20" xfId="1" applyNumberFormat="1" applyFont="1" applyBorder="1" applyAlignment="1">
      <alignment horizontal="center" vertical="center" wrapText="1"/>
    </xf>
    <xf numFmtId="10" fontId="9" fillId="2" borderId="2" xfId="0" applyNumberFormat="1" applyFont="1" applyFill="1" applyBorder="1" applyAlignment="1">
      <alignment horizontal="center" vertical="center" wrapText="1"/>
    </xf>
    <xf numFmtId="10" fontId="9" fillId="2" borderId="4" xfId="0" applyNumberFormat="1" applyFont="1" applyFill="1" applyBorder="1" applyAlignment="1">
      <alignment horizontal="center" vertical="center" wrapText="1"/>
    </xf>
    <xf numFmtId="10" fontId="9" fillId="3" borderId="20" xfId="1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8" fillId="4" borderId="19" xfId="0" applyNumberFormat="1" applyFont="1" applyFill="1" applyBorder="1" applyAlignment="1">
      <alignment horizontal="center" vertical="center" wrapText="1"/>
    </xf>
    <xf numFmtId="164" fontId="9" fillId="3" borderId="20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9" fillId="3" borderId="21" xfId="1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66" fontId="12" fillId="2" borderId="0" xfId="0" applyNumberFormat="1" applyFont="1" applyFill="1" applyAlignment="1">
      <alignment horizontal="left" vertical="center"/>
    </xf>
    <xf numFmtId="0" fontId="7" fillId="2" borderId="0" xfId="0" applyFont="1" applyFill="1"/>
    <xf numFmtId="0" fontId="14" fillId="2" borderId="0" xfId="0" applyFont="1" applyFill="1" applyAlignment="1">
      <alignment horizontal="right"/>
    </xf>
    <xf numFmtId="166" fontId="14" fillId="2" borderId="0" xfId="0" applyNumberFormat="1" applyFont="1" applyFill="1" applyAlignment="1">
      <alignment horizontal="left"/>
    </xf>
    <xf numFmtId="0" fontId="7" fillId="0" borderId="0" xfId="0" applyFont="1"/>
    <xf numFmtId="0" fontId="9" fillId="0" borderId="18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165" fontId="9" fillId="3" borderId="18" xfId="0" applyNumberFormat="1" applyFont="1" applyFill="1" applyBorder="1" applyAlignment="1">
      <alignment horizontal="center" vertical="center"/>
    </xf>
    <xf numFmtId="165" fontId="9" fillId="3" borderId="21" xfId="0" applyNumberFormat="1" applyFont="1" applyFill="1" applyBorder="1" applyAlignment="1">
      <alignment horizontal="center" vertical="center"/>
    </xf>
    <xf numFmtId="10" fontId="9" fillId="3" borderId="18" xfId="0" applyNumberFormat="1" applyFont="1" applyFill="1" applyBorder="1" applyAlignment="1">
      <alignment horizontal="center" vertical="center" wrapText="1"/>
    </xf>
    <xf numFmtId="10" fontId="9" fillId="3" borderId="21" xfId="0" applyNumberFormat="1" applyFont="1" applyFill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9" fillId="0" borderId="21" xfId="0" applyNumberFormat="1" applyFont="1" applyBorder="1" applyAlignment="1">
      <alignment horizontal="center" vertical="center"/>
    </xf>
    <xf numFmtId="10" fontId="9" fillId="0" borderId="18" xfId="1" applyNumberFormat="1" applyFont="1" applyBorder="1" applyAlignment="1">
      <alignment horizontal="center" vertical="center" wrapText="1"/>
    </xf>
    <xf numFmtId="10" fontId="9" fillId="0" borderId="21" xfId="1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0" fontId="9" fillId="0" borderId="18" xfId="0" applyNumberFormat="1" applyFont="1" applyBorder="1" applyAlignment="1">
      <alignment horizontal="center" vertical="center" wrapText="1"/>
    </xf>
    <xf numFmtId="10" fontId="9" fillId="0" borderId="21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0" fontId="9" fillId="3" borderId="4" xfId="0" applyNumberFormat="1" applyFont="1" applyFill="1" applyBorder="1" applyAlignment="1">
      <alignment horizontal="center" vertical="center" wrapText="1"/>
    </xf>
    <xf numFmtId="10" fontId="9" fillId="3" borderId="6" xfId="0" applyNumberFormat="1" applyFont="1" applyFill="1" applyBorder="1" applyAlignment="1">
      <alignment horizontal="center" vertical="center" wrapText="1"/>
    </xf>
    <xf numFmtId="10" fontId="9" fillId="2" borderId="4" xfId="0" applyNumberFormat="1" applyFont="1" applyFill="1" applyBorder="1" applyAlignment="1">
      <alignment horizontal="center" vertical="center" wrapText="1"/>
    </xf>
    <xf numFmtId="10" fontId="9" fillId="2" borderId="6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showGridLines="0" tabSelected="1" zoomScaleNormal="100" workbookViewId="0"/>
  </sheetViews>
  <sheetFormatPr defaultColWidth="9.1796875" defaultRowHeight="14.5" x14ac:dyDescent="0.35"/>
  <cols>
    <col min="1" max="1" width="1.54296875" style="38" customWidth="1"/>
    <col min="2" max="2" width="19.7265625" style="38" bestFit="1" customWidth="1"/>
    <col min="3" max="4" width="23.7265625" style="38" customWidth="1"/>
    <col min="5" max="5" width="39.453125" style="38" bestFit="1" customWidth="1"/>
    <col min="6" max="7" width="21" style="38" customWidth="1"/>
    <col min="8" max="8" width="12.453125" style="38" customWidth="1"/>
    <col min="9" max="9" width="22" style="38" customWidth="1"/>
    <col min="10" max="16384" width="9.1796875" style="38"/>
  </cols>
  <sheetData>
    <row r="1" spans="1:7" ht="15" customHeight="1" x14ac:dyDescent="0.35">
      <c r="B1" s="110" t="s">
        <v>26</v>
      </c>
      <c r="C1" s="110"/>
      <c r="D1" s="110"/>
      <c r="E1" s="110"/>
      <c r="F1" s="110"/>
      <c r="G1" s="110"/>
    </row>
    <row r="2" spans="1:7" ht="15" customHeight="1" x14ac:dyDescent="0.35">
      <c r="B2" s="110"/>
      <c r="C2" s="110"/>
      <c r="D2" s="110"/>
      <c r="E2" s="110"/>
      <c r="F2" s="110"/>
      <c r="G2" s="110"/>
    </row>
    <row r="3" spans="1:7" x14ac:dyDescent="0.35">
      <c r="B3" s="110"/>
      <c r="C3" s="110"/>
      <c r="D3" s="110"/>
      <c r="E3" s="110"/>
      <c r="F3" s="110"/>
      <c r="G3" s="110"/>
    </row>
    <row r="4" spans="1:7" ht="15.75" customHeight="1" thickBot="1" x14ac:dyDescent="0.4">
      <c r="B4" s="78" t="s">
        <v>0</v>
      </c>
      <c r="C4" s="79">
        <v>46269</v>
      </c>
      <c r="D4" s="34"/>
      <c r="E4" s="34"/>
      <c r="F4" s="34"/>
      <c r="G4" s="34"/>
    </row>
    <row r="5" spans="1:7" s="39" customFormat="1" ht="14" x14ac:dyDescent="0.35">
      <c r="B5" s="108" t="s">
        <v>1</v>
      </c>
      <c r="C5" s="107" t="s">
        <v>2</v>
      </c>
      <c r="D5" s="107"/>
      <c r="E5" s="107" t="s">
        <v>3</v>
      </c>
      <c r="F5" s="107"/>
      <c r="G5" s="28" t="s">
        <v>4</v>
      </c>
    </row>
    <row r="6" spans="1:7" s="39" customFormat="1" ht="23.5" thickBot="1" x14ac:dyDescent="0.4">
      <c r="B6" s="109"/>
      <c r="C6" s="56" t="s">
        <v>5</v>
      </c>
      <c r="D6" s="57" t="s">
        <v>6</v>
      </c>
      <c r="E6" s="57" t="s">
        <v>7</v>
      </c>
      <c r="F6" s="57" t="s">
        <v>6</v>
      </c>
      <c r="G6" s="11" t="s">
        <v>6</v>
      </c>
    </row>
    <row r="7" spans="1:7" s="40" customFormat="1" ht="25.5" customHeight="1" x14ac:dyDescent="0.35">
      <c r="A7" s="98"/>
      <c r="B7" s="99">
        <v>2025</v>
      </c>
      <c r="C7" s="60" t="s">
        <v>12</v>
      </c>
      <c r="D7" s="61">
        <v>0.2</v>
      </c>
      <c r="E7" s="62" t="s">
        <v>9</v>
      </c>
      <c r="F7" s="61">
        <v>0</v>
      </c>
      <c r="G7" s="36">
        <f>D7-F7</f>
        <v>0.2</v>
      </c>
    </row>
    <row r="8" spans="1:7" s="40" customFormat="1" ht="25.5" customHeight="1" x14ac:dyDescent="0.35">
      <c r="A8" s="98"/>
      <c r="B8" s="100"/>
      <c r="C8" s="102" t="s">
        <v>13</v>
      </c>
      <c r="D8" s="88">
        <v>0.27</v>
      </c>
      <c r="E8" s="47" t="s">
        <v>10</v>
      </c>
      <c r="F8" s="46">
        <v>1.8971999999999999E-2</v>
      </c>
      <c r="G8" s="37">
        <f>D7-F8</f>
        <v>0.18102800000000002</v>
      </c>
    </row>
    <row r="9" spans="1:7" s="40" customFormat="1" ht="25.5" customHeight="1" x14ac:dyDescent="0.35">
      <c r="A9" s="98"/>
      <c r="B9" s="100"/>
      <c r="C9" s="102"/>
      <c r="D9" s="88"/>
      <c r="E9" s="86" t="s">
        <v>11</v>
      </c>
      <c r="F9" s="88">
        <v>3.1616999999999999E-2</v>
      </c>
      <c r="G9" s="111">
        <f>D8-F9</f>
        <v>0.23838300000000001</v>
      </c>
    </row>
    <row r="10" spans="1:7" s="40" customFormat="1" ht="25.5" customHeight="1" thickBot="1" x14ac:dyDescent="0.4">
      <c r="A10" s="98"/>
      <c r="B10" s="101"/>
      <c r="C10" s="103"/>
      <c r="D10" s="89"/>
      <c r="E10" s="87"/>
      <c r="F10" s="89"/>
      <c r="G10" s="112"/>
    </row>
    <row r="11" spans="1:7" s="40" customFormat="1" ht="25.5" customHeight="1" x14ac:dyDescent="0.35">
      <c r="A11" s="41"/>
      <c r="B11" s="104">
        <v>2026</v>
      </c>
      <c r="C11" s="63" t="s">
        <v>12</v>
      </c>
      <c r="D11" s="64">
        <v>0.21</v>
      </c>
      <c r="E11" s="65" t="s">
        <v>9</v>
      </c>
      <c r="F11" s="66">
        <v>0</v>
      </c>
      <c r="G11" s="67">
        <f>D11-F11</f>
        <v>0.21</v>
      </c>
    </row>
    <row r="12" spans="1:7" s="40" customFormat="1" ht="25.5" customHeight="1" x14ac:dyDescent="0.35">
      <c r="A12" s="41"/>
      <c r="B12" s="105"/>
      <c r="C12" s="94" t="s">
        <v>13</v>
      </c>
      <c r="D12" s="96">
        <v>0.3</v>
      </c>
      <c r="E12" s="51" t="s">
        <v>10</v>
      </c>
      <c r="F12" s="52">
        <v>2.1076000000000001E-2</v>
      </c>
      <c r="G12" s="68">
        <f>D11-F12</f>
        <v>0.18892399999999998</v>
      </c>
    </row>
    <row r="13" spans="1:7" s="40" customFormat="1" ht="25.5" customHeight="1" x14ac:dyDescent="0.35">
      <c r="A13" s="41"/>
      <c r="B13" s="105"/>
      <c r="C13" s="94"/>
      <c r="D13" s="96"/>
      <c r="E13" s="90" t="s">
        <v>11</v>
      </c>
      <c r="F13" s="92">
        <v>2.3140999999999998E-2</v>
      </c>
      <c r="G13" s="113">
        <f>D12-F13</f>
        <v>0.27685899999999997</v>
      </c>
    </row>
    <row r="14" spans="1:7" s="40" customFormat="1" ht="25.5" customHeight="1" thickBot="1" x14ac:dyDescent="0.4">
      <c r="A14" s="41"/>
      <c r="B14" s="106"/>
      <c r="C14" s="95"/>
      <c r="D14" s="97"/>
      <c r="E14" s="91"/>
      <c r="F14" s="93"/>
      <c r="G14" s="114"/>
    </row>
    <row r="15" spans="1:7" s="40" customFormat="1" ht="25.5" customHeight="1" x14ac:dyDescent="0.35">
      <c r="A15" s="41"/>
      <c r="B15" s="99">
        <v>2027</v>
      </c>
      <c r="C15" s="60" t="s">
        <v>12</v>
      </c>
      <c r="D15" s="61">
        <v>0.22</v>
      </c>
      <c r="E15" s="62" t="s">
        <v>9</v>
      </c>
      <c r="F15" s="69">
        <v>0</v>
      </c>
      <c r="G15" s="36">
        <f>D15-F15</f>
        <v>0.22</v>
      </c>
    </row>
    <row r="16" spans="1:7" s="40" customFormat="1" ht="25.5" customHeight="1" x14ac:dyDescent="0.35">
      <c r="A16" s="41"/>
      <c r="B16" s="100"/>
      <c r="C16" s="102" t="s">
        <v>13</v>
      </c>
      <c r="D16" s="88">
        <v>0.33</v>
      </c>
      <c r="E16" s="47" t="s">
        <v>10</v>
      </c>
      <c r="F16" s="53">
        <v>1.1999999999999999E-3</v>
      </c>
      <c r="G16" s="37">
        <f>D15-F16</f>
        <v>0.21879999999999999</v>
      </c>
    </row>
    <row r="17" spans="1:7" s="40" customFormat="1" ht="25.5" customHeight="1" x14ac:dyDescent="0.35">
      <c r="A17" s="41"/>
      <c r="B17" s="100"/>
      <c r="C17" s="102"/>
      <c r="D17" s="88"/>
      <c r="E17" s="86" t="s">
        <v>11</v>
      </c>
      <c r="F17" s="88">
        <v>1.23E-2</v>
      </c>
      <c r="G17" s="111">
        <f>D16-F17</f>
        <v>0.31770000000000004</v>
      </c>
    </row>
    <row r="18" spans="1:7" s="40" customFormat="1" ht="25.5" customHeight="1" thickBot="1" x14ac:dyDescent="0.4">
      <c r="A18" s="41"/>
      <c r="B18" s="101"/>
      <c r="C18" s="103"/>
      <c r="D18" s="89"/>
      <c r="E18" s="87"/>
      <c r="F18" s="89"/>
      <c r="G18" s="112"/>
    </row>
    <row r="19" spans="1:7" s="40" customFormat="1" ht="25.5" customHeight="1" x14ac:dyDescent="0.35">
      <c r="A19" s="41"/>
      <c r="B19" s="99">
        <v>2028</v>
      </c>
      <c r="C19" s="63" t="s">
        <v>12</v>
      </c>
      <c r="D19" s="64">
        <v>0.23</v>
      </c>
      <c r="E19" s="65" t="s">
        <v>9</v>
      </c>
      <c r="F19" s="70" t="s">
        <v>14</v>
      </c>
      <c r="G19" s="12" t="s">
        <v>14</v>
      </c>
    </row>
    <row r="20" spans="1:7" s="40" customFormat="1" ht="25.5" customHeight="1" x14ac:dyDescent="0.35">
      <c r="A20" s="41"/>
      <c r="B20" s="100"/>
      <c r="C20" s="94" t="s">
        <v>13</v>
      </c>
      <c r="D20" s="96">
        <v>0.36</v>
      </c>
      <c r="E20" s="51" t="s">
        <v>10</v>
      </c>
      <c r="F20" s="48" t="s">
        <v>14</v>
      </c>
      <c r="G20" s="13" t="s">
        <v>14</v>
      </c>
    </row>
    <row r="21" spans="1:7" s="40" customFormat="1" ht="25.5" customHeight="1" x14ac:dyDescent="0.35">
      <c r="A21" s="41"/>
      <c r="B21" s="100"/>
      <c r="C21" s="94"/>
      <c r="D21" s="96"/>
      <c r="E21" s="90" t="s">
        <v>11</v>
      </c>
      <c r="F21" s="84" t="s">
        <v>14</v>
      </c>
      <c r="G21" s="13" t="s">
        <v>14</v>
      </c>
    </row>
    <row r="22" spans="1:7" s="40" customFormat="1" ht="25.5" customHeight="1" thickBot="1" x14ac:dyDescent="0.4">
      <c r="A22" s="41"/>
      <c r="B22" s="101"/>
      <c r="C22" s="95"/>
      <c r="D22" s="97"/>
      <c r="E22" s="91"/>
      <c r="F22" s="116"/>
      <c r="G22" s="71" t="s">
        <v>14</v>
      </c>
    </row>
    <row r="23" spans="1:7" s="40" customFormat="1" ht="25.5" customHeight="1" x14ac:dyDescent="0.35">
      <c r="A23" s="41"/>
      <c r="B23" s="99">
        <v>2029</v>
      </c>
      <c r="C23" s="60" t="s">
        <v>12</v>
      </c>
      <c r="D23" s="61">
        <v>0.24</v>
      </c>
      <c r="E23" s="62" t="s">
        <v>9</v>
      </c>
      <c r="F23" s="73" t="s">
        <v>14</v>
      </c>
      <c r="G23" s="74" t="s">
        <v>14</v>
      </c>
    </row>
    <row r="24" spans="1:7" s="40" customFormat="1" ht="25.5" customHeight="1" x14ac:dyDescent="0.35">
      <c r="A24" s="41"/>
      <c r="B24" s="100"/>
      <c r="C24" s="102" t="s">
        <v>13</v>
      </c>
      <c r="D24" s="88">
        <v>0.39</v>
      </c>
      <c r="E24" s="47" t="s">
        <v>10</v>
      </c>
      <c r="F24" s="54" t="s">
        <v>14</v>
      </c>
      <c r="G24" s="75" t="s">
        <v>14</v>
      </c>
    </row>
    <row r="25" spans="1:7" s="40" customFormat="1" ht="25.5" customHeight="1" x14ac:dyDescent="0.35">
      <c r="A25" s="41"/>
      <c r="B25" s="100"/>
      <c r="C25" s="102"/>
      <c r="D25" s="88"/>
      <c r="E25" s="86" t="s">
        <v>11</v>
      </c>
      <c r="F25" s="54" t="s">
        <v>14</v>
      </c>
      <c r="G25" s="75" t="s">
        <v>14</v>
      </c>
    </row>
    <row r="26" spans="1:7" s="40" customFormat="1" ht="25.5" customHeight="1" thickBot="1" x14ac:dyDescent="0.4">
      <c r="A26" s="41"/>
      <c r="B26" s="101"/>
      <c r="C26" s="103"/>
      <c r="D26" s="89"/>
      <c r="E26" s="87"/>
      <c r="F26" s="76"/>
      <c r="G26" s="77" t="s">
        <v>14</v>
      </c>
    </row>
    <row r="27" spans="1:7" s="40" customFormat="1" ht="25.5" customHeight="1" x14ac:dyDescent="0.35">
      <c r="A27" s="41"/>
      <c r="B27" s="115">
        <v>2030</v>
      </c>
      <c r="C27" s="58" t="s">
        <v>12</v>
      </c>
      <c r="D27" s="59">
        <v>0.25</v>
      </c>
      <c r="E27" s="72"/>
      <c r="F27" s="72"/>
      <c r="G27" s="59">
        <f t="shared" ref="G27:G68" si="0">D27</f>
        <v>0.25</v>
      </c>
    </row>
    <row r="28" spans="1:7" s="40" customFormat="1" ht="25.5" customHeight="1" x14ac:dyDescent="0.35">
      <c r="A28" s="41"/>
      <c r="B28" s="84"/>
      <c r="C28" s="49" t="s">
        <v>13</v>
      </c>
      <c r="D28" s="50">
        <v>0.4</v>
      </c>
      <c r="E28" s="55"/>
      <c r="F28" s="55"/>
      <c r="G28" s="50">
        <f t="shared" si="0"/>
        <v>0.4</v>
      </c>
    </row>
    <row r="29" spans="1:7" s="40" customFormat="1" ht="25.5" customHeight="1" x14ac:dyDescent="0.35">
      <c r="A29" s="41"/>
      <c r="B29" s="85">
        <v>2031</v>
      </c>
      <c r="C29" s="45" t="s">
        <v>12</v>
      </c>
      <c r="D29" s="46">
        <v>0.26</v>
      </c>
      <c r="E29" s="55"/>
      <c r="F29" s="55"/>
      <c r="G29" s="46">
        <f t="shared" si="0"/>
        <v>0.26</v>
      </c>
    </row>
    <row r="30" spans="1:7" s="40" customFormat="1" ht="25.5" customHeight="1" x14ac:dyDescent="0.35">
      <c r="A30" s="41"/>
      <c r="B30" s="85"/>
      <c r="C30" s="45" t="s">
        <v>13</v>
      </c>
      <c r="D30" s="46">
        <f>D28+0.01</f>
        <v>0.41000000000000003</v>
      </c>
      <c r="E30" s="55"/>
      <c r="F30" s="55"/>
      <c r="G30" s="46">
        <f t="shared" si="0"/>
        <v>0.41000000000000003</v>
      </c>
    </row>
    <row r="31" spans="1:7" s="40" customFormat="1" ht="25.5" customHeight="1" x14ac:dyDescent="0.35">
      <c r="A31" s="41"/>
      <c r="B31" s="84">
        <v>2032</v>
      </c>
      <c r="C31" s="49" t="s">
        <v>12</v>
      </c>
      <c r="D31" s="50">
        <v>0.27</v>
      </c>
      <c r="E31" s="55"/>
      <c r="F31" s="55"/>
      <c r="G31" s="50">
        <f t="shared" si="0"/>
        <v>0.27</v>
      </c>
    </row>
    <row r="32" spans="1:7" s="40" customFormat="1" ht="25.5" customHeight="1" x14ac:dyDescent="0.35">
      <c r="A32" s="41"/>
      <c r="B32" s="84"/>
      <c r="C32" s="49" t="s">
        <v>13</v>
      </c>
      <c r="D32" s="50">
        <f>D30+0.01</f>
        <v>0.42000000000000004</v>
      </c>
      <c r="E32" s="55"/>
      <c r="F32" s="55"/>
      <c r="G32" s="50">
        <f t="shared" si="0"/>
        <v>0.42000000000000004</v>
      </c>
    </row>
    <row r="33" spans="1:7" s="40" customFormat="1" ht="25.5" customHeight="1" x14ac:dyDescent="0.35">
      <c r="A33" s="41"/>
      <c r="B33" s="85">
        <v>2033</v>
      </c>
      <c r="C33" s="45" t="s">
        <v>12</v>
      </c>
      <c r="D33" s="46">
        <v>0.28000000000000003</v>
      </c>
      <c r="E33" s="55"/>
      <c r="F33" s="55"/>
      <c r="G33" s="46">
        <f t="shared" si="0"/>
        <v>0.28000000000000003</v>
      </c>
    </row>
    <row r="34" spans="1:7" s="40" customFormat="1" ht="25.5" customHeight="1" x14ac:dyDescent="0.35">
      <c r="A34" s="41"/>
      <c r="B34" s="85"/>
      <c r="C34" s="45" t="s">
        <v>13</v>
      </c>
      <c r="D34" s="46">
        <f>D32+0.01</f>
        <v>0.43000000000000005</v>
      </c>
      <c r="E34" s="55"/>
      <c r="F34" s="55"/>
      <c r="G34" s="46">
        <f t="shared" si="0"/>
        <v>0.43000000000000005</v>
      </c>
    </row>
    <row r="35" spans="1:7" s="40" customFormat="1" ht="25.5" customHeight="1" x14ac:dyDescent="0.35">
      <c r="A35" s="41"/>
      <c r="B35" s="84">
        <v>2034</v>
      </c>
      <c r="C35" s="49" t="s">
        <v>12</v>
      </c>
      <c r="D35" s="50">
        <v>0.28999999999999998</v>
      </c>
      <c r="E35" s="55"/>
      <c r="F35" s="55"/>
      <c r="G35" s="50">
        <f t="shared" si="0"/>
        <v>0.28999999999999998</v>
      </c>
    </row>
    <row r="36" spans="1:7" s="40" customFormat="1" ht="25.5" customHeight="1" x14ac:dyDescent="0.35">
      <c r="A36" s="41"/>
      <c r="B36" s="84"/>
      <c r="C36" s="49" t="s">
        <v>13</v>
      </c>
      <c r="D36" s="50">
        <f>D34+0.01</f>
        <v>0.44000000000000006</v>
      </c>
      <c r="E36" s="55"/>
      <c r="F36" s="55"/>
      <c r="G36" s="50">
        <f t="shared" si="0"/>
        <v>0.44000000000000006</v>
      </c>
    </row>
    <row r="37" spans="1:7" s="40" customFormat="1" ht="25.5" customHeight="1" x14ac:dyDescent="0.35">
      <c r="A37" s="41"/>
      <c r="B37" s="85">
        <v>2035</v>
      </c>
      <c r="C37" s="45" t="s">
        <v>12</v>
      </c>
      <c r="D37" s="46">
        <v>0.3</v>
      </c>
      <c r="E37" s="55"/>
      <c r="F37" s="55"/>
      <c r="G37" s="46">
        <f t="shared" si="0"/>
        <v>0.3</v>
      </c>
    </row>
    <row r="38" spans="1:7" s="40" customFormat="1" ht="25.5" customHeight="1" x14ac:dyDescent="0.35">
      <c r="A38" s="41"/>
      <c r="B38" s="85"/>
      <c r="C38" s="45" t="s">
        <v>13</v>
      </c>
      <c r="D38" s="46">
        <f>D36+0.01</f>
        <v>0.45000000000000007</v>
      </c>
      <c r="E38" s="55"/>
      <c r="F38" s="55"/>
      <c r="G38" s="46">
        <f t="shared" si="0"/>
        <v>0.45000000000000007</v>
      </c>
    </row>
    <row r="39" spans="1:7" s="40" customFormat="1" ht="25.5" customHeight="1" x14ac:dyDescent="0.35">
      <c r="A39" s="41"/>
      <c r="B39" s="84">
        <v>2036</v>
      </c>
      <c r="C39" s="49" t="s">
        <v>12</v>
      </c>
      <c r="D39" s="50">
        <v>0.31</v>
      </c>
      <c r="E39" s="55"/>
      <c r="F39" s="55"/>
      <c r="G39" s="50">
        <f t="shared" si="0"/>
        <v>0.31</v>
      </c>
    </row>
    <row r="40" spans="1:7" s="40" customFormat="1" ht="25.5" customHeight="1" x14ac:dyDescent="0.35">
      <c r="A40" s="41"/>
      <c r="B40" s="84"/>
      <c r="C40" s="49" t="s">
        <v>13</v>
      </c>
      <c r="D40" s="50">
        <f>D38+0.01</f>
        <v>0.46000000000000008</v>
      </c>
      <c r="E40" s="55"/>
      <c r="F40" s="55"/>
      <c r="G40" s="50">
        <f t="shared" si="0"/>
        <v>0.46000000000000008</v>
      </c>
    </row>
    <row r="41" spans="1:7" s="40" customFormat="1" ht="25.5" customHeight="1" x14ac:dyDescent="0.35">
      <c r="A41" s="41"/>
      <c r="B41" s="85">
        <v>2037</v>
      </c>
      <c r="C41" s="45" t="s">
        <v>12</v>
      </c>
      <c r="D41" s="46">
        <v>0.32</v>
      </c>
      <c r="E41" s="55"/>
      <c r="F41" s="55"/>
      <c r="G41" s="46">
        <f t="shared" si="0"/>
        <v>0.32</v>
      </c>
    </row>
    <row r="42" spans="1:7" s="40" customFormat="1" ht="25.5" customHeight="1" x14ac:dyDescent="0.35">
      <c r="A42" s="41"/>
      <c r="B42" s="85"/>
      <c r="C42" s="45" t="s">
        <v>13</v>
      </c>
      <c r="D42" s="46">
        <f>D40+0.01</f>
        <v>0.47000000000000008</v>
      </c>
      <c r="E42" s="55"/>
      <c r="F42" s="55"/>
      <c r="G42" s="46">
        <f t="shared" si="0"/>
        <v>0.47000000000000008</v>
      </c>
    </row>
    <row r="43" spans="1:7" s="40" customFormat="1" ht="25.5" customHeight="1" x14ac:dyDescent="0.35">
      <c r="A43" s="41"/>
      <c r="B43" s="84">
        <v>2038</v>
      </c>
      <c r="C43" s="49" t="s">
        <v>12</v>
      </c>
      <c r="D43" s="50">
        <v>0.33</v>
      </c>
      <c r="E43" s="55"/>
      <c r="F43" s="55"/>
      <c r="G43" s="50">
        <f t="shared" si="0"/>
        <v>0.33</v>
      </c>
    </row>
    <row r="44" spans="1:7" s="40" customFormat="1" ht="25.5" customHeight="1" x14ac:dyDescent="0.35">
      <c r="A44" s="41"/>
      <c r="B44" s="84"/>
      <c r="C44" s="49" t="s">
        <v>13</v>
      </c>
      <c r="D44" s="50">
        <f>D42+0.01</f>
        <v>0.48000000000000009</v>
      </c>
      <c r="E44" s="55"/>
      <c r="F44" s="55"/>
      <c r="G44" s="50">
        <f t="shared" si="0"/>
        <v>0.48000000000000009</v>
      </c>
    </row>
    <row r="45" spans="1:7" s="40" customFormat="1" ht="25.5" customHeight="1" x14ac:dyDescent="0.35">
      <c r="A45" s="41"/>
      <c r="B45" s="85">
        <v>2039</v>
      </c>
      <c r="C45" s="45" t="s">
        <v>12</v>
      </c>
      <c r="D45" s="46">
        <v>0.34</v>
      </c>
      <c r="E45" s="55"/>
      <c r="F45" s="55"/>
      <c r="G45" s="46">
        <f t="shared" si="0"/>
        <v>0.34</v>
      </c>
    </row>
    <row r="46" spans="1:7" s="40" customFormat="1" ht="25.5" customHeight="1" x14ac:dyDescent="0.35">
      <c r="A46" s="41"/>
      <c r="B46" s="85"/>
      <c r="C46" s="45" t="s">
        <v>13</v>
      </c>
      <c r="D46" s="46">
        <f>D44+0.01</f>
        <v>0.4900000000000001</v>
      </c>
      <c r="E46" s="55"/>
      <c r="F46" s="55"/>
      <c r="G46" s="46">
        <f t="shared" si="0"/>
        <v>0.4900000000000001</v>
      </c>
    </row>
    <row r="47" spans="1:7" s="40" customFormat="1" ht="25.5" customHeight="1" x14ac:dyDescent="0.35">
      <c r="A47" s="41"/>
      <c r="B47" s="84">
        <v>2040</v>
      </c>
      <c r="C47" s="49" t="s">
        <v>12</v>
      </c>
      <c r="D47" s="50">
        <f>D45+0.01</f>
        <v>0.35000000000000003</v>
      </c>
      <c r="E47" s="55"/>
      <c r="F47" s="55"/>
      <c r="G47" s="50">
        <f t="shared" si="0"/>
        <v>0.35000000000000003</v>
      </c>
    </row>
    <row r="48" spans="1:7" s="40" customFormat="1" ht="25.5" customHeight="1" x14ac:dyDescent="0.35">
      <c r="A48" s="41"/>
      <c r="B48" s="84"/>
      <c r="C48" s="49" t="s">
        <v>13</v>
      </c>
      <c r="D48" s="50">
        <f>D46+0.01</f>
        <v>0.50000000000000011</v>
      </c>
      <c r="E48" s="55"/>
      <c r="F48" s="55"/>
      <c r="G48" s="50">
        <f t="shared" si="0"/>
        <v>0.50000000000000011</v>
      </c>
    </row>
    <row r="49" spans="1:7" s="40" customFormat="1" ht="25.5" customHeight="1" x14ac:dyDescent="0.35">
      <c r="A49" s="41"/>
      <c r="B49" s="85">
        <v>2041</v>
      </c>
      <c r="C49" s="45" t="s">
        <v>12</v>
      </c>
      <c r="D49" s="46">
        <f>D47+0.01</f>
        <v>0.36000000000000004</v>
      </c>
      <c r="E49" s="55"/>
      <c r="F49" s="55"/>
      <c r="G49" s="46">
        <f t="shared" si="0"/>
        <v>0.36000000000000004</v>
      </c>
    </row>
    <row r="50" spans="1:7" s="40" customFormat="1" ht="25.5" customHeight="1" x14ac:dyDescent="0.35">
      <c r="A50" s="41"/>
      <c r="B50" s="85"/>
      <c r="C50" s="45" t="s">
        <v>13</v>
      </c>
      <c r="D50" s="46">
        <f>D48+0.01</f>
        <v>0.51000000000000012</v>
      </c>
      <c r="E50" s="55"/>
      <c r="F50" s="55"/>
      <c r="G50" s="46">
        <f t="shared" si="0"/>
        <v>0.51000000000000012</v>
      </c>
    </row>
    <row r="51" spans="1:7" s="40" customFormat="1" ht="25.5" customHeight="1" x14ac:dyDescent="0.35">
      <c r="A51" s="41"/>
      <c r="B51" s="84">
        <v>2042</v>
      </c>
      <c r="C51" s="49" t="s">
        <v>12</v>
      </c>
      <c r="D51" s="50">
        <f>D49+0.01</f>
        <v>0.37000000000000005</v>
      </c>
      <c r="E51" s="55"/>
      <c r="F51" s="55"/>
      <c r="G51" s="50">
        <f t="shared" si="0"/>
        <v>0.37000000000000005</v>
      </c>
    </row>
    <row r="52" spans="1:7" s="40" customFormat="1" ht="25.5" customHeight="1" x14ac:dyDescent="0.35">
      <c r="A52" s="41"/>
      <c r="B52" s="84"/>
      <c r="C52" s="49" t="s">
        <v>13</v>
      </c>
      <c r="D52" s="50">
        <f>D50+0.01</f>
        <v>0.52000000000000013</v>
      </c>
      <c r="E52" s="55"/>
      <c r="F52" s="55"/>
      <c r="G52" s="50">
        <f t="shared" si="0"/>
        <v>0.52000000000000013</v>
      </c>
    </row>
    <row r="53" spans="1:7" s="40" customFormat="1" ht="25.5" customHeight="1" x14ac:dyDescent="0.35">
      <c r="A53" s="41"/>
      <c r="B53" s="85">
        <v>2043</v>
      </c>
      <c r="C53" s="45" t="s">
        <v>12</v>
      </c>
      <c r="D53" s="46">
        <f>D51+0.01</f>
        <v>0.38000000000000006</v>
      </c>
      <c r="E53" s="55"/>
      <c r="F53" s="55"/>
      <c r="G53" s="46">
        <f t="shared" si="0"/>
        <v>0.38000000000000006</v>
      </c>
    </row>
    <row r="54" spans="1:7" s="40" customFormat="1" ht="25.5" customHeight="1" x14ac:dyDescent="0.35">
      <c r="A54" s="41"/>
      <c r="B54" s="85"/>
      <c r="C54" s="45" t="s">
        <v>13</v>
      </c>
      <c r="D54" s="46">
        <f>D52+0.01</f>
        <v>0.53000000000000014</v>
      </c>
      <c r="E54" s="55"/>
      <c r="F54" s="55"/>
      <c r="G54" s="46">
        <f t="shared" si="0"/>
        <v>0.53000000000000014</v>
      </c>
    </row>
    <row r="55" spans="1:7" s="40" customFormat="1" ht="25.5" customHeight="1" x14ac:dyDescent="0.35">
      <c r="A55" s="41"/>
      <c r="B55" s="84">
        <v>2044</v>
      </c>
      <c r="C55" s="49" t="s">
        <v>12</v>
      </c>
      <c r="D55" s="50">
        <f>D53+0.01</f>
        <v>0.39000000000000007</v>
      </c>
      <c r="E55" s="55"/>
      <c r="F55" s="55"/>
      <c r="G55" s="50">
        <f t="shared" si="0"/>
        <v>0.39000000000000007</v>
      </c>
    </row>
    <row r="56" spans="1:7" s="40" customFormat="1" ht="25.5" customHeight="1" x14ac:dyDescent="0.35">
      <c r="A56" s="41"/>
      <c r="B56" s="84"/>
      <c r="C56" s="49" t="s">
        <v>13</v>
      </c>
      <c r="D56" s="50">
        <f>D54+0.01</f>
        <v>0.54000000000000015</v>
      </c>
      <c r="E56" s="55"/>
      <c r="F56" s="55"/>
      <c r="G56" s="50">
        <f t="shared" si="0"/>
        <v>0.54000000000000015</v>
      </c>
    </row>
    <row r="57" spans="1:7" s="40" customFormat="1" ht="25.5" customHeight="1" x14ac:dyDescent="0.35">
      <c r="A57" s="41"/>
      <c r="B57" s="85">
        <v>2045</v>
      </c>
      <c r="C57" s="45" t="s">
        <v>12</v>
      </c>
      <c r="D57" s="46">
        <f>D55+0.01</f>
        <v>0.40000000000000008</v>
      </c>
      <c r="E57" s="55"/>
      <c r="F57" s="55"/>
      <c r="G57" s="46">
        <f t="shared" si="0"/>
        <v>0.40000000000000008</v>
      </c>
    </row>
    <row r="58" spans="1:7" s="40" customFormat="1" ht="25.5" customHeight="1" x14ac:dyDescent="0.35">
      <c r="A58" s="41"/>
      <c r="B58" s="85"/>
      <c r="C58" s="45" t="s">
        <v>13</v>
      </c>
      <c r="D58" s="46">
        <f>D56+0.01</f>
        <v>0.55000000000000016</v>
      </c>
      <c r="E58" s="55"/>
      <c r="F58" s="55"/>
      <c r="G58" s="46">
        <f t="shared" si="0"/>
        <v>0.55000000000000016</v>
      </c>
    </row>
    <row r="59" spans="1:7" s="40" customFormat="1" ht="25.5" customHeight="1" x14ac:dyDescent="0.35">
      <c r="A59" s="41"/>
      <c r="B59" s="84">
        <v>2046</v>
      </c>
      <c r="C59" s="49" t="s">
        <v>12</v>
      </c>
      <c r="D59" s="50">
        <f>D57+0.01</f>
        <v>0.41000000000000009</v>
      </c>
      <c r="E59" s="55"/>
      <c r="F59" s="55"/>
      <c r="G59" s="50">
        <f t="shared" si="0"/>
        <v>0.41000000000000009</v>
      </c>
    </row>
    <row r="60" spans="1:7" s="40" customFormat="1" ht="25.5" customHeight="1" x14ac:dyDescent="0.35">
      <c r="A60" s="41"/>
      <c r="B60" s="84"/>
      <c r="C60" s="49" t="s">
        <v>13</v>
      </c>
      <c r="D60" s="50">
        <f>D58+0.01</f>
        <v>0.56000000000000016</v>
      </c>
      <c r="E60" s="55"/>
      <c r="F60" s="55"/>
      <c r="G60" s="50">
        <f t="shared" si="0"/>
        <v>0.56000000000000016</v>
      </c>
    </row>
    <row r="61" spans="1:7" s="40" customFormat="1" ht="25.5" customHeight="1" x14ac:dyDescent="0.35">
      <c r="A61" s="41"/>
      <c r="B61" s="85">
        <v>2047</v>
      </c>
      <c r="C61" s="45" t="s">
        <v>12</v>
      </c>
      <c r="D61" s="46">
        <f>D59+0.01</f>
        <v>0.4200000000000001</v>
      </c>
      <c r="E61" s="55"/>
      <c r="F61" s="55"/>
      <c r="G61" s="46">
        <f t="shared" si="0"/>
        <v>0.4200000000000001</v>
      </c>
    </row>
    <row r="62" spans="1:7" s="40" customFormat="1" ht="25.5" customHeight="1" x14ac:dyDescent="0.35">
      <c r="A62" s="41"/>
      <c r="B62" s="85"/>
      <c r="C62" s="45" t="s">
        <v>13</v>
      </c>
      <c r="D62" s="46">
        <f>D60+0.01</f>
        <v>0.57000000000000017</v>
      </c>
      <c r="E62" s="55"/>
      <c r="F62" s="55"/>
      <c r="G62" s="46">
        <f t="shared" si="0"/>
        <v>0.57000000000000017</v>
      </c>
    </row>
    <row r="63" spans="1:7" s="40" customFormat="1" ht="25.5" customHeight="1" x14ac:dyDescent="0.35">
      <c r="A63" s="41"/>
      <c r="B63" s="84">
        <v>2048</v>
      </c>
      <c r="C63" s="49" t="s">
        <v>12</v>
      </c>
      <c r="D63" s="50">
        <f>D61+0.01</f>
        <v>0.4300000000000001</v>
      </c>
      <c r="E63" s="55"/>
      <c r="F63" s="55"/>
      <c r="G63" s="50">
        <f t="shared" si="0"/>
        <v>0.4300000000000001</v>
      </c>
    </row>
    <row r="64" spans="1:7" s="40" customFormat="1" ht="25.5" customHeight="1" x14ac:dyDescent="0.35">
      <c r="A64" s="41"/>
      <c r="B64" s="84"/>
      <c r="C64" s="49" t="s">
        <v>13</v>
      </c>
      <c r="D64" s="50">
        <f>D62+0.01</f>
        <v>0.58000000000000018</v>
      </c>
      <c r="E64" s="55"/>
      <c r="F64" s="55"/>
      <c r="G64" s="50">
        <f t="shared" si="0"/>
        <v>0.58000000000000018</v>
      </c>
    </row>
    <row r="65" spans="1:7" s="40" customFormat="1" ht="25.5" customHeight="1" x14ac:dyDescent="0.35">
      <c r="A65" s="41"/>
      <c r="B65" s="85">
        <v>2049</v>
      </c>
      <c r="C65" s="45" t="s">
        <v>12</v>
      </c>
      <c r="D65" s="46">
        <f>D63+0.01</f>
        <v>0.44000000000000011</v>
      </c>
      <c r="E65" s="55"/>
      <c r="F65" s="55"/>
      <c r="G65" s="46">
        <f t="shared" si="0"/>
        <v>0.44000000000000011</v>
      </c>
    </row>
    <row r="66" spans="1:7" s="40" customFormat="1" ht="25.5" customHeight="1" x14ac:dyDescent="0.35">
      <c r="A66" s="41"/>
      <c r="B66" s="85"/>
      <c r="C66" s="45" t="s">
        <v>13</v>
      </c>
      <c r="D66" s="46">
        <f>D64+0.01</f>
        <v>0.59000000000000019</v>
      </c>
      <c r="E66" s="55"/>
      <c r="F66" s="55"/>
      <c r="G66" s="46">
        <f t="shared" si="0"/>
        <v>0.59000000000000019</v>
      </c>
    </row>
    <row r="67" spans="1:7" s="40" customFormat="1" ht="25.5" customHeight="1" x14ac:dyDescent="0.35">
      <c r="A67" s="41"/>
      <c r="B67" s="84">
        <v>2050</v>
      </c>
      <c r="C67" s="49" t="s">
        <v>12</v>
      </c>
      <c r="D67" s="50">
        <f>D65+0.01</f>
        <v>0.45000000000000012</v>
      </c>
      <c r="E67" s="55"/>
      <c r="F67" s="55"/>
      <c r="G67" s="50">
        <f t="shared" si="0"/>
        <v>0.45000000000000012</v>
      </c>
    </row>
    <row r="68" spans="1:7" s="40" customFormat="1" ht="25.5" customHeight="1" x14ac:dyDescent="0.35">
      <c r="A68" s="41"/>
      <c r="B68" s="84"/>
      <c r="C68" s="49" t="s">
        <v>13</v>
      </c>
      <c r="D68" s="50">
        <f>D66+0.01</f>
        <v>0.6000000000000002</v>
      </c>
      <c r="E68" s="55"/>
      <c r="F68" s="55"/>
      <c r="G68" s="50">
        <f t="shared" si="0"/>
        <v>0.6000000000000002</v>
      </c>
    </row>
    <row r="69" spans="1:7" x14ac:dyDescent="0.35">
      <c r="B69" s="44" t="s">
        <v>15</v>
      </c>
      <c r="C69" s="44"/>
      <c r="D69" s="44"/>
      <c r="E69" s="44"/>
      <c r="F69" s="44"/>
      <c r="G69" s="40"/>
    </row>
    <row r="70" spans="1:7" x14ac:dyDescent="0.35">
      <c r="B70" s="44" t="s">
        <v>16</v>
      </c>
      <c r="C70" s="35"/>
      <c r="D70" s="35"/>
      <c r="E70" s="35"/>
      <c r="F70" s="35"/>
      <c r="G70" s="35"/>
    </row>
    <row r="71" spans="1:7" x14ac:dyDescent="0.35">
      <c r="B71" s="35"/>
      <c r="C71" s="35"/>
      <c r="D71" s="35"/>
      <c r="E71" s="35"/>
      <c r="F71" s="35"/>
      <c r="G71" s="35"/>
    </row>
    <row r="72" spans="1:7" x14ac:dyDescent="0.35">
      <c r="B72" s="35"/>
      <c r="C72" s="35"/>
      <c r="D72" s="35"/>
      <c r="E72" s="35"/>
      <c r="F72" s="35"/>
      <c r="G72" s="35"/>
    </row>
  </sheetData>
  <mergeCells count="53">
    <mergeCell ref="B1:G3"/>
    <mergeCell ref="G9:G10"/>
    <mergeCell ref="G13:G14"/>
    <mergeCell ref="B31:B32"/>
    <mergeCell ref="B33:B34"/>
    <mergeCell ref="B29:B30"/>
    <mergeCell ref="G17:G18"/>
    <mergeCell ref="B27:B28"/>
    <mergeCell ref="E21:E22"/>
    <mergeCell ref="F21:F22"/>
    <mergeCell ref="B23:B26"/>
    <mergeCell ref="B19:B22"/>
    <mergeCell ref="E25:E26"/>
    <mergeCell ref="D16:D18"/>
    <mergeCell ref="B47:B48"/>
    <mergeCell ref="B43:B44"/>
    <mergeCell ref="D20:D22"/>
    <mergeCell ref="C24:C26"/>
    <mergeCell ref="D24:D26"/>
    <mergeCell ref="B37:B38"/>
    <mergeCell ref="B39:B40"/>
    <mergeCell ref="B41:B42"/>
    <mergeCell ref="B35:B36"/>
    <mergeCell ref="C20:C22"/>
    <mergeCell ref="C5:D5"/>
    <mergeCell ref="B5:B6"/>
    <mergeCell ref="E5:F5"/>
    <mergeCell ref="B45:B46"/>
    <mergeCell ref="E17:E18"/>
    <mergeCell ref="F17:F18"/>
    <mergeCell ref="A7:A10"/>
    <mergeCell ref="B7:B10"/>
    <mergeCell ref="C8:C10"/>
    <mergeCell ref="D8:D10"/>
    <mergeCell ref="B15:B18"/>
    <mergeCell ref="B11:B14"/>
    <mergeCell ref="C16:C18"/>
    <mergeCell ref="E9:E10"/>
    <mergeCell ref="F9:F10"/>
    <mergeCell ref="E13:E14"/>
    <mergeCell ref="F13:F14"/>
    <mergeCell ref="C12:C14"/>
    <mergeCell ref="D12:D14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1"/>
  <sheetViews>
    <sheetView showGridLines="0" zoomScaleNormal="100" workbookViewId="0">
      <selection sqref="A1:XFD1048576"/>
    </sheetView>
  </sheetViews>
  <sheetFormatPr defaultColWidth="9.1796875" defaultRowHeight="14" x14ac:dyDescent="0.3"/>
  <cols>
    <col min="1" max="1" width="2.81640625" style="80" customWidth="1"/>
    <col min="2" max="7" width="22.453125" style="80" customWidth="1"/>
    <col min="8" max="16384" width="9.1796875" style="80"/>
  </cols>
  <sheetData>
    <row r="1" spans="2:7" ht="19.5" customHeight="1" x14ac:dyDescent="0.3">
      <c r="B1" s="119" t="s">
        <v>17</v>
      </c>
      <c r="C1" s="119"/>
      <c r="D1" s="119"/>
      <c r="E1" s="119"/>
      <c r="F1" s="119"/>
      <c r="G1" s="119"/>
    </row>
    <row r="2" spans="2:7" ht="19.5" customHeight="1" x14ac:dyDescent="0.3">
      <c r="B2" s="119"/>
      <c r="C2" s="119"/>
      <c r="D2" s="119"/>
      <c r="E2" s="119"/>
      <c r="F2" s="119"/>
      <c r="G2" s="119"/>
    </row>
    <row r="3" spans="2:7" ht="15" thickBot="1" x14ac:dyDescent="0.4">
      <c r="B3" s="81" t="str">
        <f>'Class I and SREC II'!B4</f>
        <v>Revised</v>
      </c>
      <c r="C3" s="82">
        <f>'Class I and SREC II'!C4</f>
        <v>46269</v>
      </c>
    </row>
    <row r="4" spans="2:7" ht="26" x14ac:dyDescent="0.3">
      <c r="B4" s="117" t="s">
        <v>1</v>
      </c>
      <c r="C4" s="117" t="s">
        <v>7</v>
      </c>
      <c r="D4" s="5" t="s">
        <v>18</v>
      </c>
      <c r="E4" s="5" t="s">
        <v>19</v>
      </c>
      <c r="F4" s="6" t="s">
        <v>20</v>
      </c>
      <c r="G4" s="22" t="s">
        <v>21</v>
      </c>
    </row>
    <row r="5" spans="2:7" ht="14.5" thickBot="1" x14ac:dyDescent="0.35">
      <c r="B5" s="118"/>
      <c r="C5" s="118"/>
      <c r="D5" s="23" t="s">
        <v>6</v>
      </c>
      <c r="E5" s="23" t="s">
        <v>6</v>
      </c>
      <c r="F5" s="4" t="s">
        <v>6</v>
      </c>
      <c r="G5" s="21" t="s">
        <v>6</v>
      </c>
    </row>
    <row r="6" spans="2:7" s="1" customFormat="1" ht="27" customHeight="1" thickBot="1" x14ac:dyDescent="0.3">
      <c r="B6" s="15">
        <v>2017</v>
      </c>
      <c r="C6" s="16" t="s">
        <v>8</v>
      </c>
      <c r="D6" s="18">
        <v>2.5909000000000001E-2</v>
      </c>
      <c r="E6" s="17">
        <v>3.5000000000000003E-2</v>
      </c>
      <c r="F6" s="18">
        <v>4.2500000000000003E-2</v>
      </c>
      <c r="G6" s="19" t="s">
        <v>8</v>
      </c>
    </row>
    <row r="7" spans="2:7" s="1" customFormat="1" ht="27" customHeight="1" thickBot="1" x14ac:dyDescent="0.3">
      <c r="B7" s="2">
        <v>2018</v>
      </c>
      <c r="C7" s="3" t="s">
        <v>8</v>
      </c>
      <c r="D7" s="8">
        <v>2.6155000000000001E-2</v>
      </c>
      <c r="E7" s="7">
        <v>3.5000000000000003E-2</v>
      </c>
      <c r="F7" s="8">
        <v>4.4999999999999998E-2</v>
      </c>
      <c r="G7" s="9" t="s">
        <v>8</v>
      </c>
    </row>
    <row r="8" spans="2:7" s="1" customFormat="1" ht="27" customHeight="1" thickBot="1" x14ac:dyDescent="0.3">
      <c r="B8" s="15">
        <v>2019</v>
      </c>
      <c r="C8" s="16" t="s">
        <v>8</v>
      </c>
      <c r="D8" s="18">
        <v>2.6883000000000001E-2</v>
      </c>
      <c r="E8" s="17">
        <v>3.5000000000000003E-2</v>
      </c>
      <c r="F8" s="18">
        <v>4.7500000000000001E-2</v>
      </c>
      <c r="G8" s="19">
        <v>0</v>
      </c>
    </row>
    <row r="9" spans="2:7" s="1" customFormat="1" ht="27" customHeight="1" thickBot="1" x14ac:dyDescent="0.3">
      <c r="B9" s="2">
        <v>2020</v>
      </c>
      <c r="C9" s="24" t="s">
        <v>8</v>
      </c>
      <c r="D9" s="31">
        <v>3.2056000000000001E-2</v>
      </c>
      <c r="E9" s="10">
        <v>3.5000000000000003E-2</v>
      </c>
      <c r="F9" s="31">
        <v>0.05</v>
      </c>
      <c r="G9" s="9">
        <v>1.4999999999999999E-2</v>
      </c>
    </row>
    <row r="10" spans="2:7" s="1" customFormat="1" ht="27" customHeight="1" thickBot="1" x14ac:dyDescent="0.3">
      <c r="B10" s="15">
        <v>2021</v>
      </c>
      <c r="C10" s="25" t="s">
        <v>8</v>
      </c>
      <c r="D10" s="32">
        <v>3.5633999999999999E-2</v>
      </c>
      <c r="E10" s="20">
        <v>3.6999999999999998E-2</v>
      </c>
      <c r="F10" s="32">
        <v>5.2499999999999998E-2</v>
      </c>
      <c r="G10" s="19">
        <v>0.03</v>
      </c>
    </row>
    <row r="11" spans="2:7" s="1" customFormat="1" ht="27" customHeight="1" thickBot="1" x14ac:dyDescent="0.3">
      <c r="B11" s="2">
        <v>2022</v>
      </c>
      <c r="C11" s="24" t="s">
        <v>8</v>
      </c>
      <c r="D11" s="31">
        <v>3.5999999999999997E-2</v>
      </c>
      <c r="E11" s="10">
        <v>3.6999999999999998E-2</v>
      </c>
      <c r="F11" s="31">
        <v>5.5E-2</v>
      </c>
      <c r="G11" s="9">
        <v>4.4999999999999998E-2</v>
      </c>
    </row>
    <row r="12" spans="2:7" s="1" customFormat="1" ht="27" customHeight="1" thickBot="1" x14ac:dyDescent="0.3">
      <c r="B12" s="15">
        <v>2023</v>
      </c>
      <c r="C12" s="25" t="s">
        <v>8</v>
      </c>
      <c r="D12" s="32">
        <v>3.4721000000000002E-2</v>
      </c>
      <c r="E12" s="20">
        <v>3.6999999999999998E-2</v>
      </c>
      <c r="F12" s="32">
        <v>5.7500000000000002E-2</v>
      </c>
      <c r="G12" s="19">
        <v>0.06</v>
      </c>
    </row>
    <row r="13" spans="2:7" s="1" customFormat="1" ht="27" customHeight="1" thickBot="1" x14ac:dyDescent="0.3">
      <c r="B13" s="2">
        <v>2024</v>
      </c>
      <c r="C13" s="24" t="s">
        <v>8</v>
      </c>
      <c r="D13" s="31">
        <v>3.5999999999999997E-2</v>
      </c>
      <c r="E13" s="10">
        <v>3.6999999999999998E-2</v>
      </c>
      <c r="F13" s="31">
        <v>0.06</v>
      </c>
      <c r="G13" s="9">
        <v>0.04</v>
      </c>
    </row>
    <row r="14" spans="2:7" s="1" customFormat="1" ht="27" customHeight="1" thickBot="1" x14ac:dyDescent="0.3">
      <c r="B14" s="15">
        <v>2025</v>
      </c>
      <c r="C14" s="25" t="s">
        <v>8</v>
      </c>
      <c r="D14" s="32">
        <v>3.4137000000000001E-2</v>
      </c>
      <c r="E14" s="20">
        <v>3.6999999999999998E-2</v>
      </c>
      <c r="F14" s="18">
        <v>6.25E-2</v>
      </c>
      <c r="G14" s="19">
        <v>5.5E-2</v>
      </c>
    </row>
    <row r="15" spans="2:7" s="1" customFormat="1" ht="27" customHeight="1" thickBot="1" x14ac:dyDescent="0.3">
      <c r="B15" s="2">
        <v>2026</v>
      </c>
      <c r="C15" s="24" t="s">
        <v>8</v>
      </c>
      <c r="D15" s="31">
        <v>3.5700000000000003E-2</v>
      </c>
      <c r="E15" s="10">
        <v>3.6999999999999998E-2</v>
      </c>
      <c r="F15" s="18">
        <f t="shared" ref="F15:F39" si="0">F14+0.0025</f>
        <v>6.5000000000000002E-2</v>
      </c>
      <c r="G15" s="9">
        <v>0.04</v>
      </c>
    </row>
    <row r="16" spans="2:7" s="1" customFormat="1" ht="27" customHeight="1" thickBot="1" x14ac:dyDescent="0.3">
      <c r="B16" s="15">
        <v>2027</v>
      </c>
      <c r="C16" s="25" t="s">
        <v>8</v>
      </c>
      <c r="D16" s="32">
        <v>2.93E-2</v>
      </c>
      <c r="E16" s="20">
        <v>3.6999999999999998E-2</v>
      </c>
      <c r="F16" s="18">
        <f t="shared" si="0"/>
        <v>6.7500000000000004E-2</v>
      </c>
      <c r="G16" s="19">
        <v>0.08</v>
      </c>
    </row>
    <row r="17" spans="2:7" s="1" customFormat="1" ht="27" customHeight="1" thickBot="1" x14ac:dyDescent="0.3">
      <c r="B17" s="2">
        <v>2028</v>
      </c>
      <c r="C17" s="24" t="s">
        <v>8</v>
      </c>
      <c r="D17" s="31">
        <v>2.4899999999999999E-2</v>
      </c>
      <c r="E17" s="10">
        <v>3.6999999999999998E-2</v>
      </c>
      <c r="F17" s="29">
        <f t="shared" si="0"/>
        <v>7.0000000000000007E-2</v>
      </c>
      <c r="G17" s="9">
        <v>0.12</v>
      </c>
    </row>
    <row r="18" spans="2:7" s="1" customFormat="1" ht="27" customHeight="1" thickBot="1" x14ac:dyDescent="0.3">
      <c r="B18" s="15">
        <v>2029</v>
      </c>
      <c r="C18" s="25" t="s">
        <v>8</v>
      </c>
      <c r="D18" s="32" t="s">
        <v>14</v>
      </c>
      <c r="E18" s="20">
        <v>3.6999999999999998E-2</v>
      </c>
      <c r="F18" s="18">
        <f t="shared" si="0"/>
        <v>7.2500000000000009E-2</v>
      </c>
      <c r="G18" s="19">
        <v>0.18</v>
      </c>
    </row>
    <row r="19" spans="2:7" s="1" customFormat="1" ht="27" customHeight="1" thickBot="1" x14ac:dyDescent="0.3">
      <c r="B19" s="2">
        <v>2030</v>
      </c>
      <c r="C19" s="24" t="s">
        <v>8</v>
      </c>
      <c r="D19" s="31" t="s">
        <v>14</v>
      </c>
      <c r="E19" s="10">
        <v>3.6999999999999998E-2</v>
      </c>
      <c r="F19" s="29">
        <f t="shared" si="0"/>
        <v>7.5000000000000011E-2</v>
      </c>
      <c r="G19" s="9">
        <v>0.24</v>
      </c>
    </row>
    <row r="20" spans="2:7" s="1" customFormat="1" ht="27" customHeight="1" thickBot="1" x14ac:dyDescent="0.3">
      <c r="B20" s="15">
        <v>2031</v>
      </c>
      <c r="C20" s="25" t="s">
        <v>8</v>
      </c>
      <c r="D20" s="32" t="s">
        <v>14</v>
      </c>
      <c r="E20" s="20">
        <v>3.6999999999999998E-2</v>
      </c>
      <c r="F20" s="18">
        <f t="shared" si="0"/>
        <v>7.7500000000000013E-2</v>
      </c>
      <c r="G20" s="19">
        <v>0.28999999999999998</v>
      </c>
    </row>
    <row r="21" spans="2:7" s="1" customFormat="1" ht="27" customHeight="1" thickBot="1" x14ac:dyDescent="0.3">
      <c r="B21" s="2">
        <v>2032</v>
      </c>
      <c r="C21" s="24" t="s">
        <v>8</v>
      </c>
      <c r="D21" s="31" t="s">
        <v>14</v>
      </c>
      <c r="E21" s="10">
        <v>3.6999999999999998E-2</v>
      </c>
      <c r="F21" s="29">
        <f t="shared" si="0"/>
        <v>8.0000000000000016E-2</v>
      </c>
      <c r="G21" s="9">
        <v>0.31</v>
      </c>
    </row>
    <row r="22" spans="2:7" s="1" customFormat="1" ht="27" customHeight="1" thickBot="1" x14ac:dyDescent="0.3">
      <c r="B22" s="15">
        <v>2033</v>
      </c>
      <c r="C22" s="25" t="s">
        <v>8</v>
      </c>
      <c r="D22" s="32" t="s">
        <v>14</v>
      </c>
      <c r="E22" s="20">
        <v>3.6999999999999998E-2</v>
      </c>
      <c r="F22" s="18">
        <f t="shared" si="0"/>
        <v>8.2500000000000018E-2</v>
      </c>
      <c r="G22" s="19">
        <v>0.32500000000000001</v>
      </c>
    </row>
    <row r="23" spans="2:7" s="1" customFormat="1" ht="27" customHeight="1" thickBot="1" x14ac:dyDescent="0.3">
      <c r="B23" s="2">
        <v>2034</v>
      </c>
      <c r="C23" s="24" t="s">
        <v>8</v>
      </c>
      <c r="D23" s="31" t="s">
        <v>14</v>
      </c>
      <c r="E23" s="10">
        <v>3.6999999999999998E-2</v>
      </c>
      <c r="F23" s="29">
        <f t="shared" si="0"/>
        <v>8.500000000000002E-2</v>
      </c>
      <c r="G23" s="9">
        <v>0.34</v>
      </c>
    </row>
    <row r="24" spans="2:7" s="1" customFormat="1" ht="27" customHeight="1" thickBot="1" x14ac:dyDescent="0.3">
      <c r="B24" s="15">
        <v>2035</v>
      </c>
      <c r="C24" s="25" t="s">
        <v>8</v>
      </c>
      <c r="D24" s="32" t="s">
        <v>14</v>
      </c>
      <c r="E24" s="20">
        <v>3.6999999999999998E-2</v>
      </c>
      <c r="F24" s="18">
        <f t="shared" si="0"/>
        <v>8.7500000000000022E-2</v>
      </c>
      <c r="G24" s="19">
        <f t="shared" ref="G24:G39" si="1">G23+0.015</f>
        <v>0.35500000000000004</v>
      </c>
    </row>
    <row r="25" spans="2:7" s="1" customFormat="1" ht="27" customHeight="1" thickBot="1" x14ac:dyDescent="0.3">
      <c r="B25" s="2">
        <v>2036</v>
      </c>
      <c r="C25" s="24" t="s">
        <v>8</v>
      </c>
      <c r="D25" s="31" t="s">
        <v>14</v>
      </c>
      <c r="E25" s="10">
        <v>3.6999999999999998E-2</v>
      </c>
      <c r="F25" s="29">
        <f t="shared" si="0"/>
        <v>9.0000000000000024E-2</v>
      </c>
      <c r="G25" s="30">
        <f t="shared" si="1"/>
        <v>0.37000000000000005</v>
      </c>
    </row>
    <row r="26" spans="2:7" s="1" customFormat="1" ht="27" customHeight="1" thickBot="1" x14ac:dyDescent="0.3">
      <c r="B26" s="15">
        <v>2037</v>
      </c>
      <c r="C26" s="25" t="s">
        <v>8</v>
      </c>
      <c r="D26" s="32" t="s">
        <v>14</v>
      </c>
      <c r="E26" s="20">
        <v>3.6999999999999998E-2</v>
      </c>
      <c r="F26" s="18">
        <f t="shared" si="0"/>
        <v>9.2500000000000027E-2</v>
      </c>
      <c r="G26" s="19">
        <f t="shared" si="1"/>
        <v>0.38500000000000006</v>
      </c>
    </row>
    <row r="27" spans="2:7" s="1" customFormat="1" ht="27" customHeight="1" thickBot="1" x14ac:dyDescent="0.3">
      <c r="B27" s="2">
        <v>2038</v>
      </c>
      <c r="C27" s="24" t="s">
        <v>8</v>
      </c>
      <c r="D27" s="31" t="s">
        <v>14</v>
      </c>
      <c r="E27" s="10">
        <v>3.6999999999999998E-2</v>
      </c>
      <c r="F27" s="29">
        <f t="shared" si="0"/>
        <v>9.5000000000000029E-2</v>
      </c>
      <c r="G27" s="30">
        <f t="shared" si="1"/>
        <v>0.40000000000000008</v>
      </c>
    </row>
    <row r="28" spans="2:7" s="1" customFormat="1" ht="27" customHeight="1" thickBot="1" x14ac:dyDescent="0.3">
      <c r="B28" s="15">
        <v>2039</v>
      </c>
      <c r="C28" s="25" t="s">
        <v>8</v>
      </c>
      <c r="D28" s="32" t="s">
        <v>14</v>
      </c>
      <c r="E28" s="20">
        <v>3.6999999999999998E-2</v>
      </c>
      <c r="F28" s="18">
        <f t="shared" si="0"/>
        <v>9.7500000000000031E-2</v>
      </c>
      <c r="G28" s="19">
        <f t="shared" si="1"/>
        <v>0.41500000000000009</v>
      </c>
    </row>
    <row r="29" spans="2:7" s="1" customFormat="1" ht="27" customHeight="1" thickBot="1" x14ac:dyDescent="0.3">
      <c r="B29" s="2">
        <v>2040</v>
      </c>
      <c r="C29" s="24" t="s">
        <v>8</v>
      </c>
      <c r="D29" s="31" t="s">
        <v>14</v>
      </c>
      <c r="E29" s="10">
        <v>3.6999999999999998E-2</v>
      </c>
      <c r="F29" s="29">
        <f t="shared" si="0"/>
        <v>0.10000000000000003</v>
      </c>
      <c r="G29" s="30">
        <f t="shared" si="1"/>
        <v>0.4300000000000001</v>
      </c>
    </row>
    <row r="30" spans="2:7" s="1" customFormat="1" ht="27" customHeight="1" thickBot="1" x14ac:dyDescent="0.3">
      <c r="B30" s="15">
        <v>2041</v>
      </c>
      <c r="C30" s="25" t="s">
        <v>8</v>
      </c>
      <c r="D30" s="32" t="s">
        <v>14</v>
      </c>
      <c r="E30" s="20">
        <v>3.6999999999999998E-2</v>
      </c>
      <c r="F30" s="18">
        <f t="shared" si="0"/>
        <v>0.10250000000000004</v>
      </c>
      <c r="G30" s="19">
        <f t="shared" si="1"/>
        <v>0.44500000000000012</v>
      </c>
    </row>
    <row r="31" spans="2:7" s="1" customFormat="1" ht="27" customHeight="1" thickBot="1" x14ac:dyDescent="0.3">
      <c r="B31" s="2">
        <v>2042</v>
      </c>
      <c r="C31" s="24" t="s">
        <v>8</v>
      </c>
      <c r="D31" s="31" t="s">
        <v>14</v>
      </c>
      <c r="E31" s="10">
        <v>3.6999999999999998E-2</v>
      </c>
      <c r="F31" s="29">
        <f t="shared" si="0"/>
        <v>0.10500000000000004</v>
      </c>
      <c r="G31" s="30">
        <f t="shared" si="1"/>
        <v>0.46000000000000013</v>
      </c>
    </row>
    <row r="32" spans="2:7" s="1" customFormat="1" ht="27" customHeight="1" thickBot="1" x14ac:dyDescent="0.3">
      <c r="B32" s="15">
        <v>2043</v>
      </c>
      <c r="C32" s="25" t="s">
        <v>8</v>
      </c>
      <c r="D32" s="32" t="s">
        <v>14</v>
      </c>
      <c r="E32" s="20">
        <v>3.6999999999999998E-2</v>
      </c>
      <c r="F32" s="18">
        <f t="shared" si="0"/>
        <v>0.10750000000000004</v>
      </c>
      <c r="G32" s="19">
        <f t="shared" si="1"/>
        <v>0.47500000000000014</v>
      </c>
    </row>
    <row r="33" spans="2:7" s="1" customFormat="1" ht="27" customHeight="1" thickBot="1" x14ac:dyDescent="0.3">
      <c r="B33" s="2">
        <v>2044</v>
      </c>
      <c r="C33" s="24" t="s">
        <v>8</v>
      </c>
      <c r="D33" s="31" t="s">
        <v>14</v>
      </c>
      <c r="E33" s="10">
        <v>3.6999999999999998E-2</v>
      </c>
      <c r="F33" s="29">
        <f t="shared" si="0"/>
        <v>0.11000000000000004</v>
      </c>
      <c r="G33" s="30">
        <f t="shared" si="1"/>
        <v>0.49000000000000016</v>
      </c>
    </row>
    <row r="34" spans="2:7" s="1" customFormat="1" ht="27" customHeight="1" thickBot="1" x14ac:dyDescent="0.3">
      <c r="B34" s="15">
        <v>2045</v>
      </c>
      <c r="C34" s="25" t="s">
        <v>8</v>
      </c>
      <c r="D34" s="32" t="s">
        <v>14</v>
      </c>
      <c r="E34" s="20">
        <v>3.6999999999999998E-2</v>
      </c>
      <c r="F34" s="18">
        <f t="shared" si="0"/>
        <v>0.11250000000000004</v>
      </c>
      <c r="G34" s="19">
        <f t="shared" si="1"/>
        <v>0.50500000000000012</v>
      </c>
    </row>
    <row r="35" spans="2:7" s="1" customFormat="1" ht="27" customHeight="1" thickBot="1" x14ac:dyDescent="0.3">
      <c r="B35" s="2">
        <v>2046</v>
      </c>
      <c r="C35" s="24" t="s">
        <v>8</v>
      </c>
      <c r="D35" s="31" t="s">
        <v>14</v>
      </c>
      <c r="E35" s="10">
        <v>3.6999999999999998E-2</v>
      </c>
      <c r="F35" s="29">
        <f t="shared" si="0"/>
        <v>0.11500000000000005</v>
      </c>
      <c r="G35" s="30">
        <f t="shared" si="1"/>
        <v>0.52000000000000013</v>
      </c>
    </row>
    <row r="36" spans="2:7" s="1" customFormat="1" ht="27" customHeight="1" thickBot="1" x14ac:dyDescent="0.3">
      <c r="B36" s="15">
        <v>2047</v>
      </c>
      <c r="C36" s="25" t="s">
        <v>8</v>
      </c>
      <c r="D36" s="32" t="s">
        <v>14</v>
      </c>
      <c r="E36" s="20">
        <v>3.6999999999999998E-2</v>
      </c>
      <c r="F36" s="18">
        <f t="shared" si="0"/>
        <v>0.11750000000000005</v>
      </c>
      <c r="G36" s="19">
        <f t="shared" si="1"/>
        <v>0.53500000000000014</v>
      </c>
    </row>
    <row r="37" spans="2:7" s="1" customFormat="1" ht="27" customHeight="1" thickBot="1" x14ac:dyDescent="0.3">
      <c r="B37" s="2">
        <v>2048</v>
      </c>
      <c r="C37" s="24" t="s">
        <v>8</v>
      </c>
      <c r="D37" s="31" t="s">
        <v>14</v>
      </c>
      <c r="E37" s="10">
        <v>3.6999999999999998E-2</v>
      </c>
      <c r="F37" s="29">
        <f t="shared" si="0"/>
        <v>0.12000000000000005</v>
      </c>
      <c r="G37" s="30">
        <f t="shared" si="1"/>
        <v>0.55000000000000016</v>
      </c>
    </row>
    <row r="38" spans="2:7" s="1" customFormat="1" ht="27" customHeight="1" thickBot="1" x14ac:dyDescent="0.3">
      <c r="B38" s="15">
        <v>2049</v>
      </c>
      <c r="C38" s="25" t="s">
        <v>8</v>
      </c>
      <c r="D38" s="32" t="s">
        <v>14</v>
      </c>
      <c r="E38" s="20">
        <v>3.6999999999999998E-2</v>
      </c>
      <c r="F38" s="18">
        <f t="shared" si="0"/>
        <v>0.12250000000000005</v>
      </c>
      <c r="G38" s="19">
        <f t="shared" si="1"/>
        <v>0.56500000000000017</v>
      </c>
    </row>
    <row r="39" spans="2:7" s="1" customFormat="1" ht="27" customHeight="1" thickBot="1" x14ac:dyDescent="0.3">
      <c r="B39" s="2">
        <v>2050</v>
      </c>
      <c r="C39" s="24" t="s">
        <v>8</v>
      </c>
      <c r="D39" s="31" t="s">
        <v>14</v>
      </c>
      <c r="E39" s="10">
        <v>3.6999999999999998E-2</v>
      </c>
      <c r="F39" s="29">
        <f t="shared" si="0"/>
        <v>0.12500000000000006</v>
      </c>
      <c r="G39" s="30">
        <f t="shared" si="1"/>
        <v>0.58000000000000018</v>
      </c>
    </row>
    <row r="40" spans="2:7" s="1" customFormat="1" x14ac:dyDescent="0.3">
      <c r="B40" s="1" t="s">
        <v>22</v>
      </c>
      <c r="C40" s="26"/>
      <c r="D40" s="27"/>
      <c r="E40" s="83"/>
      <c r="F40" s="83"/>
      <c r="G40" s="83"/>
    </row>
    <row r="41" spans="2:7" x14ac:dyDescent="0.3">
      <c r="E41" s="83"/>
      <c r="F41" s="83"/>
      <c r="G41" s="83"/>
    </row>
  </sheetData>
  <mergeCells count="3">
    <mergeCell ref="B4:B5"/>
    <mergeCell ref="C4:C5"/>
    <mergeCell ref="B1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FF89-29D8-443F-BDAD-EBEA3949A0D0}">
  <dimension ref="B1:D42"/>
  <sheetViews>
    <sheetView showGridLines="0" workbookViewId="0"/>
  </sheetViews>
  <sheetFormatPr defaultColWidth="9.26953125" defaultRowHeight="14" x14ac:dyDescent="0.3"/>
  <cols>
    <col min="1" max="1" width="2.7265625" style="80" customWidth="1"/>
    <col min="2" max="4" width="24.54296875" style="80" customWidth="1"/>
    <col min="5" max="16384" width="9.26953125" style="80"/>
  </cols>
  <sheetData>
    <row r="1" spans="2:4" ht="22.5" customHeight="1" x14ac:dyDescent="0.3">
      <c r="B1" s="119" t="s">
        <v>23</v>
      </c>
      <c r="C1" s="119"/>
      <c r="D1" s="119"/>
    </row>
    <row r="2" spans="2:4" ht="22.5" customHeight="1" x14ac:dyDescent="0.3">
      <c r="B2" s="119"/>
      <c r="C2" s="119"/>
      <c r="D2" s="119"/>
    </row>
    <row r="3" spans="2:4" ht="14.5" customHeight="1" x14ac:dyDescent="0.3">
      <c r="B3" s="119"/>
      <c r="C3" s="119"/>
      <c r="D3" s="119"/>
    </row>
    <row r="4" spans="2:4" ht="15" thickBot="1" x14ac:dyDescent="0.4">
      <c r="B4" s="81" t="str">
        <f>'Class I and SREC II'!B4</f>
        <v>Revised</v>
      </c>
      <c r="C4" s="82">
        <f>'Class I and SREC II'!C4</f>
        <v>46269</v>
      </c>
    </row>
    <row r="5" spans="2:4" ht="32.25" customHeight="1" x14ac:dyDescent="0.3">
      <c r="B5" s="117" t="s">
        <v>1</v>
      </c>
      <c r="C5" s="5" t="s">
        <v>24</v>
      </c>
      <c r="D5" s="6" t="s">
        <v>25</v>
      </c>
    </row>
    <row r="6" spans="2:4" ht="14.5" thickBot="1" x14ac:dyDescent="0.35">
      <c r="B6" s="118"/>
      <c r="C6" s="23" t="s">
        <v>6</v>
      </c>
      <c r="D6" s="4" t="s">
        <v>6</v>
      </c>
    </row>
    <row r="7" spans="2:4" ht="26.25" customHeight="1" thickBot="1" x14ac:dyDescent="0.35">
      <c r="B7" s="14">
        <v>2018</v>
      </c>
      <c r="C7" s="20">
        <v>0.16</v>
      </c>
      <c r="D7" s="18" t="s">
        <v>8</v>
      </c>
    </row>
    <row r="8" spans="2:4" s="1" customFormat="1" ht="26.25" customHeight="1" thickBot="1" x14ac:dyDescent="0.3">
      <c r="B8" s="2">
        <v>2019</v>
      </c>
      <c r="C8" s="43">
        <v>0.18</v>
      </c>
      <c r="D8" s="31" t="s">
        <v>8</v>
      </c>
    </row>
    <row r="9" spans="2:4" s="1" customFormat="1" ht="26.25" customHeight="1" thickBot="1" x14ac:dyDescent="0.3">
      <c r="B9" s="14">
        <v>2020</v>
      </c>
      <c r="C9" s="20">
        <v>0.2</v>
      </c>
      <c r="D9" s="18" t="s">
        <v>8</v>
      </c>
    </row>
    <row r="10" spans="2:4" s="1" customFormat="1" ht="26.25" customHeight="1" thickBot="1" x14ac:dyDescent="0.3">
      <c r="B10" s="2">
        <v>2021</v>
      </c>
      <c r="C10" s="43">
        <v>0.22</v>
      </c>
      <c r="D10" s="31">
        <v>0.2</v>
      </c>
    </row>
    <row r="11" spans="2:4" s="1" customFormat="1" ht="26.25" customHeight="1" thickBot="1" x14ac:dyDescent="0.3">
      <c r="B11" s="14">
        <v>2022</v>
      </c>
      <c r="C11" s="20">
        <v>0.24</v>
      </c>
      <c r="D11" s="18">
        <v>0.2</v>
      </c>
    </row>
    <row r="12" spans="2:4" s="1" customFormat="1" ht="26.25" customHeight="1" thickBot="1" x14ac:dyDescent="0.3">
      <c r="B12" s="2">
        <v>2023</v>
      </c>
      <c r="C12" s="43">
        <v>0.26</v>
      </c>
      <c r="D12" s="31">
        <v>0.26</v>
      </c>
    </row>
    <row r="13" spans="2:4" s="1" customFormat="1" ht="26.25" customHeight="1" thickBot="1" x14ac:dyDescent="0.3">
      <c r="B13" s="14">
        <v>2024</v>
      </c>
      <c r="C13" s="20">
        <v>0.28000000000000003</v>
      </c>
      <c r="D13" s="18">
        <v>0.27</v>
      </c>
    </row>
    <row r="14" spans="2:4" s="1" customFormat="1" ht="26.25" customHeight="1" thickBot="1" x14ac:dyDescent="0.3">
      <c r="B14" s="2">
        <v>2025</v>
      </c>
      <c r="C14" s="43">
        <v>0.3</v>
      </c>
      <c r="D14" s="31">
        <v>0.26</v>
      </c>
    </row>
    <row r="15" spans="2:4" s="1" customFormat="1" ht="26.25" customHeight="1" thickBot="1" x14ac:dyDescent="0.3">
      <c r="B15" s="14">
        <v>2026</v>
      </c>
      <c r="C15" s="20">
        <v>0.36</v>
      </c>
      <c r="D15" s="18">
        <v>0.26</v>
      </c>
    </row>
    <row r="16" spans="2:4" s="1" customFormat="1" ht="26.25" customHeight="1" thickBot="1" x14ac:dyDescent="0.3">
      <c r="B16" s="2">
        <v>2027</v>
      </c>
      <c r="C16" s="43">
        <v>0.42</v>
      </c>
      <c r="D16" s="31">
        <v>0.27</v>
      </c>
    </row>
    <row r="17" spans="2:4" s="1" customFormat="1" ht="26.25" customHeight="1" thickBot="1" x14ac:dyDescent="0.3">
      <c r="B17" s="14">
        <v>2028</v>
      </c>
      <c r="C17" s="20">
        <v>0.48</v>
      </c>
      <c r="D17" s="18">
        <v>0.26</v>
      </c>
    </row>
    <row r="18" spans="2:4" s="1" customFormat="1" ht="26.25" customHeight="1" thickBot="1" x14ac:dyDescent="0.3">
      <c r="B18" s="2">
        <v>2029</v>
      </c>
      <c r="C18" s="43">
        <v>0.54</v>
      </c>
      <c r="D18" s="31">
        <v>0.26</v>
      </c>
    </row>
    <row r="19" spans="2:4" s="1" customFormat="1" ht="26.25" customHeight="1" thickBot="1" x14ac:dyDescent="0.3">
      <c r="B19" s="14">
        <v>2030</v>
      </c>
      <c r="C19" s="20">
        <v>0.6</v>
      </c>
      <c r="D19" s="18" t="s">
        <v>14</v>
      </c>
    </row>
    <row r="20" spans="2:4" s="1" customFormat="1" ht="26.25" customHeight="1" thickBot="1" x14ac:dyDescent="0.3">
      <c r="B20" s="2">
        <v>2031</v>
      </c>
      <c r="C20" s="43">
        <f>C19+0.01</f>
        <v>0.61</v>
      </c>
      <c r="D20" s="31" t="s">
        <v>14</v>
      </c>
    </row>
    <row r="21" spans="2:4" s="1" customFormat="1" ht="26.25" customHeight="1" thickBot="1" x14ac:dyDescent="0.3">
      <c r="B21" s="14">
        <v>2032</v>
      </c>
      <c r="C21" s="20">
        <f t="shared" ref="C21:C39" si="0">C20+0.01</f>
        <v>0.62</v>
      </c>
      <c r="D21" s="18" t="s">
        <v>14</v>
      </c>
    </row>
    <row r="22" spans="2:4" s="1" customFormat="1" ht="26.25" customHeight="1" thickBot="1" x14ac:dyDescent="0.3">
      <c r="B22" s="2">
        <v>2033</v>
      </c>
      <c r="C22" s="43">
        <f t="shared" si="0"/>
        <v>0.63</v>
      </c>
      <c r="D22" s="31" t="s">
        <v>14</v>
      </c>
    </row>
    <row r="23" spans="2:4" s="1" customFormat="1" ht="26.25" customHeight="1" thickBot="1" x14ac:dyDescent="0.3">
      <c r="B23" s="14">
        <v>2034</v>
      </c>
      <c r="C23" s="20">
        <f t="shared" si="0"/>
        <v>0.64</v>
      </c>
      <c r="D23" s="18" t="s">
        <v>14</v>
      </c>
    </row>
    <row r="24" spans="2:4" s="1" customFormat="1" ht="26.25" customHeight="1" thickBot="1" x14ac:dyDescent="0.3">
      <c r="B24" s="2">
        <v>2035</v>
      </c>
      <c r="C24" s="43">
        <f t="shared" si="0"/>
        <v>0.65</v>
      </c>
      <c r="D24" s="31" t="s">
        <v>14</v>
      </c>
    </row>
    <row r="25" spans="2:4" s="1" customFormat="1" ht="26.25" customHeight="1" thickBot="1" x14ac:dyDescent="0.3">
      <c r="B25" s="14">
        <v>2036</v>
      </c>
      <c r="C25" s="20">
        <f t="shared" si="0"/>
        <v>0.66</v>
      </c>
      <c r="D25" s="18" t="s">
        <v>14</v>
      </c>
    </row>
    <row r="26" spans="2:4" s="1" customFormat="1" ht="26.25" customHeight="1" thickBot="1" x14ac:dyDescent="0.3">
      <c r="B26" s="2">
        <v>2037</v>
      </c>
      <c r="C26" s="43">
        <f t="shared" si="0"/>
        <v>0.67</v>
      </c>
      <c r="D26" s="31" t="s">
        <v>14</v>
      </c>
    </row>
    <row r="27" spans="2:4" s="1" customFormat="1" ht="26.25" customHeight="1" thickBot="1" x14ac:dyDescent="0.3">
      <c r="B27" s="14">
        <v>2038</v>
      </c>
      <c r="C27" s="20">
        <f t="shared" si="0"/>
        <v>0.68</v>
      </c>
      <c r="D27" s="18" t="s">
        <v>14</v>
      </c>
    </row>
    <row r="28" spans="2:4" s="1" customFormat="1" ht="26.25" customHeight="1" thickBot="1" x14ac:dyDescent="0.3">
      <c r="B28" s="2">
        <v>2039</v>
      </c>
      <c r="C28" s="43">
        <f t="shared" si="0"/>
        <v>0.69000000000000006</v>
      </c>
      <c r="D28" s="31" t="s">
        <v>14</v>
      </c>
    </row>
    <row r="29" spans="2:4" s="1" customFormat="1" ht="26.25" customHeight="1" thickBot="1" x14ac:dyDescent="0.3">
      <c r="B29" s="14">
        <v>2040</v>
      </c>
      <c r="C29" s="20">
        <f t="shared" si="0"/>
        <v>0.70000000000000007</v>
      </c>
      <c r="D29" s="18" t="s">
        <v>14</v>
      </c>
    </row>
    <row r="30" spans="2:4" s="1" customFormat="1" ht="26.25" customHeight="1" thickBot="1" x14ac:dyDescent="0.3">
      <c r="B30" s="2">
        <v>2041</v>
      </c>
      <c r="C30" s="43">
        <f t="shared" si="0"/>
        <v>0.71000000000000008</v>
      </c>
      <c r="D30" s="31" t="s">
        <v>14</v>
      </c>
    </row>
    <row r="31" spans="2:4" s="1" customFormat="1" ht="26.25" customHeight="1" thickBot="1" x14ac:dyDescent="0.3">
      <c r="B31" s="14">
        <v>2042</v>
      </c>
      <c r="C31" s="20">
        <f t="shared" si="0"/>
        <v>0.72000000000000008</v>
      </c>
      <c r="D31" s="18" t="s">
        <v>14</v>
      </c>
    </row>
    <row r="32" spans="2:4" s="1" customFormat="1" ht="26.25" customHeight="1" thickBot="1" x14ac:dyDescent="0.3">
      <c r="B32" s="2">
        <v>2043</v>
      </c>
      <c r="C32" s="43">
        <f t="shared" si="0"/>
        <v>0.73000000000000009</v>
      </c>
      <c r="D32" s="31" t="s">
        <v>14</v>
      </c>
    </row>
    <row r="33" spans="2:4" s="1" customFormat="1" ht="26.25" customHeight="1" thickBot="1" x14ac:dyDescent="0.3">
      <c r="B33" s="14">
        <v>2044</v>
      </c>
      <c r="C33" s="20">
        <f t="shared" si="0"/>
        <v>0.7400000000000001</v>
      </c>
      <c r="D33" s="18" t="s">
        <v>14</v>
      </c>
    </row>
    <row r="34" spans="2:4" s="1" customFormat="1" ht="26.25" customHeight="1" thickBot="1" x14ac:dyDescent="0.3">
      <c r="B34" s="2">
        <v>2045</v>
      </c>
      <c r="C34" s="43">
        <f t="shared" si="0"/>
        <v>0.75000000000000011</v>
      </c>
      <c r="D34" s="31" t="s">
        <v>14</v>
      </c>
    </row>
    <row r="35" spans="2:4" s="1" customFormat="1" ht="26.25" customHeight="1" thickBot="1" x14ac:dyDescent="0.3">
      <c r="B35" s="14">
        <v>2046</v>
      </c>
      <c r="C35" s="20">
        <f t="shared" si="0"/>
        <v>0.76000000000000012</v>
      </c>
      <c r="D35" s="18" t="s">
        <v>14</v>
      </c>
    </row>
    <row r="36" spans="2:4" s="1" customFormat="1" ht="26.25" customHeight="1" thickBot="1" x14ac:dyDescent="0.3">
      <c r="B36" s="2">
        <v>2047</v>
      </c>
      <c r="C36" s="43">
        <f t="shared" si="0"/>
        <v>0.77000000000000013</v>
      </c>
      <c r="D36" s="31" t="s">
        <v>14</v>
      </c>
    </row>
    <row r="37" spans="2:4" s="1" customFormat="1" ht="26.25" customHeight="1" thickBot="1" x14ac:dyDescent="0.3">
      <c r="B37" s="14">
        <v>2048</v>
      </c>
      <c r="C37" s="20">
        <f t="shared" si="0"/>
        <v>0.78000000000000014</v>
      </c>
      <c r="D37" s="18" t="s">
        <v>14</v>
      </c>
    </row>
    <row r="38" spans="2:4" s="1" customFormat="1" ht="26.25" customHeight="1" thickBot="1" x14ac:dyDescent="0.3">
      <c r="B38" s="2">
        <v>2049</v>
      </c>
      <c r="C38" s="43">
        <f t="shared" si="0"/>
        <v>0.79000000000000015</v>
      </c>
      <c r="D38" s="31" t="s">
        <v>14</v>
      </c>
    </row>
    <row r="39" spans="2:4" s="1" customFormat="1" ht="26.25" customHeight="1" thickBot="1" x14ac:dyDescent="0.3">
      <c r="B39" s="14">
        <v>2050</v>
      </c>
      <c r="C39" s="20">
        <f t="shared" si="0"/>
        <v>0.80000000000000016</v>
      </c>
      <c r="D39" s="18" t="s">
        <v>14</v>
      </c>
    </row>
    <row r="40" spans="2:4" x14ac:dyDescent="0.3">
      <c r="D40" s="42"/>
    </row>
    <row r="41" spans="2:4" ht="12" customHeight="1" x14ac:dyDescent="0.3">
      <c r="B41" s="83" t="s">
        <v>27</v>
      </c>
      <c r="C41" s="33"/>
      <c r="D41" s="33"/>
    </row>
    <row r="42" spans="2:4" ht="12" customHeight="1" x14ac:dyDescent="0.3">
      <c r="B42" s="33"/>
      <c r="C42" s="33"/>
      <c r="D42" s="33"/>
    </row>
  </sheetData>
  <mergeCells count="2">
    <mergeCell ref="B5:B6"/>
    <mergeCell ref="B1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C21C12425F74D99F494F4DBFD9559" ma:contentTypeVersion="14" ma:contentTypeDescription="Create a new document." ma:contentTypeScope="" ma:versionID="1adf56571b1b30dfba16a438ea3cec4b">
  <xsd:schema xmlns:xsd="http://www.w3.org/2001/XMLSchema" xmlns:xs="http://www.w3.org/2001/XMLSchema" xmlns:p="http://schemas.microsoft.com/office/2006/metadata/properties" xmlns:ns2="2faba9cb-4d41-40e0-aeca-46929bac230a" xmlns:ns3="d7af4645-1844-4c31-acd5-c35a218e8163" targetNamespace="http://schemas.microsoft.com/office/2006/metadata/properties" ma:root="true" ma:fieldsID="ab4b062c7bdefe8a3eb0f14cd3485022" ns2:_="" ns3:_="">
    <xsd:import namespace="2faba9cb-4d41-40e0-aeca-46929bac230a"/>
    <xsd:import namespace="d7af4645-1844-4c31-acd5-c35a218e8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ba9cb-4d41-40e0-aeca-46929bac2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f4645-1844-4c31-acd5-c35a218e81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a1c6ccf-a508-4721-8566-13cd9720565b}" ma:internalName="TaxCatchAll" ma:showField="CatchAllData" ma:web="d7af4645-1844-4c31-acd5-c35a218e8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aba9cb-4d41-40e0-aeca-46929bac230a">
      <Terms xmlns="http://schemas.microsoft.com/office/infopath/2007/PartnerControls"/>
    </lcf76f155ced4ddcb4097134ff3c332f>
    <TaxCatchAll xmlns="d7af4645-1844-4c31-acd5-c35a218e81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3576BF-354D-404A-A0C2-6AF3CB6C9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aba9cb-4d41-40e0-aeca-46929bac230a"/>
    <ds:schemaRef ds:uri="d7af4645-1844-4c31-acd5-c35a218e8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18936D-A7E0-45AE-A5C0-E7B084E8072D}">
  <ds:schemaRefs>
    <ds:schemaRef ds:uri="http://schemas.microsoft.com/office/2006/metadata/properties"/>
    <ds:schemaRef ds:uri="http://schemas.microsoft.com/office/infopath/2007/PartnerControls"/>
    <ds:schemaRef ds:uri="79499340-b9cf-4458-9368-33036c1b4dc9"/>
    <ds:schemaRef ds:uri="a2187807-d16b-4f26-8c23-1ecdc31f3e2b"/>
    <ds:schemaRef ds:uri="2faba9cb-4d41-40e0-aeca-46929bac230a"/>
    <ds:schemaRef ds:uri="d7af4645-1844-4c31-acd5-c35a218e8163"/>
  </ds:schemaRefs>
</ds:datastoreItem>
</file>

<file path=customXml/itemProps3.xml><?xml version="1.0" encoding="utf-8"?>
<ds:datastoreItem xmlns:ds="http://schemas.openxmlformats.org/officeDocument/2006/customXml" ds:itemID="{F56876A8-8695-4B69-8D22-42EC2315D20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 I and SREC II</vt:lpstr>
      <vt:lpstr>Class II, APS, and CPS</vt:lpstr>
      <vt:lpstr>CES and CES-E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Judge</dc:creator>
  <cp:keywords/>
  <dc:description/>
  <cp:lastModifiedBy>Meserve, Samantha (ENE)</cp:lastModifiedBy>
  <cp:revision/>
  <dcterms:created xsi:type="dcterms:W3CDTF">2014-08-28T14:42:05Z</dcterms:created>
  <dcterms:modified xsi:type="dcterms:W3CDTF">2026-09-11T14:35:25Z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0x0101004BAC21C12425F74D99F494F4DBFD9559</vt:lpwstr>
  </property>
  <property fmtid="{D5CDD505-2E9C-101B-9397-08002B2CF9AE}" pid="3" name="MediaServiceImageTags">
    <vt:lpwstr/>
  </property>
</Properties>
</file>