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S:\Disaster\Mitigation\Hazard Mitigation Grant Program (HMGP)\4496 - Covid 19 Pandemic\Planning\"/>
    </mc:Choice>
  </mc:AlternateContent>
  <xr:revisionPtr revIDLastSave="0" documentId="13_ncr:1_{DDCFAAEF-57E3-4C7C-8658-059254ECB538}" xr6:coauthVersionLast="47" xr6:coauthVersionMax="47" xr10:uidLastSave="{00000000-0000-0000-0000-000000000000}"/>
  <bookViews>
    <workbookView xWindow="19080" yWindow="-120" windowWidth="19440" windowHeight="10440" xr2:uid="{00000000-000D-0000-FFFF-FFFF00000000}"/>
  </bookViews>
  <sheets>
    <sheet name="Force labor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F9" i="1"/>
  <c r="G9" i="1" s="1"/>
  <c r="F10" i="1"/>
  <c r="G10" i="1" s="1"/>
  <c r="E3" i="1"/>
  <c r="F3" i="1" s="1"/>
  <c r="G3" i="1" s="1"/>
  <c r="E4" i="1"/>
  <c r="F4" i="1" s="1"/>
  <c r="G4" i="1" s="1"/>
  <c r="E5" i="1"/>
  <c r="F5" i="1" s="1"/>
  <c r="G5" i="1" s="1"/>
  <c r="E6" i="1"/>
  <c r="F6" i="1" s="1"/>
  <c r="G6" i="1" s="1"/>
  <c r="E7" i="1"/>
  <c r="F7" i="1" s="1"/>
  <c r="G7" i="1" s="1"/>
  <c r="E8" i="1"/>
  <c r="F8" i="1" s="1"/>
  <c r="G8" i="1" s="1"/>
  <c r="E2" i="1"/>
  <c r="F2" i="1" s="1"/>
  <c r="G2" i="1" s="1"/>
  <c r="G12" i="1" l="1"/>
</calcChain>
</file>

<file path=xl/sharedStrings.xml><?xml version="1.0" encoding="utf-8"?>
<sst xmlns="http://schemas.openxmlformats.org/spreadsheetml/2006/main" count="33" uniqueCount="32">
  <si>
    <t>Name</t>
  </si>
  <si>
    <t>Job Title</t>
  </si>
  <si>
    <t>John Henry</t>
  </si>
  <si>
    <t>Mary Clark</t>
  </si>
  <si>
    <t>Bill Smith</t>
  </si>
  <si>
    <t>Peg Quinn</t>
  </si>
  <si>
    <t>School Department</t>
  </si>
  <si>
    <t>Meg Santos</t>
  </si>
  <si>
    <t>Jose Ramos</t>
  </si>
  <si>
    <t>Proposed Hours</t>
  </si>
  <si>
    <t>Current Hourly Rate</t>
  </si>
  <si>
    <t>Planner</t>
  </si>
  <si>
    <t>Public Health Director</t>
  </si>
  <si>
    <t>EMD/Fire Chief</t>
  </si>
  <si>
    <t>Fringe Rate Calculation (24.87%)</t>
  </si>
  <si>
    <t>Total Cost Share Budget</t>
  </si>
  <si>
    <t>Brian Wysoch</t>
  </si>
  <si>
    <t>Volunteer**</t>
  </si>
  <si>
    <t>Sally Field</t>
  </si>
  <si>
    <t>DPW Commissioner</t>
  </si>
  <si>
    <t>Engineer 1</t>
  </si>
  <si>
    <t>Mike Estaban</t>
  </si>
  <si>
    <t>Subtotal  (salary + fringe)</t>
  </si>
  <si>
    <t>Town Cash</t>
  </si>
  <si>
    <t>Total Staff time Cost Share</t>
  </si>
  <si>
    <t>Documentation of ACTUAL hours and ACTUAL payment to the individuals listed above will be provided in accordance with 2 CFR 215.22-23</t>
  </si>
  <si>
    <t>Chamber of Commerce*</t>
  </si>
  <si>
    <t>Town Administrator</t>
  </si>
  <si>
    <t>* Rate of pay was furnished by the Great Cites Chamber of Commerce</t>
  </si>
  <si>
    <t>** Volunteer rate of $25 was established as the rate that is consistent with similar work in the town of Waterfield, such as the Planner and Staff in the DPW</t>
  </si>
  <si>
    <t>Total Staff time Amount Allocated to Grant</t>
  </si>
  <si>
    <t>Additional Cash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</si>
</sst>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&quot;$&quot;#,##0.00000"/>
  </numFmts>
  <fonts count="4" x14ac:knownFonts="1"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0" fontId="0" fillId="0" borderId="0" xfId="0" applyNumberFormat="1"/>
    <xf numFmtId="164" fontId="0" fillId="0" borderId="0" xfId="0" applyNumberFormat="1"/>
    <xf numFmtId="8" fontId="0" fillId="0" borderId="0" xfId="0" applyNumberFormat="1"/>
    <xf numFmtId="164" fontId="0" fillId="0" borderId="0" xfId="0" applyNumberFormat="1" applyBorder="1"/>
    <xf numFmtId="0" fontId="0" fillId="0" borderId="0" xfId="0" applyBorder="1"/>
    <xf numFmtId="40" fontId="0" fillId="0" borderId="0" xfId="0" applyNumberFormat="1" applyBorder="1"/>
    <xf numFmtId="8" fontId="0" fillId="0" borderId="0" xfId="0" applyNumberFormat="1" applyBorder="1"/>
    <xf numFmtId="0" fontId="2" fillId="0" borderId="0" xfId="0" applyFont="1" applyBorder="1"/>
    <xf numFmtId="40" fontId="0" fillId="0" borderId="0" xfId="0" applyNumberFormat="1" applyBorder="1" applyAlignment="1">
      <alignment horizontal="right"/>
    </xf>
    <xf numFmtId="0" fontId="1" fillId="0" borderId="0" xfId="0" applyFont="1" applyBorder="1"/>
    <xf numFmtId="0" fontId="0" fillId="0" borderId="1" xfId="0" applyBorder="1"/>
    <xf numFmtId="38" fontId="0" fillId="0" borderId="1" xfId="0" applyNumberFormat="1" applyBorder="1" applyAlignment="1">
      <alignment horizontal="center"/>
    </xf>
    <xf numFmtId="165" fontId="0" fillId="0" borderId="1" xfId="0" applyNumberFormat="1" applyBorder="1"/>
    <xf numFmtId="164" fontId="0" fillId="0" borderId="1" xfId="0" applyNumberFormat="1" applyBorder="1"/>
    <xf numFmtId="8" fontId="0" fillId="0" borderId="1" xfId="0" applyNumberFormat="1" applyBorder="1"/>
    <xf numFmtId="0" fontId="2" fillId="0" borderId="1" xfId="0" applyFont="1" applyBorder="1"/>
    <xf numFmtId="40" fontId="0" fillId="0" borderId="1" xfId="0" applyNumberFormat="1" applyBorder="1"/>
    <xf numFmtId="164" fontId="2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40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8" fontId="1" fillId="0" borderId="1" xfId="0" applyNumberFormat="1" applyFont="1" applyBorder="1" applyAlignment="1">
      <alignment horizontal="center" wrapText="1"/>
    </xf>
    <xf numFmtId="8" fontId="1" fillId="0" borderId="1" xfId="0" applyNumberFormat="1" applyFont="1" applyBorder="1"/>
    <xf numFmtId="164" fontId="0" fillId="0" borderId="2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8" fontId="3" fillId="0" borderId="1" xfId="0" applyNumberFormat="1" applyFont="1" applyBorder="1"/>
    <xf numFmtId="164" fontId="2" fillId="0" borderId="2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4" fontId="2" fillId="0" borderId="2" xfId="0" applyNumberFormat="1" applyFont="1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Normal="100" workbookViewId="0">
      <selection activeCell="D14" sqref="D14:F14"/>
    </sheetView>
  </sheetViews>
  <sheetFormatPr defaultRowHeight="13" x14ac:dyDescent="0.3"/>
  <cols>
    <col min="1" max="1" width="21.09765625" customWidth="1"/>
    <col min="2" max="2" width="32.09765625" customWidth="1"/>
    <col min="3" max="3" width="11.3984375" style="1" customWidth="1"/>
    <col min="4" max="4" width="11.8984375" style="2" customWidth="1"/>
    <col min="5" max="5" width="12.296875" style="2" customWidth="1"/>
    <col min="6" max="6" width="11.796875" style="2" customWidth="1"/>
    <col min="7" max="7" width="18.09765625" style="3" customWidth="1"/>
  </cols>
  <sheetData>
    <row r="1" spans="1:7" ht="56" customHeight="1" x14ac:dyDescent="0.3">
      <c r="A1" s="19" t="s">
        <v>0</v>
      </c>
      <c r="B1" s="19" t="s">
        <v>1</v>
      </c>
      <c r="C1" s="20" t="s">
        <v>9</v>
      </c>
      <c r="D1" s="21" t="s">
        <v>10</v>
      </c>
      <c r="E1" s="21" t="s">
        <v>14</v>
      </c>
      <c r="F1" s="21" t="s">
        <v>22</v>
      </c>
      <c r="G1" s="22" t="s">
        <v>15</v>
      </c>
    </row>
    <row r="2" spans="1:7" x14ac:dyDescent="0.3">
      <c r="A2" s="11" t="s">
        <v>4</v>
      </c>
      <c r="B2" s="11" t="s">
        <v>13</v>
      </c>
      <c r="C2" s="12">
        <v>30</v>
      </c>
      <c r="D2" s="13">
        <v>41.385399999999997</v>
      </c>
      <c r="E2" s="14">
        <f>D2*0.2487</f>
        <v>10.292548979999999</v>
      </c>
      <c r="F2" s="14">
        <f>D2+E2</f>
        <v>51.677948979999996</v>
      </c>
      <c r="G2" s="15">
        <f>C2*F2</f>
        <v>1550.3384693999999</v>
      </c>
    </row>
    <row r="3" spans="1:7" x14ac:dyDescent="0.3">
      <c r="A3" s="11" t="s">
        <v>8</v>
      </c>
      <c r="B3" s="11" t="s">
        <v>12</v>
      </c>
      <c r="C3" s="12">
        <v>10</v>
      </c>
      <c r="D3" s="13">
        <v>36.258879999999998</v>
      </c>
      <c r="E3" s="14">
        <f t="shared" ref="E3:E8" si="0">D3*0.2487</f>
        <v>9.0175834559999988</v>
      </c>
      <c r="F3" s="14">
        <f t="shared" ref="F3:F10" si="1">D3+E3</f>
        <v>45.276463455999995</v>
      </c>
      <c r="G3" s="15">
        <f t="shared" ref="G3:G10" si="2">C3*F3</f>
        <v>452.76463455999993</v>
      </c>
    </row>
    <row r="4" spans="1:7" x14ac:dyDescent="0.3">
      <c r="A4" s="16" t="s">
        <v>18</v>
      </c>
      <c r="B4" s="16" t="s">
        <v>19</v>
      </c>
      <c r="C4" s="12">
        <v>2</v>
      </c>
      <c r="D4" s="13">
        <v>43.002588000000003</v>
      </c>
      <c r="E4" s="14">
        <f t="shared" si="0"/>
        <v>10.6947436356</v>
      </c>
      <c r="F4" s="14">
        <f t="shared" si="1"/>
        <v>53.697331635600001</v>
      </c>
      <c r="G4" s="15">
        <f t="shared" si="2"/>
        <v>107.3946632712</v>
      </c>
    </row>
    <row r="5" spans="1:7" x14ac:dyDescent="0.3">
      <c r="A5" s="16" t="s">
        <v>21</v>
      </c>
      <c r="B5" s="16" t="s">
        <v>20</v>
      </c>
      <c r="C5" s="12">
        <v>10</v>
      </c>
      <c r="D5" s="13">
        <v>27.455549999999999</v>
      </c>
      <c r="E5" s="14">
        <f t="shared" si="0"/>
        <v>6.8281952849999996</v>
      </c>
      <c r="F5" s="14">
        <f t="shared" si="1"/>
        <v>34.283745284999995</v>
      </c>
      <c r="G5" s="15">
        <f t="shared" si="2"/>
        <v>342.83745284999998</v>
      </c>
    </row>
    <row r="6" spans="1:7" x14ac:dyDescent="0.3">
      <c r="A6" s="11" t="s">
        <v>2</v>
      </c>
      <c r="B6" s="11" t="s">
        <v>11</v>
      </c>
      <c r="C6" s="12">
        <v>35</v>
      </c>
      <c r="D6" s="13">
        <v>25.39</v>
      </c>
      <c r="E6" s="14">
        <f t="shared" si="0"/>
        <v>6.3144930000000006</v>
      </c>
      <c r="F6" s="14">
        <f t="shared" si="1"/>
        <v>31.704492999999999</v>
      </c>
      <c r="G6" s="15">
        <f t="shared" si="2"/>
        <v>1109.6572550000001</v>
      </c>
    </row>
    <row r="7" spans="1:7" x14ac:dyDescent="0.3">
      <c r="A7" s="11" t="s">
        <v>3</v>
      </c>
      <c r="B7" s="16" t="s">
        <v>27</v>
      </c>
      <c r="C7" s="12">
        <v>6</v>
      </c>
      <c r="D7" s="13">
        <v>39.225470000000001</v>
      </c>
      <c r="E7" s="14">
        <f t="shared" si="0"/>
        <v>9.755374389</v>
      </c>
      <c r="F7" s="14">
        <f t="shared" si="1"/>
        <v>48.980844388999998</v>
      </c>
      <c r="G7" s="15">
        <f t="shared" si="2"/>
        <v>293.88506633399999</v>
      </c>
    </row>
    <row r="8" spans="1:7" x14ac:dyDescent="0.3">
      <c r="A8" s="11" t="s">
        <v>5</v>
      </c>
      <c r="B8" s="11" t="s">
        <v>6</v>
      </c>
      <c r="C8" s="12">
        <v>6</v>
      </c>
      <c r="D8" s="13">
        <v>42.1000145</v>
      </c>
      <c r="E8" s="14">
        <f t="shared" si="0"/>
        <v>10.47027360615</v>
      </c>
      <c r="F8" s="14">
        <f t="shared" si="1"/>
        <v>52.570288106150002</v>
      </c>
      <c r="G8" s="15">
        <f t="shared" si="2"/>
        <v>315.42172863690001</v>
      </c>
    </row>
    <row r="9" spans="1:7" x14ac:dyDescent="0.3">
      <c r="A9" s="11" t="s">
        <v>7</v>
      </c>
      <c r="B9" s="16" t="s">
        <v>26</v>
      </c>
      <c r="C9" s="12">
        <v>5</v>
      </c>
      <c r="D9" s="13">
        <v>30</v>
      </c>
      <c r="E9" s="14">
        <v>0</v>
      </c>
      <c r="F9" s="14">
        <f t="shared" si="1"/>
        <v>30</v>
      </c>
      <c r="G9" s="15">
        <f t="shared" si="2"/>
        <v>150</v>
      </c>
    </row>
    <row r="10" spans="1:7" x14ac:dyDescent="0.3">
      <c r="A10" s="11" t="s">
        <v>16</v>
      </c>
      <c r="B10" s="11" t="s">
        <v>17</v>
      </c>
      <c r="C10" s="12">
        <v>30</v>
      </c>
      <c r="D10" s="13">
        <v>25</v>
      </c>
      <c r="E10" s="14">
        <v>0</v>
      </c>
      <c r="F10" s="14">
        <f t="shared" si="1"/>
        <v>25</v>
      </c>
      <c r="G10" s="15">
        <f t="shared" si="2"/>
        <v>750</v>
      </c>
    </row>
    <row r="11" spans="1:7" x14ac:dyDescent="0.3">
      <c r="A11" s="11"/>
      <c r="B11" s="11"/>
      <c r="C11" s="12"/>
      <c r="D11" s="13"/>
      <c r="E11" s="14"/>
      <c r="F11" s="14"/>
      <c r="G11" s="15"/>
    </row>
    <row r="12" spans="1:7" x14ac:dyDescent="0.3">
      <c r="A12" s="11"/>
      <c r="B12" s="11"/>
      <c r="C12" s="17"/>
      <c r="D12" s="31" t="s">
        <v>24</v>
      </c>
      <c r="E12" s="32"/>
      <c r="F12" s="33"/>
      <c r="G12" s="27">
        <f>SUM(G2:G10)</f>
        <v>5072.2992700520999</v>
      </c>
    </row>
    <row r="13" spans="1:7" x14ac:dyDescent="0.3">
      <c r="A13" s="11"/>
      <c r="B13" s="11"/>
      <c r="C13" s="17"/>
      <c r="D13" s="24"/>
      <c r="E13" s="25"/>
      <c r="F13" s="26"/>
      <c r="G13" s="15"/>
    </row>
    <row r="14" spans="1:7" x14ac:dyDescent="0.3">
      <c r="A14" s="11"/>
      <c r="B14" s="11"/>
      <c r="C14" s="17"/>
      <c r="D14" s="28" t="s">
        <v>30</v>
      </c>
      <c r="E14" s="29"/>
      <c r="F14" s="30"/>
      <c r="G14" s="15">
        <v>5000</v>
      </c>
    </row>
    <row r="15" spans="1:7" x14ac:dyDescent="0.3">
      <c r="A15" s="16" t="s">
        <v>23</v>
      </c>
      <c r="B15" s="11"/>
      <c r="C15" s="17"/>
      <c r="D15" s="14"/>
      <c r="E15" s="34" t="s">
        <v>31</v>
      </c>
      <c r="F15" s="35"/>
      <c r="G15" s="15">
        <v>1000</v>
      </c>
    </row>
    <row r="16" spans="1:7" x14ac:dyDescent="0.3">
      <c r="A16" s="11"/>
      <c r="B16" s="11"/>
      <c r="C16" s="17"/>
      <c r="D16" s="14"/>
      <c r="E16" s="18" t="s">
        <v>15</v>
      </c>
      <c r="F16" s="14"/>
      <c r="G16" s="23">
        <f>G14+G15</f>
        <v>6000</v>
      </c>
    </row>
    <row r="17" spans="1:7" x14ac:dyDescent="0.3">
      <c r="A17" s="5"/>
      <c r="B17" s="5"/>
      <c r="C17" s="6"/>
      <c r="D17" s="4"/>
      <c r="E17" s="4"/>
      <c r="F17" s="4"/>
      <c r="G17" s="7"/>
    </row>
    <row r="18" spans="1:7" x14ac:dyDescent="0.3">
      <c r="A18" s="8" t="s">
        <v>28</v>
      </c>
      <c r="B18" s="5"/>
      <c r="C18" s="6"/>
      <c r="D18" s="4"/>
      <c r="E18" s="4"/>
      <c r="F18" s="4"/>
      <c r="G18" s="7"/>
    </row>
    <row r="19" spans="1:7" x14ac:dyDescent="0.3">
      <c r="A19" s="8" t="s">
        <v>29</v>
      </c>
      <c r="B19" s="8"/>
      <c r="C19" s="9"/>
      <c r="D19" s="4"/>
      <c r="E19" s="4"/>
      <c r="F19" s="4"/>
      <c r="G19" s="7"/>
    </row>
    <row r="20" spans="1:7" x14ac:dyDescent="0.3">
      <c r="A20" s="5"/>
      <c r="B20" s="5"/>
      <c r="C20" s="6"/>
      <c r="D20" s="4"/>
      <c r="E20" s="4"/>
      <c r="F20" s="4"/>
      <c r="G20" s="7"/>
    </row>
    <row r="21" spans="1:7" x14ac:dyDescent="0.3">
      <c r="A21" s="5"/>
      <c r="B21" s="5"/>
      <c r="C21" s="6"/>
      <c r="D21" s="4"/>
      <c r="E21" s="4"/>
      <c r="F21" s="4"/>
      <c r="G21" s="7"/>
    </row>
    <row r="22" spans="1:7" x14ac:dyDescent="0.3">
      <c r="A22" s="10" t="s">
        <v>25</v>
      </c>
      <c r="B22" s="5"/>
      <c r="C22" s="6"/>
      <c r="D22" s="4"/>
      <c r="E22" s="4"/>
      <c r="F22" s="4"/>
      <c r="G22" s="7"/>
    </row>
    <row r="23" spans="1:7" x14ac:dyDescent="0.3">
      <c r="A23" s="5"/>
      <c r="B23" s="5"/>
      <c r="C23" s="6"/>
      <c r="D23" s="4"/>
      <c r="E23" s="4"/>
      <c r="F23" s="4"/>
      <c r="G23" s="7"/>
    </row>
    <row r="24" spans="1:7" x14ac:dyDescent="0.3">
      <c r="A24" s="5"/>
      <c r="B24" s="5"/>
      <c r="C24" s="6"/>
      <c r="D24" s="4"/>
      <c r="E24" s="4"/>
      <c r="F24" s="4"/>
      <c r="G24" s="7"/>
    </row>
  </sheetData>
  <mergeCells count="3">
    <mergeCell ref="D14:F14"/>
    <mergeCell ref="D12:F12"/>
    <mergeCell ref="E15:F15"/>
  </mergeCells>
  <phoneticPr fontId="0" type="noConversion"/>
  <printOptions horizontalCentered="1" gridLines="1"/>
  <pageMargins left="0.5" right="0.5" top="1" bottom="1" header="0.5" footer="0.5"/>
  <pageSetup orientation="landscape" r:id="rId1"/>
  <headerFooter alignWithMargins="0">
    <oddHeader xml:space="preserve">&amp;C&amp;12Staff Time Cost Share Summary
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Force labor 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SLeung</dc:creator>
  <cp:lastModifiedBy>Woodbury, David (CDA)</cp:lastModifiedBy>
  <cp:lastPrinted>2022-08-16T18:57:26Z</cp:lastPrinted>
  <dcterms:created xsi:type="dcterms:W3CDTF">2010-11-10T12:51:05Z</dcterms:created>
  <dcterms:modified xsi:type="dcterms:W3CDTF">2022-08-16T19:16:59Z</dcterms:modified>
</cp:coreProperties>
</file>