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27" i="1" s="1"/>
  <c r="C61" i="1" l="1"/>
  <c r="C70" i="1" s="1"/>
  <c r="C74" i="1" s="1"/>
  <c r="C77" i="1" s="1"/>
  <c r="C40" i="1"/>
  <c r="C46" i="1" s="1"/>
  <c r="C69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<sst xmlns="http://schemas.openxmlformats.org/spreadsheetml/2006/main" count="296" uniqueCount="147">
  <si>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</si>
  <si>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</si>
  <si>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</si>
  <si>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</si>
  <si>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</si>
  <si>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</si>
  <si>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</si>
  <si>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</si>
  <si>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</si>
  <si>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</si>
  <si>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</si>
  <si>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</si>
  <si>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</si>
  <si>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</si>
  <si>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</si>
  <si>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</si>
  <si>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</si>
  <si>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</si>
  <si>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</si>
  <si>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</si>
  <si>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</si>
  <si>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</si>
  <si>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</si>
  <si>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</si>
  <si>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</si>
  <si>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</si>
  <si>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</si>
  <si>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</si>
  <si>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</si>
  <si>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</si>
  <si>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</si>
  <si>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</si>
  <si>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</si>
  <si>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</si>
  <si>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</si>
  <si>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</si>
  <si>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</si>
  <si>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</si>
  <si>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</si>
  <si>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</si>
  <si>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</si>
  <si>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</si>
  <si>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</si>
  <si>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</si>
  <si>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</si>
  <si>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</si>
  <si>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</si>
  <si>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</si>
  <si>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</si>
  <si>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</si>
  <si>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</si>
  <si>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</si>
  <si>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</si>
  <si>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</si>
  <si>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</si>
  <si>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</si>
  <si>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</si>
  <si>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</si>
  <si>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</si>
  <si>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</si>
  <si>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</si>
  <si>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</si>
  <si>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</si>
  <si>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</si>
  <si>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</si>
  <si>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</si>
  <si>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</si>
  <si>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</si>
  <si>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</si>
  <si>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</si>
  <si>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</si>
  <si>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</si>
  <si>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</si>
  <si>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</si>
  <si>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</si>
  <si>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</si>
  <si>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</si>
  <si>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</si>
  <si>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</si>
  <si>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</si>
  <si>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</si>
  <si>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</si>
  <si>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</si>
  <si>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</si>
  <si>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</si>
  <si>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</si>
  <si>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</si>
  <si>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</si>
  <si>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</si>
  <si>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</si>
  <si>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</si>
  <si>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</si>
  <si>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</si>
  <si>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</si>
  <si>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</si>
  <si>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</si>
  <si>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</si>
  <si>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</si>
  <si>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</si>
  <si>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</si>
  <si>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</si>
  <si>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</si>
  <si>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</si>
  <si>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</si>
  <si>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</si>
  <si>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</si>
  <si>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</si>
  <si>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</si>
  <si>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</si>
  <si>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</si>
  <si>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</si>
  <si>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</si>
  <si>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</si>
  <si>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</si>
  <si>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</si>
  <si>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</si>
  <si>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</si>
  <si>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</si>
  <si>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</si>
  <si>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</si>
  <si>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</si>
  <si>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</si>
  <si>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</si>
  <si>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</si>
  <si>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</si>
  <si>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</si>
  <si>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</si>
  <si>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</si>
  <si>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</si>
  <si>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</si>
  <si>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</si>
  <si>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</si>
  <si>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</si>
  <si>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</si>
  <si>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</si>
  <si>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</si>
  <si>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</si>
  <si>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</si>
  <si>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</si>
  <si>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Mount Auburn Hospital</t>
  </si>
  <si>
    <t>System-Level</t>
  </si>
  <si>
    <t>10/1/2016 - 9/30/2017</t>
  </si>
  <si>
    <t>Contribution receivables are not broken out separately in audited statements.</t>
  </si>
  <si>
    <t>Current liabilities due to affiliates are not broken out separately in audited statements.</t>
  </si>
  <si>
    <t>Realized investment gains ($1,495,000) are included here as Investment Income, but classified as Non-Operating Gains (Losses) in our audited financial statements.</t>
  </si>
  <si>
    <t>Mount Auburn Professional Services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</si>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</sst>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E12" sqref="E12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30520000</v>
      </c>
      <c r="D8" s="3"/>
      <c r="E8" s="15"/>
    </row>
    <row r="9" spans="1:5" x14ac:dyDescent="0.25">
      <c r="A9" s="11" t="s">
        <v>12</v>
      </c>
      <c r="B9" s="1" t="s">
        <v>14</v>
      </c>
      <c r="C9" s="3">
        <v>92845000</v>
      </c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53339000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>
        <v>2385000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13080000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192169000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12456000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131000</v>
      </c>
      <c r="D19" s="3"/>
      <c r="E19" s="15" t="s">
        <v>142</v>
      </c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576060000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340073000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235987000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57035000</v>
      </c>
      <c r="D25" s="3"/>
      <c r="E25" s="15" t="s">
        <v>142</v>
      </c>
    </row>
    <row r="26" spans="1:5" x14ac:dyDescent="0.25">
      <c r="A26" s="16" t="s">
        <v>38</v>
      </c>
      <c r="B26" s="2" t="s">
        <v>49</v>
      </c>
      <c r="C26" s="4">
        <f>SUM(C18:C21) + SUM(C24:C25)</f>
        <v>305609000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497778000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7830000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311000</v>
      </c>
      <c r="D32" s="3"/>
      <c r="E32" s="15" t="s">
        <v>143</v>
      </c>
    </row>
    <row r="33" spans="1:5" x14ac:dyDescent="0.25">
      <c r="A33" s="11" t="s">
        <v>55</v>
      </c>
      <c r="B33" s="1" t="s">
        <v>60</v>
      </c>
      <c r="C33" s="3">
        <v>51030000</v>
      </c>
      <c r="D33" s="26"/>
      <c r="E33" s="15" t="s">
        <v>143</v>
      </c>
    </row>
    <row r="34" spans="1:5" x14ac:dyDescent="0.25">
      <c r="A34" s="16" t="s">
        <v>56</v>
      </c>
      <c r="B34" s="2" t="s">
        <v>61</v>
      </c>
      <c r="C34" s="4">
        <f>SUM(C30:C33)</f>
        <v>59171000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136154000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28097000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164251000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223422000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261720000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7960000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4676000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274356000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497778000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395863000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12112000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1474000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409449000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2170000</v>
      </c>
      <c r="D55" s="3">
        <v>1495000</v>
      </c>
      <c r="E55" s="15" t="s">
        <v>144</v>
      </c>
    </row>
    <row r="56" spans="1:5" x14ac:dyDescent="0.25">
      <c r="A56" s="11" t="s">
        <v>96</v>
      </c>
      <c r="B56" s="1" t="s">
        <v>105</v>
      </c>
      <c r="C56" s="3">
        <v>1629000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>
        <v>-1495000</v>
      </c>
      <c r="E58" s="15" t="s">
        <v>144</v>
      </c>
    </row>
    <row r="59" spans="1:5" x14ac:dyDescent="0.25">
      <c r="A59" s="11" t="s">
        <v>99</v>
      </c>
      <c r="B59" s="1" t="s">
        <v>108</v>
      </c>
      <c r="C59" s="3">
        <v>8549000</v>
      </c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12348000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421797000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276123000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21447000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3504000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5869000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139822000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446765000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-24968000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1726000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-23242000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93000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-23149000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15" sqref="D15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145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146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419000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6779000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>
        <v>4439000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1749000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13386000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29669000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19994000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9675000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12635000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22310000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35696000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5646000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5646000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12518000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12518000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18164000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17532000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17532000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35696000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63280000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10917000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74197000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74197000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76672000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1241000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23259000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101172000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-26975000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26384000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-591000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-591000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2019-03-29T13:21:55Z</dcterms:modified>
</cp:coreProperties>
</file>