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ssgov.sharepoint.com/sites/ocd-Rent-gfs/Rent/State Rental Assistance/All State Voucher Programs/SAFMR/October 1 2026/"/>
    </mc:Choice>
  </mc:AlternateContent>
  <xr:revisionPtr revIDLastSave="178" documentId="8_{B193C362-59BE-4EE9-BA78-79FF633775B8}" xr6:coauthVersionLast="47" xr6:coauthVersionMax="47" xr10:uidLastSave="{8FD3486B-CAD7-4F21-ADBC-40FAA232DF7C}"/>
  <workbookProtection workbookAlgorithmName="SHA-512" workbookHashValue="n8k+XUMDsnXc6O3R9zmiMS9AIJAljBl2IOCfVbDvLs7VqmbErgzOFiZZgzr15vs7VhHRIt6sRaQ65Awb9KEMQQ==" workbookSaltValue="3RmS8rNRldynn2p7IDt5gQ==" workbookSpinCount="100000" lockStructure="1"/>
  <bookViews>
    <workbookView xWindow="22932" yWindow="-108" windowWidth="23256" windowHeight="12456" tabRatio="710" xr2:uid="{00000000-000D-0000-FFFF-FFFF00000000}"/>
  </bookViews>
  <sheets>
    <sheet name="MOBILE MRVP 10.1.26 &amp; 12.1.26" sheetId="1" r:id="rId1"/>
    <sheet name="Calculations" sheetId="2" state="hidden" r:id="rId2"/>
    <sheet name="Sheet1" sheetId="4" state="hidden" r:id="rId3"/>
    <sheet name="FY26 80% AMI" sheetId="12" state="hidden" r:id="rId4"/>
    <sheet name="To Do" sheetId="11" state="hidden" r:id="rId5"/>
    <sheet name="105FY27SAFMR" sheetId="14" state="hidden" r:id="rId6"/>
  </sheets>
  <externalReferences>
    <externalReference r:id="rId7"/>
  </externalReferences>
  <definedNames>
    <definedName name="_xlnm._FilterDatabase" localSheetId="5" hidden="1">'105FY27SAFMR'!$A$1:$N$633</definedName>
    <definedName name="_xlnm._FilterDatabase" localSheetId="3" hidden="1">'FY26 80% AMI'!$A$1:$I$352</definedName>
    <definedName name="City">#REF!</definedName>
    <definedName name="Delta_0">[1]Deltas!$B$5</definedName>
    <definedName name="Delta_1">[1]Deltas!$C$5</definedName>
    <definedName name="Delta_2">[1]Deltas!$D$5</definedName>
    <definedName name="Delta_3">[1]Deltas!$E$5</definedName>
    <definedName name="Delta_4">[1]Deltas!$F$5</definedName>
    <definedName name="Delta_5">[1]Deltas!$G$5</definedName>
    <definedName name="FY22_FMRs">#REF!</definedName>
    <definedName name="_xlnm.Print_Titles" localSheetId="0">'MOBILE MRVP 10.1.26 &amp; 12.1.26'!$1:$11</definedName>
    <definedName name="Section8">'FY26 80% AMI'!$B$1:$I$352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7" i="1" l="1"/>
  <c r="K39" i="1"/>
  <c r="K58" i="1"/>
  <c r="K59" i="1"/>
  <c r="K72" i="1"/>
  <c r="K57" i="1"/>
  <c r="K71" i="1"/>
  <c r="K73" i="1"/>
  <c r="K74" i="1" l="1"/>
  <c r="B6" i="2" l="1"/>
  <c r="B7" i="2" s="1" a="1"/>
  <c r="B7" i="2" s="1"/>
  <c r="H3" i="4"/>
  <c r="H4" i="4" s="1"/>
  <c r="H5" i="4" s="1"/>
  <c r="K62" i="1" l="1"/>
  <c r="K70" i="1" s="1"/>
  <c r="K61" i="1" a="1"/>
  <c r="K61" i="1" s="1"/>
  <c r="K48" i="1"/>
  <c r="K49" i="1"/>
  <c r="K50" i="1"/>
  <c r="K51" i="1"/>
  <c r="K47" i="1"/>
  <c r="K28" i="1"/>
  <c r="K29" i="1"/>
  <c r="K30" i="1"/>
  <c r="K31" i="1"/>
  <c r="K32" i="1"/>
  <c r="K33" i="1"/>
  <c r="K34" i="1"/>
  <c r="K35" i="1"/>
  <c r="K36" i="1"/>
  <c r="K37" i="1"/>
  <c r="K38" i="1"/>
  <c r="K40" i="1"/>
  <c r="K41" i="1"/>
  <c r="K42" i="1"/>
  <c r="K27" i="1"/>
  <c r="K46" i="1" l="1"/>
  <c r="K45" i="1"/>
  <c r="B3" i="2"/>
  <c r="B4" i="2" s="1"/>
  <c r="I83" i="1" l="1"/>
  <c r="K43" i="1" l="1"/>
  <c r="K52" i="1" l="1"/>
  <c r="K67" i="1" s="1"/>
  <c r="K68" i="1" s="1"/>
  <c r="B8" i="2" l="1"/>
  <c r="B9" i="2" s="1"/>
  <c r="C82" i="1" l="1"/>
  <c r="K82" i="1" s="1"/>
  <c r="K69" i="1"/>
  <c r="K75" i="1" l="1"/>
  <c r="K76" i="1" l="1"/>
  <c r="I84" i="1"/>
  <c r="B10" i="2" l="1"/>
  <c r="B11" i="2" s="1"/>
  <c r="C8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<sst xmlns="http://schemas.openxmlformats.org/spreadsheetml/2006/main" count="1643" uniqueCount="1369">
  <si>
    <t>Date:</t>
  </si>
  <si>
    <t>Staff:</t>
  </si>
  <si>
    <t>Tenant:</t>
  </si>
  <si>
    <t>Owner:</t>
  </si>
  <si>
    <t>Effective Date:</t>
  </si>
  <si>
    <t>Contract Rent:</t>
  </si>
  <si>
    <t>Lease Beginning Date:</t>
  </si>
  <si>
    <t>Lease End Date:</t>
  </si>
  <si>
    <t>Voucher Size:</t>
  </si>
  <si>
    <t>Bedroom Size:</t>
  </si>
  <si>
    <t>Zip Code:</t>
  </si>
  <si>
    <t>02724</t>
  </si>
  <si>
    <t>City/Town</t>
  </si>
  <si>
    <t>Aquinnah</t>
  </si>
  <si>
    <t>Family Composition</t>
  </si>
  <si>
    <t>Male</t>
  </si>
  <si>
    <t>Female</t>
  </si>
  <si>
    <r>
      <t xml:space="preserve">     Earned Income Exclusion </t>
    </r>
    <r>
      <rPr>
        <sz val="9"/>
        <color theme="1"/>
        <rFont val="Calibri"/>
        <family val="2"/>
        <scheme val="minor"/>
      </rPr>
      <t>(Attach Worksheet)</t>
    </r>
  </si>
  <si>
    <t>Adult</t>
  </si>
  <si>
    <t xml:space="preserve">     Member:</t>
  </si>
  <si>
    <t>FTS</t>
  </si>
  <si>
    <t xml:space="preserve">     Dates:</t>
  </si>
  <si>
    <t>to</t>
  </si>
  <si>
    <t>Minor</t>
  </si>
  <si>
    <t xml:space="preserve">     Elderly Earned Income Exclusion</t>
  </si>
  <si>
    <t>Income Exclusions</t>
  </si>
  <si>
    <t>Y</t>
  </si>
  <si>
    <t>N</t>
  </si>
  <si>
    <r>
      <t xml:space="preserve">     Any member age 62+, exclude any earned income </t>
    </r>
    <r>
      <rPr>
        <b/>
        <sz val="11"/>
        <color theme="1"/>
        <rFont val="Calibri"/>
        <family val="2"/>
        <scheme val="minor"/>
      </rPr>
      <t xml:space="preserve">up to
     </t>
    </r>
    <r>
      <rPr>
        <sz val="11"/>
        <color theme="1"/>
        <rFont val="Calibri"/>
        <family val="2"/>
        <scheme val="minor"/>
      </rPr>
      <t xml:space="preserve">$15,600 </t>
    </r>
    <r>
      <rPr>
        <sz val="9"/>
        <color theme="1"/>
        <rFont val="Calibri"/>
        <family val="2"/>
        <scheme val="minor"/>
      </rPr>
      <t>(minimum wage $15 x 20 hours x 52 weeks)</t>
    </r>
  </si>
  <si>
    <r>
      <t xml:space="preserve">Full-time Student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25</t>
    </r>
  </si>
  <si>
    <t>Scholarships</t>
  </si>
  <si>
    <t>Stipends/Training</t>
  </si>
  <si>
    <t>Income of PCA</t>
  </si>
  <si>
    <t xml:space="preserve">     Total Disability Veterans Compensation</t>
  </si>
  <si>
    <t>PASS</t>
  </si>
  <si>
    <t xml:space="preserve">     Exclude all federal VA benefits over $1,800 per month.</t>
  </si>
  <si>
    <t>Gross Annual Income</t>
  </si>
  <si>
    <t>Member</t>
  </si>
  <si>
    <t>Type of Income</t>
  </si>
  <si>
    <t>Amount</t>
  </si>
  <si>
    <t>Annual</t>
  </si>
  <si>
    <t>Wages (weekly)</t>
  </si>
  <si>
    <t>x</t>
  </si>
  <si>
    <t>=</t>
  </si>
  <si>
    <t>Wages (biweekly)</t>
  </si>
  <si>
    <t>Social Security</t>
  </si>
  <si>
    <t>SSP</t>
  </si>
  <si>
    <t>Welfare/AFDC</t>
  </si>
  <si>
    <t>Child Support</t>
  </si>
  <si>
    <t>Unemployment</t>
  </si>
  <si>
    <t>Pension, etc.</t>
  </si>
  <si>
    <t>Veteran's Benefits</t>
  </si>
  <si>
    <t>Worker's Comp</t>
  </si>
  <si>
    <t>Interest, Dividends</t>
  </si>
  <si>
    <t>Other</t>
  </si>
  <si>
    <t>Total</t>
  </si>
  <si>
    <t>Deductions</t>
  </si>
  <si>
    <r>
      <t xml:space="preserve">Anyone Elderly/Disabled? </t>
    </r>
    <r>
      <rPr>
        <sz val="9"/>
        <color theme="1"/>
        <rFont val="Calibri"/>
        <family val="2"/>
        <scheme val="minor"/>
      </rPr>
      <t>5% Deduction of Gross Income</t>
    </r>
  </si>
  <si>
    <t>Enter Y or N</t>
  </si>
  <si>
    <t>n</t>
  </si>
  <si>
    <r>
      <t xml:space="preserve">Medical Expenses </t>
    </r>
    <r>
      <rPr>
        <sz val="9"/>
        <color theme="1"/>
        <rFont val="Calibri"/>
        <family val="2"/>
        <scheme val="minor"/>
      </rPr>
      <t xml:space="preserve">Over 3% Gross Income; </t>
    </r>
    <r>
      <rPr>
        <b/>
        <sz val="9"/>
        <color theme="1"/>
        <rFont val="Calibri"/>
        <family val="2"/>
        <scheme val="minor"/>
      </rPr>
      <t>Enter Total</t>
    </r>
  </si>
  <si>
    <t>Work-Related Day-Care Costs</t>
  </si>
  <si>
    <r>
      <t xml:space="preserve">Tuition &amp; Fees </t>
    </r>
    <r>
      <rPr>
        <sz val="9"/>
        <color theme="1"/>
        <rFont val="Calibri"/>
        <family val="2"/>
        <scheme val="minor"/>
      </rPr>
      <t>non-FTS; may be HOH; vocationally related</t>
    </r>
  </si>
  <si>
    <t>Child Support/Alimony Payments</t>
  </si>
  <si>
    <r>
      <t xml:space="preserve">Personal Care Expenses </t>
    </r>
    <r>
      <rPr>
        <sz val="9"/>
        <color theme="1"/>
        <rFont val="Calibri"/>
        <family val="2"/>
        <scheme val="minor"/>
      </rPr>
      <t>for Disabled Household Member</t>
    </r>
  </si>
  <si>
    <r>
      <t xml:space="preserve">Travel Expenses </t>
    </r>
    <r>
      <rPr>
        <sz val="9"/>
        <color theme="1"/>
        <rFont val="Calibri"/>
        <family val="2"/>
        <scheme val="minor"/>
      </rPr>
      <t>for Disabled Housedhold Member</t>
    </r>
  </si>
  <si>
    <t>Payment Standard</t>
  </si>
  <si>
    <t>Is this a regular recertification, relocation, or interim calculation?</t>
  </si>
  <si>
    <t>Interim</t>
  </si>
  <si>
    <t>Is contract rent being increased?</t>
  </si>
  <si>
    <t>y</t>
  </si>
  <si>
    <t>Is there a reasonable accommodation raising the PS?</t>
  </si>
  <si>
    <t>Household's Current Payment Standard</t>
  </si>
  <si>
    <t>MRVP Applicable Payment Standards</t>
  </si>
  <si>
    <t>Payment Standard for This Household</t>
  </si>
  <si>
    <t>Tenant Rent Share Calculation</t>
  </si>
  <si>
    <r>
      <rPr>
        <sz val="11"/>
        <color theme="1"/>
        <rFont val="Calibri"/>
        <family val="2"/>
        <scheme val="minor"/>
      </rPr>
      <t>A.   Net Annual Income</t>
    </r>
  </si>
  <si>
    <t>Gross Income - Deductions</t>
  </si>
  <si>
    <t>B.   Monthly Net Income</t>
  </si>
  <si>
    <t>A / 12</t>
  </si>
  <si>
    <t>C.   Required Household Contribution</t>
  </si>
  <si>
    <t>30% x B</t>
  </si>
  <si>
    <t>D.   Payment Standard for this Household</t>
  </si>
  <si>
    <t>From Above</t>
  </si>
  <si>
    <t>E.   Contract Rent</t>
  </si>
  <si>
    <t>F.   Is heat included in the rent?</t>
  </si>
  <si>
    <t>G.  Is electricity, not for heat, included in the rent?</t>
  </si>
  <si>
    <t>H.   Gross Rent</t>
  </si>
  <si>
    <t>E + F + G</t>
  </si>
  <si>
    <t>(Lower of D &amp; H) - C</t>
  </si>
  <si>
    <r>
      <t xml:space="preserve">J.   </t>
    </r>
    <r>
      <rPr>
        <b/>
        <sz val="11"/>
        <color theme="1"/>
        <rFont val="Calibri"/>
        <family val="2"/>
        <scheme val="minor"/>
      </rPr>
      <t>TENANT RENT SHARE</t>
    </r>
  </si>
  <si>
    <r>
      <t xml:space="preserve">K.  </t>
    </r>
    <r>
      <rPr>
        <b/>
        <sz val="11"/>
        <color theme="1"/>
        <rFont val="Calibri"/>
        <family val="2"/>
        <scheme val="minor"/>
      </rPr>
      <t>UTILITY REIMBURSEMENT</t>
    </r>
  </si>
  <si>
    <t>Household Likely Over Income</t>
  </si>
  <si>
    <t>RELOCATION: MAXIMUM CONTRACT RENT AT INITIAL OCCUPANCY AND PRORATION</t>
  </si>
  <si>
    <t>10% of Net Income:</t>
  </si>
  <si>
    <t>Move In Date:</t>
  </si>
  <si>
    <t>Number of Days in Unit:</t>
  </si>
  <si>
    <t>Tenant Rent Share:</t>
  </si>
  <si>
    <t>Voucher Payment:</t>
  </si>
  <si>
    <t>MUST be Completed</t>
  </si>
  <si>
    <t>Optional</t>
  </si>
  <si>
    <t>Description</t>
  </si>
  <si>
    <t>Formula</t>
  </si>
  <si>
    <t>Zero</t>
  </si>
  <si>
    <t>Number of Days in Month</t>
  </si>
  <si>
    <t>Number of Days in Unit</t>
  </si>
  <si>
    <t>Household Size</t>
  </si>
  <si>
    <t>80% AMI</t>
  </si>
  <si>
    <t>Net Household Income</t>
  </si>
  <si>
    <t>Household Over 80% AMI?</t>
  </si>
  <si>
    <t>Is Household Paying Full Contract Rent?</t>
  </si>
  <si>
    <t>Is Household Over Income?</t>
  </si>
  <si>
    <t>Unit Size</t>
  </si>
  <si>
    <t>column index</t>
  </si>
  <si>
    <t>SRO</t>
  </si>
  <si>
    <t>ESRO</t>
  </si>
  <si>
    <t>Unit size  as a number</t>
  </si>
  <si>
    <t>Studio</t>
  </si>
  <si>
    <t>Min of voucher and unit size</t>
  </si>
  <si>
    <t>Min to column number</t>
  </si>
  <si>
    <t>Recertification</t>
  </si>
  <si>
    <t>Relocation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</si>
  <si>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</si>
  <si>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</si>
  <si>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</si>
  <si>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</si>
  <si>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</si>
  <si>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</si>
  <si>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</si>
  <si>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</si>
  <si>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</si>
  <si>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</si>
  <si>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</si>
  <si>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</si>
  <si>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</si>
  <si>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</si>
  <si>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</si>
  <si>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</si>
  <si>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</si>
  <si>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</si>
  <si>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</si>
  <si>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</si>
  <si>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</si>
  <si>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</si>
  <si>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</si>
  <si>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</si>
  <si>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</si>
  <si>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</si>
  <si>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</si>
  <si>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</si>
  <si>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</si>
  <si>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</si>
  <si>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</si>
  <si>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</si>
  <si>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</si>
  <si>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</si>
  <si>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</si>
  <si>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</si>
  <si>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</si>
  <si>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</si>
  <si>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</si>
  <si>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</si>
  <si>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</si>
  <si>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</si>
  <si>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</si>
  <si>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</si>
  <si>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</si>
  <si>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</si>
  <si>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</si>
  <si>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</si>
  <si>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</si>
  <si>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</si>
  <si>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</si>
  <si>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</si>
  <si>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</si>
  <si>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</si>
  <si>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</si>
  <si>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</si>
  <si>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</si>
  <si>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</si>
  <si>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</si>
  <si>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</si>
  <si>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</si>
  <si>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</si>
  <si>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</si>
  <si>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</si>
  <si>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</si>
  <si>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</si>
  <si>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</si>
  <si>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</si>
  <si>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</si>
  <si>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</si>
  <si>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</si>
  <si>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</si>
  <si>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</si>
  <si>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</si>
  <si>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</si>
  <si>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</si>
  <si>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</si>
  <si>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</si>
  <si>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</si>
  <si>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</si>
  <si>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</si>
  <si>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</si>
  <si>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</si>
  <si>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</si>
  <si>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</si>
  <si>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</si>
  <si>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</si>
  <si>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</si>
  <si>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</si>
  <si>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</si>
  <si>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</si>
  <si>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</si>
  <si>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</si>
  <si>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</si>
  <si>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</si>
  <si>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</si>
  <si>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</si>
  <si>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</si>
  <si>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</si>
  <si>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</si>
  <si>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</si>
  <si>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</si>
  <si>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</si>
  <si>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</si>
  <si>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</si>
  <si>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</si>
  <si>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</si>
  <si>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</si>
  <si>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</si>
  <si>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</si>
  <si>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</si>
  <si>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</si>
  <si>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</si>
  <si>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</si>
  <si>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</si>
  <si>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</si>
  <si>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</si>
  <si>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</si>
  <si>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</si>
  <si>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</si>
  <si>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</si>
  <si>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</si>
  <si>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</si>
  <si>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</si>
  <si>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</si>
  <si>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</si>
  <si>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</si>
  <si>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</si>
  <si>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</si>
  <si>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</si>
  <si>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</si>
  <si>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</si>
  <si>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</si>
  <si>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</si>
  <si>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</si>
  <si>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</si>
  <si>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</si>
  <si>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</si>
  <si>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</si>
  <si>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</si>
  <si>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</si>
  <si>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</si>
  <si>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</si>
  <si>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</si>
  <si>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</si>
  <si>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</si>
  <si>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</si>
  <si>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</si>
  <si>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</si>
  <si>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</si>
  <si>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</si>
  <si>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</si>
  <si>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</si>
  <si>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</si>
  <si>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</si>
  <si>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</si>
  <si>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</si>
  <si>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</si>
  <si>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</si>
  <si>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</si>
  <si>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</si>
  <si>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</si>
  <si>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</si>
  <si>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</si>
  <si>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</si>
  <si>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</si>
  <si>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</si>
  <si>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</si>
  <si>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</si>
  <si>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</si>
  <si>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</si>
  <si>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</si>
  <si>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</si>
  <si>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</si>
  <si>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</si>
  <si>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</si>
  <si>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</si>
  <si>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</si>
  <si>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</si>
  <si>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</si>
  <si>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</si>
  <si>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</si>
  <si>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</si>
  <si>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</si>
  <si>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</si>
  <si>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</si>
  <si>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</si>
  <si>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</si>
  <si>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</si>
  <si>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</si>
  <si>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</si>
  <si>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</si>
  <si>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</si>
  <si>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</si>
  <si>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</si>
  <si>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</si>
  <si>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</si>
  <si>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</si>
  <si>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</si>
  <si>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</si>
  <si>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</si>
  <si>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</si>
  <si>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</si>
  <si>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</si>
  <si>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</si>
  <si>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</si>
  <si>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</si>
  <si>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</si>
  <si>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</si>
  <si>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</si>
  <si>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</si>
  <si>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</si>
  <si>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</si>
  <si>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</si>
  <si>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</si>
  <si>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</si>
  <si>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</si>
  <si>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</si>
  <si>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</si>
  <si>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</si>
  <si>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</si>
  <si>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</si>
  <si>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</si>
  <si>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</si>
  <si>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</si>
  <si>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</si>
  <si>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</si>
  <si>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</si>
  <si>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</si>
  <si>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</si>
  <si>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</si>
  <si>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</si>
  <si>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</si>
  <si>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</si>
  <si>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</si>
  <si>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</si>
  <si>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</si>
  <si>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</si>
  <si>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</si>
  <si>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</si>
  <si>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</si>
  <si>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</si>
  <si>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</si>
  <si>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</si>
  <si>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</si>
  <si>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</si>
  <si>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</si>
  <si>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</si>
  <si>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</si>
  <si>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</si>
  <si>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</si>
  <si>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</si>
  <si>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</si>
  <si>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</si>
  <si>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</si>
  <si>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</si>
  <si>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</si>
  <si>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</si>
  <si>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</si>
  <si>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</si>
  <si>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</si>
  <si>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</si>
  <si>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</si>
  <si>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</si>
  <si>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</si>
  <si>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</si>
  <si>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</si>
  <si>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</si>
  <si>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</si>
  <si>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</si>
  <si>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</si>
  <si>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</si>
  <si>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</si>
  <si>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</si>
  <si>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</si>
  <si>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</si>
  <si>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</si>
  <si>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</si>
  <si>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</si>
  <si>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</si>
  <si>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</si>
  <si>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</si>
  <si>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</si>
  <si>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</si>
  <si>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</si>
  <si>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</si>
  <si>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</si>
  <si>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</si>
  <si>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</si>
  <si>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</si>
  <si>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</si>
  <si>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</si>
  <si>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</si>
  <si>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</si>
  <si>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</si>
  <si>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</si>
  <si>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</si>
  <si>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</si>
  <si>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</si>
  <si>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</si>
  <si>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</si>
  <si>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</si>
  <si>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</si>
  <si>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</si>
  <si>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</si>
  <si>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</si>
  <si>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</si>
  <si>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</si>
  <si>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</si>
  <si>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</si>
  <si>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</si>
  <si>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</si>
  <si>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</si>
  <si>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</si>
  <si>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</si>
  <si>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</si>
  <si>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</si>
  <si>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</si>
  <si>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</si>
  <si>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</si>
  <si>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</si>
  <si>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</si>
  <si>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</si>
  <si>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</si>
  <si>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</si>
  <si>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</si>
  <si>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</si>
  <si>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</si>
  <si>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</si>
  <si>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</si>
  <si>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</si>
  <si>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</si>
  <si>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</si>
  <si>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</si>
  <si>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</si>
  <si>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</si>
  <si>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</si>
  <si>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</si>
  <si>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</si>
  <si>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</si>
  <si>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</si>
  <si>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</si>
  <si>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</si>
  <si>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</si>
  <si>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</si>
  <si>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</si>
  <si>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</si>
  <si>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</si>
  <si>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</si>
  <si>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</si>
  <si>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Done</t>
  </si>
  <si>
    <t>Task</t>
  </si>
  <si>
    <t>Make sure correct  cells are locked/unlocked</t>
  </si>
  <si>
    <t>Make sure conditional formatting is applied to all cells</t>
  </si>
  <si>
    <t>Fix Rent Too High at Initial Occupancy</t>
  </si>
  <si>
    <t>Double check column argument in payment standard index</t>
  </si>
  <si>
    <t>Add in formula for over income</t>
  </si>
  <si>
    <t>Update header/footer</t>
  </si>
  <si>
    <t>update Brockton FY22_FMRs</t>
  </si>
  <si>
    <t>ZIP
Code</t>
  </si>
  <si>
    <t>01001</t>
  </si>
  <si>
    <t>01002</t>
  </si>
  <si>
    <t>01003</t>
  </si>
  <si>
    <t>01005</t>
  </si>
  <si>
    <t>01007</t>
  </si>
  <si>
    <t>01008</t>
  </si>
  <si>
    <t>01009</t>
  </si>
  <si>
    <t>01010</t>
  </si>
  <si>
    <t>01011</t>
  </si>
  <si>
    <t>01012</t>
  </si>
  <si>
    <t>01013</t>
  </si>
  <si>
    <t>01020</t>
  </si>
  <si>
    <t>01022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</si>
  <si>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</si>
  <si>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</si>
  <si>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</si>
  <si>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</si>
  <si>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</si>
  <si>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</si>
  <si>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</si>
  <si>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</si>
  <si>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</si>
  <si>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</si>
  <si>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</si>
  <si>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</si>
  <si>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</si>
  <si>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</si>
  <si>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</si>
  <si>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01050</t>
  </si>
  <si>
    <t>01053</t>
  </si>
  <si>
    <t>01054</t>
  </si>
  <si>
    <t>01056</t>
  </si>
  <si>
    <t>01057</t>
  </si>
  <si>
    <t>01060</t>
  </si>
  <si>
    <t>01062</t>
  </si>
  <si>
    <t>01063</t>
  </si>
  <si>
    <t>01066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</si>
  <si>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</si>
  <si>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</si>
  <si>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</si>
  <si>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</si>
  <si>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</si>
  <si>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</si>
  <si>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</si>
  <si>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</si>
  <si>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01077</t>
  </si>
  <si>
    <t>01080</t>
  </si>
  <si>
    <t>01081</t>
  </si>
  <si>
    <t>01082</t>
  </si>
  <si>
    <t>01083</t>
  </si>
  <si>
    <t>01084</t>
  </si>
  <si>
    <t>01085</t>
  </si>
  <si>
    <t>01088</t>
  </si>
  <si>
    <t>01089</t>
  </si>
  <si>
    <t>01092</t>
  </si>
  <si>
    <t>01093</t>
  </si>
  <si>
    <t>01094</t>
  </si>
  <si>
    <t>01095</t>
  </si>
  <si>
    <t>01096</t>
  </si>
  <si>
    <t>01098</t>
  </si>
  <si>
    <t>01103</t>
  </si>
  <si>
    <t>01104</t>
  </si>
  <si>
    <t>01105</t>
  </si>
  <si>
    <t>01106</t>
  </si>
  <si>
    <t>01107</t>
  </si>
  <si>
    <t>01108</t>
  </si>
  <si>
    <t>01109</t>
  </si>
  <si>
    <t>01118</t>
  </si>
  <si>
    <t>01119</t>
  </si>
  <si>
    <t>01128</t>
  </si>
  <si>
    <t>01129</t>
  </si>
  <si>
    <t>01151</t>
  </si>
  <si>
    <t>01201</t>
  </si>
  <si>
    <t>01220</t>
  </si>
  <si>
    <t>01222</t>
  </si>
  <si>
    <t>01223</t>
  </si>
  <si>
    <t>01224</t>
  </si>
  <si>
    <t>01225</t>
  </si>
  <si>
    <t>01226</t>
  </si>
  <si>
    <t>01230</t>
  </si>
  <si>
    <t>01235</t>
  </si>
  <si>
    <t>01236</t>
  </si>
  <si>
    <t>01237</t>
  </si>
  <si>
    <t>01238</t>
  </si>
  <si>
    <t>01240</t>
  </si>
  <si>
    <t>01242</t>
  </si>
  <si>
    <t>01245</t>
  </si>
  <si>
    <t>01247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</si>
  <si>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</si>
  <si>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</si>
  <si>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</si>
  <si>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</si>
  <si>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</si>
  <si>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</si>
  <si>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</si>
  <si>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</si>
  <si>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01262</t>
  </si>
  <si>
    <t>01264</t>
  </si>
  <si>
    <t>01266</t>
  </si>
  <si>
    <t>01267</t>
  </si>
  <si>
    <t>01270</t>
  </si>
  <si>
    <t>01301</t>
  </si>
  <si>
    <t>01330</t>
  </si>
  <si>
    <t>01331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</si>
  <si>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</si>
  <si>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</si>
  <si>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</si>
  <si>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</si>
  <si>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</si>
  <si>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</si>
  <si>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</si>
  <si>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</si>
  <si>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01346</t>
  </si>
  <si>
    <t>01347</t>
  </si>
  <si>
    <t>01349</t>
  </si>
  <si>
    <t>01350</t>
  </si>
  <si>
    <t>01351</t>
  </si>
  <si>
    <t>01354</t>
  </si>
  <si>
    <t>01355</t>
  </si>
  <si>
    <t>01360</t>
  </si>
  <si>
    <t>01364</t>
  </si>
  <si>
    <t>01366</t>
  </si>
  <si>
    <t>01367</t>
  </si>
  <si>
    <t>01368</t>
  </si>
  <si>
    <t>01370</t>
  </si>
  <si>
    <t>01373</t>
  </si>
  <si>
    <t>01375</t>
  </si>
  <si>
    <t>01376</t>
  </si>
  <si>
    <t>01378</t>
  </si>
  <si>
    <t>01379</t>
  </si>
  <si>
    <t>01380</t>
  </si>
  <si>
    <t>01420</t>
  </si>
  <si>
    <t>01430</t>
  </si>
  <si>
    <t>01431</t>
  </si>
  <si>
    <t>01432</t>
  </si>
  <si>
    <t>01434</t>
  </si>
  <si>
    <t>01436</t>
  </si>
  <si>
    <t>01438</t>
  </si>
  <si>
    <t>01440</t>
  </si>
  <si>
    <t>01441</t>
  </si>
  <si>
    <t>01450</t>
  </si>
  <si>
    <t>01451</t>
  </si>
  <si>
    <t>01452</t>
  </si>
  <si>
    <t>01453</t>
  </si>
  <si>
    <t>01460</t>
  </si>
  <si>
    <t>01462</t>
  </si>
  <si>
    <t>01463</t>
  </si>
  <si>
    <t>01464</t>
  </si>
  <si>
    <t>01468</t>
  </si>
  <si>
    <t>01469</t>
  </si>
  <si>
    <t>01473</t>
  </si>
  <si>
    <t>01474</t>
  </si>
  <si>
    <t>01475</t>
  </si>
  <si>
    <t>01501</t>
  </si>
  <si>
    <t>01503</t>
  </si>
  <si>
    <t>01504</t>
  </si>
  <si>
    <t>01505</t>
  </si>
  <si>
    <t>01506</t>
  </si>
  <si>
    <t>01507</t>
  </si>
  <si>
    <t>01510</t>
  </si>
  <si>
    <t>01515</t>
  </si>
  <si>
    <t>01516</t>
  </si>
  <si>
    <t>01518</t>
  </si>
  <si>
    <t>01519</t>
  </si>
  <si>
    <t>01520</t>
  </si>
  <si>
    <t>01521</t>
  </si>
  <si>
    <t>01522</t>
  </si>
  <si>
    <t>01523</t>
  </si>
  <si>
    <t>01524</t>
  </si>
  <si>
    <t>01527</t>
  </si>
  <si>
    <t>01529</t>
  </si>
  <si>
    <t>01531</t>
  </si>
  <si>
    <t>01532</t>
  </si>
  <si>
    <t>01534</t>
  </si>
  <si>
    <t>01535</t>
  </si>
  <si>
    <t>01536</t>
  </si>
  <si>
    <t>01537</t>
  </si>
  <si>
    <t>01540</t>
  </si>
  <si>
    <t>01541</t>
  </si>
  <si>
    <t>01542</t>
  </si>
  <si>
    <t>01543</t>
  </si>
  <si>
    <t>01545</t>
  </si>
  <si>
    <t>01550</t>
  </si>
  <si>
    <t>01560</t>
  </si>
  <si>
    <t>01561</t>
  </si>
  <si>
    <t>01562</t>
  </si>
  <si>
    <t>01564</t>
  </si>
  <si>
    <t>01566</t>
  </si>
  <si>
    <t>01568</t>
  </si>
  <si>
    <t>01569</t>
  </si>
  <si>
    <t>01570</t>
  </si>
  <si>
    <t>01571</t>
  </si>
  <si>
    <t>01581</t>
  </si>
  <si>
    <t>01583</t>
  </si>
  <si>
    <t>01585</t>
  </si>
  <si>
    <t>01588</t>
  </si>
  <si>
    <t>01590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</si>
  <si>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</si>
  <si>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</si>
  <si>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</si>
  <si>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</si>
  <si>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</si>
  <si>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</si>
  <si>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</si>
  <si>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</si>
  <si>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</si>
  <si>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</si>
  <si>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</si>
  <si>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01701</t>
  </si>
  <si>
    <t>01702</t>
  </si>
  <si>
    <t>01718</t>
  </si>
  <si>
    <t>01719</t>
  </si>
  <si>
    <t>01720</t>
  </si>
  <si>
    <t>01721</t>
  </si>
  <si>
    <t>01730</t>
  </si>
  <si>
    <t>01731</t>
  </si>
  <si>
    <t>01740</t>
  </si>
  <si>
    <t>01741</t>
  </si>
  <si>
    <t>01742</t>
  </si>
  <si>
    <t>01745</t>
  </si>
  <si>
    <t>01746</t>
  </si>
  <si>
    <t>01747</t>
  </si>
  <si>
    <t>01748</t>
  </si>
  <si>
    <t>01749</t>
  </si>
  <si>
    <t>01752</t>
  </si>
  <si>
    <t>01754</t>
  </si>
  <si>
    <t>01756</t>
  </si>
  <si>
    <t>01757</t>
  </si>
  <si>
    <t>01760</t>
  </si>
  <si>
    <t>01770</t>
  </si>
  <si>
    <t>01772</t>
  </si>
  <si>
    <t>01773</t>
  </si>
  <si>
    <t>01775</t>
  </si>
  <si>
    <t>01776</t>
  </si>
  <si>
    <t>01778</t>
  </si>
  <si>
    <t>01801</t>
  </si>
  <si>
    <t>01803</t>
  </si>
  <si>
    <t>01810</t>
  </si>
  <si>
    <t>01821</t>
  </si>
  <si>
    <t>01824</t>
  </si>
  <si>
    <t>01826</t>
  </si>
  <si>
    <t>01827</t>
  </si>
  <si>
    <t>01830</t>
  </si>
  <si>
    <t>01832</t>
  </si>
  <si>
    <t>01833</t>
  </si>
  <si>
    <t>01834</t>
  </si>
  <si>
    <t>01835</t>
  </si>
  <si>
    <t>01840</t>
  </si>
  <si>
    <t>01841</t>
  </si>
  <si>
    <t>01843</t>
  </si>
  <si>
    <t>01844</t>
  </si>
  <si>
    <t>01845</t>
  </si>
  <si>
    <t>01850</t>
  </si>
  <si>
    <t>01851</t>
  </si>
  <si>
    <t>01852</t>
  </si>
  <si>
    <t>01854</t>
  </si>
  <si>
    <t>01860</t>
  </si>
  <si>
    <t>01862</t>
  </si>
  <si>
    <t>01863</t>
  </si>
  <si>
    <t>01864</t>
  </si>
  <si>
    <t>01867</t>
  </si>
  <si>
    <t>01876</t>
  </si>
  <si>
    <t>01879</t>
  </si>
  <si>
    <t>01880</t>
  </si>
  <si>
    <t>01886</t>
  </si>
  <si>
    <t>01887</t>
  </si>
  <si>
    <t>01890</t>
  </si>
  <si>
    <t>01901</t>
  </si>
  <si>
    <t>01902</t>
  </si>
  <si>
    <t>01904</t>
  </si>
  <si>
    <t>01905</t>
  </si>
  <si>
    <t>01906</t>
  </si>
  <si>
    <t>01907</t>
  </si>
  <si>
    <t>01908</t>
  </si>
  <si>
    <t>01913</t>
  </si>
  <si>
    <t>01915</t>
  </si>
  <si>
    <t>01921</t>
  </si>
  <si>
    <t>01922</t>
  </si>
  <si>
    <t>01923</t>
  </si>
  <si>
    <t>01929</t>
  </si>
  <si>
    <t>01930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</si>
  <si>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</si>
  <si>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</si>
  <si>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</si>
  <si>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</si>
  <si>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</si>
  <si>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</si>
  <si>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</si>
  <si>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</si>
  <si>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</si>
  <si>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01965</t>
  </si>
  <si>
    <t>01966</t>
  </si>
  <si>
    <t>01969</t>
  </si>
  <si>
    <t>01970</t>
  </si>
  <si>
    <t>01982</t>
  </si>
  <si>
    <t>01983</t>
  </si>
  <si>
    <t>01984</t>
  </si>
  <si>
    <t>01985</t>
  </si>
  <si>
    <t>02019</t>
  </si>
  <si>
    <t>02020</t>
  </si>
  <si>
    <t>02021</t>
  </si>
  <si>
    <t>02025</t>
  </si>
  <si>
    <t>02026</t>
  </si>
  <si>
    <t>02030</t>
  </si>
  <si>
    <t>02032</t>
  </si>
  <si>
    <t>02035</t>
  </si>
  <si>
    <t>02038</t>
  </si>
  <si>
    <t>02043</t>
  </si>
  <si>
    <t>02045</t>
  </si>
  <si>
    <t>02047</t>
  </si>
  <si>
    <t>02048</t>
  </si>
  <si>
    <t>02050</t>
  </si>
  <si>
    <t>02052</t>
  </si>
  <si>
    <t>02053</t>
  </si>
  <si>
    <t>02054</t>
  </si>
  <si>
    <t>02056</t>
  </si>
  <si>
    <t>02061</t>
  </si>
  <si>
    <t>02062</t>
  </si>
  <si>
    <t>02066</t>
  </si>
  <si>
    <t>02067</t>
  </si>
  <si>
    <t>02071</t>
  </si>
  <si>
    <t>02072</t>
  </si>
  <si>
    <t>02081</t>
  </si>
  <si>
    <t>02090</t>
  </si>
  <si>
    <t>02093</t>
  </si>
  <si>
    <t>02108</t>
  </si>
  <si>
    <t>02109</t>
  </si>
  <si>
    <t>02110</t>
  </si>
  <si>
    <t>02111</t>
  </si>
  <si>
    <t>02113</t>
  </si>
  <si>
    <t>02114</t>
  </si>
  <si>
    <t>02115</t>
  </si>
  <si>
    <t>02116</t>
  </si>
  <si>
    <t>02118</t>
  </si>
  <si>
    <t>02119</t>
  </si>
  <si>
    <t>02120</t>
  </si>
  <si>
    <t>02121</t>
  </si>
  <si>
    <t>02122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</si>
  <si>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</si>
  <si>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</si>
  <si>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</si>
  <si>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</si>
  <si>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</si>
  <si>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</si>
  <si>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</si>
  <si>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</si>
  <si>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</si>
  <si>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02134</t>
  </si>
  <si>
    <t>02135</t>
  </si>
  <si>
    <t>02136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</si>
  <si>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</si>
  <si>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</si>
  <si>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</si>
  <si>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</si>
  <si>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</si>
  <si>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</si>
  <si>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</si>
  <si>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</si>
  <si>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02148</t>
  </si>
  <si>
    <t>02149</t>
  </si>
  <si>
    <t>02150</t>
  </si>
  <si>
    <t>02151</t>
  </si>
  <si>
    <t>02152</t>
  </si>
  <si>
    <t>02155</t>
  </si>
  <si>
    <t>02163</t>
  </si>
  <si>
    <t>02169</t>
  </si>
  <si>
    <t>02170</t>
  </si>
  <si>
    <t>02171</t>
  </si>
  <si>
    <t>02176</t>
  </si>
  <si>
    <t>02180</t>
  </si>
  <si>
    <t>02184</t>
  </si>
  <si>
    <t>02186</t>
  </si>
  <si>
    <t>02188</t>
  </si>
  <si>
    <t>02189</t>
  </si>
  <si>
    <t>02190</t>
  </si>
  <si>
    <t>02191</t>
  </si>
  <si>
    <t>02210</t>
  </si>
  <si>
    <t>02215</t>
  </si>
  <si>
    <t>02301</t>
  </si>
  <si>
    <t>02302</t>
  </si>
  <si>
    <t>02322</t>
  </si>
  <si>
    <t>02324</t>
  </si>
  <si>
    <t>02330</t>
  </si>
  <si>
    <t>02332</t>
  </si>
  <si>
    <t>02333</t>
  </si>
  <si>
    <t>02338</t>
  </si>
  <si>
    <t>02339</t>
  </si>
  <si>
    <t>02341</t>
  </si>
  <si>
    <t>02343</t>
  </si>
  <si>
    <t>02346</t>
  </si>
  <si>
    <t>02347</t>
  </si>
  <si>
    <t>02350</t>
  </si>
  <si>
    <t>02351</t>
  </si>
  <si>
    <t>02356</t>
  </si>
  <si>
    <t>02357</t>
  </si>
  <si>
    <t>02359</t>
  </si>
  <si>
    <t>02360</t>
  </si>
  <si>
    <t>02364</t>
  </si>
  <si>
    <t>02367</t>
  </si>
  <si>
    <t>02368</t>
  </si>
  <si>
    <t>02370</t>
  </si>
  <si>
    <t>02375</t>
  </si>
  <si>
    <t>02379</t>
  </si>
  <si>
    <t>02382</t>
  </si>
  <si>
    <t>02420</t>
  </si>
  <si>
    <t>02421</t>
  </si>
  <si>
    <t>02445</t>
  </si>
  <si>
    <t>02446</t>
  </si>
  <si>
    <t>02451</t>
  </si>
  <si>
    <t>02452</t>
  </si>
  <si>
    <t>02453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</si>
  <si>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</si>
  <si>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</si>
  <si>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</si>
  <si>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</si>
  <si>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</si>
  <si>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</si>
  <si>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</si>
  <si>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</si>
  <si>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</si>
  <si>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</si>
  <si>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02472</t>
  </si>
  <si>
    <t>02474</t>
  </si>
  <si>
    <t>02476</t>
  </si>
  <si>
    <t>02478</t>
  </si>
  <si>
    <t>02481</t>
  </si>
  <si>
    <t>02482</t>
  </si>
  <si>
    <t>02492</t>
  </si>
  <si>
    <t>02493</t>
  </si>
  <si>
    <t>02494</t>
  </si>
  <si>
    <t>02532</t>
  </si>
  <si>
    <t>02534</t>
  </si>
  <si>
    <t>02535</t>
  </si>
  <si>
    <t>02536</t>
  </si>
  <si>
    <t>02537</t>
  </si>
  <si>
    <t>02538</t>
  </si>
  <si>
    <t>02539</t>
  </si>
  <si>
    <t>02540</t>
  </si>
  <si>
    <t>02542</t>
  </si>
  <si>
    <t>02543</t>
  </si>
  <si>
    <t>02553</t>
  </si>
  <si>
    <t>02554</t>
  </si>
  <si>
    <t>02556</t>
  </si>
  <si>
    <t>02557</t>
  </si>
  <si>
    <t>02558</t>
  </si>
  <si>
    <t>02559</t>
  </si>
  <si>
    <t>02561</t>
  </si>
  <si>
    <t>02562</t>
  </si>
  <si>
    <t>02563</t>
  </si>
  <si>
    <t>02564</t>
  </si>
  <si>
    <t>02568</t>
  </si>
  <si>
    <t>02571</t>
  </si>
  <si>
    <t>02576</t>
  </si>
  <si>
    <t>02601</t>
  </si>
  <si>
    <t>02630</t>
  </si>
  <si>
    <t>02631</t>
  </si>
  <si>
    <t>02632</t>
  </si>
  <si>
    <t>02633</t>
  </si>
  <si>
    <t>02635</t>
  </si>
  <si>
    <t>02637</t>
  </si>
  <si>
    <t>02638</t>
  </si>
  <si>
    <t>02639</t>
  </si>
  <si>
    <t>02641</t>
  </si>
  <si>
    <t>02642</t>
  </si>
  <si>
    <t>02644</t>
  </si>
  <si>
    <t>02645</t>
  </si>
  <si>
    <t>02646</t>
  </si>
  <si>
    <t>02647</t>
  </si>
  <si>
    <t>02648</t>
  </si>
  <si>
    <t>02649</t>
  </si>
  <si>
    <t>02650</t>
  </si>
  <si>
    <t>02652</t>
  </si>
  <si>
    <t>02653</t>
  </si>
  <si>
    <t>02655</t>
  </si>
  <si>
    <t>02657</t>
  </si>
  <si>
    <t>02659</t>
  </si>
  <si>
    <t>02660</t>
  </si>
  <si>
    <t>02661</t>
  </si>
  <si>
    <t>02663</t>
  </si>
  <si>
    <t>02664</t>
  </si>
  <si>
    <t>02666</t>
  </si>
  <si>
    <t>02667</t>
  </si>
  <si>
    <t>02668</t>
  </si>
  <si>
    <t>02670</t>
  </si>
  <si>
    <t>02671</t>
  </si>
  <si>
    <t>02672</t>
  </si>
  <si>
    <t>02673</t>
  </si>
  <si>
    <t>02675</t>
  </si>
  <si>
    <t>02702</t>
  </si>
  <si>
    <t>02703</t>
  </si>
  <si>
    <t>02715</t>
  </si>
  <si>
    <t>02717</t>
  </si>
  <si>
    <t>02718</t>
  </si>
  <si>
    <t>02719</t>
  </si>
  <si>
    <t>02720</t>
  </si>
  <si>
    <t>02721</t>
  </si>
  <si>
    <t>02723</t>
  </si>
  <si>
    <t>02725</t>
  </si>
  <si>
    <t>02726</t>
  </si>
  <si>
    <t>02738</t>
  </si>
  <si>
    <t>02739</t>
  </si>
  <si>
    <t>02740</t>
  </si>
  <si>
    <t>02743</t>
  </si>
  <si>
    <t>02744</t>
  </si>
  <si>
    <t>02745</t>
  </si>
  <si>
    <t>02746</t>
  </si>
  <si>
    <t>02747</t>
  </si>
  <si>
    <t>02748</t>
  </si>
  <si>
    <t>02760</t>
  </si>
  <si>
    <t>02762</t>
  </si>
  <si>
    <t>02763</t>
  </si>
  <si>
    <t>02764</t>
  </si>
  <si>
    <t>02766</t>
  </si>
  <si>
    <t>02767</t>
  </si>
  <si>
    <t>02769</t>
  </si>
  <si>
    <t>02770</t>
  </si>
  <si>
    <t>02771</t>
  </si>
  <si>
    <t>02777</t>
  </si>
  <si>
    <t>02779</t>
  </si>
  <si>
    <t>02780</t>
  </si>
  <si>
    <t>02790</t>
  </si>
  <si>
    <t>GROSS Rent Too High For Initial Occupancy*</t>
  </si>
  <si>
    <r>
      <t xml:space="preserve">Maximum </t>
    </r>
    <r>
      <rPr>
        <b/>
        <sz val="11"/>
        <color theme="1"/>
        <rFont val="Calibri"/>
        <family val="2"/>
        <scheme val="minor"/>
      </rPr>
      <t>GROSS</t>
    </r>
    <r>
      <rPr>
        <sz val="11"/>
        <color theme="1"/>
        <rFont val="Calibri"/>
        <family val="2"/>
        <scheme val="minor"/>
      </rPr>
      <t xml:space="preserve"> Rent at Initial Occupancy*:</t>
    </r>
  </si>
  <si>
    <r>
      <t xml:space="preserve">I.    </t>
    </r>
    <r>
      <rPr>
        <b/>
        <sz val="11"/>
        <color theme="1"/>
        <rFont val="Calibri"/>
        <family val="2"/>
        <scheme val="minor"/>
      </rPr>
      <t>VOUCHER PAYMENT</t>
    </r>
  </si>
  <si>
    <t>Did voucher size change?</t>
  </si>
  <si>
    <t>E - I</t>
  </si>
  <si>
    <t>*If there is a reasonable accommodation raising the payment standard, this no longer applies.</t>
  </si>
  <si>
    <t>From Last Calculation</t>
  </si>
  <si>
    <t>02713</t>
  </si>
  <si>
    <t>city/town</t>
  </si>
  <si>
    <t>SSDI</t>
  </si>
  <si>
    <t>SSI</t>
  </si>
  <si>
    <t>Gifts</t>
  </si>
  <si>
    <t>No Longer Paid</t>
  </si>
  <si>
    <r>
      <t xml:space="preserve">MRVP </t>
    </r>
    <r>
      <rPr>
        <b/>
        <u/>
        <sz val="12"/>
        <color theme="1"/>
        <rFont val="Calibri"/>
        <family val="2"/>
        <scheme val="minor"/>
      </rPr>
      <t>MOBILE</t>
    </r>
    <r>
      <rPr>
        <b/>
        <sz val="12"/>
        <color theme="1"/>
        <rFont val="Calibri"/>
        <family val="2"/>
        <scheme val="minor"/>
      </rPr>
      <t xml:space="preserve"> VOUCHER PAYMENT WORKSHEET</t>
    </r>
  </si>
  <si>
    <r>
      <t xml:space="preserve">Applicable Payment Standard </t>
    </r>
    <r>
      <rPr>
        <sz val="9"/>
        <color theme="1"/>
        <rFont val="Calibri"/>
        <family val="2"/>
        <scheme val="minor"/>
      </rPr>
      <t>(Generally 105% SAFMR)</t>
    </r>
  </si>
  <si>
    <t>AGAWAM</t>
  </si>
  <si>
    <t>AMHERST</t>
  </si>
  <si>
    <t>PELHAM</t>
  </si>
  <si>
    <t>BARRE</t>
  </si>
  <si>
    <t>BELCHERTOWN</t>
  </si>
  <si>
    <t>BLANDFORD</t>
  </si>
  <si>
    <t>PALMER</t>
  </si>
  <si>
    <t>BRIMFIELD</t>
  </si>
  <si>
    <t>CHESTER</t>
  </si>
  <si>
    <t>MIDDLEFIELD</t>
  </si>
  <si>
    <t>CHESTERFIELD</t>
  </si>
  <si>
    <t>CHICOPEE</t>
  </si>
  <si>
    <t>CUMMINGTON</t>
  </si>
  <si>
    <t>EASTHAMPTON</t>
  </si>
  <si>
    <t>WESTHAMPTON</t>
  </si>
  <si>
    <t>EAST LONGMEADOW</t>
  </si>
  <si>
    <t>OTIS</t>
  </si>
  <si>
    <t>HARDWICK</t>
  </si>
  <si>
    <t>GOSHEN</t>
  </si>
  <si>
    <t>GRANBY</t>
  </si>
  <si>
    <t>GRANVILLE</t>
  </si>
  <si>
    <t>TOLLAND</t>
  </si>
  <si>
    <t>HADLEY</t>
  </si>
  <si>
    <t>HAMPDEN</t>
  </si>
  <si>
    <t>HATFIELD</t>
  </si>
  <si>
    <t>WILLIAMSBURG</t>
  </si>
  <si>
    <t>HOLYOKE</t>
  </si>
  <si>
    <t>HUNTINGTON</t>
  </si>
  <si>
    <t>NORTHAMPTON</t>
  </si>
  <si>
    <t>LEVERETT</t>
  </si>
  <si>
    <t>LUDLOW</t>
  </si>
  <si>
    <t>MONSON</t>
  </si>
  <si>
    <t>OAKHAM</t>
  </si>
  <si>
    <t>PLAINFIELD</t>
  </si>
  <si>
    <t>RUSSELL</t>
  </si>
  <si>
    <t>SHUTESBURY</t>
  </si>
  <si>
    <t>SOUTHAMPTON</t>
  </si>
  <si>
    <t>SOUTH HADLEY</t>
  </si>
  <si>
    <t>SOUTHWICK</t>
  </si>
  <si>
    <t>WALES</t>
  </si>
  <si>
    <t>WARE</t>
  </si>
  <si>
    <t>WARREN</t>
  </si>
  <si>
    <t>MONTGOMERY</t>
  </si>
  <si>
    <t>WESTFIELD</t>
  </si>
  <si>
    <t>WEST SPRINGFIELD</t>
  </si>
  <si>
    <t>WHATELY</t>
  </si>
  <si>
    <t>WILBRAHAM</t>
  </si>
  <si>
    <t>WORTHINGTON</t>
  </si>
  <si>
    <t>SPRINGFIELD</t>
  </si>
  <si>
    <t>LONGMEADOW</t>
  </si>
  <si>
    <t>PITTSFIELD</t>
  </si>
  <si>
    <t>ADAMS</t>
  </si>
  <si>
    <t>SHEFFIELD</t>
  </si>
  <si>
    <t>BECKET</t>
  </si>
  <si>
    <t>WASHINGTON</t>
  </si>
  <si>
    <t>LANESBOROUGH</t>
  </si>
  <si>
    <t>CHESHIRE</t>
  </si>
  <si>
    <t>DALTON</t>
  </si>
  <si>
    <t>EGREMONT</t>
  </si>
  <si>
    <t>GREAT BARRINGTON</t>
  </si>
  <si>
    <t>HINSDALE</t>
  </si>
  <si>
    <t>PERU</t>
  </si>
  <si>
    <t>WEST STOCKBRIDGE</t>
  </si>
  <si>
    <t>NEW ASHFORD</t>
  </si>
  <si>
    <t>LEE</t>
  </si>
  <si>
    <t>LENOX</t>
  </si>
  <si>
    <t>MONTEREY</t>
  </si>
  <si>
    <t>CLARKSBURG</t>
  </si>
  <si>
    <t>FLORIDA</t>
  </si>
  <si>
    <t>MONROE</t>
  </si>
  <si>
    <t>NORTH ADAMS</t>
  </si>
  <si>
    <t>RICHMOND</t>
  </si>
  <si>
    <t>SANDISFIELD</t>
  </si>
  <si>
    <t>SAVOY</t>
  </si>
  <si>
    <t>MOUNT WASHINGTON</t>
  </si>
  <si>
    <t>NEW MARLBOROUGH</t>
  </si>
  <si>
    <t>STOCKBRIDGE</t>
  </si>
  <si>
    <t>TYRINGHAM</t>
  </si>
  <si>
    <t>ALFORD</t>
  </si>
  <si>
    <t>WILLIAMSTOWN</t>
  </si>
  <si>
    <t>WINDSOR</t>
  </si>
  <si>
    <t>GREENFIELD</t>
  </si>
  <si>
    <t>ASHFIELD</t>
  </si>
  <si>
    <t>ATHOL</t>
  </si>
  <si>
    <t>PHILLIPSTON</t>
  </si>
  <si>
    <t>BERNARDSTON</t>
  </si>
  <si>
    <t>LEYDEN</t>
  </si>
  <si>
    <t>BUCKLAND</t>
  </si>
  <si>
    <t>CHARLEMONT</t>
  </si>
  <si>
    <t>HAWLEY</t>
  </si>
  <si>
    <t>COLRAIN</t>
  </si>
  <si>
    <t>HEATH</t>
  </si>
  <si>
    <t>CONWAY</t>
  </si>
  <si>
    <t>DEERFIELD</t>
  </si>
  <si>
    <t>ERVING</t>
  </si>
  <si>
    <t>MONTAGUE</t>
  </si>
  <si>
    <t>GILL</t>
  </si>
  <si>
    <t>NEW SALEM</t>
  </si>
  <si>
    <t>NORTHFIELD</t>
  </si>
  <si>
    <t>ORANGE</t>
  </si>
  <si>
    <t>PETERSHAM</t>
  </si>
  <si>
    <t>ROWE</t>
  </si>
  <si>
    <t>ROYALSTON</t>
  </si>
  <si>
    <t>SHELBURNE</t>
  </si>
  <si>
    <t>SUNDERLAND</t>
  </si>
  <si>
    <t>WARWICK</t>
  </si>
  <si>
    <t>WENDELL</t>
  </si>
  <si>
    <t>FITCHBURG</t>
  </si>
  <si>
    <t>ASHBURNHAM</t>
  </si>
  <si>
    <t>ASHBY</t>
  </si>
  <si>
    <t>AYER</t>
  </si>
  <si>
    <t>HARVARD</t>
  </si>
  <si>
    <t>TEMPLETON</t>
  </si>
  <si>
    <t>GARDNER</t>
  </si>
  <si>
    <t>WESTMINSTER</t>
  </si>
  <si>
    <t>GROTON</t>
  </si>
  <si>
    <t>HUBBARDSTON</t>
  </si>
  <si>
    <t>LEOMINSTER</t>
  </si>
  <si>
    <t>LITTLETON</t>
  </si>
  <si>
    <t>LUNENBURG</t>
  </si>
  <si>
    <t>PEPPERELL</t>
  </si>
  <si>
    <t>SHIRLEY</t>
  </si>
  <si>
    <t>TOWNSEND</t>
  </si>
  <si>
    <t>WINCHENDON</t>
  </si>
  <si>
    <t>AUBURN</t>
  </si>
  <si>
    <t>BERLIN</t>
  </si>
  <si>
    <t>BLACKSTONE</t>
  </si>
  <si>
    <t>BOYLSTON</t>
  </si>
  <si>
    <t>BROOKFIELD</t>
  </si>
  <si>
    <t>CHARLTON</t>
  </si>
  <si>
    <t>CLINTON</t>
  </si>
  <si>
    <t>EAST BROOKFIELD</t>
  </si>
  <si>
    <t>DOUGLAS</t>
  </si>
  <si>
    <t>STURBRIDGE</t>
  </si>
  <si>
    <t>GRAFTON</t>
  </si>
  <si>
    <t>HOLDEN</t>
  </si>
  <si>
    <t>HOLLAND</t>
  </si>
  <si>
    <t>LANCASTER</t>
  </si>
  <si>
    <t>LEICESTER</t>
  </si>
  <si>
    <t>MILLBURY</t>
  </si>
  <si>
    <t>MILLVILLE</t>
  </si>
  <si>
    <t>NEW BRAINTREE</t>
  </si>
  <si>
    <t>NORTHBOROUGH</t>
  </si>
  <si>
    <t>NORTHBRIDGE</t>
  </si>
  <si>
    <t>NORTH BROOKFIELD</t>
  </si>
  <si>
    <t>OXFORD</t>
  </si>
  <si>
    <t>PRINCETON</t>
  </si>
  <si>
    <t>RUTLAND</t>
  </si>
  <si>
    <t>SHREWSBURY</t>
  </si>
  <si>
    <t>SOUTHBRIDGE</t>
  </si>
  <si>
    <t>SPENCER</t>
  </si>
  <si>
    <t>STERLING</t>
  </si>
  <si>
    <t>UPTON</t>
  </si>
  <si>
    <t>UXBRIDGE</t>
  </si>
  <si>
    <t>WEBSTER</t>
  </si>
  <si>
    <t>DUDLEY</t>
  </si>
  <si>
    <t>WESTBOROUGH</t>
  </si>
  <si>
    <t>WEST BOYLSTON</t>
  </si>
  <si>
    <t>WEST BROOKFIELD</t>
  </si>
  <si>
    <t>SUTTON</t>
  </si>
  <si>
    <t>WORCESTER</t>
  </si>
  <si>
    <t>PAXTON</t>
  </si>
  <si>
    <t>FRAMINGHAM</t>
  </si>
  <si>
    <t>ACTON</t>
  </si>
  <si>
    <t>BOXBOROUGH</t>
  </si>
  <si>
    <t>ASHLAND</t>
  </si>
  <si>
    <t>BEDFORD</t>
  </si>
  <si>
    <t>LINCOLN</t>
  </si>
  <si>
    <t>BOLTON</t>
  </si>
  <si>
    <t>CARLISLE</t>
  </si>
  <si>
    <t>CONCORD</t>
  </si>
  <si>
    <t>SOUTHBOROUGH</t>
  </si>
  <si>
    <t>HOLLISTON</t>
  </si>
  <si>
    <t>HOPEDALE</t>
  </si>
  <si>
    <t>HOPKINTON</t>
  </si>
  <si>
    <t>HUDSON</t>
  </si>
  <si>
    <t>MARLBOROUGH</t>
  </si>
  <si>
    <t>MAYNARD</t>
  </si>
  <si>
    <t>MENDON</t>
  </si>
  <si>
    <t>MILFORD</t>
  </si>
  <si>
    <t>NATICK</t>
  </si>
  <si>
    <t>SHERBORN</t>
  </si>
  <si>
    <t>STOW</t>
  </si>
  <si>
    <t>SUDBURY</t>
  </si>
  <si>
    <t>WAYLAND</t>
  </si>
  <si>
    <t>WOBURN</t>
  </si>
  <si>
    <t>BURLINGTON</t>
  </si>
  <si>
    <t>ANDOVER</t>
  </si>
  <si>
    <t>BILLERICA</t>
  </si>
  <si>
    <t>CHELMSFORD</t>
  </si>
  <si>
    <t>DRACUT</t>
  </si>
  <si>
    <t>DUNSTABLE</t>
  </si>
  <si>
    <t>HAVERHILL</t>
  </si>
  <si>
    <t>GEORGETOWN</t>
  </si>
  <si>
    <t>GROVELAND</t>
  </si>
  <si>
    <t>LAWRENCE</t>
  </si>
  <si>
    <t>METHUEN</t>
  </si>
  <si>
    <t>NORTH ANDOVER</t>
  </si>
  <si>
    <t>LOWELL</t>
  </si>
  <si>
    <t>MERRIMAC</t>
  </si>
  <si>
    <t>NORTH READING</t>
  </si>
  <si>
    <t>READING</t>
  </si>
  <si>
    <t>TEWKSBURY</t>
  </si>
  <si>
    <t>TYNGSBOROUGH</t>
  </si>
  <si>
    <t>WAKEFIELD</t>
  </si>
  <si>
    <t>WESTFORD</t>
  </si>
  <si>
    <t>WILMINGTON</t>
  </si>
  <si>
    <t>WINCHESTER</t>
  </si>
  <si>
    <t>LYNN</t>
  </si>
  <si>
    <t>SAUGUS</t>
  </si>
  <si>
    <t>SWAMPSCOTT</t>
  </si>
  <si>
    <t>NAHANT</t>
  </si>
  <si>
    <t>AMESBURY</t>
  </si>
  <si>
    <t>BEVERLY</t>
  </si>
  <si>
    <t>BOXFORD</t>
  </si>
  <si>
    <t>NEWBURY</t>
  </si>
  <si>
    <t>DANVERS</t>
  </si>
  <si>
    <t>ESSEX</t>
  </si>
  <si>
    <t>GLOUCESTER</t>
  </si>
  <si>
    <t>IPSWICH</t>
  </si>
  <si>
    <t>LYNNFIELD</t>
  </si>
  <si>
    <t>MANCHESTER-BY-THE-SEA</t>
  </si>
  <si>
    <t>MARBLEHEAD</t>
  </si>
  <si>
    <t>MIDDLETON</t>
  </si>
  <si>
    <t>NEWBURYPORT</t>
  </si>
  <si>
    <t>SALISBURY</t>
  </si>
  <si>
    <t>PEABODY</t>
  </si>
  <si>
    <t>ROCKPORT</t>
  </si>
  <si>
    <t>ROWLEY</t>
  </si>
  <si>
    <t>SALEM</t>
  </si>
  <si>
    <t>HAMILTON</t>
  </si>
  <si>
    <t>TOPSFIELD</t>
  </si>
  <si>
    <t>WENHAM</t>
  </si>
  <si>
    <t>WEST NEWBURY</t>
  </si>
  <si>
    <t>BELLINGHAM</t>
  </si>
  <si>
    <t>MARSHFIELD</t>
  </si>
  <si>
    <t>CANTON</t>
  </si>
  <si>
    <t>COHASSET</t>
  </si>
  <si>
    <t>DEDHAM</t>
  </si>
  <si>
    <t>DOVER</t>
  </si>
  <si>
    <t>WALPOLE</t>
  </si>
  <si>
    <t>FOXBOROUGH</t>
  </si>
  <si>
    <t>FRANKLIN</t>
  </si>
  <si>
    <t>HINGHAM</t>
  </si>
  <si>
    <t>HULL</t>
  </si>
  <si>
    <t>SCITUATE</t>
  </si>
  <si>
    <t>MANSFIELD</t>
  </si>
  <si>
    <t>MEDFIELD</t>
  </si>
  <si>
    <t>MEDWAY</t>
  </si>
  <si>
    <t>MILLIS</t>
  </si>
  <si>
    <t>NORFOLK</t>
  </si>
  <si>
    <t>NORWELL</t>
  </si>
  <si>
    <t>NORWOOD</t>
  </si>
  <si>
    <t>SHARON</t>
  </si>
  <si>
    <t>STOUGHTON</t>
  </si>
  <si>
    <t>WESTWOOD</t>
  </si>
  <si>
    <t>WRENTHAM</t>
  </si>
  <si>
    <t>BOSTON</t>
  </si>
  <si>
    <t>CAMBRIDGE</t>
  </si>
  <si>
    <t>SOMERVILLE</t>
  </si>
  <si>
    <t>MALDEN</t>
  </si>
  <si>
    <t>EVERETT</t>
  </si>
  <si>
    <t>CHELSEA</t>
  </si>
  <si>
    <t>REVERE</t>
  </si>
  <si>
    <t>WINTHROP</t>
  </si>
  <si>
    <t>MEDFORD</t>
  </si>
  <si>
    <t>QUINCY</t>
  </si>
  <si>
    <t>MELROSE</t>
  </si>
  <si>
    <t>STONEHAM</t>
  </si>
  <si>
    <t>BRAINTREE</t>
  </si>
  <si>
    <t>MILTON</t>
  </si>
  <si>
    <t>WEYMOUTH</t>
  </si>
  <si>
    <t>BROCKTON</t>
  </si>
  <si>
    <t>AVON</t>
  </si>
  <si>
    <t>BRIDGEWATER</t>
  </si>
  <si>
    <t>CARVER</t>
  </si>
  <si>
    <t>DUXBURY</t>
  </si>
  <si>
    <t>EAST BRIDGEWATER</t>
  </si>
  <si>
    <t>HALIFAX</t>
  </si>
  <si>
    <t>HANOVER</t>
  </si>
  <si>
    <t>HANSON</t>
  </si>
  <si>
    <t>HOLBROOK</t>
  </si>
  <si>
    <t>MIDDLEBOROUGH</t>
  </si>
  <si>
    <t>LAKEVILLE</t>
  </si>
  <si>
    <t>ABINGTON</t>
  </si>
  <si>
    <t>EASTON</t>
  </si>
  <si>
    <t>PEMBROKE</t>
  </si>
  <si>
    <t>PLYMOUTH</t>
  </si>
  <si>
    <t>KINGSTON</t>
  </si>
  <si>
    <t>PLYMPTON</t>
  </si>
  <si>
    <t>RANDOLPH</t>
  </si>
  <si>
    <t>ROCKLAND</t>
  </si>
  <si>
    <t>WEST BRIDGEWATER</t>
  </si>
  <si>
    <t>WHITMAN</t>
  </si>
  <si>
    <t>LEXINGTON</t>
  </si>
  <si>
    <t>BROOKLINE</t>
  </si>
  <si>
    <t>WALTHAM</t>
  </si>
  <si>
    <t>NEWTON</t>
  </si>
  <si>
    <t>WATERTOWN</t>
  </si>
  <si>
    <t>ARLINGTON</t>
  </si>
  <si>
    <t>BELMONT</t>
  </si>
  <si>
    <t>WELLESLEY</t>
  </si>
  <si>
    <t>NEEDHAM</t>
  </si>
  <si>
    <t>WESTON</t>
  </si>
  <si>
    <t>BOURNE</t>
  </si>
  <si>
    <t>AQUINNAH</t>
  </si>
  <si>
    <t>CHILMARK</t>
  </si>
  <si>
    <t>FALMOUTH</t>
  </si>
  <si>
    <t>SANDWICH</t>
  </si>
  <si>
    <t>WAREHAM</t>
  </si>
  <si>
    <t>EDGARTOWN</t>
  </si>
  <si>
    <t>NANTUCKET</t>
  </si>
  <si>
    <t>OAK BLUFFS</t>
  </si>
  <si>
    <t>TISBURY</t>
  </si>
  <si>
    <t>WEST TISBURY</t>
  </si>
  <si>
    <t>BARNSTABLE</t>
  </si>
  <si>
    <t>BREWSTER</t>
  </si>
  <si>
    <t>CHATHAM</t>
  </si>
  <si>
    <t>DENNIS</t>
  </si>
  <si>
    <t>EASTHAM</t>
  </si>
  <si>
    <t>HARWICH</t>
  </si>
  <si>
    <t>MASHPEE</t>
  </si>
  <si>
    <t>TRURO</t>
  </si>
  <si>
    <t>ORLEANS</t>
  </si>
  <si>
    <t>PROVINCETOWN</t>
  </si>
  <si>
    <t>WELLFLEET</t>
  </si>
  <si>
    <t>YARMOUTH</t>
  </si>
  <si>
    <t>FREETOWN</t>
  </si>
  <si>
    <t>ATTLEBORO</t>
  </si>
  <si>
    <t>GOSNOLD</t>
  </si>
  <si>
    <t>DIGHTON</t>
  </si>
  <si>
    <t>TAUNTON</t>
  </si>
  <si>
    <t>FAIRHAVEN</t>
  </si>
  <si>
    <t>FALL RIVER</t>
  </si>
  <si>
    <t>SOMERSET</t>
  </si>
  <si>
    <t>MARION</t>
  </si>
  <si>
    <t>MATTAPOISETT</t>
  </si>
  <si>
    <t>NEW BEDFORD</t>
  </si>
  <si>
    <t>ACUSHNET</t>
  </si>
  <si>
    <t>DARTMOUTH</t>
  </si>
  <si>
    <t>NORTH ATTLEBOROUGH</t>
  </si>
  <si>
    <t>PLAINVILLE</t>
  </si>
  <si>
    <t>NORTON</t>
  </si>
  <si>
    <t>RAYNHAM</t>
  </si>
  <si>
    <t>REHOBOTH</t>
  </si>
  <si>
    <t>ROCHESTER</t>
  </si>
  <si>
    <t>SEEKONK</t>
  </si>
  <si>
    <t>SWANSEA</t>
  </si>
  <si>
    <t>BERKLEY</t>
  </si>
  <si>
    <t>WESTPORT</t>
  </si>
  <si>
    <t>Effective 10/1/26 for Relocation | Effective 12/1/26 for Recertification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</si>
</sst>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/d/yy;@"/>
    <numFmt numFmtId="166" formatCode="&quot;$&quot;#,##0.00"/>
    <numFmt numFmtId="167" formatCode="_(&quot;$&quot;* #,##0_);_(&quot;$&quot;* \(#,##0\);_(&quot;$&quot;* &quot;-&quot;??_);_(@_)"/>
    <numFmt numFmtId="168" formatCode="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9.5"/>
      <color rgb="FF11227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F2F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02">
    <xf numFmtId="0" fontId="0" fillId="0" borderId="0" xfId="0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9" fontId="0" fillId="0" borderId="0" xfId="2" applyFont="1" applyBorder="1" applyProtection="1"/>
    <xf numFmtId="164" fontId="0" fillId="0" borderId="0" xfId="2" applyNumberFormat="1" applyFont="1" applyBorder="1" applyAlignment="1" applyProtection="1">
      <alignment horizontal="right"/>
    </xf>
    <xf numFmtId="0" fontId="0" fillId="0" borderId="0" xfId="0" applyProtection="1">
      <protection hidden="1"/>
    </xf>
    <xf numFmtId="1" fontId="0" fillId="0" borderId="0" xfId="2" applyNumberFormat="1" applyFont="1" applyBorder="1" applyProtection="1"/>
    <xf numFmtId="1" fontId="0" fillId="0" borderId="0" xfId="2" applyNumberFormat="1" applyFont="1" applyBorder="1" applyAlignment="1" applyProtection="1">
      <alignment horizontal="right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shrinkToFit="1"/>
    </xf>
    <xf numFmtId="164" fontId="4" fillId="0" borderId="1" xfId="1" applyNumberFormat="1" applyFont="1" applyFill="1" applyBorder="1" applyAlignment="1" applyProtection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164" fontId="2" fillId="0" borderId="2" xfId="0" applyNumberFormat="1" applyFont="1" applyBorder="1"/>
    <xf numFmtId="164" fontId="2" fillId="0" borderId="1" xfId="0" applyNumberFormat="1" applyFont="1" applyBorder="1"/>
    <xf numFmtId="164" fontId="0" fillId="0" borderId="1" xfId="1" applyNumberFormat="1" applyFont="1" applyBorder="1" applyAlignment="1" applyProtection="1">
      <alignment horizontal="right"/>
    </xf>
    <xf numFmtId="164" fontId="2" fillId="0" borderId="1" xfId="0" applyNumberFormat="1" applyFont="1" applyBorder="1" applyAlignment="1">
      <alignment horizontal="right"/>
    </xf>
    <xf numFmtId="0" fontId="0" fillId="3" borderId="2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66" fontId="1" fillId="3" borderId="1" xfId="1" applyNumberFormat="1" applyFont="1" applyFill="1" applyBorder="1" applyAlignment="1" applyProtection="1">
      <alignment horizontal="right"/>
      <protection locked="0"/>
    </xf>
    <xf numFmtId="166" fontId="1" fillId="3" borderId="1" xfId="1" applyNumberFormat="1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66" fontId="1" fillId="3" borderId="2" xfId="0" applyNumberFormat="1" applyFont="1" applyFill="1" applyBorder="1" applyProtection="1">
      <protection locked="0"/>
    </xf>
    <xf numFmtId="166" fontId="1" fillId="3" borderId="1" xfId="0" applyNumberFormat="1" applyFont="1" applyFill="1" applyBorder="1" applyProtection="1">
      <protection locked="0"/>
    </xf>
    <xf numFmtId="166" fontId="0" fillId="3" borderId="1" xfId="1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167" fontId="0" fillId="0" borderId="0" xfId="1" applyNumberFormat="1" applyFont="1" applyBorder="1" applyProtection="1"/>
    <xf numFmtId="0" fontId="10" fillId="4" borderId="9" xfId="0" applyFont="1" applyFill="1" applyBorder="1" applyAlignment="1" applyProtection="1">
      <alignment horizontal="center"/>
      <protection locked="0"/>
    </xf>
    <xf numFmtId="0" fontId="10" fillId="4" borderId="8" xfId="0" applyFont="1" applyFill="1" applyBorder="1" applyAlignment="1" applyProtection="1">
      <alignment horizontal="center"/>
      <protection locked="0"/>
    </xf>
    <xf numFmtId="0" fontId="10" fillId="4" borderId="5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shrinkToFit="1"/>
    </xf>
    <xf numFmtId="0" fontId="10" fillId="4" borderId="3" xfId="0" applyFont="1" applyFill="1" applyBorder="1" applyAlignment="1" applyProtection="1">
      <alignment horizontal="center"/>
      <protection locked="0"/>
    </xf>
    <xf numFmtId="0" fontId="13" fillId="6" borderId="3" xfId="0" applyFont="1" applyFill="1" applyBorder="1" applyAlignment="1">
      <alignment horizontal="center" wrapText="1"/>
    </xf>
    <xf numFmtId="164" fontId="4" fillId="0" borderId="1" xfId="0" applyNumberFormat="1" applyFont="1" applyBorder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0" fillId="2" borderId="0" xfId="0" applyFill="1" applyAlignment="1">
      <alignment horizontal="left"/>
    </xf>
    <xf numFmtId="164" fontId="4" fillId="3" borderId="1" xfId="0" applyNumberFormat="1" applyFont="1" applyFill="1" applyBorder="1" applyProtection="1">
      <protection locked="0"/>
    </xf>
    <xf numFmtId="0" fontId="10" fillId="4" borderId="1" xfId="0" applyFont="1" applyFill="1" applyBorder="1" applyAlignment="1" applyProtection="1">
      <alignment horizontal="left"/>
      <protection locked="0"/>
    </xf>
    <xf numFmtId="0" fontId="0" fillId="2" borderId="0" xfId="0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3" borderId="2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0" fillId="3" borderId="1" xfId="0" applyFill="1" applyBorder="1" applyAlignment="1" applyProtection="1">
      <alignment horizontal="left"/>
      <protection locked="0"/>
    </xf>
    <xf numFmtId="14" fontId="0" fillId="3" borderId="2" xfId="0" applyNumberFormat="1" applyFill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5" fontId="2" fillId="0" borderId="0" xfId="0" applyNumberFormat="1" applyFont="1" applyAlignment="1">
      <alignment horizontal="left"/>
    </xf>
    <xf numFmtId="0" fontId="0" fillId="0" borderId="0" xfId="0" quotePrefix="1"/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0" fillId="3" borderId="9" xfId="0" applyFill="1" applyBorder="1" applyAlignment="1" applyProtection="1">
      <alignment horizontal="center" shrinkToFit="1"/>
      <protection locked="0"/>
    </xf>
    <xf numFmtId="0" fontId="0" fillId="3" borderId="3" xfId="0" applyFill="1" applyBorder="1" applyAlignment="1" applyProtection="1">
      <alignment horizontal="center" shrinkToFit="1"/>
      <protection locked="0"/>
    </xf>
    <xf numFmtId="0" fontId="0" fillId="3" borderId="8" xfId="0" applyFill="1" applyBorder="1" applyAlignment="1" applyProtection="1">
      <alignment horizontal="center" shrinkToFit="1"/>
      <protection locked="0"/>
    </xf>
    <xf numFmtId="0" fontId="3" fillId="0" borderId="0" xfId="0" applyFont="1" applyAlignment="1">
      <alignment horizontal="left"/>
    </xf>
    <xf numFmtId="0" fontId="0" fillId="3" borderId="2" xfId="0" applyFill="1" applyBorder="1" applyAlignment="1" applyProtection="1">
      <alignment horizontal="center" shrinkToFit="1"/>
      <protection locked="0"/>
    </xf>
    <xf numFmtId="168" fontId="10" fillId="4" borderId="2" xfId="0" applyNumberFormat="1" applyFont="1" applyFill="1" applyBorder="1" applyAlignment="1" applyProtection="1">
      <alignment horizontal="center" shrinkToFit="1"/>
      <protection locked="0"/>
    </xf>
    <xf numFmtId="0" fontId="10" fillId="4" borderId="2" xfId="0" applyFont="1" applyFill="1" applyBorder="1" applyAlignment="1" applyProtection="1">
      <alignment horizontal="center" shrinkToFit="1"/>
      <protection locked="0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0" fillId="3" borderId="2" xfId="0" applyNumberFormat="1" applyFill="1" applyBorder="1" applyAlignment="1" applyProtection="1">
      <alignment horizontal="center" shrinkToFit="1"/>
      <protection locked="0"/>
    </xf>
    <xf numFmtId="1" fontId="10" fillId="4" borderId="2" xfId="0" applyNumberFormat="1" applyFont="1" applyFill="1" applyBorder="1" applyAlignment="1" applyProtection="1">
      <alignment horizontal="center" shrinkToFit="1"/>
      <protection locked="0"/>
    </xf>
    <xf numFmtId="14" fontId="0" fillId="3" borderId="1" xfId="0" applyNumberFormat="1" applyFill="1" applyBorder="1" applyAlignment="1" applyProtection="1">
      <alignment horizontal="center" shrinkToFit="1"/>
      <protection locked="0"/>
    </xf>
    <xf numFmtId="164" fontId="10" fillId="4" borderId="2" xfId="0" applyNumberFormat="1" applyFont="1" applyFill="1" applyBorder="1" applyAlignment="1" applyProtection="1">
      <alignment horizontal="center" shrinkToFit="1"/>
      <protection locked="0"/>
    </xf>
    <xf numFmtId="0" fontId="0" fillId="3" borderId="1" xfId="0" applyFill="1" applyBorder="1" applyAlignment="1" applyProtection="1">
      <alignment horizontal="center" shrinkToFit="1"/>
      <protection locked="0"/>
    </xf>
    <xf numFmtId="0" fontId="0" fillId="0" borderId="1" xfId="0" applyBorder="1" applyAlignment="1">
      <alignment horizontal="left"/>
    </xf>
    <xf numFmtId="0" fontId="0" fillId="3" borderId="2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3" borderId="7" xfId="0" applyFill="1" applyBorder="1" applyAlignment="1" applyProtection="1">
      <alignment horizontal="center" shrinkToFit="1"/>
      <protection locked="0"/>
    </xf>
    <xf numFmtId="0" fontId="0" fillId="3" borderId="10" xfId="0" applyFill="1" applyBorder="1" applyAlignment="1" applyProtection="1">
      <alignment horizontal="center" shrinkToFit="1"/>
      <protection locked="0"/>
    </xf>
    <xf numFmtId="0" fontId="0" fillId="3" borderId="6" xfId="0" applyFill="1" applyBorder="1" applyAlignment="1" applyProtection="1">
      <alignment horizontal="center" shrinkToFit="1"/>
      <protection locked="0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 applyProtection="1">
      <alignment horizontal="left"/>
      <protection locked="0"/>
    </xf>
    <xf numFmtId="0" fontId="0" fillId="0" borderId="11" xfId="0" applyBorder="1" applyAlignment="1">
      <alignment horizontal="center"/>
    </xf>
    <xf numFmtId="14" fontId="0" fillId="3" borderId="2" xfId="0" applyNumberForma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10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5" fontId="0" fillId="3" borderId="1" xfId="0" applyNumberFormat="1" applyFill="1" applyBorder="1" applyAlignment="1" applyProtection="1">
      <alignment horizontal="center"/>
      <protection locked="0"/>
    </xf>
    <xf numFmtId="165" fontId="2" fillId="0" borderId="0" xfId="0" applyNumberFormat="1" applyFont="1" applyAlignment="1">
      <alignment horizontal="left"/>
    </xf>
    <xf numFmtId="1" fontId="1" fillId="5" borderId="1" xfId="0" applyNumberFormat="1" applyFont="1" applyFill="1" applyBorder="1" applyAlignment="1">
      <alignment horizontal="center"/>
    </xf>
  </cellXfs>
  <cellStyles count="5">
    <cellStyle name="Comma 2" xfId="4" xr:uid="{00000000-0005-0000-0000-000000000000}"/>
    <cellStyle name="Currency" xfId="1" builtinId="4"/>
    <cellStyle name="Normal" xfId="0" builtinId="0"/>
    <cellStyle name="Normal 2" xfId="3" xr:uid="{00000000-0005-0000-0000-000003000000}"/>
    <cellStyle name="Percent" xfId="2" builtinId="5"/>
  </cellStyles>
  <dxfs count="16"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rgb="FFC000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ate%20Rental%20Assistance\MRVP%20-%20BG\MRVP%20Documents\VVALUE%20FY2002%20A%20august%20reprint%209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tas"/>
      <sheetName val="Region 1 Revised"/>
      <sheetName val="Region 1"/>
      <sheetName val="Region 2 Revised"/>
      <sheetName val="Region 2"/>
      <sheetName val="Region 3 Revised"/>
      <sheetName val="Region 3"/>
      <sheetName val="Region 4 Revised"/>
      <sheetName val="Region 4"/>
      <sheetName val="Region 5 Revised"/>
      <sheetName val="Region 5"/>
      <sheetName val="Region 6 Revised"/>
      <sheetName val="Region 6"/>
      <sheetName val="Region 7 Revised"/>
      <sheetName val="Region 7"/>
      <sheetName val="Region 8 Revised"/>
      <sheetName val="Region 8"/>
      <sheetName val="Region 9 Revised"/>
      <sheetName val="Region 9"/>
      <sheetName val="Region 10 Revised"/>
      <sheetName val="Region 10"/>
      <sheetName val="Region 11 Revised"/>
      <sheetName val="Region 11"/>
      <sheetName val="Region 12 Revised"/>
      <sheetName val="Region 12"/>
      <sheetName val="Region 13 Revised"/>
      <sheetName val="Region 13"/>
      <sheetName val="Region 14 Revised"/>
      <sheetName val="Region 14"/>
      <sheetName val="Region 15 Revised"/>
      <sheetName val="Region 15"/>
      <sheetName val="Region 16 Revised"/>
      <sheetName val="Region 16"/>
      <sheetName val="Module1"/>
      <sheetName val="Macro1"/>
    </sheetNames>
    <sheetDataSet>
      <sheetData sheetId="0">
        <row r="5">
          <cell r="B5">
            <v>275</v>
          </cell>
          <cell r="C5">
            <v>275</v>
          </cell>
          <cell r="D5">
            <v>275</v>
          </cell>
          <cell r="E5">
            <v>330</v>
          </cell>
          <cell r="F5">
            <v>440</v>
          </cell>
          <cell r="G5">
            <v>550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9"/>
  <sheetViews>
    <sheetView showGridLines="0" tabSelected="1" zoomScaleNormal="100" zoomScaleSheetLayoutView="130" workbookViewId="0">
      <selection activeCell="I6" sqref="I6:K6"/>
    </sheetView>
  </sheetViews>
  <sheetFormatPr defaultColWidth="8.81640625" defaultRowHeight="14.5" x14ac:dyDescent="0.35"/>
  <cols>
    <col min="1" max="1" width="19" bestFit="1" customWidth="1"/>
    <col min="2" max="2" width="1.1796875" customWidth="1"/>
    <col min="3" max="3" width="6.81640625" customWidth="1"/>
    <col min="4" max="4" width="6.81640625" bestFit="1" customWidth="1"/>
    <col min="5" max="5" width="9.453125" customWidth="1"/>
    <col min="6" max="6" width="1.1796875" customWidth="1"/>
    <col min="7" max="7" width="18.26953125" customWidth="1"/>
    <col min="8" max="8" width="1.81640625" bestFit="1" customWidth="1"/>
    <col min="9" max="9" width="5" bestFit="1" customWidth="1"/>
    <col min="10" max="10" width="2" bestFit="1" customWidth="1"/>
    <col min="11" max="11" width="17.1796875" customWidth="1"/>
  </cols>
  <sheetData>
    <row r="1" spans="1:11" ht="15.5" x14ac:dyDescent="0.35">
      <c r="A1" s="65" t="s">
        <v>1016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4.65" customHeight="1" x14ac:dyDescent="0.35">
      <c r="A2" s="65" t="s">
        <v>1368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5.5" x14ac:dyDescent="0.3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x14ac:dyDescent="0.35">
      <c r="A4" t="s">
        <v>0</v>
      </c>
      <c r="C4" s="77"/>
      <c r="D4" s="77"/>
      <c r="E4" s="77"/>
      <c r="F4" s="9"/>
      <c r="G4" s="64" t="s">
        <v>1</v>
      </c>
      <c r="H4" s="64"/>
      <c r="I4" s="79"/>
      <c r="J4" s="79"/>
      <c r="K4" s="79"/>
    </row>
    <row r="5" spans="1:11" x14ac:dyDescent="0.35">
      <c r="A5" t="s">
        <v>2</v>
      </c>
      <c r="C5" s="70"/>
      <c r="D5" s="70"/>
      <c r="E5" s="70"/>
      <c r="F5" s="9"/>
      <c r="G5" s="64" t="s">
        <v>3</v>
      </c>
      <c r="H5" s="64"/>
      <c r="I5" s="70"/>
      <c r="J5" s="70"/>
      <c r="K5" s="70"/>
    </row>
    <row r="6" spans="1:11" x14ac:dyDescent="0.35">
      <c r="A6" t="s">
        <v>4</v>
      </c>
      <c r="C6" s="75"/>
      <c r="D6" s="75"/>
      <c r="E6" s="75"/>
      <c r="F6" s="9"/>
      <c r="G6" s="64" t="s">
        <v>5</v>
      </c>
      <c r="H6" s="64"/>
      <c r="I6" s="78"/>
      <c r="J6" s="78"/>
      <c r="K6" s="78"/>
    </row>
    <row r="7" spans="1:11" x14ac:dyDescent="0.35">
      <c r="A7" t="s">
        <v>6</v>
      </c>
      <c r="C7" s="75"/>
      <c r="D7" s="75"/>
      <c r="E7" s="75"/>
      <c r="F7" s="9"/>
      <c r="G7" s="64" t="s">
        <v>7</v>
      </c>
      <c r="H7" s="64"/>
      <c r="I7" s="75"/>
      <c r="J7" s="75"/>
      <c r="K7" s="75"/>
    </row>
    <row r="8" spans="1:11" x14ac:dyDescent="0.35">
      <c r="A8" t="s">
        <v>8</v>
      </c>
      <c r="C8" s="76"/>
      <c r="D8" s="76"/>
      <c r="E8" s="76"/>
      <c r="F8" s="9"/>
      <c r="G8" s="64" t="s">
        <v>9</v>
      </c>
      <c r="H8" s="64"/>
      <c r="I8" s="72"/>
      <c r="J8" s="72"/>
      <c r="K8" s="72"/>
    </row>
    <row r="9" spans="1:11" x14ac:dyDescent="0.35">
      <c r="A9" t="s">
        <v>10</v>
      </c>
      <c r="C9" s="71"/>
      <c r="D9" s="71"/>
      <c r="E9" s="71"/>
      <c r="F9" s="9"/>
      <c r="G9" s="54" t="s">
        <v>12</v>
      </c>
      <c r="H9" s="54"/>
      <c r="I9" s="72"/>
      <c r="J9" s="72"/>
      <c r="K9" s="72"/>
    </row>
    <row r="10" spans="1:11" ht="2.15" customHeight="1" x14ac:dyDescent="0.35">
      <c r="C10" s="42"/>
      <c r="D10" s="42"/>
      <c r="E10" s="42"/>
      <c r="F10" s="9"/>
      <c r="G10" s="54"/>
      <c r="H10" s="54"/>
      <c r="I10" s="14"/>
      <c r="J10" s="14"/>
      <c r="K10" s="14"/>
    </row>
    <row r="11" spans="1:11" ht="2.15" customHeight="1" x14ac:dyDescent="0.3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11" x14ac:dyDescent="0.35">
      <c r="A12" s="10" t="s">
        <v>14</v>
      </c>
      <c r="B12" s="10"/>
      <c r="C12" s="11" t="s">
        <v>15</v>
      </c>
      <c r="D12" s="12" t="s">
        <v>16</v>
      </c>
      <c r="E12" s="73" t="s">
        <v>17</v>
      </c>
      <c r="F12" s="73"/>
      <c r="G12" s="73"/>
      <c r="H12" s="73"/>
      <c r="I12" s="73"/>
      <c r="J12" s="73"/>
      <c r="K12" s="73"/>
    </row>
    <row r="13" spans="1:11" x14ac:dyDescent="0.35">
      <c r="A13" s="11" t="s">
        <v>18</v>
      </c>
      <c r="B13" s="11"/>
      <c r="C13" s="39"/>
      <c r="D13" s="40"/>
      <c r="E13" s="64" t="s">
        <v>19</v>
      </c>
      <c r="F13" s="64"/>
      <c r="G13" s="91"/>
      <c r="H13" s="91"/>
      <c r="I13" s="91"/>
      <c r="J13" s="91"/>
      <c r="K13" s="91"/>
    </row>
    <row r="14" spans="1:11" x14ac:dyDescent="0.35">
      <c r="A14" s="11" t="s">
        <v>20</v>
      </c>
      <c r="B14" s="11"/>
      <c r="C14" s="41"/>
      <c r="D14" s="40"/>
      <c r="E14" s="64" t="s">
        <v>21</v>
      </c>
      <c r="F14" s="64"/>
      <c r="G14" s="60"/>
      <c r="H14" s="92" t="s">
        <v>22</v>
      </c>
      <c r="I14" s="92"/>
      <c r="J14" s="93"/>
      <c r="K14" s="93"/>
    </row>
    <row r="15" spans="1:11" x14ac:dyDescent="0.35">
      <c r="A15" s="11" t="s">
        <v>23</v>
      </c>
      <c r="B15" s="11"/>
      <c r="C15" s="39"/>
      <c r="D15" s="40"/>
      <c r="E15" s="73" t="s">
        <v>24</v>
      </c>
      <c r="F15" s="73"/>
      <c r="G15" s="73"/>
      <c r="H15" s="73"/>
      <c r="I15" s="73"/>
      <c r="J15" s="73"/>
      <c r="K15" s="73"/>
    </row>
    <row r="16" spans="1:11" ht="3.65" customHeight="1" x14ac:dyDescent="0.35">
      <c r="A16" s="11"/>
      <c r="B16" s="11"/>
      <c r="C16" s="11"/>
      <c r="E16" s="73"/>
      <c r="F16" s="73"/>
      <c r="G16" s="73"/>
      <c r="H16" s="73"/>
      <c r="I16" s="73"/>
      <c r="J16" s="73"/>
      <c r="K16" s="73"/>
    </row>
    <row r="17" spans="1:11" x14ac:dyDescent="0.35">
      <c r="A17" s="58" t="s">
        <v>25</v>
      </c>
      <c r="B17" s="58"/>
      <c r="C17" s="11" t="s">
        <v>26</v>
      </c>
      <c r="D17" s="13" t="s">
        <v>27</v>
      </c>
      <c r="E17" s="90" t="s">
        <v>28</v>
      </c>
      <c r="F17" s="90"/>
      <c r="G17" s="90"/>
      <c r="H17" s="90"/>
      <c r="I17" s="90"/>
      <c r="J17" s="90"/>
      <c r="K17" s="90"/>
    </row>
    <row r="18" spans="1:11" ht="15" customHeight="1" x14ac:dyDescent="0.35">
      <c r="A18" s="54" t="s">
        <v>29</v>
      </c>
      <c r="B18" s="54"/>
      <c r="C18" s="25"/>
      <c r="D18" s="56"/>
      <c r="E18" s="90"/>
      <c r="F18" s="90"/>
      <c r="G18" s="90"/>
      <c r="H18" s="90"/>
      <c r="I18" s="90"/>
      <c r="J18" s="90"/>
      <c r="K18" s="90"/>
    </row>
    <row r="19" spans="1:11" ht="14.5" customHeight="1" x14ac:dyDescent="0.35">
      <c r="A19" s="54" t="s">
        <v>30</v>
      </c>
      <c r="B19" s="54"/>
      <c r="C19" s="25"/>
      <c r="D19" s="56"/>
      <c r="E19" s="73" t="s">
        <v>33</v>
      </c>
      <c r="F19" s="73"/>
      <c r="G19" s="73"/>
      <c r="H19" s="73"/>
      <c r="I19" s="73"/>
      <c r="J19" s="73"/>
      <c r="K19" s="73"/>
    </row>
    <row r="20" spans="1:11" x14ac:dyDescent="0.35">
      <c r="A20" s="54" t="s">
        <v>31</v>
      </c>
      <c r="B20" s="54"/>
      <c r="C20" s="25"/>
      <c r="D20" s="56"/>
      <c r="E20" s="64" t="s">
        <v>35</v>
      </c>
      <c r="F20" s="64"/>
      <c r="G20" s="64"/>
      <c r="H20" s="64"/>
      <c r="I20" s="64"/>
      <c r="J20" s="64"/>
      <c r="K20" s="64"/>
    </row>
    <row r="21" spans="1:11" x14ac:dyDescent="0.35">
      <c r="A21" s="54" t="s">
        <v>32</v>
      </c>
      <c r="B21" s="54"/>
      <c r="C21" s="25"/>
      <c r="D21" s="56"/>
      <c r="E21" s="73"/>
      <c r="F21" s="73"/>
      <c r="G21" s="73"/>
      <c r="H21" s="73"/>
      <c r="I21" s="73"/>
      <c r="J21" s="73"/>
      <c r="K21" s="73"/>
    </row>
    <row r="22" spans="1:11" ht="14.5" customHeight="1" x14ac:dyDescent="0.35">
      <c r="A22" s="54" t="s">
        <v>34</v>
      </c>
      <c r="B22" s="54"/>
      <c r="C22" s="25"/>
      <c r="D22" s="56"/>
      <c r="E22" s="64"/>
      <c r="F22" s="64"/>
      <c r="G22" s="64"/>
      <c r="H22" s="64"/>
      <c r="I22" s="64"/>
      <c r="J22" s="64"/>
      <c r="K22" s="64"/>
    </row>
    <row r="23" spans="1:11" ht="2.15" customHeight="1" x14ac:dyDescent="0.35">
      <c r="A23" s="54"/>
      <c r="B23" s="54"/>
      <c r="C23" s="11"/>
      <c r="D23" s="11"/>
      <c r="G23" s="54"/>
      <c r="H23" s="54"/>
      <c r="I23" s="54"/>
      <c r="J23" s="54"/>
      <c r="K23" s="54"/>
    </row>
    <row r="24" spans="1:11" ht="2.15" customHeight="1" x14ac:dyDescent="0.3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</row>
    <row r="25" spans="1:11" x14ac:dyDescent="0.35">
      <c r="A25" s="10" t="s">
        <v>36</v>
      </c>
      <c r="B25" s="10"/>
    </row>
    <row r="26" spans="1:11" x14ac:dyDescent="0.35">
      <c r="A26" t="s">
        <v>37</v>
      </c>
      <c r="C26" s="64" t="s">
        <v>38</v>
      </c>
      <c r="D26" s="64"/>
      <c r="E26" s="64"/>
      <c r="F26" s="54"/>
      <c r="G26" t="s">
        <v>39</v>
      </c>
      <c r="K26" t="s">
        <v>40</v>
      </c>
    </row>
    <row r="27" spans="1:11" x14ac:dyDescent="0.35">
      <c r="A27" s="59"/>
      <c r="C27" s="83" t="s">
        <v>41</v>
      </c>
      <c r="D27" s="84"/>
      <c r="E27" s="85"/>
      <c r="F27" s="14"/>
      <c r="G27" s="26"/>
      <c r="H27" t="s">
        <v>42</v>
      </c>
      <c r="I27" s="24">
        <v>52</v>
      </c>
      <c r="J27" t="s">
        <v>43</v>
      </c>
      <c r="K27" s="15">
        <f>ROUND(G27*I27, 0)</f>
        <v>0</v>
      </c>
    </row>
    <row r="28" spans="1:11" x14ac:dyDescent="0.35">
      <c r="A28" s="23"/>
      <c r="C28" s="66" t="s">
        <v>44</v>
      </c>
      <c r="D28" s="67"/>
      <c r="E28" s="68"/>
      <c r="F28" s="14"/>
      <c r="G28" s="26"/>
      <c r="H28" t="s">
        <v>42</v>
      </c>
      <c r="I28" s="24">
        <v>26</v>
      </c>
      <c r="J28" t="s">
        <v>43</v>
      </c>
      <c r="K28" s="15">
        <f t="shared" ref="K28:K42" si="0">ROUND(G28*I28, 0)</f>
        <v>0</v>
      </c>
    </row>
    <row r="29" spans="1:11" x14ac:dyDescent="0.35">
      <c r="A29" s="23"/>
      <c r="C29" s="70" t="s">
        <v>45</v>
      </c>
      <c r="D29" s="70"/>
      <c r="E29" s="70"/>
      <c r="F29" s="14"/>
      <c r="G29" s="26"/>
      <c r="H29" t="s">
        <v>42</v>
      </c>
      <c r="I29" s="24">
        <v>12</v>
      </c>
      <c r="J29" t="s">
        <v>43</v>
      </c>
      <c r="K29" s="15">
        <f t="shared" si="0"/>
        <v>0</v>
      </c>
    </row>
    <row r="30" spans="1:11" x14ac:dyDescent="0.35">
      <c r="A30" s="23"/>
      <c r="C30" s="70" t="s">
        <v>1012</v>
      </c>
      <c r="D30" s="70"/>
      <c r="E30" s="70"/>
      <c r="F30" s="14"/>
      <c r="G30" s="26"/>
      <c r="H30" t="s">
        <v>42</v>
      </c>
      <c r="I30" s="24">
        <v>12</v>
      </c>
      <c r="J30" t="s">
        <v>43</v>
      </c>
      <c r="K30" s="15">
        <f t="shared" si="0"/>
        <v>0</v>
      </c>
    </row>
    <row r="31" spans="1:11" x14ac:dyDescent="0.35">
      <c r="A31" s="23"/>
      <c r="C31" s="70" t="s">
        <v>1013</v>
      </c>
      <c r="D31" s="70"/>
      <c r="E31" s="70"/>
      <c r="F31" s="14"/>
      <c r="G31" s="26"/>
      <c r="H31" t="s">
        <v>42</v>
      </c>
      <c r="I31" s="24">
        <v>12</v>
      </c>
      <c r="J31" t="s">
        <v>43</v>
      </c>
      <c r="K31" s="15">
        <f t="shared" si="0"/>
        <v>0</v>
      </c>
    </row>
    <row r="32" spans="1:11" x14ac:dyDescent="0.35">
      <c r="A32" s="23"/>
      <c r="C32" s="70" t="s">
        <v>46</v>
      </c>
      <c r="D32" s="70"/>
      <c r="E32" s="70"/>
      <c r="F32" s="14"/>
      <c r="G32" s="32"/>
      <c r="H32" t="s">
        <v>42</v>
      </c>
      <c r="I32" s="24">
        <v>12</v>
      </c>
      <c r="J32" t="s">
        <v>43</v>
      </c>
      <c r="K32" s="15">
        <f t="shared" si="0"/>
        <v>0</v>
      </c>
    </row>
    <row r="33" spans="1:11" x14ac:dyDescent="0.35">
      <c r="A33" s="23"/>
      <c r="C33" s="81" t="s">
        <v>47</v>
      </c>
      <c r="D33" s="81"/>
      <c r="E33" s="81"/>
      <c r="F33" s="14"/>
      <c r="G33" s="27"/>
      <c r="H33" t="s">
        <v>42</v>
      </c>
      <c r="I33" s="24">
        <v>12</v>
      </c>
      <c r="J33" t="s">
        <v>43</v>
      </c>
      <c r="K33" s="15">
        <f t="shared" si="0"/>
        <v>0</v>
      </c>
    </row>
    <row r="34" spans="1:11" x14ac:dyDescent="0.35">
      <c r="A34" s="23"/>
      <c r="C34" s="70" t="s">
        <v>48</v>
      </c>
      <c r="D34" s="70"/>
      <c r="E34" s="70"/>
      <c r="F34" s="14"/>
      <c r="G34" s="27"/>
      <c r="H34" t="s">
        <v>42</v>
      </c>
      <c r="I34" s="24">
        <v>12</v>
      </c>
      <c r="J34" t="s">
        <v>43</v>
      </c>
      <c r="K34" s="15">
        <f t="shared" si="0"/>
        <v>0</v>
      </c>
    </row>
    <row r="35" spans="1:11" x14ac:dyDescent="0.35">
      <c r="A35" s="23"/>
      <c r="C35" s="70" t="s">
        <v>49</v>
      </c>
      <c r="D35" s="70"/>
      <c r="E35" s="70"/>
      <c r="F35" s="14"/>
      <c r="G35" s="27"/>
      <c r="H35" t="s">
        <v>42</v>
      </c>
      <c r="I35" s="24">
        <v>52</v>
      </c>
      <c r="J35" t="s">
        <v>43</v>
      </c>
      <c r="K35" s="15">
        <f t="shared" si="0"/>
        <v>0</v>
      </c>
    </row>
    <row r="36" spans="1:11" x14ac:dyDescent="0.35">
      <c r="A36" s="23"/>
      <c r="C36" s="70" t="s">
        <v>50</v>
      </c>
      <c r="D36" s="70"/>
      <c r="E36" s="70"/>
      <c r="F36" s="14"/>
      <c r="G36" s="27"/>
      <c r="H36" t="s">
        <v>42</v>
      </c>
      <c r="I36" s="24">
        <v>12</v>
      </c>
      <c r="J36" t="s">
        <v>43</v>
      </c>
      <c r="K36" s="15">
        <f t="shared" si="0"/>
        <v>0</v>
      </c>
    </row>
    <row r="37" spans="1:11" x14ac:dyDescent="0.35">
      <c r="A37" s="23"/>
      <c r="C37" s="70" t="s">
        <v>51</v>
      </c>
      <c r="D37" s="70"/>
      <c r="E37" s="70"/>
      <c r="F37" s="14"/>
      <c r="G37" s="27"/>
      <c r="H37" t="s">
        <v>42</v>
      </c>
      <c r="I37" s="24">
        <v>12</v>
      </c>
      <c r="J37" t="s">
        <v>43</v>
      </c>
      <c r="K37" s="15">
        <f t="shared" si="0"/>
        <v>0</v>
      </c>
    </row>
    <row r="38" spans="1:11" x14ac:dyDescent="0.35">
      <c r="A38" s="23"/>
      <c r="C38" s="70" t="s">
        <v>52</v>
      </c>
      <c r="D38" s="70"/>
      <c r="E38" s="70"/>
      <c r="F38" s="14"/>
      <c r="G38" s="27"/>
      <c r="H38" t="s">
        <v>42</v>
      </c>
      <c r="I38" s="24">
        <v>12</v>
      </c>
      <c r="J38" t="s">
        <v>43</v>
      </c>
      <c r="K38" s="15">
        <f t="shared" si="0"/>
        <v>0</v>
      </c>
    </row>
    <row r="39" spans="1:11" x14ac:dyDescent="0.35">
      <c r="A39" s="23"/>
      <c r="C39" s="70" t="s">
        <v>1014</v>
      </c>
      <c r="D39" s="70"/>
      <c r="E39" s="70"/>
      <c r="F39" s="14"/>
      <c r="G39" s="27"/>
      <c r="H39" t="s">
        <v>42</v>
      </c>
      <c r="I39" s="24">
        <v>1</v>
      </c>
      <c r="J39" t="s">
        <v>43</v>
      </c>
      <c r="K39" s="15">
        <f t="shared" si="0"/>
        <v>0</v>
      </c>
    </row>
    <row r="40" spans="1:11" x14ac:dyDescent="0.35">
      <c r="A40" s="23"/>
      <c r="C40" s="70" t="s">
        <v>53</v>
      </c>
      <c r="D40" s="70"/>
      <c r="E40" s="70"/>
      <c r="F40" s="14"/>
      <c r="G40" s="27"/>
      <c r="H40" t="s">
        <v>42</v>
      </c>
      <c r="I40" s="24">
        <v>1</v>
      </c>
      <c r="J40" t="s">
        <v>43</v>
      </c>
      <c r="K40" s="15">
        <f t="shared" si="0"/>
        <v>0</v>
      </c>
    </row>
    <row r="41" spans="1:11" x14ac:dyDescent="0.35">
      <c r="A41" s="23"/>
      <c r="C41" s="70" t="s">
        <v>54</v>
      </c>
      <c r="D41" s="70"/>
      <c r="E41" s="70"/>
      <c r="F41" s="14"/>
      <c r="G41" s="27"/>
      <c r="H41" t="s">
        <v>42</v>
      </c>
      <c r="I41" s="24">
        <v>1</v>
      </c>
      <c r="J41" t="s">
        <v>43</v>
      </c>
      <c r="K41" s="15">
        <f t="shared" si="0"/>
        <v>0</v>
      </c>
    </row>
    <row r="42" spans="1:11" x14ac:dyDescent="0.35">
      <c r="A42" s="23"/>
      <c r="C42" s="70" t="s">
        <v>54</v>
      </c>
      <c r="D42" s="70"/>
      <c r="E42" s="70"/>
      <c r="F42" s="14"/>
      <c r="G42" s="27"/>
      <c r="H42" t="s">
        <v>42</v>
      </c>
      <c r="I42" s="24">
        <v>1</v>
      </c>
      <c r="J42" t="s">
        <v>43</v>
      </c>
      <c r="K42" s="15">
        <f t="shared" si="0"/>
        <v>0</v>
      </c>
    </row>
    <row r="43" spans="1:11" x14ac:dyDescent="0.35">
      <c r="A43" s="69"/>
      <c r="B43" s="69"/>
      <c r="C43" s="69"/>
      <c r="D43" s="69"/>
      <c r="E43" s="69"/>
      <c r="F43" s="69"/>
      <c r="G43" s="69"/>
      <c r="H43" s="69"/>
      <c r="I43" s="86" t="s">
        <v>55</v>
      </c>
      <c r="J43" s="86"/>
      <c r="K43" s="16">
        <f>SUM(K27:K42)</f>
        <v>0</v>
      </c>
    </row>
    <row r="44" spans="1:11" x14ac:dyDescent="0.35">
      <c r="A44" s="10" t="s">
        <v>56</v>
      </c>
      <c r="B44" s="10"/>
    </row>
    <row r="45" spans="1:11" x14ac:dyDescent="0.35">
      <c r="A45" s="64" t="s">
        <v>57</v>
      </c>
      <c r="B45" s="64"/>
      <c r="C45" s="64"/>
      <c r="D45" s="64"/>
      <c r="E45" s="64"/>
      <c r="F45" s="54"/>
      <c r="G45" t="s">
        <v>58</v>
      </c>
      <c r="I45" s="36"/>
      <c r="J45" t="s">
        <v>43</v>
      </c>
      <c r="K45" s="17">
        <f>ROUND(IF(I45="Y",((SUM(K27:K42))*0.05),0), 0)</f>
        <v>0</v>
      </c>
    </row>
    <row r="46" spans="1:11" x14ac:dyDescent="0.35">
      <c r="A46" s="64" t="s">
        <v>60</v>
      </c>
      <c r="B46" s="64"/>
      <c r="C46" s="64"/>
      <c r="D46" s="64"/>
      <c r="E46" s="64"/>
      <c r="F46" s="54"/>
      <c r="G46" s="30"/>
      <c r="H46" t="s">
        <v>42</v>
      </c>
      <c r="I46" s="28">
        <v>12</v>
      </c>
      <c r="J46" t="s">
        <v>43</v>
      </c>
      <c r="K46" s="17">
        <f>ROUND(IF(((G46*I46)-((SUM(K27:K42))*0.03))&lt;0, "$0", ((G46*I46)-((SUM(K27:K42))*0.03))), 0)</f>
        <v>0</v>
      </c>
    </row>
    <row r="47" spans="1:11" x14ac:dyDescent="0.35">
      <c r="A47" s="64" t="s">
        <v>61</v>
      </c>
      <c r="B47" s="64"/>
      <c r="C47" s="64"/>
      <c r="D47" s="64"/>
      <c r="E47" s="64"/>
      <c r="F47" s="54"/>
      <c r="G47" s="31"/>
      <c r="H47" t="s">
        <v>42</v>
      </c>
      <c r="I47" s="29">
        <v>52</v>
      </c>
      <c r="J47" t="s">
        <v>43</v>
      </c>
      <c r="K47" s="18">
        <f>ROUND(G47*I47, 0)</f>
        <v>0</v>
      </c>
    </row>
    <row r="48" spans="1:11" x14ac:dyDescent="0.35">
      <c r="A48" s="64" t="s">
        <v>62</v>
      </c>
      <c r="B48" s="64"/>
      <c r="C48" s="64"/>
      <c r="D48" s="64"/>
      <c r="E48" s="64"/>
      <c r="F48" s="54"/>
      <c r="G48" s="31"/>
      <c r="H48" t="s">
        <v>42</v>
      </c>
      <c r="I48" s="29">
        <v>1</v>
      </c>
      <c r="J48" t="s">
        <v>43</v>
      </c>
      <c r="K48" s="18">
        <f t="shared" ref="K48:K51" si="1">ROUND(G48*I48, 0)</f>
        <v>0</v>
      </c>
    </row>
    <row r="49" spans="1:11" x14ac:dyDescent="0.35">
      <c r="A49" s="64" t="s">
        <v>63</v>
      </c>
      <c r="B49" s="64"/>
      <c r="C49" s="64"/>
      <c r="D49" s="64"/>
      <c r="E49" s="64"/>
      <c r="F49" s="54"/>
      <c r="G49" s="31"/>
      <c r="H49" t="s">
        <v>42</v>
      </c>
      <c r="I49" s="29">
        <v>12</v>
      </c>
      <c r="J49" t="s">
        <v>43</v>
      </c>
      <c r="K49" s="18">
        <f t="shared" si="1"/>
        <v>0</v>
      </c>
    </row>
    <row r="50" spans="1:11" hidden="1" x14ac:dyDescent="0.35">
      <c r="A50" s="64" t="s">
        <v>64</v>
      </c>
      <c r="B50" s="64"/>
      <c r="C50" s="64"/>
      <c r="D50" s="64"/>
      <c r="E50" s="64"/>
      <c r="F50" s="54"/>
      <c r="G50" s="31"/>
      <c r="H50" t="s">
        <v>42</v>
      </c>
      <c r="I50" s="29">
        <v>1</v>
      </c>
      <c r="J50" t="s">
        <v>43</v>
      </c>
      <c r="K50" s="18">
        <f t="shared" si="1"/>
        <v>0</v>
      </c>
    </row>
    <row r="51" spans="1:11" hidden="1" x14ac:dyDescent="0.35">
      <c r="A51" s="64" t="s">
        <v>65</v>
      </c>
      <c r="B51" s="64"/>
      <c r="C51" s="64"/>
      <c r="D51" s="64"/>
      <c r="E51" s="64"/>
      <c r="F51" s="54"/>
      <c r="G51" s="30"/>
      <c r="H51" t="s">
        <v>42</v>
      </c>
      <c r="I51" s="28">
        <v>1</v>
      </c>
      <c r="J51" t="s">
        <v>43</v>
      </c>
      <c r="K51" s="18">
        <f t="shared" si="1"/>
        <v>0</v>
      </c>
    </row>
    <row r="52" spans="1:11" x14ac:dyDescent="0.35">
      <c r="I52" s="86" t="s">
        <v>55</v>
      </c>
      <c r="J52" s="86"/>
      <c r="K52" s="19">
        <f>SUM(K45:K51)</f>
        <v>0</v>
      </c>
    </row>
    <row r="53" spans="1:11" ht="2.25" customHeight="1" x14ac:dyDescent="0.35">
      <c r="I53" s="55"/>
      <c r="J53" s="55"/>
      <c r="K53" s="33"/>
    </row>
    <row r="54" spans="1:11" ht="2.15" customHeight="1" x14ac:dyDescent="0.3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</row>
    <row r="55" spans="1:11" x14ac:dyDescent="0.35">
      <c r="A55" s="10" t="s">
        <v>66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</row>
    <row r="56" spans="1:11" x14ac:dyDescent="0.35">
      <c r="A56" s="47" t="s">
        <v>67</v>
      </c>
      <c r="B56" s="46"/>
      <c r="C56" s="46"/>
      <c r="D56" s="46"/>
      <c r="E56" s="46"/>
      <c r="F56" s="46"/>
      <c r="G56" s="46"/>
      <c r="H56" s="46"/>
      <c r="I56" s="46"/>
      <c r="J56" s="46"/>
      <c r="K56" s="50"/>
    </row>
    <row r="57" spans="1:11" hidden="1" x14ac:dyDescent="0.35">
      <c r="A57" s="47" t="s">
        <v>69</v>
      </c>
      <c r="B57" s="46"/>
      <c r="C57" s="46"/>
      <c r="D57" s="46"/>
      <c r="E57" s="46"/>
      <c r="F57" s="80" t="s">
        <v>58</v>
      </c>
      <c r="G57" s="80"/>
      <c r="H57" s="52"/>
      <c r="I57" s="43"/>
      <c r="J57" s="52"/>
      <c r="K57" s="45" t="str">
        <f>IF(I57="y", "Rent Increase", "No Rent Increase")</f>
        <v>No Rent Increase</v>
      </c>
    </row>
    <row r="58" spans="1:11" x14ac:dyDescent="0.35">
      <c r="A58" s="54" t="s">
        <v>71</v>
      </c>
      <c r="F58" s="80" t="s">
        <v>58</v>
      </c>
      <c r="G58" s="80"/>
      <c r="H58" s="52"/>
      <c r="I58" s="43"/>
      <c r="J58" s="52"/>
      <c r="K58" s="45" t="str">
        <f>IF(I58="y", "RA","No RA")</f>
        <v>No RA</v>
      </c>
    </row>
    <row r="59" spans="1:11" hidden="1" x14ac:dyDescent="0.35">
      <c r="A59" s="54" t="s">
        <v>1006</v>
      </c>
      <c r="F59" s="80" t="s">
        <v>58</v>
      </c>
      <c r="G59" s="80"/>
      <c r="H59" s="52"/>
      <c r="I59" s="43" t="s">
        <v>59</v>
      </c>
      <c r="J59" s="52"/>
      <c r="K59" s="45" t="str">
        <f>IF(I59="y", "Voucher Size Change", "No Size Change")</f>
        <v>No Size Change</v>
      </c>
    </row>
    <row r="60" spans="1:11" x14ac:dyDescent="0.35">
      <c r="A60" t="s">
        <v>72</v>
      </c>
      <c r="F60" s="52" t="s">
        <v>1009</v>
      </c>
      <c r="G60" s="52"/>
      <c r="H60" s="52"/>
      <c r="I60" s="52"/>
      <c r="J60" s="52"/>
      <c r="K60" s="49"/>
    </row>
    <row r="61" spans="1:11" x14ac:dyDescent="0.35">
      <c r="A61" t="s">
        <v>1017</v>
      </c>
      <c r="F61" s="52" t="s">
        <v>73</v>
      </c>
      <c r="G61" s="52"/>
      <c r="H61" s="52"/>
      <c r="I61" s="52"/>
      <c r="J61" s="52"/>
      <c r="K61" s="18" t="e" cm="1">
        <f t="array" ref="K61">INDEX('105FY27SAFMR'!A2:M546,MATCH('MOBILE MRVP 10.1.26 &amp; 12.1.26'!C9,'105FY27SAFMR'!A2:A546,0),Sheet1!H5)</f>
        <v>#N/A</v>
      </c>
    </row>
    <row r="62" spans="1:11" x14ac:dyDescent="0.35">
      <c r="A62" s="47" t="s">
        <v>74</v>
      </c>
      <c r="B62" s="46"/>
      <c r="C62" s="46"/>
      <c r="D62" s="46"/>
      <c r="E62" s="46"/>
      <c r="F62" s="46"/>
      <c r="G62" s="46"/>
      <c r="H62" s="46"/>
      <c r="I62" s="46"/>
      <c r="J62" s="46"/>
      <c r="K62" s="3">
        <f>IF(I58="y",MAX(K74,K60,K61),IF(I59="y",K61,IF(K56="Recertification",K61,IF(K56="Relocation", K61,K60))))</f>
        <v>0</v>
      </c>
    </row>
    <row r="63" spans="1:11" ht="2.25" customHeight="1" x14ac:dyDescent="0.35">
      <c r="A63" s="47"/>
      <c r="B63" s="46"/>
      <c r="C63" s="46"/>
      <c r="D63" s="46"/>
      <c r="E63" s="46"/>
      <c r="F63" s="46"/>
      <c r="G63" s="46"/>
      <c r="H63" s="46"/>
      <c r="I63" s="46"/>
      <c r="J63" s="46"/>
      <c r="K63" s="3"/>
    </row>
    <row r="64" spans="1:11" ht="2.25" customHeight="1" x14ac:dyDescent="0.35">
      <c r="A64" s="48"/>
      <c r="B64" s="57"/>
      <c r="C64" s="57"/>
      <c r="D64" s="57"/>
      <c r="E64" s="57"/>
      <c r="F64" s="57"/>
      <c r="G64" s="57"/>
      <c r="H64" s="57"/>
      <c r="I64" s="57"/>
      <c r="J64" s="57"/>
      <c r="K64" s="51"/>
    </row>
    <row r="65" spans="1:11" ht="2.25" customHeight="1" x14ac:dyDescent="0.35">
      <c r="A65" s="47"/>
      <c r="B65" s="46"/>
      <c r="C65" s="46"/>
      <c r="D65" s="46"/>
      <c r="E65" s="46"/>
      <c r="F65" s="46"/>
      <c r="G65" s="46"/>
      <c r="H65" s="46"/>
      <c r="I65" s="46"/>
      <c r="J65" s="46"/>
    </row>
    <row r="66" spans="1:11" x14ac:dyDescent="0.35">
      <c r="A66" s="10" t="s">
        <v>75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</row>
    <row r="67" spans="1:11" x14ac:dyDescent="0.35">
      <c r="A67" s="64" t="s">
        <v>76</v>
      </c>
      <c r="B67" s="64"/>
      <c r="C67" s="64"/>
      <c r="D67" s="64"/>
      <c r="E67" s="54"/>
      <c r="F67" s="74" t="s">
        <v>77</v>
      </c>
      <c r="G67" s="74"/>
      <c r="H67" s="74"/>
      <c r="I67" s="74"/>
      <c r="J67" s="74"/>
      <c r="K67" s="20">
        <f>IF(K43-K52&lt;0, 0, K43-K52)</f>
        <v>0</v>
      </c>
    </row>
    <row r="68" spans="1:11" x14ac:dyDescent="0.35">
      <c r="A68" t="s">
        <v>78</v>
      </c>
      <c r="F68" s="74" t="s">
        <v>79</v>
      </c>
      <c r="G68" s="74"/>
      <c r="H68" s="74"/>
      <c r="I68" s="74"/>
      <c r="J68" s="74"/>
      <c r="K68" s="20">
        <f>ROUND(K67/12, 0)</f>
        <v>0</v>
      </c>
    </row>
    <row r="69" spans="1:11" x14ac:dyDescent="0.35">
      <c r="A69" t="s">
        <v>80</v>
      </c>
      <c r="F69" s="74" t="s">
        <v>81</v>
      </c>
      <c r="G69" s="74"/>
      <c r="H69" s="74"/>
      <c r="I69" s="74"/>
      <c r="J69" s="74"/>
      <c r="K69" s="18">
        <f>ROUNDUP(K68*0.3, 0)</f>
        <v>0</v>
      </c>
    </row>
    <row r="70" spans="1:11" x14ac:dyDescent="0.35">
      <c r="A70" t="s">
        <v>82</v>
      </c>
      <c r="F70" s="74" t="s">
        <v>83</v>
      </c>
      <c r="G70" s="74"/>
      <c r="H70" s="74"/>
      <c r="I70" s="74"/>
      <c r="J70" s="74"/>
      <c r="K70" s="18">
        <f>K62</f>
        <v>0</v>
      </c>
    </row>
    <row r="71" spans="1:11" x14ac:dyDescent="0.35">
      <c r="A71" t="s">
        <v>84</v>
      </c>
      <c r="F71" s="74" t="s">
        <v>83</v>
      </c>
      <c r="G71" s="74"/>
      <c r="H71" s="74"/>
      <c r="I71" s="74"/>
      <c r="J71" s="74"/>
      <c r="K71" s="18">
        <f>I6</f>
        <v>0</v>
      </c>
    </row>
    <row r="72" spans="1:11" x14ac:dyDescent="0.35">
      <c r="A72" t="s">
        <v>85</v>
      </c>
      <c r="F72" s="80" t="s">
        <v>58</v>
      </c>
      <c r="G72" s="80"/>
      <c r="H72" s="52"/>
      <c r="I72" s="43"/>
      <c r="J72" s="52"/>
      <c r="K72" s="18">
        <f>IF(I72="N",IF(I8="SRO", 23, IF(I8="ESRO", 25, IF(I8="Studio", 30, IF(I8=0,30,IF(I8=1,45,IF(I8=2,65,IF(I8=3,85,IF(I8=4,100,IF(I8=5,125,IF(I8=6,150,IF(I8&gt;6,175,0))))))))))), 0)</f>
        <v>0</v>
      </c>
    </row>
    <row r="73" spans="1:11" x14ac:dyDescent="0.35">
      <c r="A73" t="s">
        <v>86</v>
      </c>
      <c r="F73" s="87" t="s">
        <v>58</v>
      </c>
      <c r="G73" s="87"/>
      <c r="H73" s="52"/>
      <c r="I73" s="43"/>
      <c r="J73" s="52"/>
      <c r="K73" s="18">
        <f>IF(I73="N",IF(I8="SRO", 12, IF(I8="ESRO", 14, IF(I8="Studio", 16, IF(I8=0,16,IF(I8=1,17,IF(I8=2,18,IF(I8=3,19,IF(I8=4,20,IF(I8=5,21,IF(I8=6,22,IF(I8&gt;6,23,0))))))))))), 0)</f>
        <v>0</v>
      </c>
    </row>
    <row r="74" spans="1:11" x14ac:dyDescent="0.35">
      <c r="A74" t="s">
        <v>87</v>
      </c>
      <c r="F74" s="74" t="s">
        <v>88</v>
      </c>
      <c r="G74" s="74"/>
      <c r="H74" s="74"/>
      <c r="I74" s="74"/>
      <c r="J74" s="74"/>
      <c r="K74" s="21">
        <f>SUM(K71:K73)</f>
        <v>0</v>
      </c>
    </row>
    <row r="75" spans="1:11" ht="14.5" customHeight="1" x14ac:dyDescent="0.35">
      <c r="A75" t="s">
        <v>1005</v>
      </c>
      <c r="B75" s="10"/>
      <c r="C75" s="10"/>
      <c r="D75" s="10"/>
      <c r="E75" s="10"/>
      <c r="F75" s="74" t="s">
        <v>89</v>
      </c>
      <c r="G75" s="74"/>
      <c r="H75" s="74"/>
      <c r="I75" s="74"/>
      <c r="J75" s="74"/>
      <c r="K75" s="20">
        <f>MAX((MIN(MIN(K70,K74)-K69, K71)), 0)</f>
        <v>0</v>
      </c>
    </row>
    <row r="76" spans="1:11" ht="14.5" customHeight="1" x14ac:dyDescent="0.35">
      <c r="A76" t="s">
        <v>90</v>
      </c>
      <c r="B76" s="10"/>
      <c r="C76" s="10"/>
      <c r="D76" s="10"/>
      <c r="E76" s="10"/>
      <c r="F76" s="74" t="s">
        <v>1007</v>
      </c>
      <c r="G76" s="74"/>
      <c r="H76" s="74"/>
      <c r="I76" s="74"/>
      <c r="J76" s="74"/>
      <c r="K76" s="22">
        <f>K71-K75</f>
        <v>0</v>
      </c>
    </row>
    <row r="77" spans="1:11" ht="14.15" customHeight="1" x14ac:dyDescent="0.35">
      <c r="A77" t="s">
        <v>91</v>
      </c>
      <c r="B77" s="10"/>
      <c r="C77" s="10"/>
      <c r="D77" s="10"/>
      <c r="E77" s="10"/>
      <c r="F77" s="74" t="s">
        <v>1015</v>
      </c>
      <c r="G77" s="74"/>
      <c r="H77" s="74"/>
      <c r="I77" s="74"/>
      <c r="J77" s="52"/>
      <c r="K77" s="16">
        <f>0</f>
        <v>0</v>
      </c>
    </row>
    <row r="78" spans="1:11" x14ac:dyDescent="0.35">
      <c r="A78" s="97" t="s">
        <v>1003</v>
      </c>
      <c r="B78" s="97"/>
      <c r="C78" s="97"/>
      <c r="D78" s="97"/>
      <c r="E78" s="97"/>
      <c r="F78" s="98" t="s">
        <v>92</v>
      </c>
      <c r="G78" s="98"/>
      <c r="H78" s="98"/>
      <c r="I78" s="98"/>
      <c r="J78" s="98"/>
      <c r="K78" s="98"/>
    </row>
    <row r="79" spans="1:11" ht="2.15" customHeight="1" x14ac:dyDescent="0.35">
      <c r="B79" s="10"/>
      <c r="C79" s="10"/>
      <c r="D79" s="10"/>
      <c r="E79" s="10"/>
      <c r="F79" s="52"/>
      <c r="G79" s="52"/>
      <c r="H79" s="52"/>
      <c r="I79" s="52"/>
      <c r="J79" s="52"/>
      <c r="K79" s="34"/>
    </row>
    <row r="80" spans="1:11" ht="2.15" customHeight="1" x14ac:dyDescent="0.3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</row>
    <row r="81" spans="1:11" x14ac:dyDescent="0.35">
      <c r="A81" s="73" t="s">
        <v>93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</row>
    <row r="82" spans="1:11" x14ac:dyDescent="0.35">
      <c r="A82" s="54" t="s">
        <v>94</v>
      </c>
      <c r="B82" s="58"/>
      <c r="C82" s="88">
        <f>ROUNDDOWN(K68*0.1, 0)</f>
        <v>0</v>
      </c>
      <c r="D82" s="88"/>
      <c r="E82" s="89" t="s">
        <v>1004</v>
      </c>
      <c r="F82" s="89"/>
      <c r="G82" s="89"/>
      <c r="H82" s="89"/>
      <c r="I82" s="89"/>
      <c r="J82" s="89"/>
      <c r="K82" s="61" t="e">
        <f>C82+K61</f>
        <v>#N/A</v>
      </c>
    </row>
    <row r="83" spans="1:11" x14ac:dyDescent="0.35">
      <c r="A83" s="62" t="s">
        <v>95</v>
      </c>
      <c r="C83" s="99"/>
      <c r="D83" s="99"/>
      <c r="E83" s="99"/>
      <c r="F83" s="89" t="s">
        <v>96</v>
      </c>
      <c r="G83" s="100"/>
      <c r="H83" s="100"/>
      <c r="I83" s="101">
        <f>Calculations!B4</f>
        <v>32</v>
      </c>
      <c r="J83" s="101"/>
      <c r="K83" s="101"/>
    </row>
    <row r="84" spans="1:11" x14ac:dyDescent="0.35">
      <c r="A84" s="54" t="s">
        <v>97</v>
      </c>
      <c r="B84" s="54"/>
      <c r="C84" s="88">
        <f>ROUND(((K76/Calculations!B3)*Calculations!B4), 0)</f>
        <v>0</v>
      </c>
      <c r="D84" s="88"/>
      <c r="E84" s="88"/>
      <c r="F84" s="64" t="s">
        <v>98</v>
      </c>
      <c r="G84" s="64"/>
      <c r="H84" s="64"/>
      <c r="I84" s="88">
        <f>ROUND(((K75/Calculations!B3)*Calculations!B4), 0)</f>
        <v>0</v>
      </c>
      <c r="J84" s="88"/>
      <c r="K84" s="88"/>
    </row>
    <row r="85" spans="1:11" ht="2.15" customHeight="1" x14ac:dyDescent="0.35">
      <c r="A85" s="54"/>
      <c r="B85" s="54"/>
      <c r="C85" s="35"/>
      <c r="D85" s="35"/>
      <c r="E85" s="35"/>
      <c r="F85" s="54"/>
      <c r="G85" s="54"/>
      <c r="H85" s="54"/>
      <c r="I85" s="35"/>
      <c r="J85" s="35"/>
      <c r="K85" s="35"/>
    </row>
    <row r="86" spans="1:11" ht="2.15" customHeight="1" x14ac:dyDescent="0.3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</row>
    <row r="87" spans="1:11" ht="2.15" customHeight="1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35">
      <c r="A88" s="95" t="s">
        <v>99</v>
      </c>
      <c r="B88" s="95"/>
      <c r="C88" s="95"/>
      <c r="D88" s="95"/>
      <c r="E88" s="95"/>
      <c r="G88" s="96" t="s">
        <v>100</v>
      </c>
      <c r="H88" s="96"/>
      <c r="I88" s="96"/>
      <c r="J88" s="96"/>
      <c r="K88" s="96"/>
    </row>
    <row r="89" spans="1:11" x14ac:dyDescent="0.35">
      <c r="A89" s="94" t="s">
        <v>1008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</row>
  </sheetData>
  <sheetProtection algorithmName="SHA-512" hashValue="zQO4y4AnwlYR6sQJFZahSwI50GhCNaTDUmv/SyDxvf6m9FNOBy7Iix9M81YpKC4i9bPqzjzQ8Njf6lfOoe6SUg==" saltValue="+oKiFAzvhrtpaLFW2TxIIA==" spinCount="100000" sheet="1" selectLockedCells="1"/>
  <protectedRanges>
    <protectedRange sqref="I45:I51 G46:G51" name="Range5"/>
    <protectedRange sqref="C13:D15 C18:D23 J13:K15 I13:I14" name="Range3"/>
    <protectedRange sqref="C4:E10" name="Range6"/>
    <protectedRange sqref="I4:K10" name="Range2"/>
    <protectedRange sqref="G27:G42 I27:I42 A27:A42 C27:E42" name="Range4"/>
  </protectedRanges>
  <mergeCells count="91">
    <mergeCell ref="A81:K81"/>
    <mergeCell ref="A80:K80"/>
    <mergeCell ref="A46:E46"/>
    <mergeCell ref="E13:F13"/>
    <mergeCell ref="A89:K89"/>
    <mergeCell ref="A88:E88"/>
    <mergeCell ref="G88:K88"/>
    <mergeCell ref="A78:E78"/>
    <mergeCell ref="F78:K78"/>
    <mergeCell ref="A86:K86"/>
    <mergeCell ref="I84:K84"/>
    <mergeCell ref="C84:E84"/>
    <mergeCell ref="F84:H84"/>
    <mergeCell ref="C83:E83"/>
    <mergeCell ref="F83:H83"/>
    <mergeCell ref="I83:K83"/>
    <mergeCell ref="C82:D82"/>
    <mergeCell ref="E82:J82"/>
    <mergeCell ref="E15:K16"/>
    <mergeCell ref="E17:K18"/>
    <mergeCell ref="A11:K11"/>
    <mergeCell ref="E12:K12"/>
    <mergeCell ref="G13:K13"/>
    <mergeCell ref="H14:I14"/>
    <mergeCell ref="J14:K14"/>
    <mergeCell ref="E14:F14"/>
    <mergeCell ref="F72:G72"/>
    <mergeCell ref="C36:E36"/>
    <mergeCell ref="F70:J70"/>
    <mergeCell ref="F67:J67"/>
    <mergeCell ref="C40:E40"/>
    <mergeCell ref="C41:E41"/>
    <mergeCell ref="C38:E38"/>
    <mergeCell ref="F71:J71"/>
    <mergeCell ref="I52:J52"/>
    <mergeCell ref="A51:E51"/>
    <mergeCell ref="A50:E50"/>
    <mergeCell ref="A49:E49"/>
    <mergeCell ref="F68:J68"/>
    <mergeCell ref="F69:J69"/>
    <mergeCell ref="A67:D67"/>
    <mergeCell ref="F59:G59"/>
    <mergeCell ref="C39:E39"/>
    <mergeCell ref="F77:I77"/>
    <mergeCell ref="C35:E35"/>
    <mergeCell ref="C33:E33"/>
    <mergeCell ref="A24:K24"/>
    <mergeCell ref="C32:E32"/>
    <mergeCell ref="C26:E26"/>
    <mergeCell ref="C29:E29"/>
    <mergeCell ref="C31:E31"/>
    <mergeCell ref="C30:E30"/>
    <mergeCell ref="C34:E34"/>
    <mergeCell ref="C27:E27"/>
    <mergeCell ref="I43:J43"/>
    <mergeCell ref="F73:G73"/>
    <mergeCell ref="A47:E47"/>
    <mergeCell ref="F75:J75"/>
    <mergeCell ref="F74:J74"/>
    <mergeCell ref="F76:J76"/>
    <mergeCell ref="A1:K1"/>
    <mergeCell ref="I7:K7"/>
    <mergeCell ref="C7:E7"/>
    <mergeCell ref="C8:E8"/>
    <mergeCell ref="I8:K8"/>
    <mergeCell ref="C5:E5"/>
    <mergeCell ref="C4:E4"/>
    <mergeCell ref="I6:K6"/>
    <mergeCell ref="I5:K5"/>
    <mergeCell ref="I4:K4"/>
    <mergeCell ref="C6:E6"/>
    <mergeCell ref="G4:H4"/>
    <mergeCell ref="G5:H5"/>
    <mergeCell ref="F57:G57"/>
    <mergeCell ref="F58:G58"/>
    <mergeCell ref="G8:H8"/>
    <mergeCell ref="A2:K2"/>
    <mergeCell ref="C28:E28"/>
    <mergeCell ref="A48:E48"/>
    <mergeCell ref="A43:H43"/>
    <mergeCell ref="C42:E42"/>
    <mergeCell ref="E22:K22"/>
    <mergeCell ref="C9:E9"/>
    <mergeCell ref="I9:K9"/>
    <mergeCell ref="E19:K19"/>
    <mergeCell ref="E20:K20"/>
    <mergeCell ref="E21:K21"/>
    <mergeCell ref="C37:E37"/>
    <mergeCell ref="A45:E45"/>
    <mergeCell ref="G6:H6"/>
    <mergeCell ref="G7:H7"/>
  </mergeCells>
  <conditionalFormatting sqref="A78:E78">
    <cfRule type="expression" dxfId="15" priority="1">
      <formula>$K$74&gt;$K$82</formula>
    </cfRule>
  </conditionalFormatting>
  <conditionalFormatting sqref="G13:K13 G14 J14:K14 C18:D22 C27:E38 A27:A42 G27:G42 I27:I42 C39 C40:E42 I45:I51 G46:G51 K60 C83:E83">
    <cfRule type="expression" dxfId="13" priority="10">
      <formula>$I$6=""</formula>
    </cfRule>
    <cfRule type="expression" dxfId="12" priority="11">
      <formula>$I$8=""</formula>
    </cfRule>
    <cfRule type="expression" dxfId="11" priority="12">
      <formula>$I$9=""</formula>
    </cfRule>
    <cfRule type="expression" dxfId="10" priority="13">
      <formula>$C$8=""</formula>
    </cfRule>
    <cfRule type="expression" dxfId="9" priority="14">
      <formula>$C$9=""</formula>
    </cfRule>
  </conditionalFormatting>
  <conditionalFormatting sqref="I83:K84 C84:E84">
    <cfRule type="expression" dxfId="8" priority="2">
      <formula>$C$83=""</formula>
    </cfRule>
  </conditionalFormatting>
  <conditionalFormatting sqref="K27:K43 K45:K52 K57:K59 K61:K62 K67:K77 C82:D82 K82 I83:K84 C84:E84">
    <cfRule type="expression" dxfId="7" priority="5">
      <formula>$I$6=""</formula>
    </cfRule>
    <cfRule type="expression" dxfId="6" priority="6">
      <formula>$I$8=""</formula>
    </cfRule>
    <cfRule type="expression" dxfId="5" priority="7">
      <formula>$I$9=""</formula>
    </cfRule>
    <cfRule type="expression" dxfId="4" priority="8">
      <formula>$C$8=""</formula>
    </cfRule>
    <cfRule type="expression" dxfId="3" priority="9">
      <formula>$C$9=""</formula>
    </cfRule>
  </conditionalFormatting>
  <conditionalFormatting sqref="K57:K59 K61:K62 K67:K77 C82:D82 K82 I83:K84 C84:E84">
    <cfRule type="expression" dxfId="2" priority="4">
      <formula>$K$56=""</formula>
    </cfRule>
  </conditionalFormatting>
  <conditionalFormatting sqref="K60 C83:E83">
    <cfRule type="expression" dxfId="1" priority="3">
      <formula>$K$56=""</formula>
    </cfRule>
  </conditionalFormatting>
  <dataValidations count="1">
    <dataValidation type="whole" operator="greaterThan" showInputMessage="1" showErrorMessage="1" errorTitle="Enter Valid Voucher Size" error="Please enter a valid voucher size.  The smallest valid voucher size is 1." sqref="C8:E8" xr:uid="{00000000-0002-0000-0000-000002000000}">
      <formula1>0</formula1>
    </dataValidation>
  </dataValidations>
  <printOptions horizontalCentered="1"/>
  <pageMargins left="0.7" right="0.7" top="0.75" bottom="0.75" header="0.15" footer="0.3"/>
  <pageSetup orientation="portrait" r:id="rId1"/>
  <headerFooter>
    <oddFooter>&amp;R&amp;9Revised September 2026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id="{6B75820E-1368-42DE-90A7-CBA7F6EF82D9}">
            <xm:f>Calculations!$B$11="Yes"</xm:f>
            <x14:dxf>
              <font>
                <b/>
                <i val="0"/>
                <color rgb="FFC00000"/>
              </font>
            </x14:dxf>
          </x14:cfRule>
          <xm:sqref>F78:K78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showErrorMessage="1" errorTitle="Select City/Town Name" error="You must select a city/town from the list.  Neighborhoods within a city/town must be entered as the city/town." xr:uid="{00000000-0002-0000-0000-000004000000}">
          <x14:formula1>
            <xm:f>'105FY27SAFMR'!$A$2:$A$546</xm:f>
          </x14:formula1>
          <xm:sqref>C9:E9</xm:sqref>
        </x14:dataValidation>
        <x14:dataValidation type="list" showInputMessage="1" showErrorMessage="1" errorTitle="Incorrect Entry" error="Please select a bedroom size from the drop down menu." xr:uid="{00000000-0002-0000-0000-000005000000}">
          <x14:formula1>
            <xm:f>Sheet1!$D$2:$D$13</xm:f>
          </x14:formula1>
          <xm:sqref>I8:K8</xm:sqref>
        </x14:dataValidation>
        <x14:dataValidation type="list" operator="equal" showDropDown="1" showErrorMessage="1" errorTitle="Invalid Entry" error="You MUST enter either Y or N or calculations may not be correct." promptTitle="Enter Y or N" prompt="You must enter either Y or N.  No other values will be accepted." xr:uid="{00000000-0002-0000-0000-000003000000}">
          <x14:formula1>
            <xm:f>Sheet1!$A$1:$A$4</xm:f>
          </x14:formula1>
          <xm:sqref>I45</xm:sqref>
        </x14:dataValidation>
        <x14:dataValidation type="list" allowBlank="1" showDropDown="1" showErrorMessage="1" errorTitle="Enter Y or N" error="Please enter Y or N." promptTitle="Enter Y or N" prompt="Enter Y or N depending on whether the utility is INCLUDED in the rent." xr:uid="{4C6604BB-BB33-44C6-88F4-071299E600A2}">
          <x14:formula1>
            <xm:f>Sheet1!$A$1:$A$4</xm:f>
          </x14:formula1>
          <xm:sqref>I72:I73 I57:I61</xm:sqref>
        </x14:dataValidation>
        <x14:dataValidation type="list" allowBlank="1" showInputMessage="1" showErrorMessage="1" xr:uid="{2F8882E2-9CC3-411A-88D6-9A211DB8939B}">
          <x14:formula1>
            <xm:f>'FY26 80% AMI'!$A$2:$A$352</xm:f>
          </x14:formula1>
          <xm:sqref>I9:K9</xm:sqref>
        </x14:dataValidation>
        <x14:dataValidation type="list" allowBlank="1" showInputMessage="1" showErrorMessage="1" xr:uid="{1EBD208B-3575-4D8C-9EE5-AF2F6C0EA3EE}">
          <x14:formula1>
            <xm:f>Sheet1!$A$5:$A$7</xm:f>
          </x14:formula1>
          <xm:sqref>K56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H24"/>
  <sheetViews>
    <sheetView workbookViewId="0">
      <selection activeCell="B5" sqref="B5"/>
    </sheetView>
  </sheetViews>
  <sheetFormatPr defaultRowHeight="14.5" x14ac:dyDescent="0.35"/>
  <cols>
    <col min="1" max="1" width="39.26953125" bestFit="1" customWidth="1"/>
    <col min="2" max="2" width="10.81640625" customWidth="1"/>
    <col min="3" max="4" width="8.81640625"/>
    <col min="8" max="8" width="9.54296875" bestFit="1" customWidth="1"/>
  </cols>
  <sheetData>
    <row r="1" spans="1:8" x14ac:dyDescent="0.35">
      <c r="A1" s="6" t="s">
        <v>101</v>
      </c>
      <c r="B1" t="s">
        <v>102</v>
      </c>
      <c r="H1" s="1"/>
    </row>
    <row r="2" spans="1:8" x14ac:dyDescent="0.35">
      <c r="A2" t="s">
        <v>103</v>
      </c>
      <c r="B2">
        <v>0</v>
      </c>
      <c r="H2" s="1"/>
    </row>
    <row r="3" spans="1:8" x14ac:dyDescent="0.35">
      <c r="A3" t="s">
        <v>104</v>
      </c>
      <c r="B3">
        <f>DAY(DATE(YEAR('MOBILE MRVP 10.1.26 &amp; 12.1.26'!C83),MONTH('MOBILE MRVP 10.1.26 &amp; 12.1.26'!C83)+1,))</f>
        <v>31</v>
      </c>
    </row>
    <row r="4" spans="1:8" x14ac:dyDescent="0.35">
      <c r="A4" t="s">
        <v>105</v>
      </c>
      <c r="B4" s="2">
        <f>B3-DAY('MOBILE MRVP 10.1.26 &amp; 12.1.26'!C83)+1</f>
        <v>32</v>
      </c>
      <c r="C4" s="2"/>
      <c r="D4" s="2"/>
    </row>
    <row r="5" spans="1:8" x14ac:dyDescent="0.35">
      <c r="B5" s="4"/>
    </row>
    <row r="6" spans="1:8" x14ac:dyDescent="0.35">
      <c r="A6" t="s">
        <v>106</v>
      </c>
      <c r="B6" s="7">
        <f>SUM('MOBILE MRVP 10.1.26 &amp; 12.1.26'!C13:D15)</f>
        <v>0</v>
      </c>
    </row>
    <row r="7" spans="1:8" x14ac:dyDescent="0.35">
      <c r="A7" t="s">
        <v>107</v>
      </c>
      <c r="B7" s="38" t="e" cm="1">
        <f t="array" ref="B7">INDEX('FY26 80% AMI'!A2:J352,MATCH('MOBILE MRVP 10.1.26 &amp; 12.1.26'!I9,'FY26 80% AMI'!A2:A352,0),B6+1)</f>
        <v>#N/A</v>
      </c>
    </row>
    <row r="8" spans="1:8" x14ac:dyDescent="0.35">
      <c r="A8" t="s">
        <v>108</v>
      </c>
      <c r="B8" s="38">
        <f>'MOBILE MRVP 10.1.26 &amp; 12.1.26'!K67</f>
        <v>0</v>
      </c>
    </row>
    <row r="9" spans="1:8" x14ac:dyDescent="0.35">
      <c r="A9" t="s">
        <v>109</v>
      </c>
      <c r="B9" s="8" t="e">
        <f>IF(B8&gt;=B7, "Yes", "No")</f>
        <v>#N/A</v>
      </c>
    </row>
    <row r="10" spans="1:8" x14ac:dyDescent="0.35">
      <c r="A10" t="s">
        <v>110</v>
      </c>
      <c r="B10" s="8" t="str">
        <f>IF('MOBILE MRVP 10.1.26 &amp; 12.1.26'!K76='MOBILE MRVP 10.1.26 &amp; 12.1.26'!K71, "Yes", "No")</f>
        <v>Yes</v>
      </c>
    </row>
    <row r="11" spans="1:8" x14ac:dyDescent="0.35">
      <c r="A11" t="s">
        <v>111</v>
      </c>
      <c r="B11" s="5" t="e">
        <f>IF(AND(B9="Yes", B10="Yes"), "Yes", "No")</f>
        <v>#N/A</v>
      </c>
    </row>
    <row r="12" spans="1:8" x14ac:dyDescent="0.35">
      <c r="B12" s="3"/>
    </row>
    <row r="13" spans="1:8" x14ac:dyDescent="0.35">
      <c r="B13" s="3"/>
    </row>
    <row r="14" spans="1:8" x14ac:dyDescent="0.35">
      <c r="B14" s="3"/>
    </row>
    <row r="15" spans="1:8" x14ac:dyDescent="0.35">
      <c r="B15" s="3"/>
    </row>
    <row r="16" spans="1:8" x14ac:dyDescent="0.35">
      <c r="B16" s="3"/>
    </row>
    <row r="17" spans="2:2" x14ac:dyDescent="0.35">
      <c r="B17" s="3"/>
    </row>
    <row r="18" spans="2:2" x14ac:dyDescent="0.35">
      <c r="B18" s="3"/>
    </row>
    <row r="19" spans="2:2" x14ac:dyDescent="0.35">
      <c r="B19" s="3"/>
    </row>
    <row r="20" spans="2:2" x14ac:dyDescent="0.35">
      <c r="B20" s="3"/>
    </row>
    <row r="21" spans="2:2" x14ac:dyDescent="0.35">
      <c r="B21" s="3"/>
    </row>
    <row r="22" spans="2:2" x14ac:dyDescent="0.35">
      <c r="B22" s="3"/>
    </row>
    <row r="23" spans="2:2" x14ac:dyDescent="0.35">
      <c r="B23" s="3"/>
    </row>
    <row r="24" spans="2:2" x14ac:dyDescent="0.35">
      <c r="B24" s="3"/>
    </row>
  </sheetData>
  <sheetProtection algorithmName="SHA-512" hashValue="hgC6cQtn1f+laTPkvIvOmBh0Kq0uLVFk4ZR+ClbVItI1XrkVmUI5K9WoU4+d6mzxEEnZ5LpKmb4M5XO0OxnFRA==" saltValue="xMBfDREsZf41bkKUYh+C/A==" spinCount="100000" sheet="1" objects="1" scenarios="1"/>
  <conditionalFormatting sqref="C3:D4">
    <cfRule type="expression" dxfId="0" priority="1">
      <formula>$I$72=""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13"/>
  <sheetViews>
    <sheetView workbookViewId="0">
      <selection activeCell="H5" sqref="H5"/>
    </sheetView>
  </sheetViews>
  <sheetFormatPr defaultRowHeight="14.5" x14ac:dyDescent="0.35"/>
  <cols>
    <col min="3" max="3" width="9.453125" bestFit="1" customWidth="1"/>
  </cols>
  <sheetData>
    <row r="1" spans="1:9" x14ac:dyDescent="0.35">
      <c r="A1" s="6" t="s">
        <v>26</v>
      </c>
      <c r="D1" t="s">
        <v>112</v>
      </c>
      <c r="F1" t="s">
        <v>113</v>
      </c>
    </row>
    <row r="2" spans="1:9" x14ac:dyDescent="0.35">
      <c r="A2" t="s">
        <v>27</v>
      </c>
      <c r="D2" t="s">
        <v>114</v>
      </c>
      <c r="E2">
        <v>-2</v>
      </c>
      <c r="F2">
        <v>3</v>
      </c>
    </row>
    <row r="3" spans="1:9" x14ac:dyDescent="0.35">
      <c r="A3" t="s">
        <v>70</v>
      </c>
      <c r="D3" t="s">
        <v>115</v>
      </c>
      <c r="E3">
        <v>-1</v>
      </c>
      <c r="F3">
        <v>4</v>
      </c>
      <c r="H3">
        <f>IF('MOBILE MRVP 10.1.26 &amp; 12.1.26'!I8="SRO",-2,IF('MOBILE MRVP 10.1.26 &amp; 12.1.26'!I8="ESRO",-1, IF('MOBILE MRVP 10.1.26 &amp; 12.1.26'!I8="Studio", 0, 'MOBILE MRVP 10.1.26 &amp; 12.1.26'!I8)))</f>
        <v>0</v>
      </c>
      <c r="I3" t="s">
        <v>116</v>
      </c>
    </row>
    <row r="4" spans="1:9" x14ac:dyDescent="0.35">
      <c r="A4" t="s">
        <v>59</v>
      </c>
      <c r="D4" t="s">
        <v>117</v>
      </c>
      <c r="E4">
        <v>0</v>
      </c>
      <c r="F4">
        <v>5</v>
      </c>
      <c r="H4" s="2">
        <f>MIN(H3, 'MOBILE MRVP 10.1.26 &amp; 12.1.26'!C8)</f>
        <v>0</v>
      </c>
      <c r="I4" t="s">
        <v>118</v>
      </c>
    </row>
    <row r="5" spans="1:9" x14ac:dyDescent="0.35">
      <c r="A5" t="s">
        <v>68</v>
      </c>
      <c r="D5">
        <v>0</v>
      </c>
      <c r="E5">
        <v>0</v>
      </c>
      <c r="F5">
        <v>6</v>
      </c>
      <c r="H5">
        <f>IF(H4=-2, 3, IF(H4=-1, 4, IF(H4=0, 5, IF(H4=1, 6, IF(H4=2, 7, IF(H4=3, 8, IF(H4=4, 9, IF(H4=5, 10, 10))))))))</f>
        <v>5</v>
      </c>
      <c r="I5" t="s">
        <v>119</v>
      </c>
    </row>
    <row r="6" spans="1:9" x14ac:dyDescent="0.35">
      <c r="A6" t="s">
        <v>120</v>
      </c>
      <c r="D6">
        <v>1</v>
      </c>
      <c r="E6">
        <v>1</v>
      </c>
      <c r="F6">
        <v>7</v>
      </c>
    </row>
    <row r="7" spans="1:9" x14ac:dyDescent="0.35">
      <c r="A7" t="s">
        <v>121</v>
      </c>
      <c r="D7">
        <v>2</v>
      </c>
      <c r="E7">
        <v>2</v>
      </c>
      <c r="F7">
        <v>8</v>
      </c>
    </row>
    <row r="8" spans="1:9" x14ac:dyDescent="0.35">
      <c r="D8">
        <v>3</v>
      </c>
      <c r="E8">
        <v>3</v>
      </c>
      <c r="F8">
        <v>9</v>
      </c>
    </row>
    <row r="9" spans="1:9" x14ac:dyDescent="0.35">
      <c r="D9">
        <v>4</v>
      </c>
      <c r="E9">
        <v>4</v>
      </c>
      <c r="F9">
        <v>10</v>
      </c>
    </row>
    <row r="10" spans="1:9" x14ac:dyDescent="0.35">
      <c r="D10">
        <v>5</v>
      </c>
      <c r="E10">
        <v>5</v>
      </c>
      <c r="F10">
        <v>11</v>
      </c>
    </row>
    <row r="11" spans="1:9" x14ac:dyDescent="0.35">
      <c r="D11">
        <v>6</v>
      </c>
      <c r="E11">
        <v>6</v>
      </c>
      <c r="F11">
        <v>12</v>
      </c>
    </row>
    <row r="12" spans="1:9" x14ac:dyDescent="0.35">
      <c r="D12">
        <v>7</v>
      </c>
      <c r="E12">
        <v>7</v>
      </c>
      <c r="F12">
        <v>13</v>
      </c>
    </row>
    <row r="13" spans="1:9" x14ac:dyDescent="0.35">
      <c r="D13">
        <v>8</v>
      </c>
      <c r="E13">
        <v>8</v>
      </c>
      <c r="F13">
        <v>14</v>
      </c>
    </row>
  </sheetData>
  <sheetProtection algorithmName="SHA-512" hashValue="Nr2jWUcRdxQsNB/7OV2wpqNnMSUzCn1qa9UdxJlObeBYp9NKGZZwHNyGZuEBFevEsdeyQBoYJvMr6ZQ9rIyFkw==" saltValue="S6MnVjD5Yp/araVmPydNO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0C27-6611-41FB-9771-4E3DB8672F27}">
  <dimension ref="A1:I352"/>
  <sheetViews>
    <sheetView workbookViewId="0">
      <selection activeCell="F150" sqref="F150"/>
    </sheetView>
  </sheetViews>
  <sheetFormatPr defaultRowHeight="14.5" x14ac:dyDescent="0.35"/>
  <cols>
    <col min="1" max="1" width="17.26953125" bestFit="1" customWidth="1"/>
    <col min="2" max="9" width="13" customWidth="1"/>
  </cols>
  <sheetData>
    <row r="1" spans="1:9" x14ac:dyDescent="0.35">
      <c r="A1" s="6" t="s">
        <v>12</v>
      </c>
      <c r="B1" s="37">
        <v>1</v>
      </c>
      <c r="C1" s="37">
        <v>2</v>
      </c>
      <c r="D1" s="37">
        <v>3</v>
      </c>
      <c r="E1" s="37">
        <v>4</v>
      </c>
      <c r="F1" s="37">
        <v>5</v>
      </c>
      <c r="G1" s="37">
        <v>6</v>
      </c>
      <c r="H1" s="37">
        <v>7</v>
      </c>
      <c r="I1" s="37">
        <v>8</v>
      </c>
    </row>
    <row r="2" spans="1:9" x14ac:dyDescent="0.35">
      <c r="A2" t="s">
        <v>122</v>
      </c>
      <c r="B2">
        <v>75450</v>
      </c>
      <c r="C2">
        <v>86200</v>
      </c>
      <c r="D2">
        <v>97000</v>
      </c>
      <c r="E2">
        <v>107750</v>
      </c>
      <c r="F2">
        <v>116400</v>
      </c>
      <c r="G2">
        <v>125000</v>
      </c>
      <c r="H2">
        <v>133650</v>
      </c>
      <c r="I2">
        <v>142250</v>
      </c>
    </row>
    <row r="3" spans="1:9" x14ac:dyDescent="0.35">
      <c r="A3" t="s">
        <v>123</v>
      </c>
      <c r="B3">
        <v>96000</v>
      </c>
      <c r="C3">
        <v>109700</v>
      </c>
      <c r="D3">
        <v>123400</v>
      </c>
      <c r="E3">
        <v>137100</v>
      </c>
      <c r="F3">
        <v>148100</v>
      </c>
      <c r="G3">
        <v>159050</v>
      </c>
      <c r="H3">
        <v>170050</v>
      </c>
      <c r="I3">
        <v>181000</v>
      </c>
    </row>
    <row r="4" spans="1:9" x14ac:dyDescent="0.35">
      <c r="A4" t="s">
        <v>124</v>
      </c>
      <c r="B4">
        <v>73650</v>
      </c>
      <c r="C4">
        <v>84200</v>
      </c>
      <c r="D4">
        <v>94700</v>
      </c>
      <c r="E4">
        <v>105200</v>
      </c>
      <c r="F4">
        <v>113650</v>
      </c>
      <c r="G4">
        <v>122050</v>
      </c>
      <c r="H4">
        <v>130450</v>
      </c>
      <c r="I4">
        <v>138900</v>
      </c>
    </row>
    <row r="5" spans="1:9" x14ac:dyDescent="0.35">
      <c r="A5" t="s">
        <v>125</v>
      </c>
      <c r="B5">
        <v>73750</v>
      </c>
      <c r="C5">
        <v>84300</v>
      </c>
      <c r="D5">
        <v>94850</v>
      </c>
      <c r="E5">
        <v>105350</v>
      </c>
      <c r="F5">
        <v>113800</v>
      </c>
      <c r="G5">
        <v>122250</v>
      </c>
      <c r="H5">
        <v>130650</v>
      </c>
      <c r="I5">
        <v>139100</v>
      </c>
    </row>
    <row r="6" spans="1:9" x14ac:dyDescent="0.35">
      <c r="A6" t="s">
        <v>126</v>
      </c>
      <c r="B6">
        <v>73650</v>
      </c>
      <c r="C6">
        <v>84200</v>
      </c>
      <c r="D6">
        <v>94700</v>
      </c>
      <c r="E6">
        <v>105200</v>
      </c>
      <c r="F6">
        <v>113650</v>
      </c>
      <c r="G6">
        <v>122050</v>
      </c>
      <c r="H6">
        <v>130450</v>
      </c>
      <c r="I6">
        <v>138900</v>
      </c>
    </row>
    <row r="7" spans="1:9" x14ac:dyDescent="0.35">
      <c r="A7" t="s">
        <v>127</v>
      </c>
      <c r="B7">
        <v>73650</v>
      </c>
      <c r="C7">
        <v>84200</v>
      </c>
      <c r="D7">
        <v>94700</v>
      </c>
      <c r="E7">
        <v>105200</v>
      </c>
      <c r="F7">
        <v>113650</v>
      </c>
      <c r="G7">
        <v>122050</v>
      </c>
      <c r="H7">
        <v>130450</v>
      </c>
      <c r="I7">
        <v>138900</v>
      </c>
    </row>
    <row r="8" spans="1:9" x14ac:dyDescent="0.35">
      <c r="A8" t="s">
        <v>128</v>
      </c>
      <c r="B8">
        <v>96000</v>
      </c>
      <c r="C8">
        <v>109700</v>
      </c>
      <c r="D8">
        <v>123400</v>
      </c>
      <c r="E8">
        <v>137100</v>
      </c>
      <c r="F8">
        <v>148100</v>
      </c>
      <c r="G8">
        <v>159050</v>
      </c>
      <c r="H8">
        <v>170050</v>
      </c>
      <c r="I8">
        <v>181000</v>
      </c>
    </row>
    <row r="9" spans="1:9" x14ac:dyDescent="0.35">
      <c r="A9" t="s">
        <v>129</v>
      </c>
      <c r="B9">
        <v>73650</v>
      </c>
      <c r="C9">
        <v>84200</v>
      </c>
      <c r="D9">
        <v>94700</v>
      </c>
      <c r="E9">
        <v>105200</v>
      </c>
      <c r="F9">
        <v>113650</v>
      </c>
      <c r="G9">
        <v>122050</v>
      </c>
      <c r="H9">
        <v>130450</v>
      </c>
      <c r="I9">
        <v>138900</v>
      </c>
    </row>
    <row r="10" spans="1:9" x14ac:dyDescent="0.35">
      <c r="A10" t="s">
        <v>130</v>
      </c>
      <c r="B10">
        <v>74800</v>
      </c>
      <c r="C10">
        <v>85450</v>
      </c>
      <c r="D10">
        <v>96150</v>
      </c>
      <c r="E10">
        <v>106800</v>
      </c>
      <c r="F10">
        <v>115350</v>
      </c>
      <c r="G10">
        <v>123900</v>
      </c>
      <c r="H10">
        <v>132450</v>
      </c>
      <c r="I10">
        <v>141000</v>
      </c>
    </row>
    <row r="11" spans="1:9" x14ac:dyDescent="0.35">
      <c r="A11" t="s">
        <v>13</v>
      </c>
      <c r="B11">
        <v>74800</v>
      </c>
      <c r="C11">
        <v>85450</v>
      </c>
      <c r="D11">
        <v>96150</v>
      </c>
      <c r="E11">
        <v>106800</v>
      </c>
      <c r="F11">
        <v>115350</v>
      </c>
      <c r="G11">
        <v>123900</v>
      </c>
      <c r="H11">
        <v>132450</v>
      </c>
      <c r="I11">
        <v>141000</v>
      </c>
    </row>
    <row r="12" spans="1:9" x14ac:dyDescent="0.35">
      <c r="A12" t="s">
        <v>131</v>
      </c>
      <c r="B12">
        <v>96000</v>
      </c>
      <c r="C12">
        <v>109700</v>
      </c>
      <c r="D12">
        <v>123400</v>
      </c>
      <c r="E12">
        <v>137100</v>
      </c>
      <c r="F12">
        <v>148100</v>
      </c>
      <c r="G12">
        <v>159050</v>
      </c>
      <c r="H12">
        <v>170050</v>
      </c>
      <c r="I12">
        <v>181000</v>
      </c>
    </row>
    <row r="13" spans="1:9" x14ac:dyDescent="0.35">
      <c r="A13" t="s">
        <v>132</v>
      </c>
      <c r="B13">
        <v>73750</v>
      </c>
      <c r="C13">
        <v>84300</v>
      </c>
      <c r="D13">
        <v>94850</v>
      </c>
      <c r="E13">
        <v>105350</v>
      </c>
      <c r="F13">
        <v>113800</v>
      </c>
      <c r="G13">
        <v>122250</v>
      </c>
      <c r="H13">
        <v>130650</v>
      </c>
      <c r="I13">
        <v>139100</v>
      </c>
    </row>
    <row r="14" spans="1:9" x14ac:dyDescent="0.35">
      <c r="A14" t="s">
        <v>133</v>
      </c>
      <c r="B14">
        <v>96000</v>
      </c>
      <c r="C14">
        <v>109700</v>
      </c>
      <c r="D14">
        <v>123400</v>
      </c>
      <c r="E14">
        <v>137100</v>
      </c>
      <c r="F14">
        <v>148100</v>
      </c>
      <c r="G14">
        <v>159050</v>
      </c>
      <c r="H14">
        <v>170050</v>
      </c>
      <c r="I14">
        <v>181000</v>
      </c>
    </row>
    <row r="15" spans="1:9" x14ac:dyDescent="0.35">
      <c r="A15" t="s">
        <v>134</v>
      </c>
      <c r="B15">
        <v>73650</v>
      </c>
      <c r="C15">
        <v>84200</v>
      </c>
      <c r="D15">
        <v>94700</v>
      </c>
      <c r="E15">
        <v>105200</v>
      </c>
      <c r="F15">
        <v>113650</v>
      </c>
      <c r="G15">
        <v>122050</v>
      </c>
      <c r="H15">
        <v>130450</v>
      </c>
      <c r="I15">
        <v>138900</v>
      </c>
    </row>
    <row r="16" spans="1:9" x14ac:dyDescent="0.35">
      <c r="A16" t="s">
        <v>135</v>
      </c>
      <c r="B16">
        <v>96000</v>
      </c>
      <c r="C16">
        <v>109700</v>
      </c>
      <c r="D16">
        <v>123400</v>
      </c>
      <c r="E16">
        <v>137100</v>
      </c>
      <c r="F16">
        <v>148100</v>
      </c>
      <c r="G16">
        <v>159050</v>
      </c>
      <c r="H16">
        <v>170050</v>
      </c>
      <c r="I16">
        <v>181000</v>
      </c>
    </row>
    <row r="17" spans="1:9" x14ac:dyDescent="0.35">
      <c r="A17" t="s">
        <v>136</v>
      </c>
      <c r="B17">
        <v>73750</v>
      </c>
      <c r="C17">
        <v>84300</v>
      </c>
      <c r="D17">
        <v>94850</v>
      </c>
      <c r="E17">
        <v>105350</v>
      </c>
      <c r="F17">
        <v>113800</v>
      </c>
      <c r="G17">
        <v>122250</v>
      </c>
      <c r="H17">
        <v>130650</v>
      </c>
      <c r="I17">
        <v>139100</v>
      </c>
    </row>
    <row r="18" spans="1:9" x14ac:dyDescent="0.35">
      <c r="A18" t="s">
        <v>137</v>
      </c>
      <c r="B18">
        <v>62800</v>
      </c>
      <c r="C18">
        <v>71800</v>
      </c>
      <c r="D18">
        <v>80750</v>
      </c>
      <c r="E18">
        <v>89700</v>
      </c>
      <c r="F18">
        <v>96900</v>
      </c>
      <c r="G18">
        <v>104100</v>
      </c>
      <c r="H18">
        <v>111250</v>
      </c>
      <c r="I18">
        <v>118450</v>
      </c>
    </row>
    <row r="19" spans="1:9" x14ac:dyDescent="0.35">
      <c r="A19" t="s">
        <v>138</v>
      </c>
      <c r="B19">
        <v>73750</v>
      </c>
      <c r="C19">
        <v>84300</v>
      </c>
      <c r="D19">
        <v>94850</v>
      </c>
      <c r="E19">
        <v>105350</v>
      </c>
      <c r="F19">
        <v>113800</v>
      </c>
      <c r="G19">
        <v>122250</v>
      </c>
      <c r="H19">
        <v>130650</v>
      </c>
      <c r="I19">
        <v>139100</v>
      </c>
    </row>
    <row r="20" spans="1:9" x14ac:dyDescent="0.35">
      <c r="A20" t="s">
        <v>139</v>
      </c>
      <c r="B20">
        <v>75450</v>
      </c>
      <c r="C20">
        <v>86200</v>
      </c>
      <c r="D20">
        <v>97000</v>
      </c>
      <c r="E20">
        <v>107750</v>
      </c>
      <c r="F20">
        <v>116400</v>
      </c>
      <c r="G20">
        <v>125000</v>
      </c>
      <c r="H20">
        <v>133650</v>
      </c>
      <c r="I20">
        <v>142250</v>
      </c>
    </row>
    <row r="21" spans="1:9" x14ac:dyDescent="0.35">
      <c r="A21" t="s">
        <v>140</v>
      </c>
      <c r="B21">
        <v>96000</v>
      </c>
      <c r="C21">
        <v>109700</v>
      </c>
      <c r="D21">
        <v>123400</v>
      </c>
      <c r="E21">
        <v>137100</v>
      </c>
      <c r="F21">
        <v>148100</v>
      </c>
      <c r="G21">
        <v>159050</v>
      </c>
      <c r="H21">
        <v>170050</v>
      </c>
      <c r="I21">
        <v>181000</v>
      </c>
    </row>
    <row r="22" spans="1:9" x14ac:dyDescent="0.35">
      <c r="A22" t="s">
        <v>141</v>
      </c>
      <c r="B22">
        <v>79100</v>
      </c>
      <c r="C22">
        <v>90400</v>
      </c>
      <c r="D22">
        <v>101700</v>
      </c>
      <c r="E22">
        <v>112950</v>
      </c>
      <c r="F22">
        <v>122000</v>
      </c>
      <c r="G22">
        <v>131050</v>
      </c>
      <c r="H22">
        <v>140100</v>
      </c>
      <c r="I22">
        <v>149100</v>
      </c>
    </row>
    <row r="23" spans="1:9" x14ac:dyDescent="0.35">
      <c r="A23" t="s">
        <v>142</v>
      </c>
      <c r="B23">
        <v>73750</v>
      </c>
      <c r="C23">
        <v>84300</v>
      </c>
      <c r="D23">
        <v>94850</v>
      </c>
      <c r="E23">
        <v>105350</v>
      </c>
      <c r="F23">
        <v>113800</v>
      </c>
      <c r="G23">
        <v>122250</v>
      </c>
      <c r="H23">
        <v>130650</v>
      </c>
      <c r="I23">
        <v>139100</v>
      </c>
    </row>
    <row r="24" spans="1:9" x14ac:dyDescent="0.35">
      <c r="A24" t="s">
        <v>143</v>
      </c>
      <c r="B24">
        <v>73650</v>
      </c>
      <c r="C24">
        <v>84200</v>
      </c>
      <c r="D24">
        <v>94700</v>
      </c>
      <c r="E24">
        <v>105200</v>
      </c>
      <c r="F24">
        <v>113650</v>
      </c>
      <c r="G24">
        <v>122050</v>
      </c>
      <c r="H24">
        <v>130450</v>
      </c>
      <c r="I24">
        <v>138900</v>
      </c>
    </row>
    <row r="25" spans="1:9" x14ac:dyDescent="0.35">
      <c r="A25" t="s">
        <v>144</v>
      </c>
      <c r="B25">
        <v>96000</v>
      </c>
      <c r="C25">
        <v>109700</v>
      </c>
      <c r="D25">
        <v>123400</v>
      </c>
      <c r="E25">
        <v>137100</v>
      </c>
      <c r="F25">
        <v>148100</v>
      </c>
      <c r="G25">
        <v>159050</v>
      </c>
      <c r="H25">
        <v>170050</v>
      </c>
      <c r="I25">
        <v>181000</v>
      </c>
    </row>
    <row r="26" spans="1:9" x14ac:dyDescent="0.35">
      <c r="A26" t="s">
        <v>145</v>
      </c>
      <c r="B26">
        <v>73650</v>
      </c>
      <c r="C26">
        <v>84200</v>
      </c>
      <c r="D26">
        <v>94700</v>
      </c>
      <c r="E26">
        <v>105200</v>
      </c>
      <c r="F26">
        <v>113650</v>
      </c>
      <c r="G26">
        <v>122050</v>
      </c>
      <c r="H26">
        <v>130450</v>
      </c>
      <c r="I26">
        <v>138900</v>
      </c>
    </row>
    <row r="27" spans="1:9" x14ac:dyDescent="0.35">
      <c r="A27" t="s">
        <v>146</v>
      </c>
      <c r="B27">
        <v>96000</v>
      </c>
      <c r="C27">
        <v>109700</v>
      </c>
      <c r="D27">
        <v>123400</v>
      </c>
      <c r="E27">
        <v>137100</v>
      </c>
      <c r="F27">
        <v>148100</v>
      </c>
      <c r="G27">
        <v>159050</v>
      </c>
      <c r="H27">
        <v>170050</v>
      </c>
      <c r="I27">
        <v>181000</v>
      </c>
    </row>
    <row r="28" spans="1:9" x14ac:dyDescent="0.35">
      <c r="A28" t="s">
        <v>147</v>
      </c>
      <c r="B28">
        <v>96000</v>
      </c>
      <c r="C28">
        <v>109700</v>
      </c>
      <c r="D28">
        <v>123400</v>
      </c>
      <c r="E28">
        <v>137100</v>
      </c>
      <c r="F28">
        <v>148100</v>
      </c>
      <c r="G28">
        <v>159050</v>
      </c>
      <c r="H28">
        <v>170050</v>
      </c>
      <c r="I28">
        <v>181000</v>
      </c>
    </row>
    <row r="29" spans="1:9" x14ac:dyDescent="0.35">
      <c r="A29" t="s">
        <v>148</v>
      </c>
      <c r="B29">
        <v>73750</v>
      </c>
      <c r="C29">
        <v>84300</v>
      </c>
      <c r="D29">
        <v>94850</v>
      </c>
      <c r="E29">
        <v>105350</v>
      </c>
      <c r="F29">
        <v>113800</v>
      </c>
      <c r="G29">
        <v>122250</v>
      </c>
      <c r="H29">
        <v>130650</v>
      </c>
      <c r="I29">
        <v>139100</v>
      </c>
    </row>
    <row r="30" spans="1:9" x14ac:dyDescent="0.35">
      <c r="A30" t="s">
        <v>149</v>
      </c>
      <c r="B30">
        <v>74800</v>
      </c>
      <c r="C30">
        <v>85450</v>
      </c>
      <c r="D30">
        <v>96150</v>
      </c>
      <c r="E30">
        <v>106800</v>
      </c>
      <c r="F30">
        <v>115350</v>
      </c>
      <c r="G30">
        <v>123900</v>
      </c>
      <c r="H30">
        <v>132450</v>
      </c>
      <c r="I30">
        <v>141000</v>
      </c>
    </row>
    <row r="31" spans="1:9" x14ac:dyDescent="0.35">
      <c r="A31" t="s">
        <v>150</v>
      </c>
      <c r="B31">
        <v>73650</v>
      </c>
      <c r="C31">
        <v>84200</v>
      </c>
      <c r="D31">
        <v>94700</v>
      </c>
      <c r="E31">
        <v>105200</v>
      </c>
      <c r="F31">
        <v>113650</v>
      </c>
      <c r="G31">
        <v>122050</v>
      </c>
      <c r="H31">
        <v>130450</v>
      </c>
      <c r="I31">
        <v>138900</v>
      </c>
    </row>
    <row r="32" spans="1:9" x14ac:dyDescent="0.35">
      <c r="A32" t="s">
        <v>151</v>
      </c>
      <c r="B32">
        <v>96000</v>
      </c>
      <c r="C32">
        <v>109700</v>
      </c>
      <c r="D32">
        <v>123400</v>
      </c>
      <c r="E32">
        <v>137100</v>
      </c>
      <c r="F32">
        <v>148100</v>
      </c>
      <c r="G32">
        <v>159050</v>
      </c>
      <c r="H32">
        <v>170050</v>
      </c>
      <c r="I32">
        <v>181000</v>
      </c>
    </row>
    <row r="33" spans="1:9" x14ac:dyDescent="0.35">
      <c r="A33" t="s">
        <v>152</v>
      </c>
      <c r="B33">
        <v>76750</v>
      </c>
      <c r="C33">
        <v>87700</v>
      </c>
      <c r="D33">
        <v>98650</v>
      </c>
      <c r="E33">
        <v>109600</v>
      </c>
      <c r="F33">
        <v>118400</v>
      </c>
      <c r="G33">
        <v>127150</v>
      </c>
      <c r="H33">
        <v>135950</v>
      </c>
      <c r="I33">
        <v>144700</v>
      </c>
    </row>
    <row r="34" spans="1:9" x14ac:dyDescent="0.35">
      <c r="A34" t="s">
        <v>153</v>
      </c>
      <c r="B34">
        <v>74800</v>
      </c>
      <c r="C34">
        <v>85450</v>
      </c>
      <c r="D34">
        <v>96150</v>
      </c>
      <c r="E34">
        <v>106800</v>
      </c>
      <c r="F34">
        <v>115350</v>
      </c>
      <c r="G34">
        <v>123900</v>
      </c>
      <c r="H34">
        <v>132450</v>
      </c>
      <c r="I34">
        <v>141000</v>
      </c>
    </row>
    <row r="35" spans="1:9" x14ac:dyDescent="0.35">
      <c r="A35" t="s">
        <v>154</v>
      </c>
      <c r="B35">
        <v>73650</v>
      </c>
      <c r="C35">
        <v>84200</v>
      </c>
      <c r="D35">
        <v>94700</v>
      </c>
      <c r="E35">
        <v>105200</v>
      </c>
      <c r="F35">
        <v>113650</v>
      </c>
      <c r="G35">
        <v>122050</v>
      </c>
      <c r="H35">
        <v>130450</v>
      </c>
      <c r="I35">
        <v>138900</v>
      </c>
    </row>
    <row r="36" spans="1:9" x14ac:dyDescent="0.35">
      <c r="A36" t="s">
        <v>155</v>
      </c>
      <c r="B36">
        <v>74800</v>
      </c>
      <c r="C36">
        <v>85450</v>
      </c>
      <c r="D36">
        <v>96150</v>
      </c>
      <c r="E36">
        <v>106800</v>
      </c>
      <c r="F36">
        <v>115350</v>
      </c>
      <c r="G36">
        <v>123900</v>
      </c>
      <c r="H36">
        <v>132450</v>
      </c>
      <c r="I36">
        <v>141000</v>
      </c>
    </row>
    <row r="37" spans="1:9" x14ac:dyDescent="0.35">
      <c r="A37" t="s">
        <v>156</v>
      </c>
      <c r="B37">
        <v>96000</v>
      </c>
      <c r="C37">
        <v>109700</v>
      </c>
      <c r="D37">
        <v>123400</v>
      </c>
      <c r="E37">
        <v>137100</v>
      </c>
      <c r="F37">
        <v>148100</v>
      </c>
      <c r="G37">
        <v>159050</v>
      </c>
      <c r="H37">
        <v>170050</v>
      </c>
      <c r="I37">
        <v>181000</v>
      </c>
    </row>
    <row r="38" spans="1:9" x14ac:dyDescent="0.35">
      <c r="A38" t="s">
        <v>157</v>
      </c>
      <c r="B38">
        <v>79100</v>
      </c>
      <c r="C38">
        <v>90400</v>
      </c>
      <c r="D38">
        <v>101700</v>
      </c>
      <c r="E38">
        <v>112950</v>
      </c>
      <c r="F38">
        <v>122000</v>
      </c>
      <c r="G38">
        <v>131050</v>
      </c>
      <c r="H38">
        <v>140100</v>
      </c>
      <c r="I38">
        <v>149100</v>
      </c>
    </row>
    <row r="39" spans="1:9" x14ac:dyDescent="0.35">
      <c r="A39" t="s">
        <v>158</v>
      </c>
      <c r="B39">
        <v>96000</v>
      </c>
      <c r="C39">
        <v>109700</v>
      </c>
      <c r="D39">
        <v>123400</v>
      </c>
      <c r="E39">
        <v>137100</v>
      </c>
      <c r="F39">
        <v>148100</v>
      </c>
      <c r="G39">
        <v>159050</v>
      </c>
      <c r="H39">
        <v>170050</v>
      </c>
      <c r="I39">
        <v>181000</v>
      </c>
    </row>
    <row r="40" spans="1:9" x14ac:dyDescent="0.35">
      <c r="A40" t="s">
        <v>159</v>
      </c>
      <c r="B40">
        <v>74800</v>
      </c>
      <c r="C40">
        <v>85450</v>
      </c>
      <c r="D40">
        <v>96150</v>
      </c>
      <c r="E40">
        <v>106800</v>
      </c>
      <c r="F40">
        <v>115350</v>
      </c>
      <c r="G40">
        <v>123900</v>
      </c>
      <c r="H40">
        <v>132450</v>
      </c>
      <c r="I40">
        <v>141000</v>
      </c>
    </row>
    <row r="41" spans="1:9" x14ac:dyDescent="0.35">
      <c r="A41" t="s">
        <v>160</v>
      </c>
      <c r="B41">
        <v>73750</v>
      </c>
      <c r="C41">
        <v>84300</v>
      </c>
      <c r="D41">
        <v>94850</v>
      </c>
      <c r="E41">
        <v>105350</v>
      </c>
      <c r="F41">
        <v>113800</v>
      </c>
      <c r="G41">
        <v>122250</v>
      </c>
      <c r="H41">
        <v>130650</v>
      </c>
      <c r="I41">
        <v>139100</v>
      </c>
    </row>
    <row r="42" spans="1:9" x14ac:dyDescent="0.35">
      <c r="A42" t="s">
        <v>161</v>
      </c>
      <c r="B42">
        <v>96000</v>
      </c>
      <c r="C42">
        <v>109700</v>
      </c>
      <c r="D42">
        <v>123400</v>
      </c>
      <c r="E42">
        <v>137100</v>
      </c>
      <c r="F42">
        <v>148100</v>
      </c>
      <c r="G42">
        <v>159050</v>
      </c>
      <c r="H42">
        <v>170050</v>
      </c>
      <c r="I42">
        <v>181000</v>
      </c>
    </row>
    <row r="43" spans="1:9" x14ac:dyDescent="0.35">
      <c r="A43" t="s">
        <v>162</v>
      </c>
      <c r="B43">
        <v>79100</v>
      </c>
      <c r="C43">
        <v>90400</v>
      </c>
      <c r="D43">
        <v>101700</v>
      </c>
      <c r="E43">
        <v>112950</v>
      </c>
      <c r="F43">
        <v>122000</v>
      </c>
      <c r="G43">
        <v>131050</v>
      </c>
      <c r="H43">
        <v>140100</v>
      </c>
      <c r="I43">
        <v>149100</v>
      </c>
    </row>
    <row r="44" spans="1:9" x14ac:dyDescent="0.35">
      <c r="A44" t="s">
        <v>163</v>
      </c>
      <c r="B44">
        <v>75450</v>
      </c>
      <c r="C44">
        <v>86200</v>
      </c>
      <c r="D44">
        <v>97000</v>
      </c>
      <c r="E44">
        <v>107750</v>
      </c>
      <c r="F44">
        <v>116400</v>
      </c>
      <c r="G44">
        <v>125000</v>
      </c>
      <c r="H44">
        <v>133650</v>
      </c>
      <c r="I44">
        <v>142250</v>
      </c>
    </row>
    <row r="45" spans="1:9" x14ac:dyDescent="0.35">
      <c r="A45" t="s">
        <v>164</v>
      </c>
      <c r="B45">
        <v>73650</v>
      </c>
      <c r="C45">
        <v>84200</v>
      </c>
      <c r="D45">
        <v>94700</v>
      </c>
      <c r="E45">
        <v>105200</v>
      </c>
      <c r="F45">
        <v>113650</v>
      </c>
      <c r="G45">
        <v>122050</v>
      </c>
      <c r="H45">
        <v>130450</v>
      </c>
      <c r="I45">
        <v>138900</v>
      </c>
    </row>
    <row r="46" spans="1:9" x14ac:dyDescent="0.35">
      <c r="A46" t="s">
        <v>165</v>
      </c>
      <c r="B46">
        <v>75450</v>
      </c>
      <c r="C46">
        <v>86200</v>
      </c>
      <c r="D46">
        <v>97000</v>
      </c>
      <c r="E46">
        <v>107750</v>
      </c>
      <c r="F46">
        <v>116400</v>
      </c>
      <c r="G46">
        <v>125000</v>
      </c>
      <c r="H46">
        <v>133650</v>
      </c>
      <c r="I46">
        <v>142250</v>
      </c>
    </row>
    <row r="47" spans="1:9" x14ac:dyDescent="0.35">
      <c r="A47" t="s">
        <v>166</v>
      </c>
      <c r="B47">
        <v>73750</v>
      </c>
      <c r="C47">
        <v>84300</v>
      </c>
      <c r="D47">
        <v>94850</v>
      </c>
      <c r="E47">
        <v>105350</v>
      </c>
      <c r="F47">
        <v>113800</v>
      </c>
      <c r="G47">
        <v>122250</v>
      </c>
      <c r="H47">
        <v>130650</v>
      </c>
      <c r="I47">
        <v>139100</v>
      </c>
    </row>
    <row r="48" spans="1:9" x14ac:dyDescent="0.35">
      <c r="A48" t="s">
        <v>167</v>
      </c>
      <c r="B48">
        <v>96000</v>
      </c>
      <c r="C48">
        <v>109700</v>
      </c>
      <c r="D48">
        <v>123400</v>
      </c>
      <c r="E48">
        <v>137100</v>
      </c>
      <c r="F48">
        <v>148100</v>
      </c>
      <c r="G48">
        <v>159050</v>
      </c>
      <c r="H48">
        <v>170050</v>
      </c>
      <c r="I48">
        <v>181000</v>
      </c>
    </row>
    <row r="49" spans="1:9" x14ac:dyDescent="0.35">
      <c r="A49" t="s">
        <v>168</v>
      </c>
      <c r="B49">
        <v>73650</v>
      </c>
      <c r="C49">
        <v>84200</v>
      </c>
      <c r="D49">
        <v>94700</v>
      </c>
      <c r="E49">
        <v>105200</v>
      </c>
      <c r="F49">
        <v>113650</v>
      </c>
      <c r="G49">
        <v>122050</v>
      </c>
      <c r="H49">
        <v>130450</v>
      </c>
      <c r="I49">
        <v>138900</v>
      </c>
    </row>
    <row r="50" spans="1:9" x14ac:dyDescent="0.35">
      <c r="A50" t="s">
        <v>169</v>
      </c>
      <c r="B50">
        <v>96000</v>
      </c>
      <c r="C50">
        <v>109700</v>
      </c>
      <c r="D50">
        <v>123400</v>
      </c>
      <c r="E50">
        <v>137100</v>
      </c>
      <c r="F50">
        <v>148100</v>
      </c>
      <c r="G50">
        <v>159050</v>
      </c>
      <c r="H50">
        <v>170050</v>
      </c>
      <c r="I50">
        <v>181000</v>
      </c>
    </row>
    <row r="51" spans="1:9" x14ac:dyDescent="0.35">
      <c r="A51" t="s">
        <v>170</v>
      </c>
      <c r="B51">
        <v>96000</v>
      </c>
      <c r="C51">
        <v>109700</v>
      </c>
      <c r="D51">
        <v>123400</v>
      </c>
      <c r="E51">
        <v>137100</v>
      </c>
      <c r="F51">
        <v>148100</v>
      </c>
      <c r="G51">
        <v>159050</v>
      </c>
      <c r="H51">
        <v>170050</v>
      </c>
      <c r="I51">
        <v>181000</v>
      </c>
    </row>
    <row r="52" spans="1:9" x14ac:dyDescent="0.35">
      <c r="A52" t="s">
        <v>171</v>
      </c>
      <c r="B52">
        <v>96000</v>
      </c>
      <c r="C52">
        <v>109700</v>
      </c>
      <c r="D52">
        <v>123400</v>
      </c>
      <c r="E52">
        <v>137100</v>
      </c>
      <c r="F52">
        <v>148100</v>
      </c>
      <c r="G52">
        <v>159050</v>
      </c>
      <c r="H52">
        <v>170050</v>
      </c>
      <c r="I52">
        <v>181000</v>
      </c>
    </row>
    <row r="53" spans="1:9" x14ac:dyDescent="0.35">
      <c r="A53" t="s">
        <v>172</v>
      </c>
      <c r="B53">
        <v>96000</v>
      </c>
      <c r="C53">
        <v>109700</v>
      </c>
      <c r="D53">
        <v>123400</v>
      </c>
      <c r="E53">
        <v>137100</v>
      </c>
      <c r="F53">
        <v>148100</v>
      </c>
      <c r="G53">
        <v>159050</v>
      </c>
      <c r="H53">
        <v>170050</v>
      </c>
      <c r="I53">
        <v>181000</v>
      </c>
    </row>
    <row r="54" spans="1:9" x14ac:dyDescent="0.35">
      <c r="A54" t="s">
        <v>173</v>
      </c>
      <c r="B54">
        <v>96000</v>
      </c>
      <c r="C54">
        <v>109700</v>
      </c>
      <c r="D54">
        <v>123400</v>
      </c>
      <c r="E54">
        <v>137100</v>
      </c>
      <c r="F54">
        <v>148100</v>
      </c>
      <c r="G54">
        <v>159050</v>
      </c>
      <c r="H54">
        <v>170050</v>
      </c>
      <c r="I54">
        <v>181000</v>
      </c>
    </row>
    <row r="55" spans="1:9" x14ac:dyDescent="0.35">
      <c r="A55" t="s">
        <v>174</v>
      </c>
      <c r="B55">
        <v>73650</v>
      </c>
      <c r="C55">
        <v>84200</v>
      </c>
      <c r="D55">
        <v>94700</v>
      </c>
      <c r="E55">
        <v>105200</v>
      </c>
      <c r="F55">
        <v>113650</v>
      </c>
      <c r="G55">
        <v>122050</v>
      </c>
      <c r="H55">
        <v>130450</v>
      </c>
      <c r="I55">
        <v>138900</v>
      </c>
    </row>
    <row r="56" spans="1:9" x14ac:dyDescent="0.35">
      <c r="A56" t="s">
        <v>175</v>
      </c>
      <c r="B56">
        <v>73750</v>
      </c>
      <c r="C56">
        <v>84300</v>
      </c>
      <c r="D56">
        <v>94850</v>
      </c>
      <c r="E56">
        <v>105350</v>
      </c>
      <c r="F56">
        <v>113800</v>
      </c>
      <c r="G56">
        <v>122250</v>
      </c>
      <c r="H56">
        <v>130650</v>
      </c>
      <c r="I56">
        <v>139100</v>
      </c>
    </row>
    <row r="57" spans="1:9" x14ac:dyDescent="0.35">
      <c r="A57" t="s">
        <v>176</v>
      </c>
      <c r="B57">
        <v>79100</v>
      </c>
      <c r="C57">
        <v>90400</v>
      </c>
      <c r="D57">
        <v>101700</v>
      </c>
      <c r="E57">
        <v>112950</v>
      </c>
      <c r="F57">
        <v>122000</v>
      </c>
      <c r="G57">
        <v>131050</v>
      </c>
      <c r="H57">
        <v>140100</v>
      </c>
      <c r="I57">
        <v>149100</v>
      </c>
    </row>
    <row r="58" spans="1:9" x14ac:dyDescent="0.35">
      <c r="A58" t="s">
        <v>177</v>
      </c>
      <c r="B58">
        <v>76750</v>
      </c>
      <c r="C58">
        <v>87700</v>
      </c>
      <c r="D58">
        <v>98650</v>
      </c>
      <c r="E58">
        <v>109600</v>
      </c>
      <c r="F58">
        <v>118400</v>
      </c>
      <c r="G58">
        <v>127150</v>
      </c>
      <c r="H58">
        <v>135950</v>
      </c>
      <c r="I58">
        <v>144700</v>
      </c>
    </row>
    <row r="59" spans="1:9" x14ac:dyDescent="0.35">
      <c r="A59" t="s">
        <v>178</v>
      </c>
      <c r="B59">
        <v>96000</v>
      </c>
      <c r="C59">
        <v>109700</v>
      </c>
      <c r="D59">
        <v>123400</v>
      </c>
      <c r="E59">
        <v>137100</v>
      </c>
      <c r="F59">
        <v>148100</v>
      </c>
      <c r="G59">
        <v>159050</v>
      </c>
      <c r="H59">
        <v>170050</v>
      </c>
      <c r="I59">
        <v>181000</v>
      </c>
    </row>
    <row r="60" spans="1:9" x14ac:dyDescent="0.35">
      <c r="A60" t="s">
        <v>179</v>
      </c>
      <c r="B60">
        <v>73750</v>
      </c>
      <c r="C60">
        <v>84300</v>
      </c>
      <c r="D60">
        <v>94850</v>
      </c>
      <c r="E60">
        <v>105350</v>
      </c>
      <c r="F60">
        <v>113800</v>
      </c>
      <c r="G60">
        <v>122250</v>
      </c>
      <c r="H60">
        <v>130650</v>
      </c>
      <c r="I60">
        <v>139100</v>
      </c>
    </row>
    <row r="61" spans="1:9" x14ac:dyDescent="0.35">
      <c r="A61" t="s">
        <v>180</v>
      </c>
      <c r="B61">
        <v>73650</v>
      </c>
      <c r="C61">
        <v>84200</v>
      </c>
      <c r="D61">
        <v>94700</v>
      </c>
      <c r="E61">
        <v>105200</v>
      </c>
      <c r="F61">
        <v>113650</v>
      </c>
      <c r="G61">
        <v>122050</v>
      </c>
      <c r="H61">
        <v>130450</v>
      </c>
      <c r="I61">
        <v>138900</v>
      </c>
    </row>
    <row r="62" spans="1:9" x14ac:dyDescent="0.35">
      <c r="A62" t="s">
        <v>181</v>
      </c>
      <c r="B62">
        <v>73650</v>
      </c>
      <c r="C62">
        <v>84200</v>
      </c>
      <c r="D62">
        <v>94700</v>
      </c>
      <c r="E62">
        <v>105200</v>
      </c>
      <c r="F62">
        <v>113650</v>
      </c>
      <c r="G62">
        <v>122050</v>
      </c>
      <c r="H62">
        <v>130450</v>
      </c>
      <c r="I62">
        <v>138900</v>
      </c>
    </row>
    <row r="63" spans="1:9" x14ac:dyDescent="0.35">
      <c r="A63" t="s">
        <v>182</v>
      </c>
      <c r="B63">
        <v>73650</v>
      </c>
      <c r="C63">
        <v>84200</v>
      </c>
      <c r="D63">
        <v>94700</v>
      </c>
      <c r="E63">
        <v>105200</v>
      </c>
      <c r="F63">
        <v>113650</v>
      </c>
      <c r="G63">
        <v>122050</v>
      </c>
      <c r="H63">
        <v>130450</v>
      </c>
      <c r="I63">
        <v>138900</v>
      </c>
    </row>
    <row r="64" spans="1:9" x14ac:dyDescent="0.35">
      <c r="A64" t="s">
        <v>183</v>
      </c>
      <c r="B64">
        <v>74800</v>
      </c>
      <c r="C64">
        <v>85450</v>
      </c>
      <c r="D64">
        <v>96150</v>
      </c>
      <c r="E64">
        <v>106800</v>
      </c>
      <c r="F64">
        <v>115350</v>
      </c>
      <c r="G64">
        <v>123900</v>
      </c>
      <c r="H64">
        <v>132450</v>
      </c>
      <c r="I64">
        <v>141000</v>
      </c>
    </row>
    <row r="65" spans="1:9" x14ac:dyDescent="0.35">
      <c r="A65" t="s">
        <v>184</v>
      </c>
      <c r="B65">
        <v>73650</v>
      </c>
      <c r="C65">
        <v>84200</v>
      </c>
      <c r="D65">
        <v>94700</v>
      </c>
      <c r="E65">
        <v>105200</v>
      </c>
      <c r="F65">
        <v>113650</v>
      </c>
      <c r="G65">
        <v>122050</v>
      </c>
      <c r="H65">
        <v>130450</v>
      </c>
      <c r="I65">
        <v>138900</v>
      </c>
    </row>
    <row r="66" spans="1:9" x14ac:dyDescent="0.35">
      <c r="A66" t="s">
        <v>185</v>
      </c>
      <c r="B66">
        <v>73750</v>
      </c>
      <c r="C66">
        <v>84300</v>
      </c>
      <c r="D66">
        <v>94850</v>
      </c>
      <c r="E66">
        <v>105350</v>
      </c>
      <c r="F66">
        <v>113800</v>
      </c>
      <c r="G66">
        <v>122250</v>
      </c>
      <c r="H66">
        <v>130650</v>
      </c>
      <c r="I66">
        <v>139100</v>
      </c>
    </row>
    <row r="67" spans="1:9" x14ac:dyDescent="0.35">
      <c r="A67" t="s">
        <v>186</v>
      </c>
      <c r="B67">
        <v>96000</v>
      </c>
      <c r="C67">
        <v>109700</v>
      </c>
      <c r="D67">
        <v>123400</v>
      </c>
      <c r="E67">
        <v>137100</v>
      </c>
      <c r="F67">
        <v>148100</v>
      </c>
      <c r="G67">
        <v>159050</v>
      </c>
      <c r="H67">
        <v>170050</v>
      </c>
      <c r="I67">
        <v>181000</v>
      </c>
    </row>
    <row r="68" spans="1:9" x14ac:dyDescent="0.35">
      <c r="A68" t="s">
        <v>187</v>
      </c>
      <c r="B68">
        <v>73650</v>
      </c>
      <c r="C68">
        <v>84200</v>
      </c>
      <c r="D68">
        <v>94700</v>
      </c>
      <c r="E68">
        <v>105200</v>
      </c>
      <c r="F68">
        <v>113650</v>
      </c>
      <c r="G68">
        <v>122050</v>
      </c>
      <c r="H68">
        <v>130450</v>
      </c>
      <c r="I68">
        <v>138900</v>
      </c>
    </row>
    <row r="69" spans="1:9" x14ac:dyDescent="0.35">
      <c r="A69" t="s">
        <v>188</v>
      </c>
      <c r="B69">
        <v>96000</v>
      </c>
      <c r="C69">
        <v>109700</v>
      </c>
      <c r="D69">
        <v>123400</v>
      </c>
      <c r="E69">
        <v>137100</v>
      </c>
      <c r="F69">
        <v>148100</v>
      </c>
      <c r="G69">
        <v>159050</v>
      </c>
      <c r="H69">
        <v>170050</v>
      </c>
      <c r="I69">
        <v>181000</v>
      </c>
    </row>
    <row r="70" spans="1:9" x14ac:dyDescent="0.35">
      <c r="A70" t="s">
        <v>189</v>
      </c>
      <c r="B70">
        <v>73650</v>
      </c>
      <c r="C70">
        <v>84200</v>
      </c>
      <c r="D70">
        <v>94700</v>
      </c>
      <c r="E70">
        <v>105200</v>
      </c>
      <c r="F70">
        <v>113650</v>
      </c>
      <c r="G70">
        <v>122050</v>
      </c>
      <c r="H70">
        <v>130450</v>
      </c>
      <c r="I70">
        <v>138900</v>
      </c>
    </row>
    <row r="71" spans="1:9" x14ac:dyDescent="0.35">
      <c r="A71" t="s">
        <v>190</v>
      </c>
      <c r="B71">
        <v>73650</v>
      </c>
      <c r="C71">
        <v>84200</v>
      </c>
      <c r="D71">
        <v>94700</v>
      </c>
      <c r="E71">
        <v>105200</v>
      </c>
      <c r="F71">
        <v>113650</v>
      </c>
      <c r="G71">
        <v>122050</v>
      </c>
      <c r="H71">
        <v>130450</v>
      </c>
      <c r="I71">
        <v>138900</v>
      </c>
    </row>
    <row r="72" spans="1:9" x14ac:dyDescent="0.35">
      <c r="A72" t="s">
        <v>191</v>
      </c>
      <c r="B72">
        <v>73750</v>
      </c>
      <c r="C72">
        <v>84300</v>
      </c>
      <c r="D72">
        <v>94850</v>
      </c>
      <c r="E72">
        <v>105350</v>
      </c>
      <c r="F72">
        <v>113800</v>
      </c>
      <c r="G72">
        <v>122250</v>
      </c>
      <c r="H72">
        <v>130650</v>
      </c>
      <c r="I72">
        <v>139100</v>
      </c>
    </row>
    <row r="73" spans="1:9" x14ac:dyDescent="0.35">
      <c r="A73" t="s">
        <v>192</v>
      </c>
      <c r="B73">
        <v>96000</v>
      </c>
      <c r="C73">
        <v>109700</v>
      </c>
      <c r="D73">
        <v>123400</v>
      </c>
      <c r="E73">
        <v>137100</v>
      </c>
      <c r="F73">
        <v>148100</v>
      </c>
      <c r="G73">
        <v>159050</v>
      </c>
      <c r="H73">
        <v>170050</v>
      </c>
      <c r="I73">
        <v>181000</v>
      </c>
    </row>
    <row r="74" spans="1:9" x14ac:dyDescent="0.35">
      <c r="A74" t="s">
        <v>193</v>
      </c>
      <c r="B74">
        <v>73650</v>
      </c>
      <c r="C74">
        <v>84200</v>
      </c>
      <c r="D74">
        <v>94700</v>
      </c>
      <c r="E74">
        <v>105200</v>
      </c>
      <c r="F74">
        <v>113650</v>
      </c>
      <c r="G74">
        <v>122050</v>
      </c>
      <c r="H74">
        <v>130450</v>
      </c>
      <c r="I74">
        <v>138900</v>
      </c>
    </row>
    <row r="75" spans="1:9" x14ac:dyDescent="0.35">
      <c r="A75" t="s">
        <v>194</v>
      </c>
      <c r="B75">
        <v>96000</v>
      </c>
      <c r="C75">
        <v>109700</v>
      </c>
      <c r="D75">
        <v>123400</v>
      </c>
      <c r="E75">
        <v>137100</v>
      </c>
      <c r="F75">
        <v>148100</v>
      </c>
      <c r="G75">
        <v>159050</v>
      </c>
      <c r="H75">
        <v>170050</v>
      </c>
      <c r="I75">
        <v>181000</v>
      </c>
    </row>
    <row r="76" spans="1:9" x14ac:dyDescent="0.35">
      <c r="A76" t="s">
        <v>195</v>
      </c>
      <c r="B76">
        <v>73650</v>
      </c>
      <c r="C76">
        <v>84200</v>
      </c>
      <c r="D76">
        <v>94700</v>
      </c>
      <c r="E76">
        <v>105200</v>
      </c>
      <c r="F76">
        <v>113650</v>
      </c>
      <c r="G76">
        <v>122050</v>
      </c>
      <c r="H76">
        <v>130450</v>
      </c>
      <c r="I76">
        <v>138900</v>
      </c>
    </row>
    <row r="77" spans="1:9" x14ac:dyDescent="0.35">
      <c r="A77" t="s">
        <v>196</v>
      </c>
      <c r="B77">
        <v>79100</v>
      </c>
      <c r="C77">
        <v>90400</v>
      </c>
      <c r="D77">
        <v>101700</v>
      </c>
      <c r="E77">
        <v>112950</v>
      </c>
      <c r="F77">
        <v>122000</v>
      </c>
      <c r="G77">
        <v>131050</v>
      </c>
      <c r="H77">
        <v>140100</v>
      </c>
      <c r="I77">
        <v>149100</v>
      </c>
    </row>
    <row r="78" spans="1:9" x14ac:dyDescent="0.35">
      <c r="A78" t="s">
        <v>197</v>
      </c>
      <c r="B78">
        <v>73750</v>
      </c>
      <c r="C78">
        <v>84300</v>
      </c>
      <c r="D78">
        <v>94850</v>
      </c>
      <c r="E78">
        <v>105350</v>
      </c>
      <c r="F78">
        <v>113800</v>
      </c>
      <c r="G78">
        <v>122250</v>
      </c>
      <c r="H78">
        <v>130650</v>
      </c>
      <c r="I78">
        <v>139100</v>
      </c>
    </row>
    <row r="79" spans="1:9" x14ac:dyDescent="0.35">
      <c r="A79" t="s">
        <v>198</v>
      </c>
      <c r="B79">
        <v>73750</v>
      </c>
      <c r="C79">
        <v>84300</v>
      </c>
      <c r="D79">
        <v>94850</v>
      </c>
      <c r="E79">
        <v>105350</v>
      </c>
      <c r="F79">
        <v>113800</v>
      </c>
      <c r="G79">
        <v>122250</v>
      </c>
      <c r="H79">
        <v>130650</v>
      </c>
      <c r="I79">
        <v>139100</v>
      </c>
    </row>
    <row r="80" spans="1:9" x14ac:dyDescent="0.35">
      <c r="A80" t="s">
        <v>199</v>
      </c>
      <c r="B80">
        <v>96000</v>
      </c>
      <c r="C80">
        <v>109700</v>
      </c>
      <c r="D80">
        <v>123400</v>
      </c>
      <c r="E80">
        <v>137100</v>
      </c>
      <c r="F80">
        <v>148100</v>
      </c>
      <c r="G80">
        <v>159050</v>
      </c>
      <c r="H80">
        <v>170050</v>
      </c>
      <c r="I80">
        <v>181000</v>
      </c>
    </row>
    <row r="81" spans="1:9" x14ac:dyDescent="0.35">
      <c r="A81" t="s">
        <v>200</v>
      </c>
      <c r="B81">
        <v>76750</v>
      </c>
      <c r="C81">
        <v>87700</v>
      </c>
      <c r="D81">
        <v>98650</v>
      </c>
      <c r="E81">
        <v>109600</v>
      </c>
      <c r="F81">
        <v>118400</v>
      </c>
      <c r="G81">
        <v>127150</v>
      </c>
      <c r="H81">
        <v>135950</v>
      </c>
      <c r="I81">
        <v>144700</v>
      </c>
    </row>
    <row r="82" spans="1:9" x14ac:dyDescent="0.35">
      <c r="A82" t="s">
        <v>201</v>
      </c>
      <c r="B82">
        <v>73750</v>
      </c>
      <c r="C82">
        <v>84300</v>
      </c>
      <c r="D82">
        <v>94850</v>
      </c>
      <c r="E82">
        <v>105350</v>
      </c>
      <c r="F82">
        <v>113800</v>
      </c>
      <c r="G82">
        <v>122250</v>
      </c>
      <c r="H82">
        <v>130650</v>
      </c>
      <c r="I82">
        <v>139100</v>
      </c>
    </row>
    <row r="83" spans="1:9" x14ac:dyDescent="0.35">
      <c r="A83" t="s">
        <v>202</v>
      </c>
      <c r="B83">
        <v>76750</v>
      </c>
      <c r="C83">
        <v>87700</v>
      </c>
      <c r="D83">
        <v>98650</v>
      </c>
      <c r="E83">
        <v>109600</v>
      </c>
      <c r="F83">
        <v>118400</v>
      </c>
      <c r="G83">
        <v>127150</v>
      </c>
      <c r="H83">
        <v>135950</v>
      </c>
      <c r="I83">
        <v>144700</v>
      </c>
    </row>
    <row r="84" spans="1:9" x14ac:dyDescent="0.35">
      <c r="A84" t="s">
        <v>203</v>
      </c>
      <c r="B84">
        <v>96000</v>
      </c>
      <c r="C84">
        <v>109700</v>
      </c>
      <c r="D84">
        <v>123400</v>
      </c>
      <c r="E84">
        <v>137100</v>
      </c>
      <c r="F84">
        <v>148100</v>
      </c>
      <c r="G84">
        <v>159050</v>
      </c>
      <c r="H84">
        <v>170050</v>
      </c>
      <c r="I84">
        <v>181000</v>
      </c>
    </row>
    <row r="85" spans="1:9" x14ac:dyDescent="0.35">
      <c r="A85" t="s">
        <v>204</v>
      </c>
      <c r="B85">
        <v>75450</v>
      </c>
      <c r="C85">
        <v>86200</v>
      </c>
      <c r="D85">
        <v>97000</v>
      </c>
      <c r="E85">
        <v>107750</v>
      </c>
      <c r="F85">
        <v>116400</v>
      </c>
      <c r="G85">
        <v>125000</v>
      </c>
      <c r="H85">
        <v>133650</v>
      </c>
      <c r="I85">
        <v>142250</v>
      </c>
    </row>
    <row r="86" spans="1:9" x14ac:dyDescent="0.35">
      <c r="A86" t="s">
        <v>205</v>
      </c>
      <c r="B86">
        <v>73750</v>
      </c>
      <c r="C86">
        <v>84300</v>
      </c>
      <c r="D86">
        <v>94850</v>
      </c>
      <c r="E86">
        <v>105350</v>
      </c>
      <c r="F86">
        <v>113800</v>
      </c>
      <c r="G86">
        <v>122250</v>
      </c>
      <c r="H86">
        <v>130650</v>
      </c>
      <c r="I86">
        <v>139100</v>
      </c>
    </row>
    <row r="87" spans="1:9" x14ac:dyDescent="0.35">
      <c r="A87" t="s">
        <v>206</v>
      </c>
      <c r="B87">
        <v>73650</v>
      </c>
      <c r="C87">
        <v>84200</v>
      </c>
      <c r="D87">
        <v>94700</v>
      </c>
      <c r="E87">
        <v>105200</v>
      </c>
      <c r="F87">
        <v>113650</v>
      </c>
      <c r="G87">
        <v>122050</v>
      </c>
      <c r="H87">
        <v>130450</v>
      </c>
      <c r="I87">
        <v>138900</v>
      </c>
    </row>
    <row r="88" spans="1:9" x14ac:dyDescent="0.35">
      <c r="A88" t="s">
        <v>207</v>
      </c>
      <c r="B88">
        <v>79100</v>
      </c>
      <c r="C88">
        <v>90400</v>
      </c>
      <c r="D88">
        <v>101700</v>
      </c>
      <c r="E88">
        <v>112950</v>
      </c>
      <c r="F88">
        <v>122000</v>
      </c>
      <c r="G88">
        <v>131050</v>
      </c>
      <c r="H88">
        <v>140100</v>
      </c>
      <c r="I88">
        <v>149100</v>
      </c>
    </row>
    <row r="89" spans="1:9" x14ac:dyDescent="0.35">
      <c r="A89" t="s">
        <v>208</v>
      </c>
      <c r="B89">
        <v>73650</v>
      </c>
      <c r="C89">
        <v>84200</v>
      </c>
      <c r="D89">
        <v>94700</v>
      </c>
      <c r="E89">
        <v>105200</v>
      </c>
      <c r="F89">
        <v>113650</v>
      </c>
      <c r="G89">
        <v>122050</v>
      </c>
      <c r="H89">
        <v>130450</v>
      </c>
      <c r="I89">
        <v>138900</v>
      </c>
    </row>
    <row r="90" spans="1:9" x14ac:dyDescent="0.35">
      <c r="A90" t="s">
        <v>209</v>
      </c>
      <c r="B90">
        <v>83250</v>
      </c>
      <c r="C90">
        <v>95150</v>
      </c>
      <c r="D90">
        <v>107050</v>
      </c>
      <c r="E90">
        <v>118900</v>
      </c>
      <c r="F90">
        <v>128450</v>
      </c>
      <c r="G90">
        <v>137950</v>
      </c>
      <c r="H90">
        <v>147450</v>
      </c>
      <c r="I90">
        <v>156950</v>
      </c>
    </row>
    <row r="91" spans="1:9" x14ac:dyDescent="0.35">
      <c r="A91" t="s">
        <v>210</v>
      </c>
      <c r="B91">
        <v>74800</v>
      </c>
      <c r="C91">
        <v>85450</v>
      </c>
      <c r="D91">
        <v>96150</v>
      </c>
      <c r="E91">
        <v>106800</v>
      </c>
      <c r="F91">
        <v>115350</v>
      </c>
      <c r="G91">
        <v>123900</v>
      </c>
      <c r="H91">
        <v>132450</v>
      </c>
      <c r="I91">
        <v>141000</v>
      </c>
    </row>
    <row r="92" spans="1:9" x14ac:dyDescent="0.35">
      <c r="A92" t="s">
        <v>211</v>
      </c>
      <c r="B92">
        <v>73650</v>
      </c>
      <c r="C92">
        <v>84200</v>
      </c>
      <c r="D92">
        <v>94700</v>
      </c>
      <c r="E92">
        <v>105200</v>
      </c>
      <c r="F92">
        <v>113650</v>
      </c>
      <c r="G92">
        <v>122050</v>
      </c>
      <c r="H92">
        <v>130450</v>
      </c>
      <c r="I92">
        <v>138900</v>
      </c>
    </row>
    <row r="93" spans="1:9" x14ac:dyDescent="0.35">
      <c r="A93" t="s">
        <v>212</v>
      </c>
      <c r="B93">
        <v>73650</v>
      </c>
      <c r="C93">
        <v>84200</v>
      </c>
      <c r="D93">
        <v>94700</v>
      </c>
      <c r="E93">
        <v>105200</v>
      </c>
      <c r="F93">
        <v>113650</v>
      </c>
      <c r="G93">
        <v>122050</v>
      </c>
      <c r="H93">
        <v>130450</v>
      </c>
      <c r="I93">
        <v>138900</v>
      </c>
    </row>
    <row r="94" spans="1:9" x14ac:dyDescent="0.35">
      <c r="A94" t="s">
        <v>213</v>
      </c>
      <c r="B94">
        <v>96000</v>
      </c>
      <c r="C94">
        <v>109700</v>
      </c>
      <c r="D94">
        <v>123400</v>
      </c>
      <c r="E94">
        <v>137100</v>
      </c>
      <c r="F94">
        <v>148100</v>
      </c>
      <c r="G94">
        <v>159050</v>
      </c>
      <c r="H94">
        <v>170050</v>
      </c>
      <c r="I94">
        <v>181000</v>
      </c>
    </row>
    <row r="95" spans="1:9" x14ac:dyDescent="0.35">
      <c r="A95" t="s">
        <v>214</v>
      </c>
      <c r="B95">
        <v>96000</v>
      </c>
      <c r="C95">
        <v>109700</v>
      </c>
      <c r="D95">
        <v>123400</v>
      </c>
      <c r="E95">
        <v>137100</v>
      </c>
      <c r="F95">
        <v>148100</v>
      </c>
      <c r="G95">
        <v>159050</v>
      </c>
      <c r="H95">
        <v>170050</v>
      </c>
      <c r="I95">
        <v>181000</v>
      </c>
    </row>
    <row r="96" spans="1:9" x14ac:dyDescent="0.35">
      <c r="A96" t="s">
        <v>215</v>
      </c>
      <c r="B96">
        <v>73650</v>
      </c>
      <c r="C96">
        <v>84200</v>
      </c>
      <c r="D96">
        <v>94700</v>
      </c>
      <c r="E96">
        <v>105200</v>
      </c>
      <c r="F96">
        <v>113650</v>
      </c>
      <c r="G96">
        <v>122050</v>
      </c>
      <c r="H96">
        <v>130450</v>
      </c>
      <c r="I96">
        <v>138900</v>
      </c>
    </row>
    <row r="97" spans="1:9" x14ac:dyDescent="0.35">
      <c r="A97" t="s">
        <v>216</v>
      </c>
      <c r="B97">
        <v>62800</v>
      </c>
      <c r="C97">
        <v>71800</v>
      </c>
      <c r="D97">
        <v>80750</v>
      </c>
      <c r="E97">
        <v>89700</v>
      </c>
      <c r="F97">
        <v>96900</v>
      </c>
      <c r="G97">
        <v>104100</v>
      </c>
      <c r="H97">
        <v>111250</v>
      </c>
      <c r="I97">
        <v>118450</v>
      </c>
    </row>
    <row r="98" spans="1:9" x14ac:dyDescent="0.35">
      <c r="A98" t="s">
        <v>217</v>
      </c>
      <c r="B98">
        <v>79100</v>
      </c>
      <c r="C98">
        <v>90400</v>
      </c>
      <c r="D98">
        <v>101700</v>
      </c>
      <c r="E98">
        <v>112950</v>
      </c>
      <c r="F98">
        <v>122000</v>
      </c>
      <c r="G98">
        <v>131050</v>
      </c>
      <c r="H98">
        <v>140100</v>
      </c>
      <c r="I98">
        <v>149100</v>
      </c>
    </row>
    <row r="99" spans="1:9" x14ac:dyDescent="0.35">
      <c r="A99" t="s">
        <v>218</v>
      </c>
      <c r="B99">
        <v>73750</v>
      </c>
      <c r="C99">
        <v>84300</v>
      </c>
      <c r="D99">
        <v>94850</v>
      </c>
      <c r="E99">
        <v>105350</v>
      </c>
      <c r="F99">
        <v>113800</v>
      </c>
      <c r="G99">
        <v>122250</v>
      </c>
      <c r="H99">
        <v>130650</v>
      </c>
      <c r="I99">
        <v>139100</v>
      </c>
    </row>
    <row r="100" spans="1:9" x14ac:dyDescent="0.35">
      <c r="A100" t="s">
        <v>219</v>
      </c>
      <c r="B100">
        <v>73650</v>
      </c>
      <c r="C100">
        <v>84200</v>
      </c>
      <c r="D100">
        <v>94700</v>
      </c>
      <c r="E100">
        <v>105200</v>
      </c>
      <c r="F100">
        <v>113650</v>
      </c>
      <c r="G100">
        <v>122050</v>
      </c>
      <c r="H100">
        <v>130450</v>
      </c>
      <c r="I100">
        <v>138900</v>
      </c>
    </row>
    <row r="101" spans="1:9" x14ac:dyDescent="0.35">
      <c r="A101" t="s">
        <v>220</v>
      </c>
      <c r="B101">
        <v>96000</v>
      </c>
      <c r="C101">
        <v>109700</v>
      </c>
      <c r="D101">
        <v>123400</v>
      </c>
      <c r="E101">
        <v>137100</v>
      </c>
      <c r="F101">
        <v>148100</v>
      </c>
      <c r="G101">
        <v>159050</v>
      </c>
      <c r="H101">
        <v>170050</v>
      </c>
      <c r="I101">
        <v>181000</v>
      </c>
    </row>
    <row r="102" spans="1:9" x14ac:dyDescent="0.35">
      <c r="A102" t="s">
        <v>221</v>
      </c>
      <c r="B102">
        <v>96000</v>
      </c>
      <c r="C102">
        <v>109700</v>
      </c>
      <c r="D102">
        <v>123400</v>
      </c>
      <c r="E102">
        <v>137100</v>
      </c>
      <c r="F102">
        <v>148100</v>
      </c>
      <c r="G102">
        <v>159050</v>
      </c>
      <c r="H102">
        <v>170050</v>
      </c>
      <c r="I102">
        <v>181000</v>
      </c>
    </row>
    <row r="103" spans="1:9" x14ac:dyDescent="0.35">
      <c r="A103" t="s">
        <v>222</v>
      </c>
      <c r="B103">
        <v>96000</v>
      </c>
      <c r="C103">
        <v>109700</v>
      </c>
      <c r="D103">
        <v>123400</v>
      </c>
      <c r="E103">
        <v>137100</v>
      </c>
      <c r="F103">
        <v>148100</v>
      </c>
      <c r="G103">
        <v>159050</v>
      </c>
      <c r="H103">
        <v>170050</v>
      </c>
      <c r="I103">
        <v>181000</v>
      </c>
    </row>
    <row r="104" spans="1:9" x14ac:dyDescent="0.35">
      <c r="A104" t="s">
        <v>223</v>
      </c>
      <c r="B104">
        <v>73650</v>
      </c>
      <c r="C104">
        <v>84200</v>
      </c>
      <c r="D104">
        <v>94700</v>
      </c>
      <c r="E104">
        <v>105200</v>
      </c>
      <c r="F104">
        <v>113650</v>
      </c>
      <c r="G104">
        <v>122050</v>
      </c>
      <c r="H104">
        <v>130450</v>
      </c>
      <c r="I104">
        <v>138900</v>
      </c>
    </row>
    <row r="105" spans="1:9" x14ac:dyDescent="0.35">
      <c r="A105" t="s">
        <v>224</v>
      </c>
      <c r="B105">
        <v>73750</v>
      </c>
      <c r="C105">
        <v>84300</v>
      </c>
      <c r="D105">
        <v>94850</v>
      </c>
      <c r="E105">
        <v>105350</v>
      </c>
      <c r="F105">
        <v>113800</v>
      </c>
      <c r="G105">
        <v>122250</v>
      </c>
      <c r="H105">
        <v>130650</v>
      </c>
      <c r="I105">
        <v>139100</v>
      </c>
    </row>
    <row r="106" spans="1:9" x14ac:dyDescent="0.35">
      <c r="A106" t="s">
        <v>225</v>
      </c>
      <c r="B106">
        <v>74800</v>
      </c>
      <c r="C106">
        <v>85450</v>
      </c>
      <c r="D106">
        <v>96150</v>
      </c>
      <c r="E106">
        <v>106800</v>
      </c>
      <c r="F106">
        <v>115350</v>
      </c>
      <c r="G106">
        <v>123900</v>
      </c>
      <c r="H106">
        <v>132450</v>
      </c>
      <c r="I106">
        <v>141000</v>
      </c>
    </row>
    <row r="107" spans="1:9" x14ac:dyDescent="0.35">
      <c r="A107" t="s">
        <v>226</v>
      </c>
      <c r="B107">
        <v>73650</v>
      </c>
      <c r="C107">
        <v>84200</v>
      </c>
      <c r="D107">
        <v>94700</v>
      </c>
      <c r="E107">
        <v>105200</v>
      </c>
      <c r="F107">
        <v>113650</v>
      </c>
      <c r="G107">
        <v>122050</v>
      </c>
      <c r="H107">
        <v>130450</v>
      </c>
      <c r="I107">
        <v>138900</v>
      </c>
    </row>
    <row r="108" spans="1:9" x14ac:dyDescent="0.35">
      <c r="A108" t="s">
        <v>227</v>
      </c>
      <c r="B108">
        <v>96000</v>
      </c>
      <c r="C108">
        <v>109700</v>
      </c>
      <c r="D108">
        <v>123400</v>
      </c>
      <c r="E108">
        <v>137100</v>
      </c>
      <c r="F108">
        <v>148100</v>
      </c>
      <c r="G108">
        <v>159050</v>
      </c>
      <c r="H108">
        <v>170050</v>
      </c>
      <c r="I108">
        <v>181000</v>
      </c>
    </row>
    <row r="109" spans="1:9" x14ac:dyDescent="0.35">
      <c r="A109" t="s">
        <v>228</v>
      </c>
      <c r="B109">
        <v>73650</v>
      </c>
      <c r="C109">
        <v>84200</v>
      </c>
      <c r="D109">
        <v>94700</v>
      </c>
      <c r="E109">
        <v>105200</v>
      </c>
      <c r="F109">
        <v>113650</v>
      </c>
      <c r="G109">
        <v>122050</v>
      </c>
      <c r="H109">
        <v>130450</v>
      </c>
      <c r="I109">
        <v>138900</v>
      </c>
    </row>
    <row r="110" spans="1:9" x14ac:dyDescent="0.35">
      <c r="A110" t="s">
        <v>229</v>
      </c>
      <c r="B110">
        <v>74800</v>
      </c>
      <c r="C110">
        <v>85450</v>
      </c>
      <c r="D110">
        <v>96150</v>
      </c>
      <c r="E110">
        <v>106800</v>
      </c>
      <c r="F110">
        <v>115350</v>
      </c>
      <c r="G110">
        <v>123900</v>
      </c>
      <c r="H110">
        <v>132450</v>
      </c>
      <c r="I110">
        <v>141000</v>
      </c>
    </row>
    <row r="111" spans="1:9" x14ac:dyDescent="0.35">
      <c r="A111" t="s">
        <v>230</v>
      </c>
      <c r="B111">
        <v>73750</v>
      </c>
      <c r="C111">
        <v>84300</v>
      </c>
      <c r="D111">
        <v>94850</v>
      </c>
      <c r="E111">
        <v>105350</v>
      </c>
      <c r="F111">
        <v>113800</v>
      </c>
      <c r="G111">
        <v>122250</v>
      </c>
      <c r="H111">
        <v>130650</v>
      </c>
      <c r="I111">
        <v>139100</v>
      </c>
    </row>
    <row r="112" spans="1:9" x14ac:dyDescent="0.35">
      <c r="A112" t="s">
        <v>231</v>
      </c>
      <c r="B112">
        <v>73650</v>
      </c>
      <c r="C112">
        <v>84200</v>
      </c>
      <c r="D112">
        <v>94700</v>
      </c>
      <c r="E112">
        <v>105200</v>
      </c>
      <c r="F112">
        <v>113650</v>
      </c>
      <c r="G112">
        <v>122050</v>
      </c>
      <c r="H112">
        <v>130450</v>
      </c>
      <c r="I112">
        <v>138900</v>
      </c>
    </row>
    <row r="113" spans="1:9" x14ac:dyDescent="0.35">
      <c r="A113" t="s">
        <v>232</v>
      </c>
      <c r="B113">
        <v>73650</v>
      </c>
      <c r="C113">
        <v>84200</v>
      </c>
      <c r="D113">
        <v>94700</v>
      </c>
      <c r="E113">
        <v>105200</v>
      </c>
      <c r="F113">
        <v>113650</v>
      </c>
      <c r="G113">
        <v>122050</v>
      </c>
      <c r="H113">
        <v>130450</v>
      </c>
      <c r="I113">
        <v>138900</v>
      </c>
    </row>
    <row r="114" spans="1:9" x14ac:dyDescent="0.35">
      <c r="A114" t="s">
        <v>233</v>
      </c>
      <c r="B114">
        <v>73650</v>
      </c>
      <c r="C114">
        <v>84200</v>
      </c>
      <c r="D114">
        <v>94700</v>
      </c>
      <c r="E114">
        <v>105200</v>
      </c>
      <c r="F114">
        <v>113650</v>
      </c>
      <c r="G114">
        <v>122050</v>
      </c>
      <c r="H114">
        <v>130450</v>
      </c>
      <c r="I114">
        <v>138900</v>
      </c>
    </row>
    <row r="115" spans="1:9" x14ac:dyDescent="0.35">
      <c r="A115" t="s">
        <v>234</v>
      </c>
      <c r="B115">
        <v>73650</v>
      </c>
      <c r="C115">
        <v>84200</v>
      </c>
      <c r="D115">
        <v>94700</v>
      </c>
      <c r="E115">
        <v>105200</v>
      </c>
      <c r="F115">
        <v>113650</v>
      </c>
      <c r="G115">
        <v>122050</v>
      </c>
      <c r="H115">
        <v>130450</v>
      </c>
      <c r="I115">
        <v>138900</v>
      </c>
    </row>
    <row r="116" spans="1:9" x14ac:dyDescent="0.35">
      <c r="A116" t="s">
        <v>235</v>
      </c>
      <c r="B116">
        <v>76750</v>
      </c>
      <c r="C116">
        <v>87700</v>
      </c>
      <c r="D116">
        <v>98650</v>
      </c>
      <c r="E116">
        <v>109600</v>
      </c>
      <c r="F116">
        <v>118400</v>
      </c>
      <c r="G116">
        <v>127150</v>
      </c>
      <c r="H116">
        <v>135950</v>
      </c>
      <c r="I116">
        <v>144700</v>
      </c>
    </row>
    <row r="117" spans="1:9" x14ac:dyDescent="0.35">
      <c r="A117" t="s">
        <v>236</v>
      </c>
      <c r="B117">
        <v>74800</v>
      </c>
      <c r="C117">
        <v>85450</v>
      </c>
      <c r="D117">
        <v>96150</v>
      </c>
      <c r="E117">
        <v>106800</v>
      </c>
      <c r="F117">
        <v>115350</v>
      </c>
      <c r="G117">
        <v>123900</v>
      </c>
      <c r="H117">
        <v>132450</v>
      </c>
      <c r="I117">
        <v>141000</v>
      </c>
    </row>
    <row r="118" spans="1:9" x14ac:dyDescent="0.35">
      <c r="A118" t="s">
        <v>237</v>
      </c>
      <c r="B118">
        <v>73650</v>
      </c>
      <c r="C118">
        <v>84200</v>
      </c>
      <c r="D118">
        <v>94700</v>
      </c>
      <c r="E118">
        <v>105200</v>
      </c>
      <c r="F118">
        <v>113650</v>
      </c>
      <c r="G118">
        <v>122050</v>
      </c>
      <c r="H118">
        <v>130450</v>
      </c>
      <c r="I118">
        <v>138900</v>
      </c>
    </row>
    <row r="119" spans="1:9" x14ac:dyDescent="0.35">
      <c r="A119" t="s">
        <v>238</v>
      </c>
      <c r="B119">
        <v>75450</v>
      </c>
      <c r="C119">
        <v>86200</v>
      </c>
      <c r="D119">
        <v>97000</v>
      </c>
      <c r="E119">
        <v>107750</v>
      </c>
      <c r="F119">
        <v>116400</v>
      </c>
      <c r="G119">
        <v>125000</v>
      </c>
      <c r="H119">
        <v>133650</v>
      </c>
      <c r="I119">
        <v>142250</v>
      </c>
    </row>
    <row r="120" spans="1:9" x14ac:dyDescent="0.35">
      <c r="A120" t="s">
        <v>239</v>
      </c>
      <c r="B120">
        <v>96000</v>
      </c>
      <c r="C120">
        <v>109700</v>
      </c>
      <c r="D120">
        <v>123400</v>
      </c>
      <c r="E120">
        <v>137100</v>
      </c>
      <c r="F120">
        <v>148100</v>
      </c>
      <c r="G120">
        <v>159050</v>
      </c>
      <c r="H120">
        <v>170050</v>
      </c>
      <c r="I120">
        <v>181000</v>
      </c>
    </row>
    <row r="121" spans="1:9" x14ac:dyDescent="0.35">
      <c r="A121" t="s">
        <v>240</v>
      </c>
      <c r="B121">
        <v>73650</v>
      </c>
      <c r="C121">
        <v>84200</v>
      </c>
      <c r="D121">
        <v>94700</v>
      </c>
      <c r="E121">
        <v>105200</v>
      </c>
      <c r="F121">
        <v>113650</v>
      </c>
      <c r="G121">
        <v>122050</v>
      </c>
      <c r="H121">
        <v>130450</v>
      </c>
      <c r="I121">
        <v>138900</v>
      </c>
    </row>
    <row r="122" spans="1:9" x14ac:dyDescent="0.35">
      <c r="A122" t="s">
        <v>241</v>
      </c>
      <c r="B122">
        <v>73650</v>
      </c>
      <c r="C122">
        <v>84200</v>
      </c>
      <c r="D122">
        <v>94700</v>
      </c>
      <c r="E122">
        <v>105200</v>
      </c>
      <c r="F122">
        <v>113650</v>
      </c>
      <c r="G122">
        <v>122050</v>
      </c>
      <c r="H122">
        <v>130450</v>
      </c>
      <c r="I122">
        <v>138900</v>
      </c>
    </row>
    <row r="123" spans="1:9" x14ac:dyDescent="0.35">
      <c r="A123" t="s">
        <v>242</v>
      </c>
      <c r="B123">
        <v>96000</v>
      </c>
      <c r="C123">
        <v>109700</v>
      </c>
      <c r="D123">
        <v>123400</v>
      </c>
      <c r="E123">
        <v>137100</v>
      </c>
      <c r="F123">
        <v>148100</v>
      </c>
      <c r="G123">
        <v>159050</v>
      </c>
      <c r="H123">
        <v>170050</v>
      </c>
      <c r="I123">
        <v>181000</v>
      </c>
    </row>
    <row r="124" spans="1:9" x14ac:dyDescent="0.35">
      <c r="A124" t="s">
        <v>243</v>
      </c>
      <c r="B124">
        <v>75450</v>
      </c>
      <c r="C124">
        <v>86200</v>
      </c>
      <c r="D124">
        <v>97000</v>
      </c>
      <c r="E124">
        <v>107750</v>
      </c>
      <c r="F124">
        <v>116400</v>
      </c>
      <c r="G124">
        <v>125000</v>
      </c>
      <c r="H124">
        <v>133650</v>
      </c>
      <c r="I124">
        <v>142250</v>
      </c>
    </row>
    <row r="125" spans="1:9" x14ac:dyDescent="0.35">
      <c r="A125" t="s">
        <v>244</v>
      </c>
      <c r="B125">
        <v>73750</v>
      </c>
      <c r="C125">
        <v>84300</v>
      </c>
      <c r="D125">
        <v>94850</v>
      </c>
      <c r="E125">
        <v>105350</v>
      </c>
      <c r="F125">
        <v>113800</v>
      </c>
      <c r="G125">
        <v>122250</v>
      </c>
      <c r="H125">
        <v>130650</v>
      </c>
      <c r="I125">
        <v>139100</v>
      </c>
    </row>
    <row r="126" spans="1:9" x14ac:dyDescent="0.35">
      <c r="A126" t="s">
        <v>245</v>
      </c>
      <c r="B126">
        <v>74800</v>
      </c>
      <c r="C126">
        <v>85450</v>
      </c>
      <c r="D126">
        <v>96150</v>
      </c>
      <c r="E126">
        <v>106800</v>
      </c>
      <c r="F126">
        <v>115350</v>
      </c>
      <c r="G126">
        <v>123900</v>
      </c>
      <c r="H126">
        <v>132450</v>
      </c>
      <c r="I126">
        <v>141000</v>
      </c>
    </row>
    <row r="127" spans="1:9" x14ac:dyDescent="0.35">
      <c r="A127" t="s">
        <v>246</v>
      </c>
      <c r="B127">
        <v>79100</v>
      </c>
      <c r="C127">
        <v>90400</v>
      </c>
      <c r="D127">
        <v>101700</v>
      </c>
      <c r="E127">
        <v>112950</v>
      </c>
      <c r="F127">
        <v>122000</v>
      </c>
      <c r="G127">
        <v>131050</v>
      </c>
      <c r="H127">
        <v>140100</v>
      </c>
      <c r="I127">
        <v>149100</v>
      </c>
    </row>
    <row r="128" spans="1:9" x14ac:dyDescent="0.35">
      <c r="A128" t="s">
        <v>247</v>
      </c>
      <c r="B128">
        <v>73650</v>
      </c>
      <c r="C128">
        <v>84200</v>
      </c>
      <c r="D128">
        <v>94700</v>
      </c>
      <c r="E128">
        <v>105200</v>
      </c>
      <c r="F128">
        <v>113650</v>
      </c>
      <c r="G128">
        <v>122050</v>
      </c>
      <c r="H128">
        <v>130450</v>
      </c>
      <c r="I128">
        <v>138900</v>
      </c>
    </row>
    <row r="129" spans="1:9" x14ac:dyDescent="0.35">
      <c r="A129" t="s">
        <v>248</v>
      </c>
      <c r="B129">
        <v>74800</v>
      </c>
      <c r="C129">
        <v>85450</v>
      </c>
      <c r="D129">
        <v>96150</v>
      </c>
      <c r="E129">
        <v>106800</v>
      </c>
      <c r="F129">
        <v>115350</v>
      </c>
      <c r="G129">
        <v>123900</v>
      </c>
      <c r="H129">
        <v>132450</v>
      </c>
      <c r="I129">
        <v>141000</v>
      </c>
    </row>
    <row r="130" spans="1:9" x14ac:dyDescent="0.35">
      <c r="A130" t="s">
        <v>249</v>
      </c>
      <c r="B130">
        <v>73650</v>
      </c>
      <c r="C130">
        <v>84200</v>
      </c>
      <c r="D130">
        <v>94700</v>
      </c>
      <c r="E130">
        <v>105200</v>
      </c>
      <c r="F130">
        <v>113650</v>
      </c>
      <c r="G130">
        <v>122050</v>
      </c>
      <c r="H130">
        <v>130450</v>
      </c>
      <c r="I130">
        <v>138900</v>
      </c>
    </row>
    <row r="131" spans="1:9" x14ac:dyDescent="0.35">
      <c r="A131" t="s">
        <v>250</v>
      </c>
      <c r="B131">
        <v>73650</v>
      </c>
      <c r="C131">
        <v>84200</v>
      </c>
      <c r="D131">
        <v>94700</v>
      </c>
      <c r="E131">
        <v>105200</v>
      </c>
      <c r="F131">
        <v>113650</v>
      </c>
      <c r="G131">
        <v>122050</v>
      </c>
      <c r="H131">
        <v>130450</v>
      </c>
      <c r="I131">
        <v>138900</v>
      </c>
    </row>
    <row r="132" spans="1:9" x14ac:dyDescent="0.35">
      <c r="A132" t="s">
        <v>251</v>
      </c>
      <c r="B132">
        <v>96000</v>
      </c>
      <c r="C132">
        <v>109700</v>
      </c>
      <c r="D132">
        <v>123400</v>
      </c>
      <c r="E132">
        <v>137100</v>
      </c>
      <c r="F132">
        <v>148100</v>
      </c>
      <c r="G132">
        <v>159050</v>
      </c>
      <c r="H132">
        <v>170050</v>
      </c>
      <c r="I132">
        <v>181000</v>
      </c>
    </row>
    <row r="133" spans="1:9" x14ac:dyDescent="0.35">
      <c r="A133" t="s">
        <v>252</v>
      </c>
      <c r="B133">
        <v>73750</v>
      </c>
      <c r="C133">
        <v>84300</v>
      </c>
      <c r="D133">
        <v>94850</v>
      </c>
      <c r="E133">
        <v>105350</v>
      </c>
      <c r="F133">
        <v>113800</v>
      </c>
      <c r="G133">
        <v>122250</v>
      </c>
      <c r="H133">
        <v>130650</v>
      </c>
      <c r="I133">
        <v>139100</v>
      </c>
    </row>
    <row r="134" spans="1:9" x14ac:dyDescent="0.35">
      <c r="A134" t="s">
        <v>253</v>
      </c>
      <c r="B134">
        <v>96000</v>
      </c>
      <c r="C134">
        <v>109700</v>
      </c>
      <c r="D134">
        <v>123400</v>
      </c>
      <c r="E134">
        <v>137100</v>
      </c>
      <c r="F134">
        <v>148100</v>
      </c>
      <c r="G134">
        <v>159050</v>
      </c>
      <c r="H134">
        <v>170050</v>
      </c>
      <c r="I134">
        <v>181000</v>
      </c>
    </row>
    <row r="135" spans="1:9" x14ac:dyDescent="0.35">
      <c r="A135" t="s">
        <v>254</v>
      </c>
      <c r="B135">
        <v>73750</v>
      </c>
      <c r="C135">
        <v>84300</v>
      </c>
      <c r="D135">
        <v>94850</v>
      </c>
      <c r="E135">
        <v>105350</v>
      </c>
      <c r="F135">
        <v>113800</v>
      </c>
      <c r="G135">
        <v>122250</v>
      </c>
      <c r="H135">
        <v>130650</v>
      </c>
      <c r="I135">
        <v>139100</v>
      </c>
    </row>
    <row r="136" spans="1:9" x14ac:dyDescent="0.35">
      <c r="A136" t="s">
        <v>255</v>
      </c>
      <c r="B136">
        <v>73650</v>
      </c>
      <c r="C136">
        <v>84200</v>
      </c>
      <c r="D136">
        <v>94700</v>
      </c>
      <c r="E136">
        <v>105200</v>
      </c>
      <c r="F136">
        <v>113650</v>
      </c>
      <c r="G136">
        <v>122050</v>
      </c>
      <c r="H136">
        <v>130450</v>
      </c>
      <c r="I136">
        <v>138900</v>
      </c>
    </row>
    <row r="137" spans="1:9" x14ac:dyDescent="0.35">
      <c r="A137" t="s">
        <v>256</v>
      </c>
      <c r="B137">
        <v>96000</v>
      </c>
      <c r="C137">
        <v>109700</v>
      </c>
      <c r="D137">
        <v>123400</v>
      </c>
      <c r="E137">
        <v>137100</v>
      </c>
      <c r="F137">
        <v>148100</v>
      </c>
      <c r="G137">
        <v>159050</v>
      </c>
      <c r="H137">
        <v>170050</v>
      </c>
      <c r="I137">
        <v>181000</v>
      </c>
    </row>
    <row r="138" spans="1:9" x14ac:dyDescent="0.35">
      <c r="A138" t="s">
        <v>257</v>
      </c>
      <c r="B138">
        <v>73650</v>
      </c>
      <c r="C138">
        <v>84200</v>
      </c>
      <c r="D138">
        <v>94700</v>
      </c>
      <c r="E138">
        <v>105200</v>
      </c>
      <c r="F138">
        <v>113650</v>
      </c>
      <c r="G138">
        <v>122050</v>
      </c>
      <c r="H138">
        <v>130450</v>
      </c>
      <c r="I138">
        <v>138900</v>
      </c>
    </row>
    <row r="139" spans="1:9" x14ac:dyDescent="0.35">
      <c r="A139" t="s">
        <v>258</v>
      </c>
      <c r="B139">
        <v>74800</v>
      </c>
      <c r="C139">
        <v>85450</v>
      </c>
      <c r="D139">
        <v>96150</v>
      </c>
      <c r="E139">
        <v>106800</v>
      </c>
      <c r="F139">
        <v>115350</v>
      </c>
      <c r="G139">
        <v>123900</v>
      </c>
      <c r="H139">
        <v>132450</v>
      </c>
      <c r="I139">
        <v>141000</v>
      </c>
    </row>
    <row r="140" spans="1:9" x14ac:dyDescent="0.35">
      <c r="A140" t="s">
        <v>259</v>
      </c>
      <c r="B140">
        <v>96000</v>
      </c>
      <c r="C140">
        <v>109700</v>
      </c>
      <c r="D140">
        <v>123400</v>
      </c>
      <c r="E140">
        <v>137100</v>
      </c>
      <c r="F140">
        <v>148100</v>
      </c>
      <c r="G140">
        <v>159050</v>
      </c>
      <c r="H140">
        <v>170050</v>
      </c>
      <c r="I140">
        <v>181000</v>
      </c>
    </row>
    <row r="141" spans="1:9" x14ac:dyDescent="0.35">
      <c r="A141" t="s">
        <v>260</v>
      </c>
      <c r="B141">
        <v>73750</v>
      </c>
      <c r="C141">
        <v>84300</v>
      </c>
      <c r="D141">
        <v>94850</v>
      </c>
      <c r="E141">
        <v>105350</v>
      </c>
      <c r="F141">
        <v>113800</v>
      </c>
      <c r="G141">
        <v>122250</v>
      </c>
      <c r="H141">
        <v>130650</v>
      </c>
      <c r="I141">
        <v>139100</v>
      </c>
    </row>
    <row r="142" spans="1:9" x14ac:dyDescent="0.35">
      <c r="A142" t="s">
        <v>261</v>
      </c>
      <c r="B142">
        <v>96000</v>
      </c>
      <c r="C142">
        <v>109700</v>
      </c>
      <c r="D142">
        <v>123400</v>
      </c>
      <c r="E142">
        <v>137100</v>
      </c>
      <c r="F142">
        <v>148100</v>
      </c>
      <c r="G142">
        <v>159050</v>
      </c>
      <c r="H142">
        <v>170050</v>
      </c>
      <c r="I142">
        <v>181000</v>
      </c>
    </row>
    <row r="143" spans="1:9" x14ac:dyDescent="0.35">
      <c r="A143" t="s">
        <v>262</v>
      </c>
      <c r="B143">
        <v>96000</v>
      </c>
      <c r="C143">
        <v>109700</v>
      </c>
      <c r="D143">
        <v>123400</v>
      </c>
      <c r="E143">
        <v>137100</v>
      </c>
      <c r="F143">
        <v>148100</v>
      </c>
      <c r="G143">
        <v>159050</v>
      </c>
      <c r="H143">
        <v>170050</v>
      </c>
      <c r="I143">
        <v>181000</v>
      </c>
    </row>
    <row r="144" spans="1:9" x14ac:dyDescent="0.35">
      <c r="A144" t="s">
        <v>263</v>
      </c>
      <c r="B144">
        <v>73650</v>
      </c>
      <c r="C144">
        <v>84200</v>
      </c>
      <c r="D144">
        <v>94700</v>
      </c>
      <c r="E144">
        <v>105200</v>
      </c>
      <c r="F144">
        <v>113650</v>
      </c>
      <c r="G144">
        <v>122050</v>
      </c>
      <c r="H144">
        <v>130450</v>
      </c>
      <c r="I144">
        <v>138900</v>
      </c>
    </row>
    <row r="145" spans="1:9" x14ac:dyDescent="0.35">
      <c r="A145" t="s">
        <v>264</v>
      </c>
      <c r="B145">
        <v>96000</v>
      </c>
      <c r="C145">
        <v>109700</v>
      </c>
      <c r="D145">
        <v>123400</v>
      </c>
      <c r="E145">
        <v>137100</v>
      </c>
      <c r="F145">
        <v>148100</v>
      </c>
      <c r="G145">
        <v>159050</v>
      </c>
      <c r="H145">
        <v>170050</v>
      </c>
      <c r="I145">
        <v>181000</v>
      </c>
    </row>
    <row r="146" spans="1:9" x14ac:dyDescent="0.35">
      <c r="A146" t="s">
        <v>265</v>
      </c>
      <c r="B146">
        <v>96000</v>
      </c>
      <c r="C146">
        <v>109700</v>
      </c>
      <c r="D146">
        <v>123400</v>
      </c>
      <c r="E146">
        <v>137100</v>
      </c>
      <c r="F146">
        <v>148100</v>
      </c>
      <c r="G146">
        <v>159050</v>
      </c>
      <c r="H146">
        <v>170050</v>
      </c>
      <c r="I146">
        <v>181000</v>
      </c>
    </row>
    <row r="147" spans="1:9" x14ac:dyDescent="0.35">
      <c r="A147" t="s">
        <v>266</v>
      </c>
      <c r="B147">
        <v>75450</v>
      </c>
      <c r="C147">
        <v>86200</v>
      </c>
      <c r="D147">
        <v>97000</v>
      </c>
      <c r="E147">
        <v>107750</v>
      </c>
      <c r="F147">
        <v>116400</v>
      </c>
      <c r="G147">
        <v>125000</v>
      </c>
      <c r="H147">
        <v>133650</v>
      </c>
      <c r="I147">
        <v>142250</v>
      </c>
    </row>
    <row r="148" spans="1:9" x14ac:dyDescent="0.35">
      <c r="A148" t="s">
        <v>267</v>
      </c>
      <c r="B148">
        <v>74800</v>
      </c>
      <c r="C148">
        <v>85450</v>
      </c>
      <c r="D148">
        <v>96150</v>
      </c>
      <c r="E148">
        <v>106800</v>
      </c>
      <c r="F148">
        <v>115350</v>
      </c>
      <c r="G148">
        <v>123900</v>
      </c>
      <c r="H148">
        <v>132450</v>
      </c>
      <c r="I148">
        <v>141000</v>
      </c>
    </row>
    <row r="149" spans="1:9" x14ac:dyDescent="0.35">
      <c r="A149" t="s">
        <v>268</v>
      </c>
      <c r="B149">
        <v>73750</v>
      </c>
      <c r="C149">
        <v>84300</v>
      </c>
      <c r="D149">
        <v>94850</v>
      </c>
      <c r="E149">
        <v>105350</v>
      </c>
      <c r="F149">
        <v>113800</v>
      </c>
      <c r="G149">
        <v>122250</v>
      </c>
      <c r="H149">
        <v>130650</v>
      </c>
      <c r="I149">
        <v>139100</v>
      </c>
    </row>
    <row r="150" spans="1:9" x14ac:dyDescent="0.35">
      <c r="A150" t="s">
        <v>269</v>
      </c>
      <c r="B150">
        <v>74800</v>
      </c>
      <c r="C150">
        <v>85450</v>
      </c>
      <c r="D150">
        <v>96150</v>
      </c>
      <c r="E150">
        <v>106800</v>
      </c>
      <c r="F150">
        <v>115350</v>
      </c>
      <c r="G150">
        <v>123900</v>
      </c>
      <c r="H150">
        <v>132450</v>
      </c>
      <c r="I150">
        <v>141000</v>
      </c>
    </row>
    <row r="151" spans="1:9" x14ac:dyDescent="0.35">
      <c r="A151" t="s">
        <v>270</v>
      </c>
      <c r="B151">
        <v>73750</v>
      </c>
      <c r="C151">
        <v>84300</v>
      </c>
      <c r="D151">
        <v>94850</v>
      </c>
      <c r="E151">
        <v>105350</v>
      </c>
      <c r="F151">
        <v>113800</v>
      </c>
      <c r="G151">
        <v>122250</v>
      </c>
      <c r="H151">
        <v>130650</v>
      </c>
      <c r="I151">
        <v>139100</v>
      </c>
    </row>
    <row r="152" spans="1:9" x14ac:dyDescent="0.35">
      <c r="A152" t="s">
        <v>271</v>
      </c>
      <c r="B152">
        <v>73750</v>
      </c>
      <c r="C152">
        <v>84300</v>
      </c>
      <c r="D152">
        <v>94850</v>
      </c>
      <c r="E152">
        <v>105350</v>
      </c>
      <c r="F152">
        <v>113800</v>
      </c>
      <c r="G152">
        <v>122250</v>
      </c>
      <c r="H152">
        <v>130650</v>
      </c>
      <c r="I152">
        <v>139100</v>
      </c>
    </row>
    <row r="153" spans="1:9" x14ac:dyDescent="0.35">
      <c r="A153" t="s">
        <v>272</v>
      </c>
      <c r="B153">
        <v>73750</v>
      </c>
      <c r="C153">
        <v>84300</v>
      </c>
      <c r="D153">
        <v>94850</v>
      </c>
      <c r="E153">
        <v>105350</v>
      </c>
      <c r="F153">
        <v>113800</v>
      </c>
      <c r="G153">
        <v>122250</v>
      </c>
      <c r="H153">
        <v>130650</v>
      </c>
      <c r="I153">
        <v>139100</v>
      </c>
    </row>
    <row r="154" spans="1:9" x14ac:dyDescent="0.35">
      <c r="A154" t="s">
        <v>273</v>
      </c>
      <c r="B154">
        <v>73750</v>
      </c>
      <c r="C154">
        <v>84300</v>
      </c>
      <c r="D154">
        <v>94850</v>
      </c>
      <c r="E154">
        <v>105350</v>
      </c>
      <c r="F154">
        <v>113800</v>
      </c>
      <c r="G154">
        <v>122250</v>
      </c>
      <c r="H154">
        <v>130650</v>
      </c>
      <c r="I154">
        <v>139100</v>
      </c>
    </row>
    <row r="155" spans="1:9" x14ac:dyDescent="0.35">
      <c r="A155" t="s">
        <v>274</v>
      </c>
      <c r="B155">
        <v>73650</v>
      </c>
      <c r="C155">
        <v>84200</v>
      </c>
      <c r="D155">
        <v>94700</v>
      </c>
      <c r="E155">
        <v>105200</v>
      </c>
      <c r="F155">
        <v>113650</v>
      </c>
      <c r="G155">
        <v>122050</v>
      </c>
      <c r="H155">
        <v>130450</v>
      </c>
      <c r="I155">
        <v>138900</v>
      </c>
    </row>
    <row r="156" spans="1:9" x14ac:dyDescent="0.35">
      <c r="A156" t="s">
        <v>275</v>
      </c>
      <c r="B156">
        <v>96000</v>
      </c>
      <c r="C156">
        <v>109700</v>
      </c>
      <c r="D156">
        <v>123400</v>
      </c>
      <c r="E156">
        <v>137100</v>
      </c>
      <c r="F156">
        <v>148100</v>
      </c>
      <c r="G156">
        <v>159050</v>
      </c>
      <c r="H156">
        <v>170050</v>
      </c>
      <c r="I156">
        <v>181000</v>
      </c>
    </row>
    <row r="157" spans="1:9" x14ac:dyDescent="0.35">
      <c r="A157" t="s">
        <v>276</v>
      </c>
      <c r="B157">
        <v>73650</v>
      </c>
      <c r="C157">
        <v>84200</v>
      </c>
      <c r="D157">
        <v>94700</v>
      </c>
      <c r="E157">
        <v>105200</v>
      </c>
      <c r="F157">
        <v>113650</v>
      </c>
      <c r="G157">
        <v>122050</v>
      </c>
      <c r="H157">
        <v>130450</v>
      </c>
      <c r="I157">
        <v>138900</v>
      </c>
    </row>
    <row r="158" spans="1:9" x14ac:dyDescent="0.35">
      <c r="A158" t="s">
        <v>277</v>
      </c>
      <c r="B158">
        <v>96000</v>
      </c>
      <c r="C158">
        <v>109700</v>
      </c>
      <c r="D158">
        <v>123400</v>
      </c>
      <c r="E158">
        <v>137100</v>
      </c>
      <c r="F158">
        <v>148100</v>
      </c>
      <c r="G158">
        <v>159050</v>
      </c>
      <c r="H158">
        <v>170050</v>
      </c>
      <c r="I158">
        <v>181000</v>
      </c>
    </row>
    <row r="159" spans="1:9" x14ac:dyDescent="0.35">
      <c r="A159" t="s">
        <v>278</v>
      </c>
      <c r="B159">
        <v>96000</v>
      </c>
      <c r="C159">
        <v>109700</v>
      </c>
      <c r="D159">
        <v>123400</v>
      </c>
      <c r="E159">
        <v>137100</v>
      </c>
      <c r="F159">
        <v>148100</v>
      </c>
      <c r="G159">
        <v>159050</v>
      </c>
      <c r="H159">
        <v>170050</v>
      </c>
      <c r="I159">
        <v>181000</v>
      </c>
    </row>
    <row r="160" spans="1:9" x14ac:dyDescent="0.35">
      <c r="A160" t="s">
        <v>279</v>
      </c>
      <c r="B160">
        <v>73650</v>
      </c>
      <c r="C160">
        <v>84200</v>
      </c>
      <c r="D160">
        <v>94700</v>
      </c>
      <c r="E160">
        <v>105200</v>
      </c>
      <c r="F160">
        <v>113650</v>
      </c>
      <c r="G160">
        <v>122050</v>
      </c>
      <c r="H160">
        <v>130450</v>
      </c>
      <c r="I160">
        <v>138900</v>
      </c>
    </row>
    <row r="161" spans="1:9" x14ac:dyDescent="0.35">
      <c r="A161" t="s">
        <v>280</v>
      </c>
      <c r="B161">
        <v>76750</v>
      </c>
      <c r="C161">
        <v>87700</v>
      </c>
      <c r="D161">
        <v>98650</v>
      </c>
      <c r="E161">
        <v>109600</v>
      </c>
      <c r="F161">
        <v>118400</v>
      </c>
      <c r="G161">
        <v>127150</v>
      </c>
      <c r="H161">
        <v>135950</v>
      </c>
      <c r="I161">
        <v>144700</v>
      </c>
    </row>
    <row r="162" spans="1:9" x14ac:dyDescent="0.35">
      <c r="A162" t="s">
        <v>281</v>
      </c>
      <c r="B162">
        <v>73650</v>
      </c>
      <c r="C162">
        <v>84200</v>
      </c>
      <c r="D162">
        <v>94700</v>
      </c>
      <c r="E162">
        <v>105200</v>
      </c>
      <c r="F162">
        <v>113650</v>
      </c>
      <c r="G162">
        <v>122050</v>
      </c>
      <c r="H162">
        <v>130450</v>
      </c>
      <c r="I162">
        <v>138900</v>
      </c>
    </row>
    <row r="163" spans="1:9" x14ac:dyDescent="0.35">
      <c r="A163" t="s">
        <v>282</v>
      </c>
      <c r="B163">
        <v>73750</v>
      </c>
      <c r="C163">
        <v>84300</v>
      </c>
      <c r="D163">
        <v>94850</v>
      </c>
      <c r="E163">
        <v>105350</v>
      </c>
      <c r="F163">
        <v>113800</v>
      </c>
      <c r="G163">
        <v>122250</v>
      </c>
      <c r="H163">
        <v>130650</v>
      </c>
      <c r="I163">
        <v>139100</v>
      </c>
    </row>
    <row r="164" spans="1:9" x14ac:dyDescent="0.35">
      <c r="A164" t="s">
        <v>283</v>
      </c>
      <c r="B164">
        <v>96000</v>
      </c>
      <c r="C164">
        <v>109700</v>
      </c>
      <c r="D164">
        <v>123400</v>
      </c>
      <c r="E164">
        <v>137100</v>
      </c>
      <c r="F164">
        <v>148100</v>
      </c>
      <c r="G164">
        <v>159050</v>
      </c>
      <c r="H164">
        <v>170050</v>
      </c>
      <c r="I164">
        <v>181000</v>
      </c>
    </row>
    <row r="165" spans="1:9" x14ac:dyDescent="0.35">
      <c r="A165" t="s">
        <v>284</v>
      </c>
      <c r="B165">
        <v>96000</v>
      </c>
      <c r="C165">
        <v>109700</v>
      </c>
      <c r="D165">
        <v>123400</v>
      </c>
      <c r="E165">
        <v>137100</v>
      </c>
      <c r="F165">
        <v>148100</v>
      </c>
      <c r="G165">
        <v>159050</v>
      </c>
      <c r="H165">
        <v>170050</v>
      </c>
      <c r="I165">
        <v>181000</v>
      </c>
    </row>
    <row r="166" spans="1:9" x14ac:dyDescent="0.35">
      <c r="A166" t="s">
        <v>285</v>
      </c>
      <c r="B166">
        <v>96000</v>
      </c>
      <c r="C166">
        <v>109700</v>
      </c>
      <c r="D166">
        <v>123400</v>
      </c>
      <c r="E166">
        <v>137100</v>
      </c>
      <c r="F166">
        <v>148100</v>
      </c>
      <c r="G166">
        <v>159050</v>
      </c>
      <c r="H166">
        <v>170050</v>
      </c>
      <c r="I166">
        <v>181000</v>
      </c>
    </row>
    <row r="167" spans="1:9" x14ac:dyDescent="0.35">
      <c r="A167" t="s">
        <v>286</v>
      </c>
      <c r="B167">
        <v>96000</v>
      </c>
      <c r="C167">
        <v>109700</v>
      </c>
      <c r="D167">
        <v>123400</v>
      </c>
      <c r="E167">
        <v>137100</v>
      </c>
      <c r="F167">
        <v>148100</v>
      </c>
      <c r="G167">
        <v>159050</v>
      </c>
      <c r="H167">
        <v>170050</v>
      </c>
      <c r="I167">
        <v>181000</v>
      </c>
    </row>
    <row r="168" spans="1:9" x14ac:dyDescent="0.35">
      <c r="A168" t="s">
        <v>287</v>
      </c>
      <c r="B168">
        <v>73750</v>
      </c>
      <c r="C168">
        <v>84300</v>
      </c>
      <c r="D168">
        <v>94850</v>
      </c>
      <c r="E168">
        <v>105350</v>
      </c>
      <c r="F168">
        <v>113800</v>
      </c>
      <c r="G168">
        <v>122250</v>
      </c>
      <c r="H168">
        <v>130650</v>
      </c>
      <c r="I168">
        <v>139100</v>
      </c>
    </row>
    <row r="169" spans="1:9" x14ac:dyDescent="0.35">
      <c r="A169" t="s">
        <v>288</v>
      </c>
      <c r="B169">
        <v>96000</v>
      </c>
      <c r="C169">
        <v>109700</v>
      </c>
      <c r="D169">
        <v>123400</v>
      </c>
      <c r="E169">
        <v>137100</v>
      </c>
      <c r="F169">
        <v>148100</v>
      </c>
      <c r="G169">
        <v>159050</v>
      </c>
      <c r="H169">
        <v>170050</v>
      </c>
      <c r="I169">
        <v>181000</v>
      </c>
    </row>
    <row r="170" spans="1:9" x14ac:dyDescent="0.35">
      <c r="A170" t="s">
        <v>289</v>
      </c>
      <c r="B170">
        <v>75450</v>
      </c>
      <c r="C170">
        <v>86200</v>
      </c>
      <c r="D170">
        <v>97000</v>
      </c>
      <c r="E170">
        <v>107750</v>
      </c>
      <c r="F170">
        <v>116400</v>
      </c>
      <c r="G170">
        <v>125000</v>
      </c>
      <c r="H170">
        <v>133650</v>
      </c>
      <c r="I170">
        <v>142250</v>
      </c>
    </row>
    <row r="171" spans="1:9" x14ac:dyDescent="0.35">
      <c r="A171" t="s">
        <v>290</v>
      </c>
      <c r="B171">
        <v>96000</v>
      </c>
      <c r="C171">
        <v>109700</v>
      </c>
      <c r="D171">
        <v>123400</v>
      </c>
      <c r="E171">
        <v>137100</v>
      </c>
      <c r="F171">
        <v>148100</v>
      </c>
      <c r="G171">
        <v>159050</v>
      </c>
      <c r="H171">
        <v>170050</v>
      </c>
      <c r="I171">
        <v>181000</v>
      </c>
    </row>
    <row r="172" spans="1:9" x14ac:dyDescent="0.35">
      <c r="A172" t="s">
        <v>291</v>
      </c>
      <c r="B172">
        <v>96000</v>
      </c>
      <c r="C172">
        <v>109700</v>
      </c>
      <c r="D172">
        <v>123400</v>
      </c>
      <c r="E172">
        <v>137100</v>
      </c>
      <c r="F172">
        <v>148100</v>
      </c>
      <c r="G172">
        <v>159050</v>
      </c>
      <c r="H172">
        <v>170050</v>
      </c>
      <c r="I172">
        <v>181000</v>
      </c>
    </row>
    <row r="173" spans="1:9" x14ac:dyDescent="0.35">
      <c r="A173" t="s">
        <v>292</v>
      </c>
      <c r="B173">
        <v>79100</v>
      </c>
      <c r="C173">
        <v>90400</v>
      </c>
      <c r="D173">
        <v>101700</v>
      </c>
      <c r="E173">
        <v>112950</v>
      </c>
      <c r="F173">
        <v>122000</v>
      </c>
      <c r="G173">
        <v>131050</v>
      </c>
      <c r="H173">
        <v>140100</v>
      </c>
      <c r="I173">
        <v>149100</v>
      </c>
    </row>
    <row r="174" spans="1:9" x14ac:dyDescent="0.35">
      <c r="A174" t="s">
        <v>293</v>
      </c>
      <c r="B174">
        <v>75450</v>
      </c>
      <c r="C174">
        <v>86200</v>
      </c>
      <c r="D174">
        <v>97000</v>
      </c>
      <c r="E174">
        <v>107750</v>
      </c>
      <c r="F174">
        <v>116400</v>
      </c>
      <c r="G174">
        <v>125000</v>
      </c>
      <c r="H174">
        <v>133650</v>
      </c>
      <c r="I174">
        <v>142250</v>
      </c>
    </row>
    <row r="175" spans="1:9" x14ac:dyDescent="0.35">
      <c r="A175" t="s">
        <v>294</v>
      </c>
      <c r="B175">
        <v>96000</v>
      </c>
      <c r="C175">
        <v>109700</v>
      </c>
      <c r="D175">
        <v>123400</v>
      </c>
      <c r="E175">
        <v>137100</v>
      </c>
      <c r="F175">
        <v>148100</v>
      </c>
      <c r="G175">
        <v>159050</v>
      </c>
      <c r="H175">
        <v>170050</v>
      </c>
      <c r="I175">
        <v>181000</v>
      </c>
    </row>
    <row r="176" spans="1:9" x14ac:dyDescent="0.35">
      <c r="A176" t="s">
        <v>295</v>
      </c>
      <c r="B176">
        <v>96000</v>
      </c>
      <c r="C176">
        <v>109700</v>
      </c>
      <c r="D176">
        <v>123400</v>
      </c>
      <c r="E176">
        <v>137100</v>
      </c>
      <c r="F176">
        <v>148100</v>
      </c>
      <c r="G176">
        <v>159050</v>
      </c>
      <c r="H176">
        <v>170050</v>
      </c>
      <c r="I176">
        <v>181000</v>
      </c>
    </row>
    <row r="177" spans="1:9" x14ac:dyDescent="0.35">
      <c r="A177" t="s">
        <v>296</v>
      </c>
      <c r="B177">
        <v>96000</v>
      </c>
      <c r="C177">
        <v>109700</v>
      </c>
      <c r="D177">
        <v>123400</v>
      </c>
      <c r="E177">
        <v>137100</v>
      </c>
      <c r="F177">
        <v>148100</v>
      </c>
      <c r="G177">
        <v>159050</v>
      </c>
      <c r="H177">
        <v>170050</v>
      </c>
      <c r="I177">
        <v>181000</v>
      </c>
    </row>
    <row r="178" spans="1:9" x14ac:dyDescent="0.35">
      <c r="A178" t="s">
        <v>297</v>
      </c>
      <c r="B178">
        <v>96000</v>
      </c>
      <c r="C178">
        <v>109700</v>
      </c>
      <c r="D178">
        <v>123400</v>
      </c>
      <c r="E178">
        <v>137100</v>
      </c>
      <c r="F178">
        <v>148100</v>
      </c>
      <c r="G178">
        <v>159050</v>
      </c>
      <c r="H178">
        <v>170050</v>
      </c>
      <c r="I178">
        <v>181000</v>
      </c>
    </row>
    <row r="179" spans="1:9" x14ac:dyDescent="0.35">
      <c r="A179" t="s">
        <v>298</v>
      </c>
      <c r="B179">
        <v>96000</v>
      </c>
      <c r="C179">
        <v>109700</v>
      </c>
      <c r="D179">
        <v>123400</v>
      </c>
      <c r="E179">
        <v>137100</v>
      </c>
      <c r="F179">
        <v>148100</v>
      </c>
      <c r="G179">
        <v>159050</v>
      </c>
      <c r="H179">
        <v>170050</v>
      </c>
      <c r="I179">
        <v>181000</v>
      </c>
    </row>
    <row r="180" spans="1:9" x14ac:dyDescent="0.35">
      <c r="A180" t="s">
        <v>299</v>
      </c>
      <c r="B180">
        <v>74800</v>
      </c>
      <c r="C180">
        <v>85450</v>
      </c>
      <c r="D180">
        <v>96150</v>
      </c>
      <c r="E180">
        <v>106800</v>
      </c>
      <c r="F180">
        <v>115350</v>
      </c>
      <c r="G180">
        <v>123900</v>
      </c>
      <c r="H180">
        <v>132450</v>
      </c>
      <c r="I180">
        <v>141000</v>
      </c>
    </row>
    <row r="181" spans="1:9" x14ac:dyDescent="0.35">
      <c r="A181" t="s">
        <v>300</v>
      </c>
      <c r="B181">
        <v>74800</v>
      </c>
      <c r="C181">
        <v>85450</v>
      </c>
      <c r="D181">
        <v>96150</v>
      </c>
      <c r="E181">
        <v>106800</v>
      </c>
      <c r="F181">
        <v>115350</v>
      </c>
      <c r="G181">
        <v>123900</v>
      </c>
      <c r="H181">
        <v>132450</v>
      </c>
      <c r="I181">
        <v>141000</v>
      </c>
    </row>
    <row r="182" spans="1:9" x14ac:dyDescent="0.35">
      <c r="A182" t="s">
        <v>301</v>
      </c>
      <c r="B182">
        <v>74800</v>
      </c>
      <c r="C182">
        <v>85450</v>
      </c>
      <c r="D182">
        <v>96150</v>
      </c>
      <c r="E182">
        <v>106800</v>
      </c>
      <c r="F182">
        <v>115350</v>
      </c>
      <c r="G182">
        <v>123900</v>
      </c>
      <c r="H182">
        <v>132450</v>
      </c>
      <c r="I182">
        <v>141000</v>
      </c>
    </row>
    <row r="183" spans="1:9" x14ac:dyDescent="0.35">
      <c r="A183" t="s">
        <v>302</v>
      </c>
      <c r="B183">
        <v>75450</v>
      </c>
      <c r="C183">
        <v>86200</v>
      </c>
      <c r="D183">
        <v>97000</v>
      </c>
      <c r="E183">
        <v>107750</v>
      </c>
      <c r="F183">
        <v>116400</v>
      </c>
      <c r="G183">
        <v>125000</v>
      </c>
      <c r="H183">
        <v>133650</v>
      </c>
      <c r="I183">
        <v>142250</v>
      </c>
    </row>
    <row r="184" spans="1:9" x14ac:dyDescent="0.35">
      <c r="A184" t="s">
        <v>303</v>
      </c>
      <c r="B184">
        <v>73650</v>
      </c>
      <c r="C184">
        <v>84200</v>
      </c>
      <c r="D184">
        <v>94700</v>
      </c>
      <c r="E184">
        <v>105200</v>
      </c>
      <c r="F184">
        <v>113650</v>
      </c>
      <c r="G184">
        <v>122050</v>
      </c>
      <c r="H184">
        <v>130450</v>
      </c>
      <c r="I184">
        <v>138900</v>
      </c>
    </row>
    <row r="185" spans="1:9" x14ac:dyDescent="0.35">
      <c r="A185" t="s">
        <v>304</v>
      </c>
      <c r="B185">
        <v>96000</v>
      </c>
      <c r="C185">
        <v>109700</v>
      </c>
      <c r="D185">
        <v>123400</v>
      </c>
      <c r="E185">
        <v>137100</v>
      </c>
      <c r="F185">
        <v>148100</v>
      </c>
      <c r="G185">
        <v>159050</v>
      </c>
      <c r="H185">
        <v>170050</v>
      </c>
      <c r="I185">
        <v>181000</v>
      </c>
    </row>
    <row r="186" spans="1:9" x14ac:dyDescent="0.35">
      <c r="A186" t="s">
        <v>305</v>
      </c>
      <c r="B186">
        <v>74800</v>
      </c>
      <c r="C186">
        <v>85450</v>
      </c>
      <c r="D186">
        <v>96150</v>
      </c>
      <c r="E186">
        <v>106800</v>
      </c>
      <c r="F186">
        <v>115350</v>
      </c>
      <c r="G186">
        <v>123900</v>
      </c>
      <c r="H186">
        <v>132450</v>
      </c>
      <c r="I186">
        <v>141000</v>
      </c>
    </row>
    <row r="187" spans="1:9" x14ac:dyDescent="0.35">
      <c r="A187" t="s">
        <v>306</v>
      </c>
      <c r="B187">
        <v>73750</v>
      </c>
      <c r="C187">
        <v>84300</v>
      </c>
      <c r="D187">
        <v>94850</v>
      </c>
      <c r="E187">
        <v>105350</v>
      </c>
      <c r="F187">
        <v>113800</v>
      </c>
      <c r="G187">
        <v>122250</v>
      </c>
      <c r="H187">
        <v>130650</v>
      </c>
      <c r="I187">
        <v>139100</v>
      </c>
    </row>
    <row r="188" spans="1:9" x14ac:dyDescent="0.35">
      <c r="A188" t="s">
        <v>307</v>
      </c>
      <c r="B188">
        <v>96000</v>
      </c>
      <c r="C188">
        <v>109700</v>
      </c>
      <c r="D188">
        <v>123400</v>
      </c>
      <c r="E188">
        <v>137100</v>
      </c>
      <c r="F188">
        <v>148100</v>
      </c>
      <c r="G188">
        <v>159050</v>
      </c>
      <c r="H188">
        <v>170050</v>
      </c>
      <c r="I188">
        <v>181000</v>
      </c>
    </row>
    <row r="189" spans="1:9" x14ac:dyDescent="0.35">
      <c r="A189" t="s">
        <v>308</v>
      </c>
      <c r="B189">
        <v>74800</v>
      </c>
      <c r="C189">
        <v>85450</v>
      </c>
      <c r="D189">
        <v>96150</v>
      </c>
      <c r="E189">
        <v>106800</v>
      </c>
      <c r="F189">
        <v>115350</v>
      </c>
      <c r="G189">
        <v>123900</v>
      </c>
      <c r="H189">
        <v>132450</v>
      </c>
      <c r="I189">
        <v>141000</v>
      </c>
    </row>
    <row r="190" spans="1:9" x14ac:dyDescent="0.35">
      <c r="A190" t="s">
        <v>309</v>
      </c>
      <c r="B190">
        <v>96000</v>
      </c>
      <c r="C190">
        <v>109700</v>
      </c>
      <c r="D190">
        <v>123400</v>
      </c>
      <c r="E190">
        <v>137100</v>
      </c>
      <c r="F190">
        <v>148100</v>
      </c>
      <c r="G190">
        <v>159050</v>
      </c>
      <c r="H190">
        <v>170050</v>
      </c>
      <c r="I190">
        <v>181000</v>
      </c>
    </row>
    <row r="191" spans="1:9" x14ac:dyDescent="0.35">
      <c r="A191" t="s">
        <v>310</v>
      </c>
      <c r="B191">
        <v>73650</v>
      </c>
      <c r="C191">
        <v>84200</v>
      </c>
      <c r="D191">
        <v>94700</v>
      </c>
      <c r="E191">
        <v>105200</v>
      </c>
      <c r="F191">
        <v>113650</v>
      </c>
      <c r="G191">
        <v>122050</v>
      </c>
      <c r="H191">
        <v>130450</v>
      </c>
      <c r="I191">
        <v>138900</v>
      </c>
    </row>
    <row r="192" spans="1:9" x14ac:dyDescent="0.35">
      <c r="A192" t="s">
        <v>311</v>
      </c>
      <c r="B192">
        <v>73650</v>
      </c>
      <c r="C192">
        <v>84200</v>
      </c>
      <c r="D192">
        <v>94700</v>
      </c>
      <c r="E192">
        <v>105200</v>
      </c>
      <c r="F192">
        <v>113650</v>
      </c>
      <c r="G192">
        <v>122050</v>
      </c>
      <c r="H192">
        <v>130450</v>
      </c>
      <c r="I192">
        <v>138900</v>
      </c>
    </row>
    <row r="193" spans="1:9" x14ac:dyDescent="0.35">
      <c r="A193" t="s">
        <v>312</v>
      </c>
      <c r="B193">
        <v>73650</v>
      </c>
      <c r="C193">
        <v>84200</v>
      </c>
      <c r="D193">
        <v>94700</v>
      </c>
      <c r="E193">
        <v>105200</v>
      </c>
      <c r="F193">
        <v>113650</v>
      </c>
      <c r="G193">
        <v>122050</v>
      </c>
      <c r="H193">
        <v>130450</v>
      </c>
      <c r="I193">
        <v>138900</v>
      </c>
    </row>
    <row r="194" spans="1:9" x14ac:dyDescent="0.35">
      <c r="A194" t="s">
        <v>313</v>
      </c>
      <c r="B194">
        <v>73650</v>
      </c>
      <c r="C194">
        <v>84200</v>
      </c>
      <c r="D194">
        <v>94700</v>
      </c>
      <c r="E194">
        <v>105200</v>
      </c>
      <c r="F194">
        <v>113650</v>
      </c>
      <c r="G194">
        <v>122050</v>
      </c>
      <c r="H194">
        <v>130450</v>
      </c>
      <c r="I194">
        <v>138900</v>
      </c>
    </row>
    <row r="195" spans="1:9" x14ac:dyDescent="0.35">
      <c r="A195" t="s">
        <v>314</v>
      </c>
      <c r="B195">
        <v>73650</v>
      </c>
      <c r="C195">
        <v>84200</v>
      </c>
      <c r="D195">
        <v>94700</v>
      </c>
      <c r="E195">
        <v>105200</v>
      </c>
      <c r="F195">
        <v>113650</v>
      </c>
      <c r="G195">
        <v>122050</v>
      </c>
      <c r="H195">
        <v>130450</v>
      </c>
      <c r="I195">
        <v>138900</v>
      </c>
    </row>
    <row r="196" spans="1:9" x14ac:dyDescent="0.35">
      <c r="A196" t="s">
        <v>315</v>
      </c>
      <c r="B196">
        <v>73650</v>
      </c>
      <c r="C196">
        <v>84200</v>
      </c>
      <c r="D196">
        <v>94700</v>
      </c>
      <c r="E196">
        <v>105200</v>
      </c>
      <c r="F196">
        <v>113650</v>
      </c>
      <c r="G196">
        <v>122050</v>
      </c>
      <c r="H196">
        <v>130450</v>
      </c>
      <c r="I196">
        <v>138900</v>
      </c>
    </row>
    <row r="197" spans="1:9" x14ac:dyDescent="0.35">
      <c r="A197" t="s">
        <v>316</v>
      </c>
      <c r="B197">
        <v>96000</v>
      </c>
      <c r="C197">
        <v>109700</v>
      </c>
      <c r="D197">
        <v>123400</v>
      </c>
      <c r="E197">
        <v>137100</v>
      </c>
      <c r="F197">
        <v>148100</v>
      </c>
      <c r="G197">
        <v>159050</v>
      </c>
      <c r="H197">
        <v>170050</v>
      </c>
      <c r="I197">
        <v>181000</v>
      </c>
    </row>
    <row r="198" spans="1:9" x14ac:dyDescent="0.35">
      <c r="A198" t="s">
        <v>317</v>
      </c>
      <c r="B198">
        <v>92200</v>
      </c>
      <c r="C198">
        <v>105350</v>
      </c>
      <c r="D198">
        <v>118550</v>
      </c>
      <c r="E198">
        <v>131700</v>
      </c>
      <c r="F198">
        <v>142250</v>
      </c>
      <c r="G198">
        <v>152800</v>
      </c>
      <c r="H198">
        <v>163350</v>
      </c>
      <c r="I198">
        <v>173850</v>
      </c>
    </row>
    <row r="199" spans="1:9" x14ac:dyDescent="0.35">
      <c r="A199" t="s">
        <v>318</v>
      </c>
      <c r="B199">
        <v>96000</v>
      </c>
      <c r="C199">
        <v>109700</v>
      </c>
      <c r="D199">
        <v>123400</v>
      </c>
      <c r="E199">
        <v>137100</v>
      </c>
      <c r="F199">
        <v>148100</v>
      </c>
      <c r="G199">
        <v>159050</v>
      </c>
      <c r="H199">
        <v>170050</v>
      </c>
      <c r="I199">
        <v>181000</v>
      </c>
    </row>
    <row r="200" spans="1:9" x14ac:dyDescent="0.35">
      <c r="A200" t="s">
        <v>319</v>
      </c>
      <c r="B200">
        <v>96000</v>
      </c>
      <c r="C200">
        <v>109700</v>
      </c>
      <c r="D200">
        <v>123400</v>
      </c>
      <c r="E200">
        <v>137100</v>
      </c>
      <c r="F200">
        <v>148100</v>
      </c>
      <c r="G200">
        <v>159050</v>
      </c>
      <c r="H200">
        <v>170050</v>
      </c>
      <c r="I200">
        <v>181000</v>
      </c>
    </row>
    <row r="201" spans="1:9" x14ac:dyDescent="0.35">
      <c r="A201" t="s">
        <v>320</v>
      </c>
      <c r="B201">
        <v>73650</v>
      </c>
      <c r="C201">
        <v>84200</v>
      </c>
      <c r="D201">
        <v>94700</v>
      </c>
      <c r="E201">
        <v>105200</v>
      </c>
      <c r="F201">
        <v>113650</v>
      </c>
      <c r="G201">
        <v>122050</v>
      </c>
      <c r="H201">
        <v>130450</v>
      </c>
      <c r="I201">
        <v>138900</v>
      </c>
    </row>
    <row r="202" spans="1:9" x14ac:dyDescent="0.35">
      <c r="A202" t="s">
        <v>321</v>
      </c>
      <c r="B202">
        <v>73650</v>
      </c>
      <c r="C202">
        <v>84200</v>
      </c>
      <c r="D202">
        <v>94700</v>
      </c>
      <c r="E202">
        <v>105200</v>
      </c>
      <c r="F202">
        <v>113650</v>
      </c>
      <c r="G202">
        <v>122050</v>
      </c>
      <c r="H202">
        <v>130450</v>
      </c>
      <c r="I202">
        <v>138900</v>
      </c>
    </row>
    <row r="203" spans="1:9" x14ac:dyDescent="0.35">
      <c r="A203" t="s">
        <v>322</v>
      </c>
      <c r="B203">
        <v>73750</v>
      </c>
      <c r="C203">
        <v>84300</v>
      </c>
      <c r="D203">
        <v>94850</v>
      </c>
      <c r="E203">
        <v>105350</v>
      </c>
      <c r="F203">
        <v>113800</v>
      </c>
      <c r="G203">
        <v>122250</v>
      </c>
      <c r="H203">
        <v>130650</v>
      </c>
      <c r="I203">
        <v>139100</v>
      </c>
    </row>
    <row r="204" spans="1:9" x14ac:dyDescent="0.35">
      <c r="A204" t="s">
        <v>323</v>
      </c>
      <c r="B204">
        <v>73650</v>
      </c>
      <c r="C204">
        <v>84200</v>
      </c>
      <c r="D204">
        <v>94700</v>
      </c>
      <c r="E204">
        <v>105200</v>
      </c>
      <c r="F204">
        <v>113650</v>
      </c>
      <c r="G204">
        <v>122050</v>
      </c>
      <c r="H204">
        <v>130450</v>
      </c>
      <c r="I204">
        <v>138900</v>
      </c>
    </row>
    <row r="205" spans="1:9" x14ac:dyDescent="0.35">
      <c r="A205" t="s">
        <v>324</v>
      </c>
      <c r="B205">
        <v>73650</v>
      </c>
      <c r="C205">
        <v>84200</v>
      </c>
      <c r="D205">
        <v>94700</v>
      </c>
      <c r="E205">
        <v>105200</v>
      </c>
      <c r="F205">
        <v>113650</v>
      </c>
      <c r="G205">
        <v>122050</v>
      </c>
      <c r="H205">
        <v>130450</v>
      </c>
      <c r="I205">
        <v>138900</v>
      </c>
    </row>
    <row r="206" spans="1:9" x14ac:dyDescent="0.35">
      <c r="A206" t="s">
        <v>325</v>
      </c>
      <c r="B206">
        <v>96000</v>
      </c>
      <c r="C206">
        <v>109700</v>
      </c>
      <c r="D206">
        <v>123400</v>
      </c>
      <c r="E206">
        <v>137100</v>
      </c>
      <c r="F206">
        <v>148100</v>
      </c>
      <c r="G206">
        <v>159050</v>
      </c>
      <c r="H206">
        <v>170050</v>
      </c>
      <c r="I206">
        <v>181000</v>
      </c>
    </row>
    <row r="207" spans="1:9" x14ac:dyDescent="0.35">
      <c r="A207" t="s">
        <v>326</v>
      </c>
      <c r="B207">
        <v>96000</v>
      </c>
      <c r="C207">
        <v>109700</v>
      </c>
      <c r="D207">
        <v>123400</v>
      </c>
      <c r="E207">
        <v>137100</v>
      </c>
      <c r="F207">
        <v>148100</v>
      </c>
      <c r="G207">
        <v>159050</v>
      </c>
      <c r="H207">
        <v>170050</v>
      </c>
      <c r="I207">
        <v>181000</v>
      </c>
    </row>
    <row r="208" spans="1:9" x14ac:dyDescent="0.35">
      <c r="A208" t="s">
        <v>327</v>
      </c>
      <c r="B208">
        <v>96000</v>
      </c>
      <c r="C208">
        <v>109700</v>
      </c>
      <c r="D208">
        <v>123400</v>
      </c>
      <c r="E208">
        <v>137100</v>
      </c>
      <c r="F208">
        <v>148100</v>
      </c>
      <c r="G208">
        <v>159050</v>
      </c>
      <c r="H208">
        <v>170050</v>
      </c>
      <c r="I208">
        <v>181000</v>
      </c>
    </row>
    <row r="209" spans="1:9" x14ac:dyDescent="0.35">
      <c r="A209" t="s">
        <v>328</v>
      </c>
      <c r="B209">
        <v>96000</v>
      </c>
      <c r="C209">
        <v>109700</v>
      </c>
      <c r="D209">
        <v>123400</v>
      </c>
      <c r="E209">
        <v>137100</v>
      </c>
      <c r="F209">
        <v>148100</v>
      </c>
      <c r="G209">
        <v>159050</v>
      </c>
      <c r="H209">
        <v>170050</v>
      </c>
      <c r="I209">
        <v>181000</v>
      </c>
    </row>
    <row r="210" spans="1:9" x14ac:dyDescent="0.35">
      <c r="A210" t="s">
        <v>329</v>
      </c>
      <c r="B210">
        <v>73650</v>
      </c>
      <c r="C210">
        <v>84200</v>
      </c>
      <c r="D210">
        <v>94700</v>
      </c>
      <c r="E210">
        <v>105200</v>
      </c>
      <c r="F210">
        <v>113650</v>
      </c>
      <c r="G210">
        <v>122050</v>
      </c>
      <c r="H210">
        <v>130450</v>
      </c>
      <c r="I210">
        <v>138900</v>
      </c>
    </row>
    <row r="211" spans="1:9" x14ac:dyDescent="0.35">
      <c r="A211" t="s">
        <v>330</v>
      </c>
      <c r="B211">
        <v>74800</v>
      </c>
      <c r="C211">
        <v>85450</v>
      </c>
      <c r="D211">
        <v>96150</v>
      </c>
      <c r="E211">
        <v>106800</v>
      </c>
      <c r="F211">
        <v>115350</v>
      </c>
      <c r="G211">
        <v>123900</v>
      </c>
      <c r="H211">
        <v>132450</v>
      </c>
      <c r="I211">
        <v>141000</v>
      </c>
    </row>
    <row r="212" spans="1:9" x14ac:dyDescent="0.35">
      <c r="A212" t="s">
        <v>331</v>
      </c>
      <c r="B212">
        <v>62800</v>
      </c>
      <c r="C212">
        <v>71800</v>
      </c>
      <c r="D212">
        <v>80750</v>
      </c>
      <c r="E212">
        <v>89700</v>
      </c>
      <c r="F212">
        <v>96900</v>
      </c>
      <c r="G212">
        <v>104100</v>
      </c>
      <c r="H212">
        <v>111250</v>
      </c>
      <c r="I212">
        <v>118450</v>
      </c>
    </row>
    <row r="213" spans="1:9" x14ac:dyDescent="0.35">
      <c r="A213" t="s">
        <v>332</v>
      </c>
      <c r="B213">
        <v>73750</v>
      </c>
      <c r="C213">
        <v>84300</v>
      </c>
      <c r="D213">
        <v>94850</v>
      </c>
      <c r="E213">
        <v>105350</v>
      </c>
      <c r="F213">
        <v>113800</v>
      </c>
      <c r="G213">
        <v>122250</v>
      </c>
      <c r="H213">
        <v>130650</v>
      </c>
      <c r="I213">
        <v>139100</v>
      </c>
    </row>
    <row r="214" spans="1:9" x14ac:dyDescent="0.35">
      <c r="A214" t="s">
        <v>333</v>
      </c>
      <c r="B214">
        <v>96000</v>
      </c>
      <c r="C214">
        <v>109700</v>
      </c>
      <c r="D214">
        <v>123400</v>
      </c>
      <c r="E214">
        <v>137100</v>
      </c>
      <c r="F214">
        <v>148100</v>
      </c>
      <c r="G214">
        <v>159050</v>
      </c>
      <c r="H214">
        <v>170050</v>
      </c>
      <c r="I214">
        <v>181000</v>
      </c>
    </row>
    <row r="215" spans="1:9" x14ac:dyDescent="0.35">
      <c r="A215" t="s">
        <v>334</v>
      </c>
      <c r="B215">
        <v>73650</v>
      </c>
      <c r="C215">
        <v>84200</v>
      </c>
      <c r="D215">
        <v>94700</v>
      </c>
      <c r="E215">
        <v>105200</v>
      </c>
      <c r="F215">
        <v>113650</v>
      </c>
      <c r="G215">
        <v>122050</v>
      </c>
      <c r="H215">
        <v>130450</v>
      </c>
      <c r="I215">
        <v>138900</v>
      </c>
    </row>
    <row r="216" spans="1:9" x14ac:dyDescent="0.35">
      <c r="A216" t="s">
        <v>335</v>
      </c>
      <c r="B216">
        <v>73750</v>
      </c>
      <c r="C216">
        <v>84300</v>
      </c>
      <c r="D216">
        <v>94850</v>
      </c>
      <c r="E216">
        <v>105350</v>
      </c>
      <c r="F216">
        <v>113800</v>
      </c>
      <c r="G216">
        <v>122250</v>
      </c>
      <c r="H216">
        <v>130650</v>
      </c>
      <c r="I216">
        <v>139100</v>
      </c>
    </row>
    <row r="217" spans="1:9" x14ac:dyDescent="0.35">
      <c r="A217" t="s">
        <v>336</v>
      </c>
      <c r="B217">
        <v>73750</v>
      </c>
      <c r="C217">
        <v>84300</v>
      </c>
      <c r="D217">
        <v>94850</v>
      </c>
      <c r="E217">
        <v>105350</v>
      </c>
      <c r="F217">
        <v>113800</v>
      </c>
      <c r="G217">
        <v>122250</v>
      </c>
      <c r="H217">
        <v>130650</v>
      </c>
      <c r="I217">
        <v>139100</v>
      </c>
    </row>
    <row r="218" spans="1:9" x14ac:dyDescent="0.35">
      <c r="A218" t="s">
        <v>337</v>
      </c>
      <c r="B218">
        <v>73650</v>
      </c>
      <c r="C218">
        <v>84200</v>
      </c>
      <c r="D218">
        <v>94700</v>
      </c>
      <c r="E218">
        <v>105200</v>
      </c>
      <c r="F218">
        <v>113650</v>
      </c>
      <c r="G218">
        <v>122050</v>
      </c>
      <c r="H218">
        <v>130450</v>
      </c>
      <c r="I218">
        <v>138900</v>
      </c>
    </row>
    <row r="219" spans="1:9" x14ac:dyDescent="0.35">
      <c r="A219" t="s">
        <v>338</v>
      </c>
      <c r="B219">
        <v>73750</v>
      </c>
      <c r="C219">
        <v>84300</v>
      </c>
      <c r="D219">
        <v>94850</v>
      </c>
      <c r="E219">
        <v>105350</v>
      </c>
      <c r="F219">
        <v>113800</v>
      </c>
      <c r="G219">
        <v>122250</v>
      </c>
      <c r="H219">
        <v>130650</v>
      </c>
      <c r="I219">
        <v>139100</v>
      </c>
    </row>
    <row r="220" spans="1:9" x14ac:dyDescent="0.35">
      <c r="A220" t="s">
        <v>339</v>
      </c>
      <c r="B220">
        <v>96000</v>
      </c>
      <c r="C220">
        <v>109700</v>
      </c>
      <c r="D220">
        <v>123400</v>
      </c>
      <c r="E220">
        <v>137100</v>
      </c>
      <c r="F220">
        <v>148100</v>
      </c>
      <c r="G220">
        <v>159050</v>
      </c>
      <c r="H220">
        <v>170050</v>
      </c>
      <c r="I220">
        <v>181000</v>
      </c>
    </row>
    <row r="221" spans="1:9" x14ac:dyDescent="0.35">
      <c r="A221" t="s">
        <v>340</v>
      </c>
      <c r="B221">
        <v>96000</v>
      </c>
      <c r="C221">
        <v>109700</v>
      </c>
      <c r="D221">
        <v>123400</v>
      </c>
      <c r="E221">
        <v>137100</v>
      </c>
      <c r="F221">
        <v>148100</v>
      </c>
      <c r="G221">
        <v>159050</v>
      </c>
      <c r="H221">
        <v>170050</v>
      </c>
      <c r="I221">
        <v>181000</v>
      </c>
    </row>
    <row r="222" spans="1:9" x14ac:dyDescent="0.35">
      <c r="A222" t="s">
        <v>341</v>
      </c>
      <c r="B222">
        <v>74800</v>
      </c>
      <c r="C222">
        <v>85450</v>
      </c>
      <c r="D222">
        <v>96150</v>
      </c>
      <c r="E222">
        <v>106800</v>
      </c>
      <c r="F222">
        <v>115350</v>
      </c>
      <c r="G222">
        <v>123900</v>
      </c>
      <c r="H222">
        <v>132450</v>
      </c>
      <c r="I222">
        <v>141000</v>
      </c>
    </row>
    <row r="223" spans="1:9" x14ac:dyDescent="0.35">
      <c r="A223" t="s">
        <v>342</v>
      </c>
      <c r="B223">
        <v>73750</v>
      </c>
      <c r="C223">
        <v>84300</v>
      </c>
      <c r="D223">
        <v>94850</v>
      </c>
      <c r="E223">
        <v>105350</v>
      </c>
      <c r="F223">
        <v>113800</v>
      </c>
      <c r="G223">
        <v>122250</v>
      </c>
      <c r="H223">
        <v>130650</v>
      </c>
      <c r="I223">
        <v>139100</v>
      </c>
    </row>
    <row r="224" spans="1:9" x14ac:dyDescent="0.35">
      <c r="A224" t="s">
        <v>343</v>
      </c>
      <c r="B224">
        <v>73650</v>
      </c>
      <c r="C224">
        <v>84200</v>
      </c>
      <c r="D224">
        <v>94700</v>
      </c>
      <c r="E224">
        <v>105200</v>
      </c>
      <c r="F224">
        <v>113650</v>
      </c>
      <c r="G224">
        <v>122050</v>
      </c>
      <c r="H224">
        <v>130450</v>
      </c>
      <c r="I224">
        <v>138900</v>
      </c>
    </row>
    <row r="225" spans="1:9" x14ac:dyDescent="0.35">
      <c r="A225" t="s">
        <v>344</v>
      </c>
      <c r="B225">
        <v>79100</v>
      </c>
      <c r="C225">
        <v>90400</v>
      </c>
      <c r="D225">
        <v>101700</v>
      </c>
      <c r="E225">
        <v>112950</v>
      </c>
      <c r="F225">
        <v>122000</v>
      </c>
      <c r="G225">
        <v>131050</v>
      </c>
      <c r="H225">
        <v>140100</v>
      </c>
      <c r="I225">
        <v>149100</v>
      </c>
    </row>
    <row r="226" spans="1:9" x14ac:dyDescent="0.35">
      <c r="A226" t="s">
        <v>345</v>
      </c>
      <c r="B226">
        <v>73650</v>
      </c>
      <c r="C226">
        <v>84200</v>
      </c>
      <c r="D226">
        <v>94700</v>
      </c>
      <c r="E226">
        <v>105200</v>
      </c>
      <c r="F226">
        <v>113650</v>
      </c>
      <c r="G226">
        <v>122050</v>
      </c>
      <c r="H226">
        <v>130450</v>
      </c>
      <c r="I226">
        <v>138900</v>
      </c>
    </row>
    <row r="227" spans="1:9" x14ac:dyDescent="0.35">
      <c r="A227" t="s">
        <v>346</v>
      </c>
      <c r="B227">
        <v>73750</v>
      </c>
      <c r="C227">
        <v>84300</v>
      </c>
      <c r="D227">
        <v>94850</v>
      </c>
      <c r="E227">
        <v>105350</v>
      </c>
      <c r="F227">
        <v>113800</v>
      </c>
      <c r="G227">
        <v>122250</v>
      </c>
      <c r="H227">
        <v>130650</v>
      </c>
      <c r="I227">
        <v>139100</v>
      </c>
    </row>
    <row r="228" spans="1:9" x14ac:dyDescent="0.35">
      <c r="A228" t="s">
        <v>347</v>
      </c>
      <c r="B228">
        <v>73650</v>
      </c>
      <c r="C228">
        <v>84200</v>
      </c>
      <c r="D228">
        <v>94700</v>
      </c>
      <c r="E228">
        <v>105200</v>
      </c>
      <c r="F228">
        <v>113650</v>
      </c>
      <c r="G228">
        <v>122050</v>
      </c>
      <c r="H228">
        <v>130450</v>
      </c>
      <c r="I228">
        <v>138900</v>
      </c>
    </row>
    <row r="229" spans="1:9" x14ac:dyDescent="0.35">
      <c r="A229" t="s">
        <v>348</v>
      </c>
      <c r="B229">
        <v>73750</v>
      </c>
      <c r="C229">
        <v>84300</v>
      </c>
      <c r="D229">
        <v>94850</v>
      </c>
      <c r="E229">
        <v>105350</v>
      </c>
      <c r="F229">
        <v>113800</v>
      </c>
      <c r="G229">
        <v>122250</v>
      </c>
      <c r="H229">
        <v>130650</v>
      </c>
      <c r="I229">
        <v>139100</v>
      </c>
    </row>
    <row r="230" spans="1:9" x14ac:dyDescent="0.35">
      <c r="A230" t="s">
        <v>349</v>
      </c>
      <c r="B230">
        <v>96000</v>
      </c>
      <c r="C230">
        <v>109700</v>
      </c>
      <c r="D230">
        <v>123400</v>
      </c>
      <c r="E230">
        <v>137100</v>
      </c>
      <c r="F230">
        <v>148100</v>
      </c>
      <c r="G230">
        <v>159050</v>
      </c>
      <c r="H230">
        <v>170050</v>
      </c>
      <c r="I230">
        <v>181000</v>
      </c>
    </row>
    <row r="231" spans="1:9" x14ac:dyDescent="0.35">
      <c r="A231" t="s">
        <v>350</v>
      </c>
      <c r="B231">
        <v>73650</v>
      </c>
      <c r="C231">
        <v>84200</v>
      </c>
      <c r="D231">
        <v>94700</v>
      </c>
      <c r="E231">
        <v>105200</v>
      </c>
      <c r="F231">
        <v>113650</v>
      </c>
      <c r="G231">
        <v>122050</v>
      </c>
      <c r="H231">
        <v>130450</v>
      </c>
      <c r="I231">
        <v>138900</v>
      </c>
    </row>
    <row r="232" spans="1:9" x14ac:dyDescent="0.35">
      <c r="A232" t="s">
        <v>351</v>
      </c>
      <c r="B232">
        <v>96000</v>
      </c>
      <c r="C232">
        <v>109700</v>
      </c>
      <c r="D232">
        <v>123400</v>
      </c>
      <c r="E232">
        <v>137100</v>
      </c>
      <c r="F232">
        <v>148100</v>
      </c>
      <c r="G232">
        <v>159050</v>
      </c>
      <c r="H232">
        <v>170050</v>
      </c>
      <c r="I232">
        <v>181000</v>
      </c>
    </row>
    <row r="233" spans="1:9" x14ac:dyDescent="0.35">
      <c r="A233" t="s">
        <v>352</v>
      </c>
      <c r="B233">
        <v>76750</v>
      </c>
      <c r="C233">
        <v>87700</v>
      </c>
      <c r="D233">
        <v>98650</v>
      </c>
      <c r="E233">
        <v>109600</v>
      </c>
      <c r="F233">
        <v>118400</v>
      </c>
      <c r="G233">
        <v>127150</v>
      </c>
      <c r="H233">
        <v>135950</v>
      </c>
      <c r="I233">
        <v>144700</v>
      </c>
    </row>
    <row r="234" spans="1:9" x14ac:dyDescent="0.35">
      <c r="A234" t="s">
        <v>353</v>
      </c>
      <c r="B234">
        <v>73650</v>
      </c>
      <c r="C234">
        <v>84200</v>
      </c>
      <c r="D234">
        <v>94700</v>
      </c>
      <c r="E234">
        <v>105200</v>
      </c>
      <c r="F234">
        <v>113650</v>
      </c>
      <c r="G234">
        <v>122050</v>
      </c>
      <c r="H234">
        <v>130450</v>
      </c>
      <c r="I234">
        <v>138900</v>
      </c>
    </row>
    <row r="235" spans="1:9" x14ac:dyDescent="0.35">
      <c r="A235" t="s">
        <v>354</v>
      </c>
      <c r="B235">
        <v>73750</v>
      </c>
      <c r="C235">
        <v>84300</v>
      </c>
      <c r="D235">
        <v>94850</v>
      </c>
      <c r="E235">
        <v>105350</v>
      </c>
      <c r="F235">
        <v>113800</v>
      </c>
      <c r="G235">
        <v>122250</v>
      </c>
      <c r="H235">
        <v>130650</v>
      </c>
      <c r="I235">
        <v>139100</v>
      </c>
    </row>
    <row r="236" spans="1:9" x14ac:dyDescent="0.35">
      <c r="A236" t="s">
        <v>355</v>
      </c>
      <c r="B236">
        <v>73750</v>
      </c>
      <c r="C236">
        <v>84300</v>
      </c>
      <c r="D236">
        <v>94850</v>
      </c>
      <c r="E236">
        <v>105350</v>
      </c>
      <c r="F236">
        <v>113800</v>
      </c>
      <c r="G236">
        <v>122250</v>
      </c>
      <c r="H236">
        <v>130650</v>
      </c>
      <c r="I236">
        <v>139100</v>
      </c>
    </row>
    <row r="237" spans="1:9" x14ac:dyDescent="0.35">
      <c r="A237" t="s">
        <v>356</v>
      </c>
      <c r="B237">
        <v>73750</v>
      </c>
      <c r="C237">
        <v>84300</v>
      </c>
      <c r="D237">
        <v>94850</v>
      </c>
      <c r="E237">
        <v>105350</v>
      </c>
      <c r="F237">
        <v>113800</v>
      </c>
      <c r="G237">
        <v>122250</v>
      </c>
      <c r="H237">
        <v>130650</v>
      </c>
      <c r="I237">
        <v>139100</v>
      </c>
    </row>
    <row r="238" spans="1:9" x14ac:dyDescent="0.35">
      <c r="A238" t="s">
        <v>357</v>
      </c>
      <c r="B238">
        <v>73650</v>
      </c>
      <c r="C238">
        <v>84200</v>
      </c>
      <c r="D238">
        <v>94700</v>
      </c>
      <c r="E238">
        <v>105200</v>
      </c>
      <c r="F238">
        <v>113650</v>
      </c>
      <c r="G238">
        <v>122050</v>
      </c>
      <c r="H238">
        <v>130450</v>
      </c>
      <c r="I238">
        <v>138900</v>
      </c>
    </row>
    <row r="239" spans="1:9" x14ac:dyDescent="0.35">
      <c r="A239" t="s">
        <v>358</v>
      </c>
      <c r="B239">
        <v>96000</v>
      </c>
      <c r="C239">
        <v>109700</v>
      </c>
      <c r="D239">
        <v>123400</v>
      </c>
      <c r="E239">
        <v>137100</v>
      </c>
      <c r="F239">
        <v>148100</v>
      </c>
      <c r="G239">
        <v>159050</v>
      </c>
      <c r="H239">
        <v>170050</v>
      </c>
      <c r="I239">
        <v>181000</v>
      </c>
    </row>
    <row r="240" spans="1:9" x14ac:dyDescent="0.35">
      <c r="A240" t="s">
        <v>359</v>
      </c>
      <c r="B240">
        <v>96000</v>
      </c>
      <c r="C240">
        <v>109700</v>
      </c>
      <c r="D240">
        <v>123400</v>
      </c>
      <c r="E240">
        <v>137100</v>
      </c>
      <c r="F240">
        <v>148100</v>
      </c>
      <c r="G240">
        <v>159050</v>
      </c>
      <c r="H240">
        <v>170050</v>
      </c>
      <c r="I240">
        <v>181000</v>
      </c>
    </row>
    <row r="241" spans="1:9" x14ac:dyDescent="0.35">
      <c r="A241" t="s">
        <v>360</v>
      </c>
      <c r="B241">
        <v>75450</v>
      </c>
      <c r="C241">
        <v>86200</v>
      </c>
      <c r="D241">
        <v>97000</v>
      </c>
      <c r="E241">
        <v>107750</v>
      </c>
      <c r="F241">
        <v>116400</v>
      </c>
      <c r="G241">
        <v>125000</v>
      </c>
      <c r="H241">
        <v>133650</v>
      </c>
      <c r="I241">
        <v>142250</v>
      </c>
    </row>
    <row r="242" spans="1:9" x14ac:dyDescent="0.35">
      <c r="A242" t="s">
        <v>361</v>
      </c>
      <c r="B242">
        <v>73750</v>
      </c>
      <c r="C242">
        <v>84300</v>
      </c>
      <c r="D242">
        <v>94850</v>
      </c>
      <c r="E242">
        <v>105350</v>
      </c>
      <c r="F242">
        <v>113800</v>
      </c>
      <c r="G242">
        <v>122250</v>
      </c>
      <c r="H242">
        <v>130650</v>
      </c>
      <c r="I242">
        <v>139100</v>
      </c>
    </row>
    <row r="243" spans="1:9" x14ac:dyDescent="0.35">
      <c r="A243" t="s">
        <v>362</v>
      </c>
      <c r="B243">
        <v>79100</v>
      </c>
      <c r="C243">
        <v>90400</v>
      </c>
      <c r="D243">
        <v>101700</v>
      </c>
      <c r="E243">
        <v>112950</v>
      </c>
      <c r="F243">
        <v>122000</v>
      </c>
      <c r="G243">
        <v>131050</v>
      </c>
      <c r="H243">
        <v>140100</v>
      </c>
      <c r="I243">
        <v>149100</v>
      </c>
    </row>
    <row r="244" spans="1:9" x14ac:dyDescent="0.35">
      <c r="A244" t="s">
        <v>363</v>
      </c>
      <c r="B244">
        <v>96000</v>
      </c>
      <c r="C244">
        <v>109700</v>
      </c>
      <c r="D244">
        <v>123400</v>
      </c>
      <c r="E244">
        <v>137100</v>
      </c>
      <c r="F244">
        <v>148100</v>
      </c>
      <c r="G244">
        <v>159050</v>
      </c>
      <c r="H244">
        <v>170050</v>
      </c>
      <c r="I244">
        <v>181000</v>
      </c>
    </row>
    <row r="245" spans="1:9" x14ac:dyDescent="0.35">
      <c r="A245" t="s">
        <v>364</v>
      </c>
      <c r="B245">
        <v>96000</v>
      </c>
      <c r="C245">
        <v>109700</v>
      </c>
      <c r="D245">
        <v>123400</v>
      </c>
      <c r="E245">
        <v>137100</v>
      </c>
      <c r="F245">
        <v>148100</v>
      </c>
      <c r="G245">
        <v>159050</v>
      </c>
      <c r="H245">
        <v>170050</v>
      </c>
      <c r="I245">
        <v>181000</v>
      </c>
    </row>
    <row r="246" spans="1:9" x14ac:dyDescent="0.35">
      <c r="A246" t="s">
        <v>365</v>
      </c>
      <c r="B246">
        <v>83250</v>
      </c>
      <c r="C246">
        <v>95150</v>
      </c>
      <c r="D246">
        <v>107050</v>
      </c>
      <c r="E246">
        <v>118900</v>
      </c>
      <c r="F246">
        <v>128450</v>
      </c>
      <c r="G246">
        <v>137950</v>
      </c>
      <c r="H246">
        <v>147450</v>
      </c>
      <c r="I246">
        <v>156950</v>
      </c>
    </row>
    <row r="247" spans="1:9" x14ac:dyDescent="0.35">
      <c r="A247" t="s">
        <v>366</v>
      </c>
      <c r="B247">
        <v>96000</v>
      </c>
      <c r="C247">
        <v>109700</v>
      </c>
      <c r="D247">
        <v>123400</v>
      </c>
      <c r="E247">
        <v>137100</v>
      </c>
      <c r="F247">
        <v>148100</v>
      </c>
      <c r="G247">
        <v>159050</v>
      </c>
      <c r="H247">
        <v>170050</v>
      </c>
      <c r="I247">
        <v>181000</v>
      </c>
    </row>
    <row r="248" spans="1:9" x14ac:dyDescent="0.35">
      <c r="A248" t="s">
        <v>367</v>
      </c>
      <c r="B248">
        <v>62800</v>
      </c>
      <c r="C248">
        <v>71800</v>
      </c>
      <c r="D248">
        <v>80750</v>
      </c>
      <c r="E248">
        <v>89700</v>
      </c>
      <c r="F248">
        <v>96900</v>
      </c>
      <c r="G248">
        <v>104100</v>
      </c>
      <c r="H248">
        <v>111250</v>
      </c>
      <c r="I248">
        <v>118450</v>
      </c>
    </row>
    <row r="249" spans="1:9" x14ac:dyDescent="0.35">
      <c r="A249" t="s">
        <v>368</v>
      </c>
      <c r="B249">
        <v>96000</v>
      </c>
      <c r="C249">
        <v>109700</v>
      </c>
      <c r="D249">
        <v>123400</v>
      </c>
      <c r="E249">
        <v>137100</v>
      </c>
      <c r="F249">
        <v>148100</v>
      </c>
      <c r="G249">
        <v>159050</v>
      </c>
      <c r="H249">
        <v>170050</v>
      </c>
      <c r="I249">
        <v>181000</v>
      </c>
    </row>
    <row r="250" spans="1:9" x14ac:dyDescent="0.35">
      <c r="A250" t="s">
        <v>369</v>
      </c>
      <c r="B250">
        <v>73750</v>
      </c>
      <c r="C250">
        <v>84300</v>
      </c>
      <c r="D250">
        <v>94850</v>
      </c>
      <c r="E250">
        <v>105350</v>
      </c>
      <c r="F250">
        <v>113800</v>
      </c>
      <c r="G250">
        <v>122250</v>
      </c>
      <c r="H250">
        <v>130650</v>
      </c>
      <c r="I250">
        <v>139100</v>
      </c>
    </row>
    <row r="251" spans="1:9" x14ac:dyDescent="0.35">
      <c r="A251" t="s">
        <v>370</v>
      </c>
      <c r="B251">
        <v>75450</v>
      </c>
      <c r="C251">
        <v>86200</v>
      </c>
      <c r="D251">
        <v>97000</v>
      </c>
      <c r="E251">
        <v>107750</v>
      </c>
      <c r="F251">
        <v>116400</v>
      </c>
      <c r="G251">
        <v>125000</v>
      </c>
      <c r="H251">
        <v>133650</v>
      </c>
      <c r="I251">
        <v>142250</v>
      </c>
    </row>
    <row r="252" spans="1:9" x14ac:dyDescent="0.35">
      <c r="A252" t="s">
        <v>371</v>
      </c>
      <c r="B252">
        <v>96000</v>
      </c>
      <c r="C252">
        <v>109700</v>
      </c>
      <c r="D252">
        <v>123400</v>
      </c>
      <c r="E252">
        <v>137100</v>
      </c>
      <c r="F252">
        <v>148100</v>
      </c>
      <c r="G252">
        <v>159050</v>
      </c>
      <c r="H252">
        <v>170050</v>
      </c>
      <c r="I252">
        <v>181000</v>
      </c>
    </row>
    <row r="253" spans="1:9" x14ac:dyDescent="0.35">
      <c r="A253" t="s">
        <v>372</v>
      </c>
      <c r="B253">
        <v>96000</v>
      </c>
      <c r="C253">
        <v>109700</v>
      </c>
      <c r="D253">
        <v>123400</v>
      </c>
      <c r="E253">
        <v>137100</v>
      </c>
      <c r="F253">
        <v>148100</v>
      </c>
      <c r="G253">
        <v>159050</v>
      </c>
      <c r="H253">
        <v>170050</v>
      </c>
      <c r="I253">
        <v>181000</v>
      </c>
    </row>
    <row r="254" spans="1:9" x14ac:dyDescent="0.35">
      <c r="A254" t="s">
        <v>373</v>
      </c>
      <c r="B254">
        <v>73650</v>
      </c>
      <c r="C254">
        <v>84200</v>
      </c>
      <c r="D254">
        <v>94700</v>
      </c>
      <c r="E254">
        <v>105200</v>
      </c>
      <c r="F254">
        <v>113650</v>
      </c>
      <c r="G254">
        <v>122050</v>
      </c>
      <c r="H254">
        <v>130450</v>
      </c>
      <c r="I254">
        <v>138900</v>
      </c>
    </row>
    <row r="255" spans="1:9" x14ac:dyDescent="0.35">
      <c r="A255" t="s">
        <v>374</v>
      </c>
      <c r="B255">
        <v>96000</v>
      </c>
      <c r="C255">
        <v>109700</v>
      </c>
      <c r="D255">
        <v>123400</v>
      </c>
      <c r="E255">
        <v>137100</v>
      </c>
      <c r="F255">
        <v>148100</v>
      </c>
      <c r="G255">
        <v>159050</v>
      </c>
      <c r="H255">
        <v>170050</v>
      </c>
      <c r="I255">
        <v>181000</v>
      </c>
    </row>
    <row r="256" spans="1:9" x14ac:dyDescent="0.35">
      <c r="A256" t="s">
        <v>375</v>
      </c>
      <c r="B256">
        <v>73750</v>
      </c>
      <c r="C256">
        <v>84300</v>
      </c>
      <c r="D256">
        <v>94850</v>
      </c>
      <c r="E256">
        <v>105350</v>
      </c>
      <c r="F256">
        <v>113800</v>
      </c>
      <c r="G256">
        <v>122250</v>
      </c>
      <c r="H256">
        <v>130650</v>
      </c>
      <c r="I256">
        <v>139100</v>
      </c>
    </row>
    <row r="257" spans="1:9" x14ac:dyDescent="0.35">
      <c r="A257" t="s">
        <v>376</v>
      </c>
      <c r="B257">
        <v>73650</v>
      </c>
      <c r="C257">
        <v>84200</v>
      </c>
      <c r="D257">
        <v>94700</v>
      </c>
      <c r="E257">
        <v>105200</v>
      </c>
      <c r="F257">
        <v>113650</v>
      </c>
      <c r="G257">
        <v>122050</v>
      </c>
      <c r="H257">
        <v>130450</v>
      </c>
      <c r="I257">
        <v>138900</v>
      </c>
    </row>
    <row r="258" spans="1:9" x14ac:dyDescent="0.35">
      <c r="A258" t="s">
        <v>377</v>
      </c>
      <c r="B258">
        <v>73750</v>
      </c>
      <c r="C258">
        <v>84300</v>
      </c>
      <c r="D258">
        <v>94850</v>
      </c>
      <c r="E258">
        <v>105350</v>
      </c>
      <c r="F258">
        <v>113800</v>
      </c>
      <c r="G258">
        <v>122250</v>
      </c>
      <c r="H258">
        <v>130650</v>
      </c>
      <c r="I258">
        <v>139100</v>
      </c>
    </row>
    <row r="259" spans="1:9" x14ac:dyDescent="0.35">
      <c r="A259" t="s">
        <v>378</v>
      </c>
      <c r="B259">
        <v>96000</v>
      </c>
      <c r="C259">
        <v>109700</v>
      </c>
      <c r="D259">
        <v>123400</v>
      </c>
      <c r="E259">
        <v>137100</v>
      </c>
      <c r="F259">
        <v>148100</v>
      </c>
      <c r="G259">
        <v>159050</v>
      </c>
      <c r="H259">
        <v>170050</v>
      </c>
      <c r="I259">
        <v>181000</v>
      </c>
    </row>
    <row r="260" spans="1:9" x14ac:dyDescent="0.35">
      <c r="A260" t="s">
        <v>379</v>
      </c>
      <c r="B260">
        <v>96000</v>
      </c>
      <c r="C260">
        <v>109700</v>
      </c>
      <c r="D260">
        <v>123400</v>
      </c>
      <c r="E260">
        <v>137100</v>
      </c>
      <c r="F260">
        <v>148100</v>
      </c>
      <c r="G260">
        <v>159050</v>
      </c>
      <c r="H260">
        <v>170050</v>
      </c>
      <c r="I260">
        <v>181000</v>
      </c>
    </row>
    <row r="261" spans="1:9" x14ac:dyDescent="0.35">
      <c r="A261" t="s">
        <v>380</v>
      </c>
      <c r="B261">
        <v>73650</v>
      </c>
      <c r="C261">
        <v>84200</v>
      </c>
      <c r="D261">
        <v>94700</v>
      </c>
      <c r="E261">
        <v>105200</v>
      </c>
      <c r="F261">
        <v>113650</v>
      </c>
      <c r="G261">
        <v>122050</v>
      </c>
      <c r="H261">
        <v>130450</v>
      </c>
      <c r="I261">
        <v>138900</v>
      </c>
    </row>
    <row r="262" spans="1:9" x14ac:dyDescent="0.35">
      <c r="A262" t="s">
        <v>381</v>
      </c>
      <c r="B262">
        <v>79100</v>
      </c>
      <c r="C262">
        <v>90400</v>
      </c>
      <c r="D262">
        <v>101700</v>
      </c>
      <c r="E262">
        <v>112950</v>
      </c>
      <c r="F262">
        <v>122000</v>
      </c>
      <c r="G262">
        <v>131050</v>
      </c>
      <c r="H262">
        <v>140100</v>
      </c>
      <c r="I262">
        <v>149100</v>
      </c>
    </row>
    <row r="263" spans="1:9" x14ac:dyDescent="0.35">
      <c r="A263" t="s">
        <v>382</v>
      </c>
      <c r="B263">
        <v>96000</v>
      </c>
      <c r="C263">
        <v>109700</v>
      </c>
      <c r="D263">
        <v>123400</v>
      </c>
      <c r="E263">
        <v>137100</v>
      </c>
      <c r="F263">
        <v>148100</v>
      </c>
      <c r="G263">
        <v>159050</v>
      </c>
      <c r="H263">
        <v>170050</v>
      </c>
      <c r="I263">
        <v>181000</v>
      </c>
    </row>
    <row r="264" spans="1:9" x14ac:dyDescent="0.35">
      <c r="A264" t="s">
        <v>383</v>
      </c>
      <c r="B264">
        <v>73650</v>
      </c>
      <c r="C264">
        <v>84200</v>
      </c>
      <c r="D264">
        <v>94700</v>
      </c>
      <c r="E264">
        <v>105200</v>
      </c>
      <c r="F264">
        <v>113650</v>
      </c>
      <c r="G264">
        <v>122050</v>
      </c>
      <c r="H264">
        <v>130450</v>
      </c>
      <c r="I264">
        <v>138900</v>
      </c>
    </row>
    <row r="265" spans="1:9" x14ac:dyDescent="0.35">
      <c r="A265" t="s">
        <v>384</v>
      </c>
      <c r="B265">
        <v>96000</v>
      </c>
      <c r="C265">
        <v>109700</v>
      </c>
      <c r="D265">
        <v>123400</v>
      </c>
      <c r="E265">
        <v>137100</v>
      </c>
      <c r="F265">
        <v>148100</v>
      </c>
      <c r="G265">
        <v>159050</v>
      </c>
      <c r="H265">
        <v>170050</v>
      </c>
      <c r="I265">
        <v>181000</v>
      </c>
    </row>
    <row r="266" spans="1:9" x14ac:dyDescent="0.35">
      <c r="A266" t="s">
        <v>385</v>
      </c>
      <c r="B266">
        <v>62800</v>
      </c>
      <c r="C266">
        <v>71800</v>
      </c>
      <c r="D266">
        <v>80750</v>
      </c>
      <c r="E266">
        <v>89700</v>
      </c>
      <c r="F266">
        <v>96900</v>
      </c>
      <c r="G266">
        <v>104100</v>
      </c>
      <c r="H266">
        <v>111250</v>
      </c>
      <c r="I266">
        <v>118450</v>
      </c>
    </row>
    <row r="267" spans="1:9" x14ac:dyDescent="0.35">
      <c r="A267" t="s">
        <v>386</v>
      </c>
      <c r="B267">
        <v>96000</v>
      </c>
      <c r="C267">
        <v>109700</v>
      </c>
      <c r="D267">
        <v>123400</v>
      </c>
      <c r="E267">
        <v>137100</v>
      </c>
      <c r="F267">
        <v>148100</v>
      </c>
      <c r="G267">
        <v>159050</v>
      </c>
      <c r="H267">
        <v>170050</v>
      </c>
      <c r="I267">
        <v>181000</v>
      </c>
    </row>
    <row r="268" spans="1:9" x14ac:dyDescent="0.35">
      <c r="A268" t="s">
        <v>387</v>
      </c>
      <c r="B268">
        <v>73650</v>
      </c>
      <c r="C268">
        <v>84200</v>
      </c>
      <c r="D268">
        <v>94700</v>
      </c>
      <c r="E268">
        <v>105200</v>
      </c>
      <c r="F268">
        <v>113650</v>
      </c>
      <c r="G268">
        <v>122050</v>
      </c>
      <c r="H268">
        <v>130450</v>
      </c>
      <c r="I268">
        <v>138900</v>
      </c>
    </row>
    <row r="269" spans="1:9" x14ac:dyDescent="0.35">
      <c r="A269" t="s">
        <v>388</v>
      </c>
      <c r="B269">
        <v>73650</v>
      </c>
      <c r="C269">
        <v>84200</v>
      </c>
      <c r="D269">
        <v>94700</v>
      </c>
      <c r="E269">
        <v>105200</v>
      </c>
      <c r="F269">
        <v>113650</v>
      </c>
      <c r="G269">
        <v>122050</v>
      </c>
      <c r="H269">
        <v>130450</v>
      </c>
      <c r="I269">
        <v>138900</v>
      </c>
    </row>
    <row r="270" spans="1:9" x14ac:dyDescent="0.35">
      <c r="A270" t="s">
        <v>389</v>
      </c>
      <c r="B270">
        <v>96000</v>
      </c>
      <c r="C270">
        <v>109700</v>
      </c>
      <c r="D270">
        <v>123400</v>
      </c>
      <c r="E270">
        <v>137100</v>
      </c>
      <c r="F270">
        <v>148100</v>
      </c>
      <c r="G270">
        <v>159050</v>
      </c>
      <c r="H270">
        <v>170050</v>
      </c>
      <c r="I270">
        <v>181000</v>
      </c>
    </row>
    <row r="271" spans="1:9" x14ac:dyDescent="0.35">
      <c r="A271" t="s">
        <v>390</v>
      </c>
      <c r="B271">
        <v>96000</v>
      </c>
      <c r="C271">
        <v>109700</v>
      </c>
      <c r="D271">
        <v>123400</v>
      </c>
      <c r="E271">
        <v>137100</v>
      </c>
      <c r="F271">
        <v>148100</v>
      </c>
      <c r="G271">
        <v>159050</v>
      </c>
      <c r="H271">
        <v>170050</v>
      </c>
      <c r="I271">
        <v>181000</v>
      </c>
    </row>
    <row r="272" spans="1:9" x14ac:dyDescent="0.35">
      <c r="A272" t="s">
        <v>391</v>
      </c>
      <c r="B272">
        <v>73750</v>
      </c>
      <c r="C272">
        <v>84300</v>
      </c>
      <c r="D272">
        <v>94850</v>
      </c>
      <c r="E272">
        <v>105350</v>
      </c>
      <c r="F272">
        <v>113800</v>
      </c>
      <c r="G272">
        <v>122250</v>
      </c>
      <c r="H272">
        <v>130650</v>
      </c>
      <c r="I272">
        <v>139100</v>
      </c>
    </row>
    <row r="273" spans="1:9" x14ac:dyDescent="0.35">
      <c r="A273" t="s">
        <v>392</v>
      </c>
      <c r="B273">
        <v>73650</v>
      </c>
      <c r="C273">
        <v>84200</v>
      </c>
      <c r="D273">
        <v>94700</v>
      </c>
      <c r="E273">
        <v>105200</v>
      </c>
      <c r="F273">
        <v>113650</v>
      </c>
      <c r="G273">
        <v>122050</v>
      </c>
      <c r="H273">
        <v>130450</v>
      </c>
      <c r="I273">
        <v>138900</v>
      </c>
    </row>
    <row r="274" spans="1:9" x14ac:dyDescent="0.35">
      <c r="A274" t="s">
        <v>393</v>
      </c>
      <c r="B274">
        <v>62800</v>
      </c>
      <c r="C274">
        <v>71800</v>
      </c>
      <c r="D274">
        <v>80750</v>
      </c>
      <c r="E274">
        <v>89700</v>
      </c>
      <c r="F274">
        <v>96900</v>
      </c>
      <c r="G274">
        <v>104100</v>
      </c>
      <c r="H274">
        <v>111250</v>
      </c>
      <c r="I274">
        <v>118450</v>
      </c>
    </row>
    <row r="275" spans="1:9" x14ac:dyDescent="0.35">
      <c r="A275" t="s">
        <v>394</v>
      </c>
      <c r="B275">
        <v>96000</v>
      </c>
      <c r="C275">
        <v>109700</v>
      </c>
      <c r="D275">
        <v>123400</v>
      </c>
      <c r="E275">
        <v>137100</v>
      </c>
      <c r="F275">
        <v>148100</v>
      </c>
      <c r="G275">
        <v>159050</v>
      </c>
      <c r="H275">
        <v>170050</v>
      </c>
      <c r="I275">
        <v>181000</v>
      </c>
    </row>
    <row r="276" spans="1:9" x14ac:dyDescent="0.35">
      <c r="A276" t="s">
        <v>395</v>
      </c>
      <c r="B276">
        <v>73650</v>
      </c>
      <c r="C276">
        <v>84200</v>
      </c>
      <c r="D276">
        <v>94700</v>
      </c>
      <c r="E276">
        <v>105200</v>
      </c>
      <c r="F276">
        <v>113650</v>
      </c>
      <c r="G276">
        <v>122050</v>
      </c>
      <c r="H276">
        <v>130450</v>
      </c>
      <c r="I276">
        <v>138900</v>
      </c>
    </row>
    <row r="277" spans="1:9" x14ac:dyDescent="0.35">
      <c r="A277" t="s">
        <v>396</v>
      </c>
      <c r="B277">
        <v>73650</v>
      </c>
      <c r="C277">
        <v>84200</v>
      </c>
      <c r="D277">
        <v>94700</v>
      </c>
      <c r="E277">
        <v>105200</v>
      </c>
      <c r="F277">
        <v>113650</v>
      </c>
      <c r="G277">
        <v>122050</v>
      </c>
      <c r="H277">
        <v>130450</v>
      </c>
      <c r="I277">
        <v>138900</v>
      </c>
    </row>
    <row r="278" spans="1:9" x14ac:dyDescent="0.35">
      <c r="A278" t="s">
        <v>397</v>
      </c>
      <c r="B278">
        <v>74800</v>
      </c>
      <c r="C278">
        <v>85450</v>
      </c>
      <c r="D278">
        <v>96150</v>
      </c>
      <c r="E278">
        <v>106800</v>
      </c>
      <c r="F278">
        <v>115350</v>
      </c>
      <c r="G278">
        <v>123900</v>
      </c>
      <c r="H278">
        <v>132450</v>
      </c>
      <c r="I278">
        <v>141000</v>
      </c>
    </row>
    <row r="279" spans="1:9" x14ac:dyDescent="0.35">
      <c r="A279" t="s">
        <v>398</v>
      </c>
      <c r="B279">
        <v>73750</v>
      </c>
      <c r="C279">
        <v>84300</v>
      </c>
      <c r="D279">
        <v>94850</v>
      </c>
      <c r="E279">
        <v>105350</v>
      </c>
      <c r="F279">
        <v>113800</v>
      </c>
      <c r="G279">
        <v>122250</v>
      </c>
      <c r="H279">
        <v>130650</v>
      </c>
      <c r="I279">
        <v>139100</v>
      </c>
    </row>
    <row r="280" spans="1:9" x14ac:dyDescent="0.35">
      <c r="A280" t="s">
        <v>399</v>
      </c>
      <c r="B280">
        <v>73650</v>
      </c>
      <c r="C280">
        <v>84200</v>
      </c>
      <c r="D280">
        <v>94700</v>
      </c>
      <c r="E280">
        <v>105200</v>
      </c>
      <c r="F280">
        <v>113650</v>
      </c>
      <c r="G280">
        <v>122050</v>
      </c>
      <c r="H280">
        <v>130450</v>
      </c>
      <c r="I280">
        <v>138900</v>
      </c>
    </row>
    <row r="281" spans="1:9" x14ac:dyDescent="0.35">
      <c r="A281" t="s">
        <v>400</v>
      </c>
      <c r="B281">
        <v>73750</v>
      </c>
      <c r="C281">
        <v>84300</v>
      </c>
      <c r="D281">
        <v>94850</v>
      </c>
      <c r="E281">
        <v>105350</v>
      </c>
      <c r="F281">
        <v>113800</v>
      </c>
      <c r="G281">
        <v>122250</v>
      </c>
      <c r="H281">
        <v>130650</v>
      </c>
      <c r="I281">
        <v>139100</v>
      </c>
    </row>
    <row r="282" spans="1:9" x14ac:dyDescent="0.35">
      <c r="A282" t="s">
        <v>401</v>
      </c>
      <c r="B282">
        <v>73650</v>
      </c>
      <c r="C282">
        <v>84200</v>
      </c>
      <c r="D282">
        <v>94700</v>
      </c>
      <c r="E282">
        <v>105200</v>
      </c>
      <c r="F282">
        <v>113650</v>
      </c>
      <c r="G282">
        <v>122050</v>
      </c>
      <c r="H282">
        <v>130450</v>
      </c>
      <c r="I282">
        <v>138900</v>
      </c>
    </row>
    <row r="283" spans="1:9" x14ac:dyDescent="0.35">
      <c r="A283" t="s">
        <v>402</v>
      </c>
      <c r="B283">
        <v>73750</v>
      </c>
      <c r="C283">
        <v>84300</v>
      </c>
      <c r="D283">
        <v>94850</v>
      </c>
      <c r="E283">
        <v>105350</v>
      </c>
      <c r="F283">
        <v>113800</v>
      </c>
      <c r="G283">
        <v>122250</v>
      </c>
      <c r="H283">
        <v>130650</v>
      </c>
      <c r="I283">
        <v>139100</v>
      </c>
    </row>
    <row r="284" spans="1:9" x14ac:dyDescent="0.35">
      <c r="A284" t="s">
        <v>403</v>
      </c>
      <c r="B284">
        <v>73750</v>
      </c>
      <c r="C284">
        <v>84300</v>
      </c>
      <c r="D284">
        <v>94850</v>
      </c>
      <c r="E284">
        <v>105350</v>
      </c>
      <c r="F284">
        <v>113800</v>
      </c>
      <c r="G284">
        <v>122250</v>
      </c>
      <c r="H284">
        <v>130650</v>
      </c>
      <c r="I284">
        <v>139100</v>
      </c>
    </row>
    <row r="285" spans="1:9" x14ac:dyDescent="0.35">
      <c r="A285" t="s">
        <v>404</v>
      </c>
      <c r="B285">
        <v>96000</v>
      </c>
      <c r="C285">
        <v>109700</v>
      </c>
      <c r="D285">
        <v>123400</v>
      </c>
      <c r="E285">
        <v>137100</v>
      </c>
      <c r="F285">
        <v>148100</v>
      </c>
      <c r="G285">
        <v>159050</v>
      </c>
      <c r="H285">
        <v>170050</v>
      </c>
      <c r="I285">
        <v>181000</v>
      </c>
    </row>
    <row r="286" spans="1:9" x14ac:dyDescent="0.35">
      <c r="A286" t="s">
        <v>405</v>
      </c>
      <c r="B286">
        <v>96000</v>
      </c>
      <c r="C286">
        <v>109700</v>
      </c>
      <c r="D286">
        <v>123400</v>
      </c>
      <c r="E286">
        <v>137100</v>
      </c>
      <c r="F286">
        <v>148100</v>
      </c>
      <c r="G286">
        <v>159050</v>
      </c>
      <c r="H286">
        <v>170050</v>
      </c>
      <c r="I286">
        <v>181000</v>
      </c>
    </row>
    <row r="287" spans="1:9" x14ac:dyDescent="0.35">
      <c r="A287" t="s">
        <v>406</v>
      </c>
      <c r="B287">
        <v>96000</v>
      </c>
      <c r="C287">
        <v>109700</v>
      </c>
      <c r="D287">
        <v>123400</v>
      </c>
      <c r="E287">
        <v>137100</v>
      </c>
      <c r="F287">
        <v>148100</v>
      </c>
      <c r="G287">
        <v>159050</v>
      </c>
      <c r="H287">
        <v>170050</v>
      </c>
      <c r="I287">
        <v>181000</v>
      </c>
    </row>
    <row r="288" spans="1:9" x14ac:dyDescent="0.35">
      <c r="A288" t="s">
        <v>407</v>
      </c>
      <c r="B288">
        <v>73750</v>
      </c>
      <c r="C288">
        <v>84300</v>
      </c>
      <c r="D288">
        <v>94850</v>
      </c>
      <c r="E288">
        <v>105350</v>
      </c>
      <c r="F288">
        <v>113800</v>
      </c>
      <c r="G288">
        <v>122250</v>
      </c>
      <c r="H288">
        <v>130650</v>
      </c>
      <c r="I288">
        <v>139100</v>
      </c>
    </row>
    <row r="289" spans="1:9" x14ac:dyDescent="0.35">
      <c r="A289" t="s">
        <v>408</v>
      </c>
      <c r="B289">
        <v>96000</v>
      </c>
      <c r="C289">
        <v>109700</v>
      </c>
      <c r="D289">
        <v>123400</v>
      </c>
      <c r="E289">
        <v>137100</v>
      </c>
      <c r="F289">
        <v>148100</v>
      </c>
      <c r="G289">
        <v>159050</v>
      </c>
      <c r="H289">
        <v>170050</v>
      </c>
      <c r="I289">
        <v>181000</v>
      </c>
    </row>
    <row r="290" spans="1:9" x14ac:dyDescent="0.35">
      <c r="A290" t="s">
        <v>409</v>
      </c>
      <c r="B290">
        <v>73650</v>
      </c>
      <c r="C290">
        <v>84200</v>
      </c>
      <c r="D290">
        <v>94700</v>
      </c>
      <c r="E290">
        <v>105200</v>
      </c>
      <c r="F290">
        <v>113650</v>
      </c>
      <c r="G290">
        <v>122050</v>
      </c>
      <c r="H290">
        <v>130450</v>
      </c>
      <c r="I290">
        <v>138900</v>
      </c>
    </row>
    <row r="291" spans="1:9" x14ac:dyDescent="0.35">
      <c r="A291" t="s">
        <v>410</v>
      </c>
      <c r="B291">
        <v>73750</v>
      </c>
      <c r="C291">
        <v>84300</v>
      </c>
      <c r="D291">
        <v>94850</v>
      </c>
      <c r="E291">
        <v>105350</v>
      </c>
      <c r="F291">
        <v>113800</v>
      </c>
      <c r="G291">
        <v>122250</v>
      </c>
      <c r="H291">
        <v>130650</v>
      </c>
      <c r="I291">
        <v>139100</v>
      </c>
    </row>
    <row r="292" spans="1:9" x14ac:dyDescent="0.35">
      <c r="A292" t="s">
        <v>411</v>
      </c>
      <c r="B292">
        <v>96000</v>
      </c>
      <c r="C292">
        <v>109700</v>
      </c>
      <c r="D292">
        <v>123400</v>
      </c>
      <c r="E292">
        <v>137100</v>
      </c>
      <c r="F292">
        <v>148100</v>
      </c>
      <c r="G292">
        <v>159050</v>
      </c>
      <c r="H292">
        <v>170050</v>
      </c>
      <c r="I292">
        <v>181000</v>
      </c>
    </row>
    <row r="293" spans="1:9" x14ac:dyDescent="0.35">
      <c r="A293" t="s">
        <v>412</v>
      </c>
      <c r="B293">
        <v>62800</v>
      </c>
      <c r="C293">
        <v>71800</v>
      </c>
      <c r="D293">
        <v>80750</v>
      </c>
      <c r="E293">
        <v>89700</v>
      </c>
      <c r="F293">
        <v>96900</v>
      </c>
      <c r="G293">
        <v>104100</v>
      </c>
      <c r="H293">
        <v>111250</v>
      </c>
      <c r="I293">
        <v>118450</v>
      </c>
    </row>
    <row r="294" spans="1:9" x14ac:dyDescent="0.35">
      <c r="A294" t="s">
        <v>413</v>
      </c>
      <c r="B294">
        <v>73750</v>
      </c>
      <c r="C294">
        <v>84300</v>
      </c>
      <c r="D294">
        <v>94850</v>
      </c>
      <c r="E294">
        <v>105350</v>
      </c>
      <c r="F294">
        <v>113800</v>
      </c>
      <c r="G294">
        <v>122250</v>
      </c>
      <c r="H294">
        <v>130650</v>
      </c>
      <c r="I294">
        <v>139100</v>
      </c>
    </row>
    <row r="295" spans="1:9" x14ac:dyDescent="0.35">
      <c r="A295" t="s">
        <v>414</v>
      </c>
      <c r="B295">
        <v>73750</v>
      </c>
      <c r="C295">
        <v>84300</v>
      </c>
      <c r="D295">
        <v>94850</v>
      </c>
      <c r="E295">
        <v>105350</v>
      </c>
      <c r="F295">
        <v>113800</v>
      </c>
      <c r="G295">
        <v>122250</v>
      </c>
      <c r="H295">
        <v>130650</v>
      </c>
      <c r="I295">
        <v>139100</v>
      </c>
    </row>
    <row r="296" spans="1:9" x14ac:dyDescent="0.35">
      <c r="A296" t="s">
        <v>415</v>
      </c>
      <c r="B296">
        <v>76750</v>
      </c>
      <c r="C296">
        <v>87700</v>
      </c>
      <c r="D296">
        <v>98650</v>
      </c>
      <c r="E296">
        <v>109600</v>
      </c>
      <c r="F296">
        <v>118400</v>
      </c>
      <c r="G296">
        <v>127150</v>
      </c>
      <c r="H296">
        <v>135950</v>
      </c>
      <c r="I296">
        <v>144700</v>
      </c>
    </row>
    <row r="297" spans="1:9" x14ac:dyDescent="0.35">
      <c r="A297" t="s">
        <v>416</v>
      </c>
      <c r="B297">
        <v>74800</v>
      </c>
      <c r="C297">
        <v>85450</v>
      </c>
      <c r="D297">
        <v>96150</v>
      </c>
      <c r="E297">
        <v>106800</v>
      </c>
      <c r="F297">
        <v>115350</v>
      </c>
      <c r="G297">
        <v>123900</v>
      </c>
      <c r="H297">
        <v>132450</v>
      </c>
      <c r="I297">
        <v>141000</v>
      </c>
    </row>
    <row r="298" spans="1:9" x14ac:dyDescent="0.35">
      <c r="A298" t="s">
        <v>417</v>
      </c>
      <c r="B298">
        <v>73650</v>
      </c>
      <c r="C298">
        <v>84200</v>
      </c>
      <c r="D298">
        <v>94700</v>
      </c>
      <c r="E298">
        <v>105200</v>
      </c>
      <c r="F298">
        <v>113650</v>
      </c>
      <c r="G298">
        <v>122050</v>
      </c>
      <c r="H298">
        <v>130450</v>
      </c>
      <c r="I298">
        <v>138900</v>
      </c>
    </row>
    <row r="299" spans="1:9" x14ac:dyDescent="0.35">
      <c r="A299" t="s">
        <v>418</v>
      </c>
      <c r="B299">
        <v>96000</v>
      </c>
      <c r="C299">
        <v>109700</v>
      </c>
      <c r="D299">
        <v>123400</v>
      </c>
      <c r="E299">
        <v>137100</v>
      </c>
      <c r="F299">
        <v>148100</v>
      </c>
      <c r="G299">
        <v>159050</v>
      </c>
      <c r="H299">
        <v>170050</v>
      </c>
      <c r="I299">
        <v>181000</v>
      </c>
    </row>
    <row r="300" spans="1:9" x14ac:dyDescent="0.35">
      <c r="A300" t="s">
        <v>419</v>
      </c>
      <c r="B300">
        <v>96000</v>
      </c>
      <c r="C300">
        <v>109700</v>
      </c>
      <c r="D300">
        <v>123400</v>
      </c>
      <c r="E300">
        <v>137100</v>
      </c>
      <c r="F300">
        <v>148100</v>
      </c>
      <c r="G300">
        <v>159050</v>
      </c>
      <c r="H300">
        <v>170050</v>
      </c>
      <c r="I300">
        <v>181000</v>
      </c>
    </row>
    <row r="301" spans="1:9" x14ac:dyDescent="0.35">
      <c r="A301" t="s">
        <v>420</v>
      </c>
      <c r="B301">
        <v>79100</v>
      </c>
      <c r="C301">
        <v>90400</v>
      </c>
      <c r="D301">
        <v>101700</v>
      </c>
      <c r="E301">
        <v>112950</v>
      </c>
      <c r="F301">
        <v>122000</v>
      </c>
      <c r="G301">
        <v>131050</v>
      </c>
      <c r="H301">
        <v>140100</v>
      </c>
      <c r="I301">
        <v>149100</v>
      </c>
    </row>
    <row r="302" spans="1:9" x14ac:dyDescent="0.35">
      <c r="A302" t="s">
        <v>421</v>
      </c>
      <c r="B302">
        <v>76750</v>
      </c>
      <c r="C302">
        <v>87700</v>
      </c>
      <c r="D302">
        <v>98650</v>
      </c>
      <c r="E302">
        <v>109600</v>
      </c>
      <c r="F302">
        <v>118400</v>
      </c>
      <c r="G302">
        <v>127150</v>
      </c>
      <c r="H302">
        <v>135950</v>
      </c>
      <c r="I302">
        <v>144700</v>
      </c>
    </row>
    <row r="303" spans="1:9" x14ac:dyDescent="0.35">
      <c r="A303" t="s">
        <v>422</v>
      </c>
      <c r="B303">
        <v>73650</v>
      </c>
      <c r="C303">
        <v>84200</v>
      </c>
      <c r="D303">
        <v>94700</v>
      </c>
      <c r="E303">
        <v>105200</v>
      </c>
      <c r="F303">
        <v>113650</v>
      </c>
      <c r="G303">
        <v>122050</v>
      </c>
      <c r="H303">
        <v>130450</v>
      </c>
      <c r="I303">
        <v>138900</v>
      </c>
    </row>
    <row r="304" spans="1:9" x14ac:dyDescent="0.35">
      <c r="A304" t="s">
        <v>423</v>
      </c>
      <c r="B304">
        <v>74800</v>
      </c>
      <c r="C304">
        <v>85450</v>
      </c>
      <c r="D304">
        <v>96150</v>
      </c>
      <c r="E304">
        <v>106800</v>
      </c>
      <c r="F304">
        <v>115350</v>
      </c>
      <c r="G304">
        <v>123900</v>
      </c>
      <c r="H304">
        <v>132450</v>
      </c>
      <c r="I304">
        <v>141000</v>
      </c>
    </row>
    <row r="305" spans="1:9" x14ac:dyDescent="0.35">
      <c r="A305" t="s">
        <v>424</v>
      </c>
      <c r="B305">
        <v>73750</v>
      </c>
      <c r="C305">
        <v>84300</v>
      </c>
      <c r="D305">
        <v>94850</v>
      </c>
      <c r="E305">
        <v>105350</v>
      </c>
      <c r="F305">
        <v>113800</v>
      </c>
      <c r="G305">
        <v>122250</v>
      </c>
      <c r="H305">
        <v>130650</v>
      </c>
      <c r="I305">
        <v>139100</v>
      </c>
    </row>
    <row r="306" spans="1:9" x14ac:dyDescent="0.35">
      <c r="A306" t="s">
        <v>425</v>
      </c>
      <c r="B306">
        <v>96000</v>
      </c>
      <c r="C306">
        <v>109700</v>
      </c>
      <c r="D306">
        <v>123400</v>
      </c>
      <c r="E306">
        <v>137100</v>
      </c>
      <c r="F306">
        <v>148100</v>
      </c>
      <c r="G306">
        <v>159050</v>
      </c>
      <c r="H306">
        <v>170050</v>
      </c>
      <c r="I306">
        <v>181000</v>
      </c>
    </row>
    <row r="307" spans="1:9" x14ac:dyDescent="0.35">
      <c r="A307" t="s">
        <v>426</v>
      </c>
      <c r="B307">
        <v>73650</v>
      </c>
      <c r="C307">
        <v>84200</v>
      </c>
      <c r="D307">
        <v>94700</v>
      </c>
      <c r="E307">
        <v>105200</v>
      </c>
      <c r="F307">
        <v>113650</v>
      </c>
      <c r="G307">
        <v>122050</v>
      </c>
      <c r="H307">
        <v>130450</v>
      </c>
      <c r="I307">
        <v>138900</v>
      </c>
    </row>
    <row r="308" spans="1:9" x14ac:dyDescent="0.35">
      <c r="A308" t="s">
        <v>427</v>
      </c>
      <c r="B308">
        <v>96000</v>
      </c>
      <c r="C308">
        <v>109700</v>
      </c>
      <c r="D308">
        <v>123400</v>
      </c>
      <c r="E308">
        <v>137100</v>
      </c>
      <c r="F308">
        <v>148100</v>
      </c>
      <c r="G308">
        <v>159050</v>
      </c>
      <c r="H308">
        <v>170050</v>
      </c>
      <c r="I308">
        <v>181000</v>
      </c>
    </row>
    <row r="309" spans="1:9" x14ac:dyDescent="0.35">
      <c r="A309" t="s">
        <v>428</v>
      </c>
      <c r="B309">
        <v>96000</v>
      </c>
      <c r="C309">
        <v>109700</v>
      </c>
      <c r="D309">
        <v>123400</v>
      </c>
      <c r="E309">
        <v>137100</v>
      </c>
      <c r="F309">
        <v>148100</v>
      </c>
      <c r="G309">
        <v>159050</v>
      </c>
      <c r="H309">
        <v>170050</v>
      </c>
      <c r="I309">
        <v>181000</v>
      </c>
    </row>
    <row r="310" spans="1:9" x14ac:dyDescent="0.35">
      <c r="A310" t="s">
        <v>429</v>
      </c>
      <c r="B310">
        <v>73650</v>
      </c>
      <c r="C310">
        <v>84200</v>
      </c>
      <c r="D310">
        <v>94700</v>
      </c>
      <c r="E310">
        <v>105200</v>
      </c>
      <c r="F310">
        <v>113650</v>
      </c>
      <c r="G310">
        <v>122050</v>
      </c>
      <c r="H310">
        <v>130450</v>
      </c>
      <c r="I310">
        <v>138900</v>
      </c>
    </row>
    <row r="311" spans="1:9" x14ac:dyDescent="0.35">
      <c r="A311" t="s">
        <v>430</v>
      </c>
      <c r="B311">
        <v>96000</v>
      </c>
      <c r="C311">
        <v>109700</v>
      </c>
      <c r="D311">
        <v>123400</v>
      </c>
      <c r="E311">
        <v>137100</v>
      </c>
      <c r="F311">
        <v>148100</v>
      </c>
      <c r="G311">
        <v>159050</v>
      </c>
      <c r="H311">
        <v>170050</v>
      </c>
      <c r="I311">
        <v>181000</v>
      </c>
    </row>
    <row r="312" spans="1:9" x14ac:dyDescent="0.35">
      <c r="A312" t="s">
        <v>431</v>
      </c>
      <c r="B312">
        <v>73750</v>
      </c>
      <c r="C312">
        <v>84300</v>
      </c>
      <c r="D312">
        <v>94850</v>
      </c>
      <c r="E312">
        <v>105350</v>
      </c>
      <c r="F312">
        <v>113800</v>
      </c>
      <c r="G312">
        <v>122250</v>
      </c>
      <c r="H312">
        <v>130650</v>
      </c>
      <c r="I312">
        <v>139100</v>
      </c>
    </row>
    <row r="313" spans="1:9" x14ac:dyDescent="0.35">
      <c r="A313" t="s">
        <v>432</v>
      </c>
      <c r="B313">
        <v>73650</v>
      </c>
      <c r="C313">
        <v>84200</v>
      </c>
      <c r="D313">
        <v>94700</v>
      </c>
      <c r="E313">
        <v>105200</v>
      </c>
      <c r="F313">
        <v>113650</v>
      </c>
      <c r="G313">
        <v>122050</v>
      </c>
      <c r="H313">
        <v>130450</v>
      </c>
      <c r="I313">
        <v>138900</v>
      </c>
    </row>
    <row r="314" spans="1:9" x14ac:dyDescent="0.35">
      <c r="A314" t="s">
        <v>433</v>
      </c>
      <c r="B314">
        <v>73650</v>
      </c>
      <c r="C314">
        <v>84200</v>
      </c>
      <c r="D314">
        <v>94700</v>
      </c>
      <c r="E314">
        <v>105200</v>
      </c>
      <c r="F314">
        <v>113650</v>
      </c>
      <c r="G314">
        <v>122050</v>
      </c>
      <c r="H314">
        <v>130450</v>
      </c>
      <c r="I314">
        <v>138900</v>
      </c>
    </row>
    <row r="315" spans="1:9" x14ac:dyDescent="0.35">
      <c r="A315" t="s">
        <v>434</v>
      </c>
      <c r="B315">
        <v>96000</v>
      </c>
      <c r="C315">
        <v>109700</v>
      </c>
      <c r="D315">
        <v>123400</v>
      </c>
      <c r="E315">
        <v>137100</v>
      </c>
      <c r="F315">
        <v>148100</v>
      </c>
      <c r="G315">
        <v>159050</v>
      </c>
      <c r="H315">
        <v>170050</v>
      </c>
      <c r="I315">
        <v>181000</v>
      </c>
    </row>
    <row r="316" spans="1:9" x14ac:dyDescent="0.35">
      <c r="A316" t="s">
        <v>435</v>
      </c>
      <c r="B316">
        <v>96000</v>
      </c>
      <c r="C316">
        <v>109700</v>
      </c>
      <c r="D316">
        <v>123400</v>
      </c>
      <c r="E316">
        <v>137100</v>
      </c>
      <c r="F316">
        <v>148100</v>
      </c>
      <c r="G316">
        <v>159050</v>
      </c>
      <c r="H316">
        <v>170050</v>
      </c>
      <c r="I316">
        <v>181000</v>
      </c>
    </row>
    <row r="317" spans="1:9" x14ac:dyDescent="0.35">
      <c r="A317" t="s">
        <v>436</v>
      </c>
      <c r="B317">
        <v>73750</v>
      </c>
      <c r="C317">
        <v>84300</v>
      </c>
      <c r="D317">
        <v>94850</v>
      </c>
      <c r="E317">
        <v>105350</v>
      </c>
      <c r="F317">
        <v>113800</v>
      </c>
      <c r="G317">
        <v>122250</v>
      </c>
      <c r="H317">
        <v>130650</v>
      </c>
      <c r="I317">
        <v>139100</v>
      </c>
    </row>
    <row r="318" spans="1:9" x14ac:dyDescent="0.35">
      <c r="A318" t="s">
        <v>437</v>
      </c>
      <c r="B318">
        <v>96000</v>
      </c>
      <c r="C318">
        <v>109700</v>
      </c>
      <c r="D318">
        <v>123400</v>
      </c>
      <c r="E318">
        <v>137100</v>
      </c>
      <c r="F318">
        <v>148100</v>
      </c>
      <c r="G318">
        <v>159050</v>
      </c>
      <c r="H318">
        <v>170050</v>
      </c>
      <c r="I318">
        <v>181000</v>
      </c>
    </row>
    <row r="319" spans="1:9" x14ac:dyDescent="0.35">
      <c r="A319" t="s">
        <v>438</v>
      </c>
      <c r="B319">
        <v>79100</v>
      </c>
      <c r="C319">
        <v>90400</v>
      </c>
      <c r="D319">
        <v>101700</v>
      </c>
      <c r="E319">
        <v>112950</v>
      </c>
      <c r="F319">
        <v>122000</v>
      </c>
      <c r="G319">
        <v>131050</v>
      </c>
      <c r="H319">
        <v>140100</v>
      </c>
      <c r="I319">
        <v>149100</v>
      </c>
    </row>
    <row r="320" spans="1:9" x14ac:dyDescent="0.35">
      <c r="A320" t="s">
        <v>439</v>
      </c>
      <c r="B320">
        <v>73650</v>
      </c>
      <c r="C320">
        <v>84200</v>
      </c>
      <c r="D320">
        <v>94700</v>
      </c>
      <c r="E320">
        <v>105200</v>
      </c>
      <c r="F320">
        <v>113650</v>
      </c>
      <c r="G320">
        <v>122050</v>
      </c>
      <c r="H320">
        <v>130450</v>
      </c>
      <c r="I320">
        <v>138900</v>
      </c>
    </row>
    <row r="321" spans="1:9" x14ac:dyDescent="0.35">
      <c r="A321" t="s">
        <v>440</v>
      </c>
      <c r="B321">
        <v>96000</v>
      </c>
      <c r="C321">
        <v>109700</v>
      </c>
      <c r="D321">
        <v>123400</v>
      </c>
      <c r="E321">
        <v>137100</v>
      </c>
      <c r="F321">
        <v>148100</v>
      </c>
      <c r="G321">
        <v>159050</v>
      </c>
      <c r="H321">
        <v>170050</v>
      </c>
      <c r="I321">
        <v>181000</v>
      </c>
    </row>
    <row r="322" spans="1:9" x14ac:dyDescent="0.35">
      <c r="A322" t="s">
        <v>441</v>
      </c>
      <c r="B322">
        <v>73750</v>
      </c>
      <c r="C322">
        <v>84300</v>
      </c>
      <c r="D322">
        <v>94850</v>
      </c>
      <c r="E322">
        <v>105350</v>
      </c>
      <c r="F322">
        <v>113800</v>
      </c>
      <c r="G322">
        <v>122250</v>
      </c>
      <c r="H322">
        <v>130650</v>
      </c>
      <c r="I322">
        <v>139100</v>
      </c>
    </row>
    <row r="323" spans="1:9" x14ac:dyDescent="0.35">
      <c r="A323" t="s">
        <v>442</v>
      </c>
      <c r="B323">
        <v>75450</v>
      </c>
      <c r="C323">
        <v>86200</v>
      </c>
      <c r="D323">
        <v>97000</v>
      </c>
      <c r="E323">
        <v>107750</v>
      </c>
      <c r="F323">
        <v>116400</v>
      </c>
      <c r="G323">
        <v>125000</v>
      </c>
      <c r="H323">
        <v>133650</v>
      </c>
      <c r="I323">
        <v>142250</v>
      </c>
    </row>
    <row r="324" spans="1:9" x14ac:dyDescent="0.35">
      <c r="A324" t="s">
        <v>443</v>
      </c>
      <c r="B324">
        <v>73750</v>
      </c>
      <c r="C324">
        <v>84300</v>
      </c>
      <c r="D324">
        <v>94850</v>
      </c>
      <c r="E324">
        <v>105350</v>
      </c>
      <c r="F324">
        <v>113800</v>
      </c>
      <c r="G324">
        <v>122250</v>
      </c>
      <c r="H324">
        <v>130650</v>
      </c>
      <c r="I324">
        <v>139100</v>
      </c>
    </row>
    <row r="325" spans="1:9" x14ac:dyDescent="0.35">
      <c r="A325" t="s">
        <v>444</v>
      </c>
      <c r="B325">
        <v>74800</v>
      </c>
      <c r="C325">
        <v>85450</v>
      </c>
      <c r="D325">
        <v>96150</v>
      </c>
      <c r="E325">
        <v>106800</v>
      </c>
      <c r="F325">
        <v>115350</v>
      </c>
      <c r="G325">
        <v>123900</v>
      </c>
      <c r="H325">
        <v>132450</v>
      </c>
      <c r="I325">
        <v>141000</v>
      </c>
    </row>
    <row r="326" spans="1:9" x14ac:dyDescent="0.35">
      <c r="A326" t="s">
        <v>445</v>
      </c>
      <c r="B326">
        <v>73650</v>
      </c>
      <c r="C326">
        <v>84200</v>
      </c>
      <c r="D326">
        <v>94700</v>
      </c>
      <c r="E326">
        <v>105200</v>
      </c>
      <c r="F326">
        <v>113650</v>
      </c>
      <c r="G326">
        <v>122050</v>
      </c>
      <c r="H326">
        <v>130450</v>
      </c>
      <c r="I326">
        <v>138900</v>
      </c>
    </row>
    <row r="327" spans="1:9" x14ac:dyDescent="0.35">
      <c r="A327" t="s">
        <v>446</v>
      </c>
      <c r="B327">
        <v>73650</v>
      </c>
      <c r="C327">
        <v>84200</v>
      </c>
      <c r="D327">
        <v>94700</v>
      </c>
      <c r="E327">
        <v>105200</v>
      </c>
      <c r="F327">
        <v>113650</v>
      </c>
      <c r="G327">
        <v>122050</v>
      </c>
      <c r="H327">
        <v>130450</v>
      </c>
      <c r="I327">
        <v>138900</v>
      </c>
    </row>
    <row r="328" spans="1:9" x14ac:dyDescent="0.35">
      <c r="A328" t="s">
        <v>447</v>
      </c>
      <c r="B328">
        <v>74800</v>
      </c>
      <c r="C328">
        <v>85450</v>
      </c>
      <c r="D328">
        <v>96150</v>
      </c>
      <c r="E328">
        <v>106800</v>
      </c>
      <c r="F328">
        <v>115350</v>
      </c>
      <c r="G328">
        <v>123900</v>
      </c>
      <c r="H328">
        <v>132450</v>
      </c>
      <c r="I328">
        <v>141000</v>
      </c>
    </row>
    <row r="329" spans="1:9" x14ac:dyDescent="0.35">
      <c r="A329" t="s">
        <v>448</v>
      </c>
      <c r="B329">
        <v>73750</v>
      </c>
      <c r="C329">
        <v>84300</v>
      </c>
      <c r="D329">
        <v>94850</v>
      </c>
      <c r="E329">
        <v>105350</v>
      </c>
      <c r="F329">
        <v>113800</v>
      </c>
      <c r="G329">
        <v>122250</v>
      </c>
      <c r="H329">
        <v>130650</v>
      </c>
      <c r="I329">
        <v>139100</v>
      </c>
    </row>
    <row r="330" spans="1:9" x14ac:dyDescent="0.35">
      <c r="A330" t="s">
        <v>449</v>
      </c>
      <c r="B330">
        <v>73650</v>
      </c>
      <c r="C330">
        <v>84200</v>
      </c>
      <c r="D330">
        <v>94700</v>
      </c>
      <c r="E330">
        <v>105200</v>
      </c>
      <c r="F330">
        <v>113650</v>
      </c>
      <c r="G330">
        <v>122050</v>
      </c>
      <c r="H330">
        <v>130450</v>
      </c>
      <c r="I330">
        <v>138900</v>
      </c>
    </row>
    <row r="331" spans="1:9" x14ac:dyDescent="0.35">
      <c r="A331" t="s">
        <v>450</v>
      </c>
      <c r="B331">
        <v>76750</v>
      </c>
      <c r="C331">
        <v>87700</v>
      </c>
      <c r="D331">
        <v>98650</v>
      </c>
      <c r="E331">
        <v>109600</v>
      </c>
      <c r="F331">
        <v>118400</v>
      </c>
      <c r="G331">
        <v>127150</v>
      </c>
      <c r="H331">
        <v>135950</v>
      </c>
      <c r="I331">
        <v>144700</v>
      </c>
    </row>
    <row r="332" spans="1:9" x14ac:dyDescent="0.35">
      <c r="A332" t="s">
        <v>451</v>
      </c>
      <c r="B332">
        <v>73650</v>
      </c>
      <c r="C332">
        <v>84200</v>
      </c>
      <c r="D332">
        <v>94700</v>
      </c>
      <c r="E332">
        <v>105200</v>
      </c>
      <c r="F332">
        <v>113650</v>
      </c>
      <c r="G332">
        <v>122050</v>
      </c>
      <c r="H332">
        <v>130450</v>
      </c>
      <c r="I332">
        <v>138900</v>
      </c>
    </row>
    <row r="333" spans="1:9" x14ac:dyDescent="0.35">
      <c r="A333" t="s">
        <v>452</v>
      </c>
      <c r="B333">
        <v>73750</v>
      </c>
      <c r="C333">
        <v>84300</v>
      </c>
      <c r="D333">
        <v>94850</v>
      </c>
      <c r="E333">
        <v>105350</v>
      </c>
      <c r="F333">
        <v>113800</v>
      </c>
      <c r="G333">
        <v>122250</v>
      </c>
      <c r="H333">
        <v>130650</v>
      </c>
      <c r="I333">
        <v>139100</v>
      </c>
    </row>
    <row r="334" spans="1:9" x14ac:dyDescent="0.35">
      <c r="A334" t="s">
        <v>453</v>
      </c>
      <c r="B334">
        <v>96000</v>
      </c>
      <c r="C334">
        <v>109700</v>
      </c>
      <c r="D334">
        <v>123400</v>
      </c>
      <c r="E334">
        <v>137100</v>
      </c>
      <c r="F334">
        <v>148100</v>
      </c>
      <c r="G334">
        <v>159050</v>
      </c>
      <c r="H334">
        <v>170050</v>
      </c>
      <c r="I334">
        <v>181000</v>
      </c>
    </row>
    <row r="335" spans="1:9" x14ac:dyDescent="0.35">
      <c r="A335" t="s">
        <v>454</v>
      </c>
      <c r="B335">
        <v>62800</v>
      </c>
      <c r="C335">
        <v>71800</v>
      </c>
      <c r="D335">
        <v>80750</v>
      </c>
      <c r="E335">
        <v>89700</v>
      </c>
      <c r="F335">
        <v>96900</v>
      </c>
      <c r="G335">
        <v>104100</v>
      </c>
      <c r="H335">
        <v>111250</v>
      </c>
      <c r="I335">
        <v>118450</v>
      </c>
    </row>
    <row r="336" spans="1:9" x14ac:dyDescent="0.35">
      <c r="A336" t="s">
        <v>455</v>
      </c>
      <c r="B336">
        <v>96000</v>
      </c>
      <c r="C336">
        <v>109700</v>
      </c>
      <c r="D336">
        <v>123400</v>
      </c>
      <c r="E336">
        <v>137100</v>
      </c>
      <c r="F336">
        <v>148100</v>
      </c>
      <c r="G336">
        <v>159050</v>
      </c>
      <c r="H336">
        <v>170050</v>
      </c>
      <c r="I336">
        <v>181000</v>
      </c>
    </row>
    <row r="337" spans="1:9" x14ac:dyDescent="0.35">
      <c r="A337" t="s">
        <v>456</v>
      </c>
      <c r="B337">
        <v>96000</v>
      </c>
      <c r="C337">
        <v>109700</v>
      </c>
      <c r="D337">
        <v>123400</v>
      </c>
      <c r="E337">
        <v>137100</v>
      </c>
      <c r="F337">
        <v>148100</v>
      </c>
      <c r="G337">
        <v>159050</v>
      </c>
      <c r="H337">
        <v>170050</v>
      </c>
      <c r="I337">
        <v>181000</v>
      </c>
    </row>
    <row r="338" spans="1:9" x14ac:dyDescent="0.35">
      <c r="A338" t="s">
        <v>457</v>
      </c>
      <c r="B338">
        <v>73650</v>
      </c>
      <c r="C338">
        <v>84200</v>
      </c>
      <c r="D338">
        <v>94700</v>
      </c>
      <c r="E338">
        <v>105200</v>
      </c>
      <c r="F338">
        <v>113650</v>
      </c>
      <c r="G338">
        <v>122050</v>
      </c>
      <c r="H338">
        <v>130450</v>
      </c>
      <c r="I338">
        <v>138900</v>
      </c>
    </row>
    <row r="339" spans="1:9" x14ac:dyDescent="0.35">
      <c r="A339" t="s">
        <v>458</v>
      </c>
      <c r="B339">
        <v>75450</v>
      </c>
      <c r="C339">
        <v>86200</v>
      </c>
      <c r="D339">
        <v>97000</v>
      </c>
      <c r="E339">
        <v>107750</v>
      </c>
      <c r="F339">
        <v>116400</v>
      </c>
      <c r="G339">
        <v>125000</v>
      </c>
      <c r="H339">
        <v>133650</v>
      </c>
      <c r="I339">
        <v>142250</v>
      </c>
    </row>
    <row r="340" spans="1:9" x14ac:dyDescent="0.35">
      <c r="A340" t="s">
        <v>459</v>
      </c>
      <c r="B340">
        <v>73650</v>
      </c>
      <c r="C340">
        <v>84200</v>
      </c>
      <c r="D340">
        <v>94700</v>
      </c>
      <c r="E340">
        <v>105200</v>
      </c>
      <c r="F340">
        <v>113650</v>
      </c>
      <c r="G340">
        <v>122050</v>
      </c>
      <c r="H340">
        <v>130450</v>
      </c>
      <c r="I340">
        <v>138900</v>
      </c>
    </row>
    <row r="341" spans="1:9" x14ac:dyDescent="0.35">
      <c r="A341" t="s">
        <v>460</v>
      </c>
      <c r="B341">
        <v>73650</v>
      </c>
      <c r="C341">
        <v>84200</v>
      </c>
      <c r="D341">
        <v>94700</v>
      </c>
      <c r="E341">
        <v>105200</v>
      </c>
      <c r="F341">
        <v>113650</v>
      </c>
      <c r="G341">
        <v>122050</v>
      </c>
      <c r="H341">
        <v>130450</v>
      </c>
      <c r="I341">
        <v>138900</v>
      </c>
    </row>
    <row r="342" spans="1:9" x14ac:dyDescent="0.35">
      <c r="A342" t="s">
        <v>461</v>
      </c>
      <c r="B342">
        <v>73650</v>
      </c>
      <c r="C342">
        <v>84200</v>
      </c>
      <c r="D342">
        <v>94700</v>
      </c>
      <c r="E342">
        <v>105200</v>
      </c>
      <c r="F342">
        <v>113650</v>
      </c>
      <c r="G342">
        <v>122050</v>
      </c>
      <c r="H342">
        <v>130450</v>
      </c>
      <c r="I342">
        <v>138900</v>
      </c>
    </row>
    <row r="343" spans="1:9" x14ac:dyDescent="0.35">
      <c r="A343" t="s">
        <v>462</v>
      </c>
      <c r="B343">
        <v>96000</v>
      </c>
      <c r="C343">
        <v>109700</v>
      </c>
      <c r="D343">
        <v>123400</v>
      </c>
      <c r="E343">
        <v>137100</v>
      </c>
      <c r="F343">
        <v>148100</v>
      </c>
      <c r="G343">
        <v>159050</v>
      </c>
      <c r="H343">
        <v>170050</v>
      </c>
      <c r="I343">
        <v>181000</v>
      </c>
    </row>
    <row r="344" spans="1:9" x14ac:dyDescent="0.35">
      <c r="A344" t="s">
        <v>463</v>
      </c>
      <c r="B344">
        <v>73750</v>
      </c>
      <c r="C344">
        <v>84300</v>
      </c>
      <c r="D344">
        <v>94850</v>
      </c>
      <c r="E344">
        <v>105350</v>
      </c>
      <c r="F344">
        <v>113800</v>
      </c>
      <c r="G344">
        <v>122250</v>
      </c>
      <c r="H344">
        <v>130650</v>
      </c>
      <c r="I344">
        <v>139100</v>
      </c>
    </row>
    <row r="345" spans="1:9" x14ac:dyDescent="0.35">
      <c r="A345" t="s">
        <v>464</v>
      </c>
      <c r="B345">
        <v>96000</v>
      </c>
      <c r="C345">
        <v>109700</v>
      </c>
      <c r="D345">
        <v>123400</v>
      </c>
      <c r="E345">
        <v>137100</v>
      </c>
      <c r="F345">
        <v>148100</v>
      </c>
      <c r="G345">
        <v>159050</v>
      </c>
      <c r="H345">
        <v>170050</v>
      </c>
      <c r="I345">
        <v>181000</v>
      </c>
    </row>
    <row r="346" spans="1:9" x14ac:dyDescent="0.35">
      <c r="A346" t="s">
        <v>465</v>
      </c>
      <c r="B346">
        <v>73650</v>
      </c>
      <c r="C346">
        <v>84200</v>
      </c>
      <c r="D346">
        <v>94700</v>
      </c>
      <c r="E346">
        <v>105200</v>
      </c>
      <c r="F346">
        <v>113650</v>
      </c>
      <c r="G346">
        <v>122050</v>
      </c>
      <c r="H346">
        <v>130450</v>
      </c>
      <c r="I346">
        <v>138900</v>
      </c>
    </row>
    <row r="347" spans="1:9" x14ac:dyDescent="0.35">
      <c r="A347" t="s">
        <v>466</v>
      </c>
      <c r="B347">
        <v>96000</v>
      </c>
      <c r="C347">
        <v>109700</v>
      </c>
      <c r="D347">
        <v>123400</v>
      </c>
      <c r="E347">
        <v>137100</v>
      </c>
      <c r="F347">
        <v>148100</v>
      </c>
      <c r="G347">
        <v>159050</v>
      </c>
      <c r="H347">
        <v>170050</v>
      </c>
      <c r="I347">
        <v>181000</v>
      </c>
    </row>
    <row r="348" spans="1:9" x14ac:dyDescent="0.35">
      <c r="A348" t="s">
        <v>467</v>
      </c>
      <c r="B348">
        <v>96000</v>
      </c>
      <c r="C348">
        <v>109700</v>
      </c>
      <c r="D348">
        <v>123400</v>
      </c>
      <c r="E348">
        <v>137100</v>
      </c>
      <c r="F348">
        <v>148100</v>
      </c>
      <c r="G348">
        <v>159050</v>
      </c>
      <c r="H348">
        <v>170050</v>
      </c>
      <c r="I348">
        <v>181000</v>
      </c>
    </row>
    <row r="349" spans="1:9" x14ac:dyDescent="0.35">
      <c r="A349" t="s">
        <v>468</v>
      </c>
      <c r="B349">
        <v>73750</v>
      </c>
      <c r="C349">
        <v>84300</v>
      </c>
      <c r="D349">
        <v>94850</v>
      </c>
      <c r="E349">
        <v>105350</v>
      </c>
      <c r="F349">
        <v>113800</v>
      </c>
      <c r="G349">
        <v>122250</v>
      </c>
      <c r="H349">
        <v>130650</v>
      </c>
      <c r="I349">
        <v>139100</v>
      </c>
    </row>
    <row r="350" spans="1:9" x14ac:dyDescent="0.35">
      <c r="A350" t="s">
        <v>469</v>
      </c>
      <c r="B350">
        <v>73650</v>
      </c>
      <c r="C350">
        <v>84200</v>
      </c>
      <c r="D350">
        <v>94700</v>
      </c>
      <c r="E350">
        <v>105200</v>
      </c>
      <c r="F350">
        <v>113650</v>
      </c>
      <c r="G350">
        <v>122050</v>
      </c>
      <c r="H350">
        <v>130450</v>
      </c>
      <c r="I350">
        <v>138900</v>
      </c>
    </row>
    <row r="351" spans="1:9" x14ac:dyDescent="0.35">
      <c r="A351" t="s">
        <v>470</v>
      </c>
      <c r="B351">
        <v>96000</v>
      </c>
      <c r="C351">
        <v>109700</v>
      </c>
      <c r="D351">
        <v>123400</v>
      </c>
      <c r="E351">
        <v>137100</v>
      </c>
      <c r="F351">
        <v>148100</v>
      </c>
      <c r="G351">
        <v>159050</v>
      </c>
      <c r="H351">
        <v>170050</v>
      </c>
      <c r="I351">
        <v>181000</v>
      </c>
    </row>
    <row r="352" spans="1:9" x14ac:dyDescent="0.35">
      <c r="A352" t="s">
        <v>471</v>
      </c>
      <c r="B352">
        <v>79100</v>
      </c>
      <c r="C352">
        <v>90400</v>
      </c>
      <c r="D352">
        <v>101700</v>
      </c>
      <c r="E352">
        <v>112950</v>
      </c>
      <c r="F352">
        <v>122000</v>
      </c>
      <c r="G352">
        <v>131050</v>
      </c>
      <c r="H352">
        <v>140100</v>
      </c>
      <c r="I352">
        <v>149100</v>
      </c>
    </row>
  </sheetData>
  <sheetProtection algorithmName="SHA-512" hashValue="WPZQragXbmuEmJwWx+FdZlwfTIy0c74DERo2jfuBDuyf6meXAMWR+zRSo9AwwibGMCtJTixwno++X16G4zxcvQ==" saltValue="BIQGzhM/eXV51SEhe09FmQ==" spinCount="100000" sheet="1" objects="1" scenarios="1"/>
  <autoFilter ref="A1:I352" xr:uid="{00000000-0001-0000-0000-000000000000}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67E7-9D98-43AB-AB2C-CD8BD97D61A7}">
  <dimension ref="A1:B8"/>
  <sheetViews>
    <sheetView workbookViewId="0">
      <selection activeCell="A2" sqref="A2:A8"/>
    </sheetView>
  </sheetViews>
  <sheetFormatPr defaultRowHeight="14.5" x14ac:dyDescent="0.35"/>
  <cols>
    <col min="2" max="2" width="50.1796875" bestFit="1" customWidth="1"/>
  </cols>
  <sheetData>
    <row r="1" spans="1:2" x14ac:dyDescent="0.35">
      <c r="A1" t="s">
        <v>472</v>
      </c>
      <c r="B1" t="s">
        <v>473</v>
      </c>
    </row>
    <row r="2" spans="1:2" x14ac:dyDescent="0.35">
      <c r="B2" t="s">
        <v>474</v>
      </c>
    </row>
    <row r="3" spans="1:2" x14ac:dyDescent="0.35">
      <c r="B3" t="s">
        <v>475</v>
      </c>
    </row>
    <row r="4" spans="1:2" x14ac:dyDescent="0.35">
      <c r="B4" t="s">
        <v>476</v>
      </c>
    </row>
    <row r="5" spans="1:2" x14ac:dyDescent="0.35">
      <c r="B5" t="s">
        <v>477</v>
      </c>
    </row>
    <row r="6" spans="1:2" x14ac:dyDescent="0.35">
      <c r="B6" t="s">
        <v>478</v>
      </c>
    </row>
    <row r="7" spans="1:2" x14ac:dyDescent="0.35">
      <c r="B7" t="s">
        <v>479</v>
      </c>
    </row>
    <row r="8" spans="1:2" x14ac:dyDescent="0.35">
      <c r="B8" t="s">
        <v>480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277F-434C-4F0E-BB2C-869BECF29CB8}">
  <dimension ref="A1:M546"/>
  <sheetViews>
    <sheetView zoomScale="85" zoomScaleNormal="85" workbookViewId="0">
      <pane xSplit="1" ySplit="1" topLeftCell="B533" activePane="bottomRight" state="frozen"/>
      <selection pane="topRight" activeCell="B1" sqref="B1"/>
      <selection pane="bottomLeft" activeCell="A2" sqref="A2"/>
      <selection pane="bottomRight" activeCell="M545" sqref="M545"/>
    </sheetView>
  </sheetViews>
  <sheetFormatPr defaultRowHeight="14.5" x14ac:dyDescent="0.35"/>
  <cols>
    <col min="1" max="1" width="11" bestFit="1" customWidth="1"/>
    <col min="2" max="2" width="11" customWidth="1"/>
    <col min="3" max="3" width="10.08984375" bestFit="1" customWidth="1"/>
    <col min="4" max="4" width="11.1796875" bestFit="1" customWidth="1"/>
    <col min="5" max="7" width="7.81640625" bestFit="1" customWidth="1"/>
  </cols>
  <sheetData>
    <row r="1" spans="1:13" ht="25" x14ac:dyDescent="0.35">
      <c r="A1" s="44" t="s">
        <v>481</v>
      </c>
      <c r="B1" s="44" t="s">
        <v>1011</v>
      </c>
      <c r="C1" s="44" t="s">
        <v>114</v>
      </c>
      <c r="D1" s="44" t="s">
        <v>115</v>
      </c>
      <c r="E1" s="44">
        <v>0</v>
      </c>
      <c r="F1" s="44">
        <v>1</v>
      </c>
      <c r="G1" s="44">
        <v>2</v>
      </c>
      <c r="H1" s="44">
        <v>3</v>
      </c>
      <c r="I1" s="44">
        <v>4</v>
      </c>
      <c r="J1" s="44">
        <v>5</v>
      </c>
      <c r="K1" s="44">
        <v>6</v>
      </c>
      <c r="L1" s="44">
        <v>7</v>
      </c>
      <c r="M1" s="44">
        <v>8</v>
      </c>
    </row>
    <row r="2" spans="1:13" x14ac:dyDescent="0.35">
      <c r="A2" s="63" t="s">
        <v>482</v>
      </c>
      <c r="B2" t="s">
        <v>1018</v>
      </c>
      <c r="C2">
        <v>1071</v>
      </c>
      <c r="D2">
        <v>1178</v>
      </c>
      <c r="E2">
        <v>1428</v>
      </c>
      <c r="F2">
        <v>1596</v>
      </c>
      <c r="G2">
        <v>2026</v>
      </c>
      <c r="H2">
        <v>2520</v>
      </c>
      <c r="I2">
        <v>2667</v>
      </c>
      <c r="J2">
        <v>3067</v>
      </c>
      <c r="K2">
        <v>3467</v>
      </c>
      <c r="L2">
        <v>3867</v>
      </c>
      <c r="M2">
        <v>4267</v>
      </c>
    </row>
    <row r="3" spans="1:13" x14ac:dyDescent="0.35">
      <c r="A3" s="63" t="s">
        <v>483</v>
      </c>
      <c r="B3" t="s">
        <v>1019</v>
      </c>
      <c r="C3">
        <v>1347</v>
      </c>
      <c r="D3">
        <v>1481</v>
      </c>
      <c r="E3">
        <v>1795</v>
      </c>
      <c r="F3">
        <v>2016</v>
      </c>
      <c r="G3">
        <v>2572</v>
      </c>
      <c r="H3">
        <v>3370</v>
      </c>
      <c r="I3">
        <v>3496</v>
      </c>
      <c r="J3">
        <v>4021</v>
      </c>
      <c r="K3">
        <v>4545</v>
      </c>
      <c r="L3">
        <v>5070</v>
      </c>
      <c r="M3">
        <v>5594</v>
      </c>
    </row>
    <row r="4" spans="1:13" x14ac:dyDescent="0.35">
      <c r="A4" s="63" t="s">
        <v>483</v>
      </c>
      <c r="B4" t="s">
        <v>1020</v>
      </c>
      <c r="C4">
        <v>1347</v>
      </c>
      <c r="D4">
        <v>1481</v>
      </c>
      <c r="E4">
        <v>1795</v>
      </c>
      <c r="F4">
        <v>2016</v>
      </c>
      <c r="G4">
        <v>2572</v>
      </c>
      <c r="H4">
        <v>3370</v>
      </c>
      <c r="I4">
        <v>3496</v>
      </c>
      <c r="J4">
        <v>4021</v>
      </c>
      <c r="K4">
        <v>4545</v>
      </c>
      <c r="L4">
        <v>5070</v>
      </c>
      <c r="M4">
        <v>5594</v>
      </c>
    </row>
    <row r="5" spans="1:13" x14ac:dyDescent="0.35">
      <c r="A5" s="63" t="s">
        <v>484</v>
      </c>
      <c r="B5" t="s">
        <v>1019</v>
      </c>
      <c r="C5">
        <v>1669</v>
      </c>
      <c r="D5">
        <v>1836</v>
      </c>
      <c r="E5">
        <v>2226</v>
      </c>
      <c r="F5">
        <v>2509</v>
      </c>
      <c r="G5">
        <v>3202</v>
      </c>
      <c r="H5">
        <v>4189</v>
      </c>
      <c r="I5">
        <v>4357</v>
      </c>
      <c r="J5">
        <v>5011</v>
      </c>
      <c r="K5">
        <v>5664</v>
      </c>
      <c r="L5">
        <v>6318</v>
      </c>
      <c r="M5">
        <v>6972</v>
      </c>
    </row>
    <row r="6" spans="1:13" x14ac:dyDescent="0.35">
      <c r="A6" s="63" t="s">
        <v>485</v>
      </c>
      <c r="B6" t="s">
        <v>1021</v>
      </c>
      <c r="C6">
        <v>1126</v>
      </c>
      <c r="D6">
        <v>1239</v>
      </c>
      <c r="E6">
        <v>1501</v>
      </c>
      <c r="F6">
        <v>1512</v>
      </c>
      <c r="G6">
        <v>1953</v>
      </c>
      <c r="H6">
        <v>2457</v>
      </c>
      <c r="I6">
        <v>2898</v>
      </c>
      <c r="J6">
        <v>3332</v>
      </c>
      <c r="K6">
        <v>3767</v>
      </c>
      <c r="L6">
        <v>4202</v>
      </c>
      <c r="M6">
        <v>4636</v>
      </c>
    </row>
    <row r="7" spans="1:13" x14ac:dyDescent="0.35">
      <c r="A7" s="63" t="s">
        <v>486</v>
      </c>
      <c r="B7" t="s">
        <v>1022</v>
      </c>
      <c r="C7">
        <v>1149</v>
      </c>
      <c r="D7">
        <v>1265</v>
      </c>
      <c r="E7">
        <v>1533</v>
      </c>
      <c r="F7">
        <v>1722</v>
      </c>
      <c r="G7">
        <v>2194</v>
      </c>
      <c r="H7">
        <v>2877</v>
      </c>
      <c r="I7">
        <v>2982</v>
      </c>
      <c r="J7">
        <v>3429</v>
      </c>
      <c r="K7">
        <v>3876</v>
      </c>
      <c r="L7">
        <v>4323</v>
      </c>
      <c r="M7">
        <v>4771</v>
      </c>
    </row>
    <row r="8" spans="1:13" x14ac:dyDescent="0.35">
      <c r="A8" s="63" t="s">
        <v>487</v>
      </c>
      <c r="B8" t="s">
        <v>1023</v>
      </c>
      <c r="C8">
        <v>890</v>
      </c>
      <c r="D8">
        <v>978</v>
      </c>
      <c r="E8">
        <v>1186</v>
      </c>
      <c r="F8">
        <v>1312</v>
      </c>
      <c r="G8">
        <v>1648</v>
      </c>
      <c r="H8">
        <v>2089</v>
      </c>
      <c r="I8">
        <v>2719</v>
      </c>
      <c r="J8">
        <v>3127</v>
      </c>
      <c r="K8">
        <v>3535</v>
      </c>
      <c r="L8">
        <v>3943</v>
      </c>
      <c r="M8">
        <v>4351</v>
      </c>
    </row>
    <row r="9" spans="1:13" x14ac:dyDescent="0.35">
      <c r="A9" s="63" t="s">
        <v>488</v>
      </c>
      <c r="B9" t="s">
        <v>1024</v>
      </c>
      <c r="C9">
        <v>1032</v>
      </c>
      <c r="D9">
        <v>1135</v>
      </c>
      <c r="E9">
        <v>1375</v>
      </c>
      <c r="F9">
        <v>1554</v>
      </c>
      <c r="G9">
        <v>1963</v>
      </c>
      <c r="H9">
        <v>2446</v>
      </c>
      <c r="I9">
        <v>2583</v>
      </c>
      <c r="J9">
        <v>2970</v>
      </c>
      <c r="K9">
        <v>3357</v>
      </c>
      <c r="L9">
        <v>3745</v>
      </c>
      <c r="M9">
        <v>4132</v>
      </c>
    </row>
    <row r="10" spans="1:13" x14ac:dyDescent="0.35">
      <c r="A10" s="63" t="s">
        <v>489</v>
      </c>
      <c r="B10" t="s">
        <v>1025</v>
      </c>
      <c r="C10">
        <v>866</v>
      </c>
      <c r="D10">
        <v>953</v>
      </c>
      <c r="E10">
        <v>1155</v>
      </c>
      <c r="F10">
        <v>1312</v>
      </c>
      <c r="G10">
        <v>1648</v>
      </c>
      <c r="H10">
        <v>2016</v>
      </c>
      <c r="I10">
        <v>2436</v>
      </c>
      <c r="J10">
        <v>2801</v>
      </c>
      <c r="K10">
        <v>3166</v>
      </c>
      <c r="L10">
        <v>3532</v>
      </c>
      <c r="M10">
        <v>3897</v>
      </c>
    </row>
    <row r="11" spans="1:13" x14ac:dyDescent="0.35">
      <c r="A11" s="63" t="s">
        <v>490</v>
      </c>
      <c r="B11" t="s">
        <v>1026</v>
      </c>
      <c r="C11">
        <v>984</v>
      </c>
      <c r="D11">
        <v>1082</v>
      </c>
      <c r="E11">
        <v>1312</v>
      </c>
      <c r="F11">
        <v>1501</v>
      </c>
      <c r="G11">
        <v>1900</v>
      </c>
      <c r="H11">
        <v>2373</v>
      </c>
      <c r="I11">
        <v>2562</v>
      </c>
      <c r="J11">
        <v>2946</v>
      </c>
      <c r="K11">
        <v>3330</v>
      </c>
      <c r="L11">
        <v>3714</v>
      </c>
      <c r="M11">
        <v>4099</v>
      </c>
    </row>
    <row r="12" spans="1:13" x14ac:dyDescent="0.35">
      <c r="A12" s="63" t="s">
        <v>490</v>
      </c>
      <c r="B12" t="s">
        <v>1027</v>
      </c>
      <c r="C12">
        <v>984</v>
      </c>
      <c r="D12">
        <v>1082</v>
      </c>
      <c r="E12">
        <v>1312</v>
      </c>
      <c r="F12">
        <v>1501</v>
      </c>
      <c r="G12">
        <v>1900</v>
      </c>
      <c r="H12">
        <v>2373</v>
      </c>
      <c r="I12">
        <v>2562</v>
      </c>
      <c r="J12">
        <v>2946</v>
      </c>
      <c r="K12">
        <v>3330</v>
      </c>
      <c r="L12">
        <v>3714</v>
      </c>
      <c r="M12">
        <v>4099</v>
      </c>
    </row>
    <row r="13" spans="1:13" x14ac:dyDescent="0.35">
      <c r="A13" s="63" t="s">
        <v>491</v>
      </c>
      <c r="B13" t="s">
        <v>1028</v>
      </c>
      <c r="C13">
        <v>984</v>
      </c>
      <c r="D13">
        <v>1082</v>
      </c>
      <c r="E13">
        <v>1312</v>
      </c>
      <c r="F13">
        <v>1501</v>
      </c>
      <c r="G13">
        <v>1900</v>
      </c>
      <c r="H13">
        <v>2373</v>
      </c>
      <c r="I13">
        <v>2562</v>
      </c>
      <c r="J13">
        <v>2946</v>
      </c>
      <c r="K13">
        <v>3330</v>
      </c>
      <c r="L13">
        <v>3714</v>
      </c>
      <c r="M13">
        <v>4099</v>
      </c>
    </row>
    <row r="14" spans="1:13" x14ac:dyDescent="0.35">
      <c r="A14" s="63" t="s">
        <v>492</v>
      </c>
      <c r="B14" t="s">
        <v>1029</v>
      </c>
      <c r="C14">
        <v>913</v>
      </c>
      <c r="D14">
        <v>1004</v>
      </c>
      <c r="E14">
        <v>1218</v>
      </c>
      <c r="F14">
        <v>1365</v>
      </c>
      <c r="G14">
        <v>1732</v>
      </c>
      <c r="H14">
        <v>2152</v>
      </c>
      <c r="I14">
        <v>2278</v>
      </c>
      <c r="J14">
        <v>2620</v>
      </c>
      <c r="K14">
        <v>2962</v>
      </c>
      <c r="L14">
        <v>3304</v>
      </c>
      <c r="M14">
        <v>3645</v>
      </c>
    </row>
    <row r="15" spans="1:13" x14ac:dyDescent="0.35">
      <c r="A15" s="63" t="s">
        <v>493</v>
      </c>
      <c r="B15" t="s">
        <v>1029</v>
      </c>
      <c r="C15">
        <v>992</v>
      </c>
      <c r="D15">
        <v>1092</v>
      </c>
      <c r="E15">
        <v>1323</v>
      </c>
      <c r="F15">
        <v>1491</v>
      </c>
      <c r="G15">
        <v>1890</v>
      </c>
      <c r="H15">
        <v>2352</v>
      </c>
      <c r="I15">
        <v>2488</v>
      </c>
      <c r="J15">
        <v>2862</v>
      </c>
      <c r="K15">
        <v>3235</v>
      </c>
      <c r="L15">
        <v>3608</v>
      </c>
      <c r="M15">
        <v>3981</v>
      </c>
    </row>
    <row r="16" spans="1:13" x14ac:dyDescent="0.35">
      <c r="A16" s="63" t="s">
        <v>494</v>
      </c>
      <c r="B16" t="s">
        <v>1029</v>
      </c>
      <c r="C16">
        <v>1425</v>
      </c>
      <c r="D16">
        <v>1567</v>
      </c>
      <c r="E16">
        <v>1900</v>
      </c>
      <c r="F16">
        <v>2142</v>
      </c>
      <c r="G16">
        <v>2709</v>
      </c>
      <c r="H16">
        <v>3370</v>
      </c>
      <c r="I16">
        <v>3570</v>
      </c>
      <c r="J16">
        <v>4105</v>
      </c>
      <c r="K16">
        <v>4641</v>
      </c>
      <c r="L16">
        <v>5176</v>
      </c>
      <c r="M16">
        <v>5712</v>
      </c>
    </row>
    <row r="17" spans="1:13" x14ac:dyDescent="0.35">
      <c r="A17" s="63" t="s">
        <v>495</v>
      </c>
      <c r="B17" t="s">
        <v>1030</v>
      </c>
      <c r="C17">
        <v>984</v>
      </c>
      <c r="D17">
        <v>1082</v>
      </c>
      <c r="E17">
        <v>1312</v>
      </c>
      <c r="F17">
        <v>1501</v>
      </c>
      <c r="G17">
        <v>1900</v>
      </c>
      <c r="H17">
        <v>2373</v>
      </c>
      <c r="I17">
        <v>2719</v>
      </c>
      <c r="J17">
        <v>3127</v>
      </c>
      <c r="K17">
        <v>3535</v>
      </c>
      <c r="L17">
        <v>3943</v>
      </c>
      <c r="M17">
        <v>4351</v>
      </c>
    </row>
    <row r="18" spans="1:13" x14ac:dyDescent="0.35">
      <c r="A18" s="63" t="s">
        <v>496</v>
      </c>
      <c r="B18" t="s">
        <v>1031</v>
      </c>
      <c r="C18">
        <v>1071</v>
      </c>
      <c r="D18">
        <v>1178</v>
      </c>
      <c r="E18">
        <v>1428</v>
      </c>
      <c r="F18">
        <v>1606</v>
      </c>
      <c r="G18">
        <v>2047</v>
      </c>
      <c r="H18">
        <v>2677</v>
      </c>
      <c r="I18">
        <v>2782</v>
      </c>
      <c r="J18">
        <v>3200</v>
      </c>
      <c r="K18">
        <v>3617</v>
      </c>
      <c r="L18">
        <v>4035</v>
      </c>
      <c r="M18">
        <v>4452</v>
      </c>
    </row>
    <row r="19" spans="1:13" x14ac:dyDescent="0.35">
      <c r="A19" s="63" t="s">
        <v>496</v>
      </c>
      <c r="B19" t="s">
        <v>1032</v>
      </c>
      <c r="C19">
        <v>1071</v>
      </c>
      <c r="D19">
        <v>1178</v>
      </c>
      <c r="E19">
        <v>1428</v>
      </c>
      <c r="F19">
        <v>1606</v>
      </c>
      <c r="G19">
        <v>2047</v>
      </c>
      <c r="H19">
        <v>2677</v>
      </c>
      <c r="I19">
        <v>2782</v>
      </c>
      <c r="J19">
        <v>3200</v>
      </c>
      <c r="K19">
        <v>3617</v>
      </c>
      <c r="L19">
        <v>4035</v>
      </c>
      <c r="M19">
        <v>4452</v>
      </c>
    </row>
    <row r="20" spans="1:13" x14ac:dyDescent="0.35">
      <c r="A20" s="63" t="s">
        <v>497</v>
      </c>
      <c r="B20" t="s">
        <v>1033</v>
      </c>
      <c r="C20">
        <v>1134</v>
      </c>
      <c r="D20">
        <v>1247</v>
      </c>
      <c r="E20">
        <v>1512</v>
      </c>
      <c r="F20">
        <v>1701</v>
      </c>
      <c r="G20">
        <v>2152</v>
      </c>
      <c r="H20">
        <v>2677</v>
      </c>
      <c r="I20">
        <v>2835</v>
      </c>
      <c r="J20">
        <v>3260</v>
      </c>
      <c r="K20">
        <v>3685</v>
      </c>
      <c r="L20">
        <v>4110</v>
      </c>
      <c r="M20">
        <v>4536</v>
      </c>
    </row>
    <row r="21" spans="1:13" x14ac:dyDescent="0.35">
      <c r="A21" s="63" t="s">
        <v>498</v>
      </c>
      <c r="B21" t="s">
        <v>1034</v>
      </c>
      <c r="C21">
        <v>984</v>
      </c>
      <c r="D21">
        <v>1082</v>
      </c>
      <c r="E21">
        <v>1312</v>
      </c>
      <c r="F21">
        <v>1459</v>
      </c>
      <c r="G21">
        <v>1848</v>
      </c>
      <c r="H21">
        <v>2341</v>
      </c>
      <c r="I21">
        <v>2719</v>
      </c>
      <c r="J21">
        <v>3127</v>
      </c>
      <c r="K21">
        <v>3535</v>
      </c>
      <c r="L21">
        <v>3943</v>
      </c>
      <c r="M21">
        <v>4351</v>
      </c>
    </row>
    <row r="22" spans="1:13" x14ac:dyDescent="0.35">
      <c r="A22" s="63" t="s">
        <v>499</v>
      </c>
      <c r="B22" t="s">
        <v>1018</v>
      </c>
      <c r="C22">
        <v>969</v>
      </c>
      <c r="D22">
        <v>1065</v>
      </c>
      <c r="E22">
        <v>1291</v>
      </c>
      <c r="F22">
        <v>1449</v>
      </c>
      <c r="G22">
        <v>1837</v>
      </c>
      <c r="H22">
        <v>2289</v>
      </c>
      <c r="I22">
        <v>2415</v>
      </c>
      <c r="J22">
        <v>2777</v>
      </c>
      <c r="K22">
        <v>3139</v>
      </c>
      <c r="L22">
        <v>3501</v>
      </c>
      <c r="M22">
        <v>3864</v>
      </c>
    </row>
    <row r="23" spans="1:13" x14ac:dyDescent="0.35">
      <c r="A23" s="63" t="s">
        <v>500</v>
      </c>
      <c r="B23" t="s">
        <v>1035</v>
      </c>
      <c r="C23">
        <v>1047</v>
      </c>
      <c r="D23">
        <v>1151</v>
      </c>
      <c r="E23">
        <v>1396</v>
      </c>
      <c r="F23">
        <v>1501</v>
      </c>
      <c r="G23">
        <v>1900</v>
      </c>
      <c r="H23">
        <v>2499</v>
      </c>
      <c r="I23">
        <v>3013</v>
      </c>
      <c r="J23">
        <v>3466</v>
      </c>
      <c r="K23">
        <v>3917</v>
      </c>
      <c r="L23">
        <v>4370</v>
      </c>
      <c r="M23">
        <v>4821</v>
      </c>
    </row>
    <row r="24" spans="1:13" x14ac:dyDescent="0.35">
      <c r="A24" s="63" t="s">
        <v>501</v>
      </c>
      <c r="B24" t="s">
        <v>1036</v>
      </c>
      <c r="C24">
        <v>1212</v>
      </c>
      <c r="D24">
        <v>1334</v>
      </c>
      <c r="E24">
        <v>1617</v>
      </c>
      <c r="F24">
        <v>1816</v>
      </c>
      <c r="G24">
        <v>2320</v>
      </c>
      <c r="H24">
        <v>3034</v>
      </c>
      <c r="I24">
        <v>3160</v>
      </c>
      <c r="J24">
        <v>3635</v>
      </c>
      <c r="K24">
        <v>4108</v>
      </c>
      <c r="L24">
        <v>4583</v>
      </c>
      <c r="M24">
        <v>5056</v>
      </c>
    </row>
    <row r="25" spans="1:13" x14ac:dyDescent="0.35">
      <c r="A25" s="63" t="s">
        <v>502</v>
      </c>
      <c r="B25" t="s">
        <v>1037</v>
      </c>
      <c r="C25">
        <v>1134</v>
      </c>
      <c r="D25">
        <v>1247</v>
      </c>
      <c r="E25">
        <v>1512</v>
      </c>
      <c r="F25">
        <v>1701</v>
      </c>
      <c r="G25">
        <v>2163</v>
      </c>
      <c r="H25">
        <v>2793</v>
      </c>
      <c r="I25">
        <v>2919</v>
      </c>
      <c r="J25">
        <v>3356</v>
      </c>
      <c r="K25">
        <v>3794</v>
      </c>
      <c r="L25">
        <v>4232</v>
      </c>
      <c r="M25">
        <v>4670</v>
      </c>
    </row>
    <row r="26" spans="1:13" x14ac:dyDescent="0.35">
      <c r="A26" s="63" t="s">
        <v>503</v>
      </c>
      <c r="B26" t="s">
        <v>1038</v>
      </c>
      <c r="C26">
        <v>1496</v>
      </c>
      <c r="D26">
        <v>1646</v>
      </c>
      <c r="E26">
        <v>1995</v>
      </c>
      <c r="F26">
        <v>2236</v>
      </c>
      <c r="G26">
        <v>2835</v>
      </c>
      <c r="H26">
        <v>3528</v>
      </c>
      <c r="I26">
        <v>3727</v>
      </c>
      <c r="J26">
        <v>4287</v>
      </c>
      <c r="K26">
        <v>4845</v>
      </c>
      <c r="L26">
        <v>5405</v>
      </c>
      <c r="M26">
        <v>5964</v>
      </c>
    </row>
    <row r="27" spans="1:13" x14ac:dyDescent="0.35">
      <c r="A27" s="63" t="s">
        <v>503</v>
      </c>
      <c r="B27" t="s">
        <v>1039</v>
      </c>
      <c r="C27">
        <v>1496</v>
      </c>
      <c r="D27">
        <v>1646</v>
      </c>
      <c r="E27">
        <v>1995</v>
      </c>
      <c r="F27">
        <v>2236</v>
      </c>
      <c r="G27">
        <v>2835</v>
      </c>
      <c r="H27">
        <v>3528</v>
      </c>
      <c r="I27">
        <v>3727</v>
      </c>
      <c r="J27">
        <v>4287</v>
      </c>
      <c r="K27">
        <v>4845</v>
      </c>
      <c r="L27">
        <v>5405</v>
      </c>
      <c r="M27">
        <v>5964</v>
      </c>
    </row>
    <row r="28" spans="1:13" x14ac:dyDescent="0.35">
      <c r="A28" s="63" t="s">
        <v>504</v>
      </c>
      <c r="B28" t="s">
        <v>1040</v>
      </c>
      <c r="C28">
        <v>1347</v>
      </c>
      <c r="D28">
        <v>1481</v>
      </c>
      <c r="E28">
        <v>1795</v>
      </c>
      <c r="F28">
        <v>2016</v>
      </c>
      <c r="G28">
        <v>2572</v>
      </c>
      <c r="H28">
        <v>3370</v>
      </c>
      <c r="I28">
        <v>3496</v>
      </c>
      <c r="J28">
        <v>4021</v>
      </c>
      <c r="K28">
        <v>4545</v>
      </c>
      <c r="L28">
        <v>5070</v>
      </c>
      <c r="M28">
        <v>5594</v>
      </c>
    </row>
    <row r="29" spans="1:13" x14ac:dyDescent="0.35">
      <c r="A29" s="63" t="s">
        <v>505</v>
      </c>
      <c r="B29" t="s">
        <v>1041</v>
      </c>
      <c r="C29">
        <v>969</v>
      </c>
      <c r="D29">
        <v>1065</v>
      </c>
      <c r="E29">
        <v>1291</v>
      </c>
      <c r="F29">
        <v>1459</v>
      </c>
      <c r="G29">
        <v>1837</v>
      </c>
      <c r="H29">
        <v>2268</v>
      </c>
      <c r="I29">
        <v>2425</v>
      </c>
      <c r="J29">
        <v>2789</v>
      </c>
      <c r="K29">
        <v>3153</v>
      </c>
      <c r="L29">
        <v>3517</v>
      </c>
      <c r="M29">
        <v>3880</v>
      </c>
    </row>
    <row r="30" spans="1:13" x14ac:dyDescent="0.35">
      <c r="A30" s="63" t="s">
        <v>506</v>
      </c>
      <c r="B30" t="s">
        <v>1035</v>
      </c>
      <c r="C30">
        <v>1008</v>
      </c>
      <c r="D30">
        <v>1108</v>
      </c>
      <c r="E30">
        <v>1344</v>
      </c>
      <c r="F30">
        <v>1396</v>
      </c>
      <c r="G30">
        <v>1795</v>
      </c>
      <c r="H30">
        <v>2436</v>
      </c>
      <c r="I30">
        <v>2803</v>
      </c>
      <c r="J30">
        <v>3224</v>
      </c>
      <c r="K30">
        <v>3644</v>
      </c>
      <c r="L30">
        <v>4065</v>
      </c>
      <c r="M30">
        <v>4485</v>
      </c>
    </row>
    <row r="31" spans="1:13" x14ac:dyDescent="0.35">
      <c r="A31" s="63" t="s">
        <v>507</v>
      </c>
      <c r="B31" t="s">
        <v>1042</v>
      </c>
      <c r="C31">
        <v>1291</v>
      </c>
      <c r="D31">
        <v>1420</v>
      </c>
      <c r="E31">
        <v>1722</v>
      </c>
      <c r="F31">
        <v>1932</v>
      </c>
      <c r="G31">
        <v>2478</v>
      </c>
      <c r="H31">
        <v>3202</v>
      </c>
      <c r="I31">
        <v>3349</v>
      </c>
      <c r="J31">
        <v>3852</v>
      </c>
      <c r="K31">
        <v>4354</v>
      </c>
      <c r="L31">
        <v>4857</v>
      </c>
      <c r="M31">
        <v>5359</v>
      </c>
    </row>
    <row r="32" spans="1:13" x14ac:dyDescent="0.35">
      <c r="A32" s="63" t="s">
        <v>508</v>
      </c>
      <c r="B32" t="s">
        <v>1043</v>
      </c>
      <c r="C32">
        <v>1401</v>
      </c>
      <c r="D32">
        <v>1542</v>
      </c>
      <c r="E32">
        <v>1869</v>
      </c>
      <c r="F32">
        <v>2089</v>
      </c>
      <c r="G32">
        <v>2677</v>
      </c>
      <c r="H32">
        <v>3454</v>
      </c>
      <c r="I32">
        <v>3622</v>
      </c>
      <c r="J32">
        <v>4166</v>
      </c>
      <c r="K32">
        <v>4709</v>
      </c>
      <c r="L32">
        <v>5253</v>
      </c>
      <c r="M32">
        <v>5796</v>
      </c>
    </row>
    <row r="33" spans="1:13" x14ac:dyDescent="0.35">
      <c r="A33" s="63" t="s">
        <v>509</v>
      </c>
      <c r="B33" t="s">
        <v>1044</v>
      </c>
      <c r="C33">
        <v>992</v>
      </c>
      <c r="D33">
        <v>1092</v>
      </c>
      <c r="E33">
        <v>1323</v>
      </c>
      <c r="F33">
        <v>1491</v>
      </c>
      <c r="G33">
        <v>1890</v>
      </c>
      <c r="H33">
        <v>2352</v>
      </c>
      <c r="I33">
        <v>2488</v>
      </c>
      <c r="J33">
        <v>2862</v>
      </c>
      <c r="K33">
        <v>3235</v>
      </c>
      <c r="L33">
        <v>3608</v>
      </c>
      <c r="M33">
        <v>3981</v>
      </c>
    </row>
    <row r="34" spans="1:13" x14ac:dyDescent="0.35">
      <c r="A34" s="63" t="s">
        <v>510</v>
      </c>
      <c r="B34" t="s">
        <v>1045</v>
      </c>
      <c r="C34">
        <v>1047</v>
      </c>
      <c r="D34">
        <v>1151</v>
      </c>
      <c r="E34">
        <v>1396</v>
      </c>
      <c r="F34">
        <v>1575</v>
      </c>
      <c r="G34">
        <v>2016</v>
      </c>
      <c r="H34">
        <v>2625</v>
      </c>
      <c r="I34">
        <v>2730</v>
      </c>
      <c r="J34">
        <v>3139</v>
      </c>
      <c r="K34">
        <v>3549</v>
      </c>
      <c r="L34">
        <v>3958</v>
      </c>
      <c r="M34">
        <v>4368</v>
      </c>
    </row>
    <row r="35" spans="1:13" x14ac:dyDescent="0.35">
      <c r="A35" s="63" t="s">
        <v>511</v>
      </c>
      <c r="B35" t="s">
        <v>1046</v>
      </c>
      <c r="C35">
        <v>1386</v>
      </c>
      <c r="D35">
        <v>1524</v>
      </c>
      <c r="E35">
        <v>1848</v>
      </c>
      <c r="F35">
        <v>2110</v>
      </c>
      <c r="G35">
        <v>2677</v>
      </c>
      <c r="H35">
        <v>3349</v>
      </c>
      <c r="I35">
        <v>3612</v>
      </c>
      <c r="J35">
        <v>4153</v>
      </c>
      <c r="K35">
        <v>4695</v>
      </c>
      <c r="L35">
        <v>5237</v>
      </c>
      <c r="M35">
        <v>5779</v>
      </c>
    </row>
    <row r="36" spans="1:13" x14ac:dyDescent="0.35">
      <c r="A36" s="63" t="s">
        <v>512</v>
      </c>
      <c r="B36" t="s">
        <v>1047</v>
      </c>
      <c r="C36">
        <v>1173</v>
      </c>
      <c r="D36">
        <v>1290</v>
      </c>
      <c r="E36">
        <v>1564</v>
      </c>
      <c r="F36">
        <v>1722</v>
      </c>
      <c r="G36">
        <v>2247</v>
      </c>
      <c r="H36">
        <v>2677</v>
      </c>
      <c r="I36">
        <v>2950</v>
      </c>
      <c r="J36">
        <v>3393</v>
      </c>
      <c r="K36">
        <v>3835</v>
      </c>
      <c r="L36">
        <v>4278</v>
      </c>
      <c r="M36">
        <v>4720</v>
      </c>
    </row>
    <row r="37" spans="1:13" x14ac:dyDescent="0.35">
      <c r="A37" s="63" t="s">
        <v>513</v>
      </c>
      <c r="B37" t="s">
        <v>1048</v>
      </c>
      <c r="C37">
        <v>992</v>
      </c>
      <c r="D37">
        <v>1092</v>
      </c>
      <c r="E37">
        <v>1323</v>
      </c>
      <c r="F37">
        <v>1491</v>
      </c>
      <c r="G37">
        <v>1890</v>
      </c>
      <c r="H37">
        <v>2352</v>
      </c>
      <c r="I37">
        <v>2488</v>
      </c>
      <c r="J37">
        <v>2862</v>
      </c>
      <c r="K37">
        <v>3235</v>
      </c>
      <c r="L37">
        <v>3608</v>
      </c>
      <c r="M37">
        <v>3981</v>
      </c>
    </row>
    <row r="38" spans="1:13" x14ac:dyDescent="0.35">
      <c r="A38" s="63" t="s">
        <v>514</v>
      </c>
      <c r="B38" t="s">
        <v>1049</v>
      </c>
      <c r="C38">
        <v>866</v>
      </c>
      <c r="D38">
        <v>953</v>
      </c>
      <c r="E38">
        <v>1155</v>
      </c>
      <c r="F38">
        <v>1312</v>
      </c>
      <c r="G38">
        <v>1648</v>
      </c>
      <c r="H38">
        <v>2016</v>
      </c>
      <c r="I38">
        <v>2173</v>
      </c>
      <c r="J38">
        <v>2500</v>
      </c>
      <c r="K38">
        <v>2825</v>
      </c>
      <c r="L38">
        <v>3152</v>
      </c>
      <c r="M38">
        <v>3477</v>
      </c>
    </row>
    <row r="39" spans="1:13" x14ac:dyDescent="0.35">
      <c r="A39" s="63" t="s">
        <v>515</v>
      </c>
      <c r="B39" t="s">
        <v>1046</v>
      </c>
      <c r="C39">
        <v>1291</v>
      </c>
      <c r="D39">
        <v>1420</v>
      </c>
      <c r="E39">
        <v>1722</v>
      </c>
      <c r="F39">
        <v>1932</v>
      </c>
      <c r="G39">
        <v>2467</v>
      </c>
      <c r="H39">
        <v>3234</v>
      </c>
      <c r="I39">
        <v>3360</v>
      </c>
      <c r="J39">
        <v>3864</v>
      </c>
      <c r="K39">
        <v>4368</v>
      </c>
      <c r="L39">
        <v>4872</v>
      </c>
      <c r="M39">
        <v>5376</v>
      </c>
    </row>
    <row r="40" spans="1:13" x14ac:dyDescent="0.35">
      <c r="A40" s="63" t="s">
        <v>516</v>
      </c>
      <c r="B40" t="s">
        <v>1046</v>
      </c>
      <c r="C40">
        <v>1071</v>
      </c>
      <c r="D40">
        <v>1178</v>
      </c>
      <c r="E40">
        <v>1428</v>
      </c>
      <c r="F40">
        <v>1606</v>
      </c>
      <c r="G40">
        <v>2047</v>
      </c>
      <c r="H40">
        <v>2677</v>
      </c>
      <c r="I40">
        <v>2782</v>
      </c>
      <c r="J40">
        <v>3200</v>
      </c>
      <c r="K40">
        <v>3617</v>
      </c>
      <c r="L40">
        <v>4035</v>
      </c>
      <c r="M40">
        <v>4452</v>
      </c>
    </row>
    <row r="41" spans="1:13" x14ac:dyDescent="0.35">
      <c r="A41" s="63" t="s">
        <v>517</v>
      </c>
      <c r="B41" t="s">
        <v>1046</v>
      </c>
      <c r="C41">
        <v>1291</v>
      </c>
      <c r="D41">
        <v>1420</v>
      </c>
      <c r="E41">
        <v>1722</v>
      </c>
      <c r="F41">
        <v>1932</v>
      </c>
      <c r="G41">
        <v>2467</v>
      </c>
      <c r="H41">
        <v>3234</v>
      </c>
      <c r="I41">
        <v>3360</v>
      </c>
      <c r="J41">
        <v>3864</v>
      </c>
      <c r="K41">
        <v>4368</v>
      </c>
      <c r="L41">
        <v>4872</v>
      </c>
      <c r="M41">
        <v>5376</v>
      </c>
    </row>
    <row r="42" spans="1:13" x14ac:dyDescent="0.35">
      <c r="A42" s="63" t="s">
        <v>518</v>
      </c>
      <c r="B42" t="s">
        <v>1042</v>
      </c>
      <c r="C42">
        <v>1275</v>
      </c>
      <c r="D42">
        <v>1403</v>
      </c>
      <c r="E42">
        <v>1701</v>
      </c>
      <c r="F42">
        <v>1890</v>
      </c>
      <c r="G42">
        <v>2436</v>
      </c>
      <c r="H42">
        <v>3076</v>
      </c>
      <c r="I42">
        <v>3276</v>
      </c>
      <c r="J42">
        <v>3767</v>
      </c>
      <c r="K42">
        <v>4258</v>
      </c>
      <c r="L42">
        <v>4750</v>
      </c>
      <c r="M42">
        <v>5241</v>
      </c>
    </row>
    <row r="43" spans="1:13" x14ac:dyDescent="0.35">
      <c r="A43" s="63" t="s">
        <v>519</v>
      </c>
      <c r="B43" t="s">
        <v>1050</v>
      </c>
      <c r="C43">
        <v>1126</v>
      </c>
      <c r="D43">
        <v>1239</v>
      </c>
      <c r="E43">
        <v>1501</v>
      </c>
      <c r="F43">
        <v>1512</v>
      </c>
      <c r="G43">
        <v>1953</v>
      </c>
      <c r="H43">
        <v>2415</v>
      </c>
      <c r="I43">
        <v>2677</v>
      </c>
      <c r="J43">
        <v>3079</v>
      </c>
      <c r="K43">
        <v>3480</v>
      </c>
      <c r="L43">
        <v>3882</v>
      </c>
      <c r="M43">
        <v>4284</v>
      </c>
    </row>
    <row r="44" spans="1:13" x14ac:dyDescent="0.35">
      <c r="A44" s="63" t="s">
        <v>520</v>
      </c>
      <c r="B44" t="s">
        <v>1024</v>
      </c>
      <c r="C44">
        <v>984</v>
      </c>
      <c r="D44">
        <v>1082</v>
      </c>
      <c r="E44">
        <v>1312</v>
      </c>
      <c r="F44">
        <v>1501</v>
      </c>
      <c r="G44">
        <v>1900</v>
      </c>
      <c r="H44">
        <v>2373</v>
      </c>
      <c r="I44">
        <v>2562</v>
      </c>
      <c r="J44">
        <v>2946</v>
      </c>
      <c r="K44">
        <v>3330</v>
      </c>
      <c r="L44">
        <v>3714</v>
      </c>
      <c r="M44">
        <v>4099</v>
      </c>
    </row>
    <row r="45" spans="1:13" x14ac:dyDescent="0.35">
      <c r="A45" s="63" t="s">
        <v>521</v>
      </c>
      <c r="B45" t="s">
        <v>1051</v>
      </c>
      <c r="C45">
        <v>984</v>
      </c>
      <c r="D45">
        <v>1082</v>
      </c>
      <c r="E45">
        <v>1312</v>
      </c>
      <c r="F45">
        <v>1501</v>
      </c>
      <c r="G45">
        <v>1900</v>
      </c>
      <c r="H45">
        <v>2373</v>
      </c>
      <c r="I45">
        <v>2719</v>
      </c>
      <c r="J45">
        <v>3127</v>
      </c>
      <c r="K45">
        <v>3535</v>
      </c>
      <c r="L45">
        <v>3943</v>
      </c>
      <c r="M45">
        <v>4351</v>
      </c>
    </row>
    <row r="46" spans="1:13" x14ac:dyDescent="0.35">
      <c r="A46" s="63" t="s">
        <v>522</v>
      </c>
      <c r="B46" t="s">
        <v>1052</v>
      </c>
      <c r="C46">
        <v>866</v>
      </c>
      <c r="D46">
        <v>953</v>
      </c>
      <c r="E46">
        <v>1155</v>
      </c>
      <c r="F46">
        <v>1312</v>
      </c>
      <c r="G46">
        <v>1648</v>
      </c>
      <c r="H46">
        <v>2016</v>
      </c>
      <c r="I46">
        <v>2173</v>
      </c>
      <c r="J46">
        <v>2500</v>
      </c>
      <c r="K46">
        <v>2825</v>
      </c>
      <c r="L46">
        <v>3152</v>
      </c>
      <c r="M46">
        <v>3477</v>
      </c>
    </row>
    <row r="47" spans="1:13" x14ac:dyDescent="0.35">
      <c r="A47" s="63" t="s">
        <v>523</v>
      </c>
      <c r="B47" t="s">
        <v>1053</v>
      </c>
      <c r="C47">
        <v>1401</v>
      </c>
      <c r="D47">
        <v>1542</v>
      </c>
      <c r="E47">
        <v>1869</v>
      </c>
      <c r="F47">
        <v>2047</v>
      </c>
      <c r="G47">
        <v>2677</v>
      </c>
      <c r="H47">
        <v>3192</v>
      </c>
      <c r="I47">
        <v>3517</v>
      </c>
      <c r="J47">
        <v>4045</v>
      </c>
      <c r="K47">
        <v>4572</v>
      </c>
      <c r="L47">
        <v>5100</v>
      </c>
      <c r="M47">
        <v>5628</v>
      </c>
    </row>
    <row r="48" spans="1:13" x14ac:dyDescent="0.35">
      <c r="A48" s="63" t="s">
        <v>524</v>
      </c>
      <c r="B48" t="s">
        <v>1054</v>
      </c>
      <c r="C48">
        <v>1008</v>
      </c>
      <c r="D48">
        <v>1108</v>
      </c>
      <c r="E48">
        <v>1344</v>
      </c>
      <c r="F48">
        <v>1512</v>
      </c>
      <c r="G48">
        <v>1921</v>
      </c>
      <c r="H48">
        <v>2457</v>
      </c>
      <c r="I48">
        <v>2583</v>
      </c>
      <c r="J48">
        <v>2970</v>
      </c>
      <c r="K48">
        <v>3357</v>
      </c>
      <c r="L48">
        <v>3745</v>
      </c>
      <c r="M48">
        <v>4132</v>
      </c>
    </row>
    <row r="49" spans="1:13" x14ac:dyDescent="0.35">
      <c r="A49" s="63" t="s">
        <v>525</v>
      </c>
      <c r="B49" t="s">
        <v>1021</v>
      </c>
      <c r="C49">
        <v>1126</v>
      </c>
      <c r="D49">
        <v>1239</v>
      </c>
      <c r="E49">
        <v>1501</v>
      </c>
      <c r="F49">
        <v>1512</v>
      </c>
      <c r="G49">
        <v>1953</v>
      </c>
      <c r="H49">
        <v>2415</v>
      </c>
      <c r="I49">
        <v>2677</v>
      </c>
      <c r="J49">
        <v>3079</v>
      </c>
      <c r="K49">
        <v>3480</v>
      </c>
      <c r="L49">
        <v>3882</v>
      </c>
      <c r="M49">
        <v>4284</v>
      </c>
    </row>
    <row r="50" spans="1:13" x14ac:dyDescent="0.35">
      <c r="A50" s="63" t="s">
        <v>526</v>
      </c>
      <c r="B50" t="s">
        <v>1055</v>
      </c>
      <c r="C50">
        <v>1039</v>
      </c>
      <c r="D50">
        <v>1143</v>
      </c>
      <c r="E50">
        <v>1386</v>
      </c>
      <c r="F50">
        <v>1564</v>
      </c>
      <c r="G50">
        <v>1995</v>
      </c>
      <c r="H50">
        <v>2614</v>
      </c>
      <c r="I50">
        <v>2719</v>
      </c>
      <c r="J50">
        <v>3127</v>
      </c>
      <c r="K50">
        <v>3535</v>
      </c>
      <c r="L50">
        <v>3943</v>
      </c>
      <c r="M50">
        <v>4351</v>
      </c>
    </row>
    <row r="51" spans="1:13" x14ac:dyDescent="0.35">
      <c r="A51" s="63" t="s">
        <v>527</v>
      </c>
      <c r="B51" t="s">
        <v>1056</v>
      </c>
      <c r="C51">
        <v>1032</v>
      </c>
      <c r="D51">
        <v>1135</v>
      </c>
      <c r="E51">
        <v>1375</v>
      </c>
      <c r="F51">
        <v>1554</v>
      </c>
      <c r="G51">
        <v>1963</v>
      </c>
      <c r="H51">
        <v>2446</v>
      </c>
      <c r="I51">
        <v>2583</v>
      </c>
      <c r="J51">
        <v>2970</v>
      </c>
      <c r="K51">
        <v>3357</v>
      </c>
      <c r="L51">
        <v>3745</v>
      </c>
      <c r="M51">
        <v>4132</v>
      </c>
    </row>
    <row r="52" spans="1:13" x14ac:dyDescent="0.35">
      <c r="A52" s="63" t="s">
        <v>528</v>
      </c>
      <c r="B52" t="s">
        <v>1024</v>
      </c>
      <c r="C52">
        <v>937</v>
      </c>
      <c r="D52">
        <v>1031</v>
      </c>
      <c r="E52">
        <v>1249</v>
      </c>
      <c r="F52">
        <v>1396</v>
      </c>
      <c r="G52">
        <v>1774</v>
      </c>
      <c r="H52">
        <v>2205</v>
      </c>
      <c r="I52">
        <v>2341</v>
      </c>
      <c r="J52">
        <v>2693</v>
      </c>
      <c r="K52">
        <v>3043</v>
      </c>
      <c r="L52">
        <v>3395</v>
      </c>
      <c r="M52">
        <v>3746</v>
      </c>
    </row>
    <row r="53" spans="1:13" x14ac:dyDescent="0.35">
      <c r="A53" s="63" t="s">
        <v>529</v>
      </c>
      <c r="B53" t="s">
        <v>1057</v>
      </c>
      <c r="C53">
        <v>1086</v>
      </c>
      <c r="D53">
        <v>1195</v>
      </c>
      <c r="E53">
        <v>1449</v>
      </c>
      <c r="F53">
        <v>1627</v>
      </c>
      <c r="G53">
        <v>2058</v>
      </c>
      <c r="H53">
        <v>2562</v>
      </c>
      <c r="I53">
        <v>2709</v>
      </c>
      <c r="J53">
        <v>3115</v>
      </c>
      <c r="K53">
        <v>3521</v>
      </c>
      <c r="L53">
        <v>3928</v>
      </c>
      <c r="M53">
        <v>4334</v>
      </c>
    </row>
    <row r="54" spans="1:13" x14ac:dyDescent="0.35">
      <c r="A54" s="63" t="s">
        <v>530</v>
      </c>
      <c r="B54" t="s">
        <v>1058</v>
      </c>
      <c r="C54">
        <v>1126</v>
      </c>
      <c r="D54">
        <v>1239</v>
      </c>
      <c r="E54">
        <v>1501</v>
      </c>
      <c r="F54">
        <v>1512</v>
      </c>
      <c r="G54">
        <v>1953</v>
      </c>
      <c r="H54">
        <v>2415</v>
      </c>
      <c r="I54">
        <v>2677</v>
      </c>
      <c r="J54">
        <v>3079</v>
      </c>
      <c r="K54">
        <v>3480</v>
      </c>
      <c r="L54">
        <v>3882</v>
      </c>
      <c r="M54">
        <v>4284</v>
      </c>
    </row>
    <row r="55" spans="1:13" x14ac:dyDescent="0.35">
      <c r="A55" s="63" t="s">
        <v>531</v>
      </c>
      <c r="B55" t="s">
        <v>1059</v>
      </c>
      <c r="C55">
        <v>1079</v>
      </c>
      <c r="D55">
        <v>1186</v>
      </c>
      <c r="E55">
        <v>1438</v>
      </c>
      <c r="F55">
        <v>1438</v>
      </c>
      <c r="G55">
        <v>1858</v>
      </c>
      <c r="H55">
        <v>2572</v>
      </c>
      <c r="I55">
        <v>3108</v>
      </c>
      <c r="J55">
        <v>3574</v>
      </c>
      <c r="K55">
        <v>4040</v>
      </c>
      <c r="L55">
        <v>4506</v>
      </c>
      <c r="M55">
        <v>4972</v>
      </c>
    </row>
    <row r="56" spans="1:13" x14ac:dyDescent="0.35">
      <c r="A56" s="63" t="s">
        <v>532</v>
      </c>
      <c r="B56" t="s">
        <v>1028</v>
      </c>
      <c r="C56">
        <v>984</v>
      </c>
      <c r="D56">
        <v>1082</v>
      </c>
      <c r="E56">
        <v>1312</v>
      </c>
      <c r="F56">
        <v>1501</v>
      </c>
      <c r="G56">
        <v>1900</v>
      </c>
      <c r="H56">
        <v>2373</v>
      </c>
      <c r="I56">
        <v>2562</v>
      </c>
      <c r="J56">
        <v>2946</v>
      </c>
      <c r="K56">
        <v>3330</v>
      </c>
      <c r="L56">
        <v>3714</v>
      </c>
      <c r="M56">
        <v>4099</v>
      </c>
    </row>
    <row r="57" spans="1:13" x14ac:dyDescent="0.35">
      <c r="A57" s="63" t="s">
        <v>533</v>
      </c>
      <c r="B57" t="s">
        <v>1060</v>
      </c>
      <c r="C57">
        <v>984</v>
      </c>
      <c r="D57">
        <v>1082</v>
      </c>
      <c r="E57">
        <v>1312</v>
      </c>
      <c r="F57">
        <v>1501</v>
      </c>
      <c r="G57">
        <v>1900</v>
      </c>
      <c r="H57">
        <v>2373</v>
      </c>
      <c r="I57">
        <v>2562</v>
      </c>
      <c r="J57">
        <v>2946</v>
      </c>
      <c r="K57">
        <v>3330</v>
      </c>
      <c r="L57">
        <v>3714</v>
      </c>
      <c r="M57">
        <v>4099</v>
      </c>
    </row>
    <row r="58" spans="1:13" x14ac:dyDescent="0.35">
      <c r="A58" s="63" t="s">
        <v>533</v>
      </c>
      <c r="B58" t="s">
        <v>1061</v>
      </c>
      <c r="C58">
        <v>984</v>
      </c>
      <c r="D58">
        <v>1082</v>
      </c>
      <c r="E58">
        <v>1312</v>
      </c>
      <c r="F58">
        <v>1501</v>
      </c>
      <c r="G58">
        <v>1900</v>
      </c>
      <c r="H58">
        <v>2373</v>
      </c>
      <c r="I58">
        <v>2562</v>
      </c>
      <c r="J58">
        <v>2946</v>
      </c>
      <c r="K58">
        <v>3330</v>
      </c>
      <c r="L58">
        <v>3714</v>
      </c>
      <c r="M58">
        <v>4099</v>
      </c>
    </row>
    <row r="59" spans="1:13" x14ac:dyDescent="0.35">
      <c r="A59" s="63" t="s">
        <v>534</v>
      </c>
      <c r="B59" t="s">
        <v>1042</v>
      </c>
      <c r="C59">
        <v>1307</v>
      </c>
      <c r="D59">
        <v>1438</v>
      </c>
      <c r="E59">
        <v>1743</v>
      </c>
      <c r="F59">
        <v>1953</v>
      </c>
      <c r="G59">
        <v>2488</v>
      </c>
      <c r="H59">
        <v>3234</v>
      </c>
      <c r="I59">
        <v>3381</v>
      </c>
      <c r="J59">
        <v>3888</v>
      </c>
      <c r="K59">
        <v>4395</v>
      </c>
      <c r="L59">
        <v>4902</v>
      </c>
      <c r="M59">
        <v>5409</v>
      </c>
    </row>
    <row r="60" spans="1:13" x14ac:dyDescent="0.35">
      <c r="A60" s="63" t="s">
        <v>535</v>
      </c>
      <c r="B60" t="s">
        <v>1062</v>
      </c>
      <c r="C60">
        <v>906</v>
      </c>
      <c r="D60">
        <v>996</v>
      </c>
      <c r="E60">
        <v>1207</v>
      </c>
      <c r="F60">
        <v>1365</v>
      </c>
      <c r="G60">
        <v>1722</v>
      </c>
      <c r="H60">
        <v>2142</v>
      </c>
      <c r="I60">
        <v>2268</v>
      </c>
      <c r="J60">
        <v>2608</v>
      </c>
      <c r="K60">
        <v>2948</v>
      </c>
      <c r="L60">
        <v>3288</v>
      </c>
      <c r="M60">
        <v>3628</v>
      </c>
    </row>
    <row r="61" spans="1:13" x14ac:dyDescent="0.35">
      <c r="A61" s="63" t="s">
        <v>536</v>
      </c>
      <c r="B61" t="s">
        <v>1059</v>
      </c>
      <c r="C61">
        <v>803</v>
      </c>
      <c r="D61">
        <v>884</v>
      </c>
      <c r="E61">
        <v>1071</v>
      </c>
      <c r="F61">
        <v>1186</v>
      </c>
      <c r="G61">
        <v>1512</v>
      </c>
      <c r="H61">
        <v>2016</v>
      </c>
      <c r="I61">
        <v>2436</v>
      </c>
      <c r="J61">
        <v>2801</v>
      </c>
      <c r="K61">
        <v>3166</v>
      </c>
      <c r="L61">
        <v>3532</v>
      </c>
      <c r="M61">
        <v>3897</v>
      </c>
    </row>
    <row r="62" spans="1:13" x14ac:dyDescent="0.35">
      <c r="A62" s="63" t="s">
        <v>537</v>
      </c>
      <c r="B62" t="s">
        <v>1063</v>
      </c>
      <c r="C62">
        <v>1212</v>
      </c>
      <c r="D62">
        <v>1334</v>
      </c>
      <c r="E62">
        <v>1617</v>
      </c>
      <c r="F62">
        <v>1785</v>
      </c>
      <c r="G62">
        <v>2320</v>
      </c>
      <c r="H62">
        <v>2835</v>
      </c>
      <c r="I62">
        <v>3076</v>
      </c>
      <c r="J62">
        <v>3538</v>
      </c>
      <c r="K62">
        <v>3999</v>
      </c>
      <c r="L62">
        <v>4461</v>
      </c>
      <c r="M62">
        <v>4922</v>
      </c>
    </row>
    <row r="63" spans="1:13" x14ac:dyDescent="0.35">
      <c r="A63" s="63" t="s">
        <v>538</v>
      </c>
      <c r="B63" t="s">
        <v>1035</v>
      </c>
      <c r="C63">
        <v>1158</v>
      </c>
      <c r="D63">
        <v>1273</v>
      </c>
      <c r="E63">
        <v>1543</v>
      </c>
      <c r="F63">
        <v>1554</v>
      </c>
      <c r="G63">
        <v>2005</v>
      </c>
      <c r="H63">
        <v>2772</v>
      </c>
      <c r="I63">
        <v>3349</v>
      </c>
      <c r="J63">
        <v>3852</v>
      </c>
      <c r="K63">
        <v>4354</v>
      </c>
      <c r="L63">
        <v>4857</v>
      </c>
      <c r="M63">
        <v>5359</v>
      </c>
    </row>
    <row r="64" spans="1:13" x14ac:dyDescent="0.35">
      <c r="A64" s="63" t="s">
        <v>539</v>
      </c>
      <c r="B64" t="s">
        <v>1064</v>
      </c>
      <c r="C64">
        <v>992</v>
      </c>
      <c r="D64">
        <v>1092</v>
      </c>
      <c r="E64">
        <v>1323</v>
      </c>
      <c r="F64">
        <v>1480</v>
      </c>
      <c r="G64">
        <v>1879</v>
      </c>
      <c r="H64">
        <v>2341</v>
      </c>
      <c r="I64">
        <v>2478</v>
      </c>
      <c r="J64">
        <v>2849</v>
      </c>
      <c r="K64">
        <v>3221</v>
      </c>
      <c r="L64">
        <v>3593</v>
      </c>
      <c r="M64">
        <v>3964</v>
      </c>
    </row>
    <row r="65" spans="1:13" x14ac:dyDescent="0.35">
      <c r="A65" s="63" t="s">
        <v>540</v>
      </c>
      <c r="B65" t="s">
        <v>1036</v>
      </c>
      <c r="C65">
        <v>1181</v>
      </c>
      <c r="D65">
        <v>1299</v>
      </c>
      <c r="E65">
        <v>1575</v>
      </c>
      <c r="F65">
        <v>1764</v>
      </c>
      <c r="G65">
        <v>2257</v>
      </c>
      <c r="H65">
        <v>2950</v>
      </c>
      <c r="I65">
        <v>3076</v>
      </c>
      <c r="J65">
        <v>3538</v>
      </c>
      <c r="K65">
        <v>3999</v>
      </c>
      <c r="L65">
        <v>4461</v>
      </c>
      <c r="M65">
        <v>4922</v>
      </c>
    </row>
    <row r="66" spans="1:13" x14ac:dyDescent="0.35">
      <c r="A66" s="63" t="s">
        <v>540</v>
      </c>
      <c r="B66" t="s">
        <v>1043</v>
      </c>
      <c r="C66">
        <v>1181</v>
      </c>
      <c r="D66">
        <v>1299</v>
      </c>
      <c r="E66">
        <v>1575</v>
      </c>
      <c r="F66">
        <v>1764</v>
      </c>
      <c r="G66">
        <v>2257</v>
      </c>
      <c r="H66">
        <v>2950</v>
      </c>
      <c r="I66">
        <v>3076</v>
      </c>
      <c r="J66">
        <v>3538</v>
      </c>
      <c r="K66">
        <v>3999</v>
      </c>
      <c r="L66">
        <v>4461</v>
      </c>
      <c r="M66">
        <v>4922</v>
      </c>
    </row>
    <row r="67" spans="1:13" x14ac:dyDescent="0.35">
      <c r="A67" s="63" t="s">
        <v>541</v>
      </c>
      <c r="B67" t="s">
        <v>1065</v>
      </c>
      <c r="C67">
        <v>984</v>
      </c>
      <c r="D67">
        <v>1082</v>
      </c>
      <c r="E67">
        <v>1312</v>
      </c>
      <c r="F67">
        <v>1501</v>
      </c>
      <c r="G67">
        <v>1900</v>
      </c>
      <c r="H67">
        <v>2373</v>
      </c>
      <c r="I67">
        <v>2562</v>
      </c>
      <c r="J67">
        <v>2946</v>
      </c>
      <c r="K67">
        <v>3330</v>
      </c>
      <c r="L67">
        <v>3714</v>
      </c>
      <c r="M67">
        <v>4099</v>
      </c>
    </row>
    <row r="68" spans="1:13" x14ac:dyDescent="0.35">
      <c r="A68" s="63" t="s">
        <v>542</v>
      </c>
      <c r="B68" t="s">
        <v>1066</v>
      </c>
      <c r="C68">
        <v>1181</v>
      </c>
      <c r="D68">
        <v>1299</v>
      </c>
      <c r="E68">
        <v>1575</v>
      </c>
      <c r="F68">
        <v>1774</v>
      </c>
      <c r="G68">
        <v>2247</v>
      </c>
      <c r="H68">
        <v>2793</v>
      </c>
      <c r="I68">
        <v>2961</v>
      </c>
      <c r="J68">
        <v>3405</v>
      </c>
      <c r="K68">
        <v>3849</v>
      </c>
      <c r="L68">
        <v>4293</v>
      </c>
      <c r="M68">
        <v>4737</v>
      </c>
    </row>
    <row r="69" spans="1:13" x14ac:dyDescent="0.35">
      <c r="A69" s="63" t="s">
        <v>543</v>
      </c>
      <c r="B69" t="s">
        <v>1066</v>
      </c>
      <c r="C69">
        <v>1086</v>
      </c>
      <c r="D69">
        <v>1195</v>
      </c>
      <c r="E69">
        <v>1449</v>
      </c>
      <c r="F69">
        <v>1627</v>
      </c>
      <c r="G69">
        <v>2058</v>
      </c>
      <c r="H69">
        <v>2562</v>
      </c>
      <c r="I69">
        <v>2709</v>
      </c>
      <c r="J69">
        <v>3115</v>
      </c>
      <c r="K69">
        <v>3521</v>
      </c>
      <c r="L69">
        <v>3928</v>
      </c>
      <c r="M69">
        <v>4334</v>
      </c>
    </row>
    <row r="70" spans="1:13" x14ac:dyDescent="0.35">
      <c r="A70" s="63" t="s">
        <v>544</v>
      </c>
      <c r="B70" t="s">
        <v>1066</v>
      </c>
      <c r="C70">
        <v>882</v>
      </c>
      <c r="D70">
        <v>970</v>
      </c>
      <c r="E70">
        <v>1176</v>
      </c>
      <c r="F70">
        <v>1323</v>
      </c>
      <c r="G70">
        <v>1669</v>
      </c>
      <c r="H70">
        <v>2079</v>
      </c>
      <c r="I70">
        <v>2194</v>
      </c>
      <c r="J70">
        <v>2524</v>
      </c>
      <c r="K70">
        <v>2852</v>
      </c>
      <c r="L70">
        <v>3182</v>
      </c>
      <c r="M70">
        <v>3511</v>
      </c>
    </row>
    <row r="71" spans="1:13" x14ac:dyDescent="0.35">
      <c r="A71" s="63" t="s">
        <v>545</v>
      </c>
      <c r="B71" t="s">
        <v>1067</v>
      </c>
      <c r="C71">
        <v>1496</v>
      </c>
      <c r="D71">
        <v>1646</v>
      </c>
      <c r="E71">
        <v>1995</v>
      </c>
      <c r="F71">
        <v>2236</v>
      </c>
      <c r="G71">
        <v>2835</v>
      </c>
      <c r="H71">
        <v>3528</v>
      </c>
      <c r="I71">
        <v>3727</v>
      </c>
      <c r="J71">
        <v>4287</v>
      </c>
      <c r="K71">
        <v>4845</v>
      </c>
      <c r="L71">
        <v>5405</v>
      </c>
      <c r="M71">
        <v>5964</v>
      </c>
    </row>
    <row r="72" spans="1:13" x14ac:dyDescent="0.35">
      <c r="A72" s="63" t="s">
        <v>546</v>
      </c>
      <c r="B72" t="s">
        <v>1066</v>
      </c>
      <c r="C72">
        <v>1032</v>
      </c>
      <c r="D72">
        <v>1135</v>
      </c>
      <c r="E72">
        <v>1375</v>
      </c>
      <c r="F72">
        <v>1554</v>
      </c>
      <c r="G72">
        <v>1963</v>
      </c>
      <c r="H72">
        <v>2446</v>
      </c>
      <c r="I72">
        <v>2583</v>
      </c>
      <c r="J72">
        <v>2970</v>
      </c>
      <c r="K72">
        <v>3357</v>
      </c>
      <c r="L72">
        <v>3745</v>
      </c>
      <c r="M72">
        <v>4132</v>
      </c>
    </row>
    <row r="73" spans="1:13" x14ac:dyDescent="0.35">
      <c r="A73" s="63" t="s">
        <v>547</v>
      </c>
      <c r="B73" t="s">
        <v>1066</v>
      </c>
      <c r="C73">
        <v>1032</v>
      </c>
      <c r="D73">
        <v>1135</v>
      </c>
      <c r="E73">
        <v>1375</v>
      </c>
      <c r="F73">
        <v>1543</v>
      </c>
      <c r="G73">
        <v>1953</v>
      </c>
      <c r="H73">
        <v>2436</v>
      </c>
      <c r="I73">
        <v>2572</v>
      </c>
      <c r="J73">
        <v>2958</v>
      </c>
      <c r="K73">
        <v>3344</v>
      </c>
      <c r="L73">
        <v>3730</v>
      </c>
      <c r="M73">
        <v>4116</v>
      </c>
    </row>
    <row r="74" spans="1:13" x14ac:dyDescent="0.35">
      <c r="A74" s="63" t="s">
        <v>548</v>
      </c>
      <c r="B74" t="s">
        <v>1066</v>
      </c>
      <c r="C74">
        <v>1047</v>
      </c>
      <c r="D74">
        <v>1151</v>
      </c>
      <c r="E74">
        <v>1396</v>
      </c>
      <c r="F74">
        <v>1575</v>
      </c>
      <c r="G74">
        <v>1995</v>
      </c>
      <c r="H74">
        <v>2488</v>
      </c>
      <c r="I74">
        <v>2625</v>
      </c>
      <c r="J74">
        <v>3018</v>
      </c>
      <c r="K74">
        <v>3412</v>
      </c>
      <c r="L74">
        <v>3806</v>
      </c>
      <c r="M74">
        <v>4200</v>
      </c>
    </row>
    <row r="75" spans="1:13" x14ac:dyDescent="0.35">
      <c r="A75" s="63" t="s">
        <v>549</v>
      </c>
      <c r="B75" t="s">
        <v>1066</v>
      </c>
      <c r="C75">
        <v>1173</v>
      </c>
      <c r="D75">
        <v>1290</v>
      </c>
      <c r="E75">
        <v>1564</v>
      </c>
      <c r="F75">
        <v>1753</v>
      </c>
      <c r="G75">
        <v>2226</v>
      </c>
      <c r="H75">
        <v>2772</v>
      </c>
      <c r="I75">
        <v>2929</v>
      </c>
      <c r="J75">
        <v>3369</v>
      </c>
      <c r="K75">
        <v>3808</v>
      </c>
      <c r="L75">
        <v>4248</v>
      </c>
      <c r="M75">
        <v>4687</v>
      </c>
    </row>
    <row r="76" spans="1:13" x14ac:dyDescent="0.35">
      <c r="A76" s="63" t="s">
        <v>550</v>
      </c>
      <c r="B76" t="s">
        <v>1066</v>
      </c>
      <c r="C76">
        <v>1055</v>
      </c>
      <c r="D76">
        <v>1161</v>
      </c>
      <c r="E76">
        <v>1407</v>
      </c>
      <c r="F76">
        <v>1585</v>
      </c>
      <c r="G76">
        <v>2005</v>
      </c>
      <c r="H76">
        <v>2499</v>
      </c>
      <c r="I76">
        <v>2635</v>
      </c>
      <c r="J76">
        <v>3031</v>
      </c>
      <c r="K76">
        <v>3426</v>
      </c>
      <c r="L76">
        <v>3822</v>
      </c>
      <c r="M76">
        <v>4216</v>
      </c>
    </row>
    <row r="77" spans="1:13" x14ac:dyDescent="0.35">
      <c r="A77" s="63" t="s">
        <v>551</v>
      </c>
      <c r="B77" t="s">
        <v>1066</v>
      </c>
      <c r="C77">
        <v>1126</v>
      </c>
      <c r="D77">
        <v>1239</v>
      </c>
      <c r="E77">
        <v>1501</v>
      </c>
      <c r="F77">
        <v>1690</v>
      </c>
      <c r="G77">
        <v>2142</v>
      </c>
      <c r="H77">
        <v>2667</v>
      </c>
      <c r="I77">
        <v>2824</v>
      </c>
      <c r="J77">
        <v>3248</v>
      </c>
      <c r="K77">
        <v>3671</v>
      </c>
      <c r="L77">
        <v>4096</v>
      </c>
      <c r="M77">
        <v>4519</v>
      </c>
    </row>
    <row r="78" spans="1:13" x14ac:dyDescent="0.35">
      <c r="A78" s="63" t="s">
        <v>552</v>
      </c>
      <c r="B78" t="s">
        <v>1066</v>
      </c>
      <c r="C78">
        <v>1110</v>
      </c>
      <c r="D78">
        <v>1221</v>
      </c>
      <c r="E78">
        <v>1480</v>
      </c>
      <c r="F78">
        <v>1669</v>
      </c>
      <c r="G78">
        <v>2110</v>
      </c>
      <c r="H78">
        <v>2625</v>
      </c>
      <c r="I78">
        <v>2782</v>
      </c>
      <c r="J78">
        <v>3200</v>
      </c>
      <c r="K78">
        <v>3617</v>
      </c>
      <c r="L78">
        <v>4035</v>
      </c>
      <c r="M78">
        <v>4452</v>
      </c>
    </row>
    <row r="79" spans="1:13" x14ac:dyDescent="0.35">
      <c r="A79" s="63" t="s">
        <v>553</v>
      </c>
      <c r="B79" t="s">
        <v>1066</v>
      </c>
      <c r="C79">
        <v>1071</v>
      </c>
      <c r="D79">
        <v>1178</v>
      </c>
      <c r="E79">
        <v>1428</v>
      </c>
      <c r="F79">
        <v>1606</v>
      </c>
      <c r="G79">
        <v>2037</v>
      </c>
      <c r="H79">
        <v>2530</v>
      </c>
      <c r="I79">
        <v>2677</v>
      </c>
      <c r="J79">
        <v>3079</v>
      </c>
      <c r="K79">
        <v>3480</v>
      </c>
      <c r="L79">
        <v>3882</v>
      </c>
      <c r="M79">
        <v>4284</v>
      </c>
    </row>
    <row r="80" spans="1:13" x14ac:dyDescent="0.35">
      <c r="A80" s="63" t="s">
        <v>554</v>
      </c>
      <c r="B80" t="s">
        <v>1068</v>
      </c>
      <c r="C80">
        <v>1063</v>
      </c>
      <c r="D80">
        <v>1169</v>
      </c>
      <c r="E80">
        <v>1417</v>
      </c>
      <c r="F80">
        <v>1428</v>
      </c>
      <c r="G80">
        <v>1837</v>
      </c>
      <c r="H80">
        <v>2425</v>
      </c>
      <c r="I80">
        <v>3076</v>
      </c>
      <c r="J80">
        <v>3538</v>
      </c>
      <c r="K80">
        <v>3999</v>
      </c>
      <c r="L80">
        <v>4461</v>
      </c>
      <c r="M80">
        <v>4922</v>
      </c>
    </row>
    <row r="81" spans="1:13" x14ac:dyDescent="0.35">
      <c r="A81" s="63" t="s">
        <v>555</v>
      </c>
      <c r="B81" t="s">
        <v>1069</v>
      </c>
      <c r="C81">
        <v>921</v>
      </c>
      <c r="D81">
        <v>1013</v>
      </c>
      <c r="E81">
        <v>1228</v>
      </c>
      <c r="F81">
        <v>1228</v>
      </c>
      <c r="G81">
        <v>1585</v>
      </c>
      <c r="H81">
        <v>2079</v>
      </c>
      <c r="I81">
        <v>2646</v>
      </c>
      <c r="J81">
        <v>3042</v>
      </c>
      <c r="K81">
        <v>3439</v>
      </c>
      <c r="L81">
        <v>3836</v>
      </c>
      <c r="M81">
        <v>4233</v>
      </c>
    </row>
    <row r="82" spans="1:13" x14ac:dyDescent="0.35">
      <c r="A82" s="63" t="s">
        <v>556</v>
      </c>
      <c r="B82" t="s">
        <v>1070</v>
      </c>
      <c r="C82">
        <v>976</v>
      </c>
      <c r="D82">
        <v>1074</v>
      </c>
      <c r="E82">
        <v>1302</v>
      </c>
      <c r="F82">
        <v>1375</v>
      </c>
      <c r="G82">
        <v>1764</v>
      </c>
      <c r="H82">
        <v>2394</v>
      </c>
      <c r="I82">
        <v>2877</v>
      </c>
      <c r="J82">
        <v>3308</v>
      </c>
      <c r="K82">
        <v>3740</v>
      </c>
      <c r="L82">
        <v>4171</v>
      </c>
      <c r="M82">
        <v>4603</v>
      </c>
    </row>
    <row r="83" spans="1:13" x14ac:dyDescent="0.35">
      <c r="A83" s="63" t="s">
        <v>557</v>
      </c>
      <c r="B83" t="s">
        <v>1071</v>
      </c>
      <c r="C83">
        <v>1236</v>
      </c>
      <c r="D83">
        <v>1359</v>
      </c>
      <c r="E83">
        <v>1648</v>
      </c>
      <c r="F83">
        <v>1669</v>
      </c>
      <c r="G83">
        <v>2184</v>
      </c>
      <c r="H83">
        <v>2982</v>
      </c>
      <c r="I83">
        <v>3654</v>
      </c>
      <c r="J83">
        <v>4202</v>
      </c>
      <c r="K83">
        <v>4750</v>
      </c>
      <c r="L83">
        <v>5298</v>
      </c>
      <c r="M83">
        <v>5846</v>
      </c>
    </row>
    <row r="84" spans="1:13" x14ac:dyDescent="0.35">
      <c r="A84" s="63" t="s">
        <v>557</v>
      </c>
      <c r="B84" t="s">
        <v>1072</v>
      </c>
      <c r="C84">
        <v>1236</v>
      </c>
      <c r="D84">
        <v>1359</v>
      </c>
      <c r="E84">
        <v>1648</v>
      </c>
      <c r="F84">
        <v>1669</v>
      </c>
      <c r="G84">
        <v>2184</v>
      </c>
      <c r="H84">
        <v>2982</v>
      </c>
      <c r="I84">
        <v>3654</v>
      </c>
      <c r="J84">
        <v>4202</v>
      </c>
      <c r="K84">
        <v>4750</v>
      </c>
      <c r="L84">
        <v>5298</v>
      </c>
      <c r="M84">
        <v>5846</v>
      </c>
    </row>
    <row r="85" spans="1:13" x14ac:dyDescent="0.35">
      <c r="A85" s="63" t="s">
        <v>558</v>
      </c>
      <c r="B85" t="s">
        <v>1073</v>
      </c>
      <c r="C85">
        <v>1039</v>
      </c>
      <c r="D85">
        <v>1143</v>
      </c>
      <c r="E85">
        <v>1386</v>
      </c>
      <c r="F85">
        <v>1396</v>
      </c>
      <c r="G85">
        <v>1816</v>
      </c>
      <c r="H85">
        <v>2436</v>
      </c>
      <c r="I85">
        <v>3034</v>
      </c>
      <c r="J85">
        <v>3490</v>
      </c>
      <c r="K85">
        <v>3944</v>
      </c>
      <c r="L85">
        <v>4400</v>
      </c>
      <c r="M85">
        <v>4855</v>
      </c>
    </row>
    <row r="86" spans="1:13" x14ac:dyDescent="0.35">
      <c r="A86" s="63" t="s">
        <v>559</v>
      </c>
      <c r="B86" t="s">
        <v>1074</v>
      </c>
      <c r="C86">
        <v>969</v>
      </c>
      <c r="D86">
        <v>1065</v>
      </c>
      <c r="E86">
        <v>1291</v>
      </c>
      <c r="F86">
        <v>1291</v>
      </c>
      <c r="G86">
        <v>1680</v>
      </c>
      <c r="H86">
        <v>2236</v>
      </c>
      <c r="I86">
        <v>2803</v>
      </c>
      <c r="J86">
        <v>3224</v>
      </c>
      <c r="K86">
        <v>3644</v>
      </c>
      <c r="L86">
        <v>4065</v>
      </c>
      <c r="M86">
        <v>4485</v>
      </c>
    </row>
    <row r="87" spans="1:13" x14ac:dyDescent="0.35">
      <c r="A87" s="63" t="s">
        <v>560</v>
      </c>
      <c r="B87" t="s">
        <v>1075</v>
      </c>
      <c r="C87">
        <v>890</v>
      </c>
      <c r="D87">
        <v>978</v>
      </c>
      <c r="E87">
        <v>1186</v>
      </c>
      <c r="F87">
        <v>1207</v>
      </c>
      <c r="G87">
        <v>1543</v>
      </c>
      <c r="H87">
        <v>1995</v>
      </c>
      <c r="I87">
        <v>2436</v>
      </c>
      <c r="J87">
        <v>2801</v>
      </c>
      <c r="K87">
        <v>3166</v>
      </c>
      <c r="L87">
        <v>3532</v>
      </c>
      <c r="M87">
        <v>3897</v>
      </c>
    </row>
    <row r="88" spans="1:13" x14ac:dyDescent="0.35">
      <c r="A88" s="63" t="s">
        <v>561</v>
      </c>
      <c r="B88" t="s">
        <v>1076</v>
      </c>
      <c r="C88">
        <v>1118</v>
      </c>
      <c r="D88">
        <v>1230</v>
      </c>
      <c r="E88">
        <v>1491</v>
      </c>
      <c r="F88">
        <v>1512</v>
      </c>
      <c r="G88">
        <v>1974</v>
      </c>
      <c r="H88">
        <v>2698</v>
      </c>
      <c r="I88">
        <v>3297</v>
      </c>
      <c r="J88">
        <v>3791</v>
      </c>
      <c r="K88">
        <v>4286</v>
      </c>
      <c r="L88">
        <v>4780</v>
      </c>
      <c r="M88">
        <v>5275</v>
      </c>
    </row>
    <row r="89" spans="1:13" x14ac:dyDescent="0.35">
      <c r="A89" s="63" t="s">
        <v>561</v>
      </c>
      <c r="B89" t="s">
        <v>1077</v>
      </c>
      <c r="C89">
        <v>1118</v>
      </c>
      <c r="D89">
        <v>1230</v>
      </c>
      <c r="E89">
        <v>1491</v>
      </c>
      <c r="F89">
        <v>1512</v>
      </c>
      <c r="G89">
        <v>1974</v>
      </c>
      <c r="H89">
        <v>2698</v>
      </c>
      <c r="I89">
        <v>3297</v>
      </c>
      <c r="J89">
        <v>3791</v>
      </c>
      <c r="K89">
        <v>4286</v>
      </c>
      <c r="L89">
        <v>4780</v>
      </c>
      <c r="M89">
        <v>5275</v>
      </c>
    </row>
    <row r="90" spans="1:13" x14ac:dyDescent="0.35">
      <c r="A90" s="63" t="s">
        <v>562</v>
      </c>
      <c r="B90" t="s">
        <v>1078</v>
      </c>
      <c r="C90">
        <v>984</v>
      </c>
      <c r="D90">
        <v>1082</v>
      </c>
      <c r="E90">
        <v>1312</v>
      </c>
      <c r="F90">
        <v>1501</v>
      </c>
      <c r="G90">
        <v>1900</v>
      </c>
      <c r="H90">
        <v>2373</v>
      </c>
      <c r="I90">
        <v>2719</v>
      </c>
      <c r="J90">
        <v>3127</v>
      </c>
      <c r="K90">
        <v>3535</v>
      </c>
      <c r="L90">
        <v>3943</v>
      </c>
      <c r="M90">
        <v>4351</v>
      </c>
    </row>
    <row r="91" spans="1:13" x14ac:dyDescent="0.35">
      <c r="A91" s="63" t="s">
        <v>562</v>
      </c>
      <c r="B91" t="s">
        <v>1079</v>
      </c>
      <c r="C91">
        <v>984</v>
      </c>
      <c r="D91">
        <v>1082</v>
      </c>
      <c r="E91">
        <v>1312</v>
      </c>
      <c r="F91">
        <v>1501</v>
      </c>
      <c r="G91">
        <v>1900</v>
      </c>
      <c r="H91">
        <v>2373</v>
      </c>
      <c r="I91">
        <v>2719</v>
      </c>
      <c r="J91">
        <v>3127</v>
      </c>
      <c r="K91">
        <v>3535</v>
      </c>
      <c r="L91">
        <v>3943</v>
      </c>
      <c r="M91">
        <v>4351</v>
      </c>
    </row>
    <row r="92" spans="1:13" x14ac:dyDescent="0.35">
      <c r="A92" s="63" t="s">
        <v>563</v>
      </c>
      <c r="B92" t="s">
        <v>1080</v>
      </c>
      <c r="C92">
        <v>1228</v>
      </c>
      <c r="D92">
        <v>1351</v>
      </c>
      <c r="E92">
        <v>1638</v>
      </c>
      <c r="F92">
        <v>1659</v>
      </c>
      <c r="G92">
        <v>2173</v>
      </c>
      <c r="H92">
        <v>2961</v>
      </c>
      <c r="I92">
        <v>3622</v>
      </c>
      <c r="J92">
        <v>4166</v>
      </c>
      <c r="K92">
        <v>4709</v>
      </c>
      <c r="L92">
        <v>5253</v>
      </c>
      <c r="M92">
        <v>5796</v>
      </c>
    </row>
    <row r="93" spans="1:13" x14ac:dyDescent="0.35">
      <c r="A93" s="63" t="s">
        <v>564</v>
      </c>
      <c r="B93" t="s">
        <v>1073</v>
      </c>
      <c r="C93">
        <v>1039</v>
      </c>
      <c r="D93">
        <v>1143</v>
      </c>
      <c r="E93">
        <v>1386</v>
      </c>
      <c r="F93">
        <v>1396</v>
      </c>
      <c r="G93">
        <v>1816</v>
      </c>
      <c r="H93">
        <v>2436</v>
      </c>
      <c r="I93">
        <v>3034</v>
      </c>
      <c r="J93">
        <v>3490</v>
      </c>
      <c r="K93">
        <v>3944</v>
      </c>
      <c r="L93">
        <v>4400</v>
      </c>
      <c r="M93">
        <v>4855</v>
      </c>
    </row>
    <row r="94" spans="1:13" x14ac:dyDescent="0.35">
      <c r="A94" s="63" t="s">
        <v>564</v>
      </c>
      <c r="B94" t="s">
        <v>1081</v>
      </c>
      <c r="C94">
        <v>1039</v>
      </c>
      <c r="D94">
        <v>1143</v>
      </c>
      <c r="E94">
        <v>1386</v>
      </c>
      <c r="F94">
        <v>1396</v>
      </c>
      <c r="G94">
        <v>1816</v>
      </c>
      <c r="H94">
        <v>2436</v>
      </c>
      <c r="I94">
        <v>3034</v>
      </c>
      <c r="J94">
        <v>3490</v>
      </c>
      <c r="K94">
        <v>3944</v>
      </c>
      <c r="L94">
        <v>4400</v>
      </c>
      <c r="M94">
        <v>4855</v>
      </c>
    </row>
    <row r="95" spans="1:13" x14ac:dyDescent="0.35">
      <c r="A95" s="63" t="s">
        <v>565</v>
      </c>
      <c r="B95" t="s">
        <v>1082</v>
      </c>
      <c r="C95">
        <v>1268</v>
      </c>
      <c r="D95">
        <v>1394</v>
      </c>
      <c r="E95">
        <v>1690</v>
      </c>
      <c r="F95">
        <v>1701</v>
      </c>
      <c r="G95">
        <v>2194</v>
      </c>
      <c r="H95">
        <v>2887</v>
      </c>
      <c r="I95">
        <v>3664</v>
      </c>
      <c r="J95">
        <v>4214</v>
      </c>
      <c r="K95">
        <v>4763</v>
      </c>
      <c r="L95">
        <v>5314</v>
      </c>
      <c r="M95">
        <v>5863</v>
      </c>
    </row>
    <row r="96" spans="1:13" x14ac:dyDescent="0.35">
      <c r="A96" s="63" t="s">
        <v>566</v>
      </c>
      <c r="B96" t="s">
        <v>1083</v>
      </c>
      <c r="C96">
        <v>1000</v>
      </c>
      <c r="D96">
        <v>1100</v>
      </c>
      <c r="E96">
        <v>1333</v>
      </c>
      <c r="F96">
        <v>1344</v>
      </c>
      <c r="G96">
        <v>1732</v>
      </c>
      <c r="H96">
        <v>2278</v>
      </c>
      <c r="I96">
        <v>2898</v>
      </c>
      <c r="J96">
        <v>3332</v>
      </c>
      <c r="K96">
        <v>3767</v>
      </c>
      <c r="L96">
        <v>4202</v>
      </c>
      <c r="M96">
        <v>4636</v>
      </c>
    </row>
    <row r="97" spans="1:13" x14ac:dyDescent="0.35">
      <c r="A97" s="63" t="s">
        <v>567</v>
      </c>
      <c r="B97" t="s">
        <v>1083</v>
      </c>
      <c r="C97">
        <v>1149</v>
      </c>
      <c r="D97">
        <v>1265</v>
      </c>
      <c r="E97">
        <v>1533</v>
      </c>
      <c r="F97">
        <v>1543</v>
      </c>
      <c r="G97">
        <v>1984</v>
      </c>
      <c r="H97">
        <v>2614</v>
      </c>
      <c r="I97">
        <v>3318</v>
      </c>
      <c r="J97">
        <v>3815</v>
      </c>
      <c r="K97">
        <v>4313</v>
      </c>
      <c r="L97">
        <v>4811</v>
      </c>
      <c r="M97">
        <v>5308</v>
      </c>
    </row>
    <row r="98" spans="1:13" x14ac:dyDescent="0.35">
      <c r="A98" s="63" t="s">
        <v>568</v>
      </c>
      <c r="B98" t="s">
        <v>1084</v>
      </c>
      <c r="C98">
        <v>992</v>
      </c>
      <c r="D98">
        <v>1092</v>
      </c>
      <c r="E98">
        <v>1323</v>
      </c>
      <c r="F98">
        <v>1344</v>
      </c>
      <c r="G98">
        <v>1753</v>
      </c>
      <c r="H98">
        <v>2394</v>
      </c>
      <c r="I98">
        <v>2929</v>
      </c>
      <c r="J98">
        <v>3369</v>
      </c>
      <c r="K98">
        <v>3808</v>
      </c>
      <c r="L98">
        <v>4248</v>
      </c>
      <c r="M98">
        <v>4687</v>
      </c>
    </row>
    <row r="99" spans="1:13" x14ac:dyDescent="0.35">
      <c r="A99" s="63" t="s">
        <v>569</v>
      </c>
      <c r="B99" t="s">
        <v>1085</v>
      </c>
      <c r="C99">
        <v>969</v>
      </c>
      <c r="D99">
        <v>1065</v>
      </c>
      <c r="E99">
        <v>1291</v>
      </c>
      <c r="F99">
        <v>1344</v>
      </c>
      <c r="G99">
        <v>1764</v>
      </c>
      <c r="H99">
        <v>2341</v>
      </c>
      <c r="I99">
        <v>2856</v>
      </c>
      <c r="J99">
        <v>3284</v>
      </c>
      <c r="K99">
        <v>3712</v>
      </c>
      <c r="L99">
        <v>4141</v>
      </c>
      <c r="M99">
        <v>4569</v>
      </c>
    </row>
    <row r="100" spans="1:13" x14ac:dyDescent="0.35">
      <c r="A100" s="63" t="s">
        <v>569</v>
      </c>
      <c r="B100" t="s">
        <v>1086</v>
      </c>
      <c r="C100">
        <v>969</v>
      </c>
      <c r="D100">
        <v>1065</v>
      </c>
      <c r="E100">
        <v>1291</v>
      </c>
      <c r="F100">
        <v>1344</v>
      </c>
      <c r="G100">
        <v>1764</v>
      </c>
      <c r="H100">
        <v>2341</v>
      </c>
      <c r="I100">
        <v>2856</v>
      </c>
      <c r="J100">
        <v>3284</v>
      </c>
      <c r="K100">
        <v>3712</v>
      </c>
      <c r="L100">
        <v>4141</v>
      </c>
      <c r="M100">
        <v>4569</v>
      </c>
    </row>
    <row r="101" spans="1:13" x14ac:dyDescent="0.35">
      <c r="A101" s="63" t="s">
        <v>569</v>
      </c>
      <c r="B101" t="s">
        <v>1087</v>
      </c>
      <c r="C101">
        <v>969</v>
      </c>
      <c r="D101">
        <v>1065</v>
      </c>
      <c r="E101">
        <v>1291</v>
      </c>
      <c r="F101">
        <v>1344</v>
      </c>
      <c r="G101">
        <v>1764</v>
      </c>
      <c r="H101">
        <v>2341</v>
      </c>
      <c r="I101">
        <v>2856</v>
      </c>
      <c r="J101">
        <v>3284</v>
      </c>
      <c r="K101">
        <v>3712</v>
      </c>
      <c r="L101">
        <v>4141</v>
      </c>
      <c r="M101">
        <v>4569</v>
      </c>
    </row>
    <row r="102" spans="1:13" x14ac:dyDescent="0.35">
      <c r="A102" s="63" t="s">
        <v>569</v>
      </c>
      <c r="B102" t="s">
        <v>1088</v>
      </c>
      <c r="C102">
        <v>969</v>
      </c>
      <c r="D102">
        <v>1065</v>
      </c>
      <c r="E102">
        <v>1291</v>
      </c>
      <c r="F102">
        <v>1344</v>
      </c>
      <c r="G102">
        <v>1764</v>
      </c>
      <c r="H102">
        <v>2341</v>
      </c>
      <c r="I102">
        <v>2856</v>
      </c>
      <c r="J102">
        <v>3284</v>
      </c>
      <c r="K102">
        <v>3712</v>
      </c>
      <c r="L102">
        <v>4141</v>
      </c>
      <c r="M102">
        <v>4569</v>
      </c>
    </row>
    <row r="103" spans="1:13" x14ac:dyDescent="0.35">
      <c r="A103" s="63" t="s">
        <v>570</v>
      </c>
      <c r="B103" t="s">
        <v>1034</v>
      </c>
      <c r="C103">
        <v>992</v>
      </c>
      <c r="D103">
        <v>1092</v>
      </c>
      <c r="E103">
        <v>1323</v>
      </c>
      <c r="F103">
        <v>1344</v>
      </c>
      <c r="G103">
        <v>1753</v>
      </c>
      <c r="H103">
        <v>2394</v>
      </c>
      <c r="I103">
        <v>2929</v>
      </c>
      <c r="J103">
        <v>3369</v>
      </c>
      <c r="K103">
        <v>3808</v>
      </c>
      <c r="L103">
        <v>4248</v>
      </c>
      <c r="M103">
        <v>4687</v>
      </c>
    </row>
    <row r="104" spans="1:13" x14ac:dyDescent="0.35">
      <c r="A104" s="63" t="s">
        <v>571</v>
      </c>
      <c r="B104" t="s">
        <v>1089</v>
      </c>
      <c r="C104">
        <v>1165</v>
      </c>
      <c r="D104">
        <v>1282</v>
      </c>
      <c r="E104">
        <v>1554</v>
      </c>
      <c r="F104">
        <v>1585</v>
      </c>
      <c r="G104">
        <v>1995</v>
      </c>
      <c r="H104">
        <v>2614</v>
      </c>
      <c r="I104">
        <v>3160</v>
      </c>
      <c r="J104">
        <v>3635</v>
      </c>
      <c r="K104">
        <v>4108</v>
      </c>
      <c r="L104">
        <v>4583</v>
      </c>
      <c r="M104">
        <v>5056</v>
      </c>
    </row>
    <row r="105" spans="1:13" x14ac:dyDescent="0.35">
      <c r="A105" s="63" t="s">
        <v>572</v>
      </c>
      <c r="B105" t="s">
        <v>1090</v>
      </c>
      <c r="C105">
        <v>1197</v>
      </c>
      <c r="D105">
        <v>1316</v>
      </c>
      <c r="E105">
        <v>1596</v>
      </c>
      <c r="F105">
        <v>1774</v>
      </c>
      <c r="G105">
        <v>2236</v>
      </c>
      <c r="H105">
        <v>2887</v>
      </c>
      <c r="I105">
        <v>3223</v>
      </c>
      <c r="J105">
        <v>3707</v>
      </c>
      <c r="K105">
        <v>4190</v>
      </c>
      <c r="L105">
        <v>4674</v>
      </c>
      <c r="M105">
        <v>5157</v>
      </c>
    </row>
    <row r="106" spans="1:13" x14ac:dyDescent="0.35">
      <c r="A106" s="63" t="s">
        <v>573</v>
      </c>
      <c r="B106" t="s">
        <v>1091</v>
      </c>
      <c r="C106">
        <v>929</v>
      </c>
      <c r="D106">
        <v>1022</v>
      </c>
      <c r="E106">
        <v>1239</v>
      </c>
      <c r="F106">
        <v>1302</v>
      </c>
      <c r="G106">
        <v>1680</v>
      </c>
      <c r="H106">
        <v>2152</v>
      </c>
      <c r="I106">
        <v>2719</v>
      </c>
      <c r="J106">
        <v>3127</v>
      </c>
      <c r="K106">
        <v>3535</v>
      </c>
      <c r="L106">
        <v>3943</v>
      </c>
      <c r="M106">
        <v>4351</v>
      </c>
    </row>
    <row r="107" spans="1:13" x14ac:dyDescent="0.35">
      <c r="A107" s="63" t="s">
        <v>574</v>
      </c>
      <c r="B107" t="s">
        <v>1070</v>
      </c>
      <c r="C107">
        <v>1016</v>
      </c>
      <c r="D107">
        <v>1117</v>
      </c>
      <c r="E107">
        <v>1354</v>
      </c>
      <c r="F107">
        <v>1375</v>
      </c>
      <c r="G107">
        <v>1795</v>
      </c>
      <c r="H107">
        <v>2457</v>
      </c>
      <c r="I107">
        <v>3003</v>
      </c>
      <c r="J107">
        <v>3453</v>
      </c>
      <c r="K107">
        <v>3903</v>
      </c>
      <c r="L107">
        <v>4354</v>
      </c>
      <c r="M107">
        <v>4804</v>
      </c>
    </row>
    <row r="108" spans="1:13" x14ac:dyDescent="0.35">
      <c r="A108" s="63" t="s">
        <v>575</v>
      </c>
      <c r="B108" t="s">
        <v>1092</v>
      </c>
      <c r="C108">
        <v>1023</v>
      </c>
      <c r="D108">
        <v>1126</v>
      </c>
      <c r="E108">
        <v>1365</v>
      </c>
      <c r="F108">
        <v>1407</v>
      </c>
      <c r="G108">
        <v>1795</v>
      </c>
      <c r="H108">
        <v>2383</v>
      </c>
      <c r="I108">
        <v>2814</v>
      </c>
      <c r="J108">
        <v>3236</v>
      </c>
      <c r="K108">
        <v>3658</v>
      </c>
      <c r="L108">
        <v>4080</v>
      </c>
      <c r="M108">
        <v>4502</v>
      </c>
    </row>
    <row r="109" spans="1:13" x14ac:dyDescent="0.35">
      <c r="A109" s="63" t="s">
        <v>576</v>
      </c>
      <c r="B109" t="s">
        <v>1093</v>
      </c>
      <c r="C109">
        <v>1000</v>
      </c>
      <c r="D109">
        <v>1100</v>
      </c>
      <c r="E109">
        <v>1333</v>
      </c>
      <c r="F109">
        <v>1428</v>
      </c>
      <c r="G109">
        <v>1816</v>
      </c>
      <c r="H109">
        <v>2457</v>
      </c>
      <c r="I109">
        <v>2940</v>
      </c>
      <c r="J109">
        <v>3381</v>
      </c>
      <c r="K109">
        <v>3822</v>
      </c>
      <c r="L109">
        <v>4263</v>
      </c>
      <c r="M109">
        <v>4704</v>
      </c>
    </row>
    <row r="110" spans="1:13" x14ac:dyDescent="0.35">
      <c r="A110" s="63" t="s">
        <v>577</v>
      </c>
      <c r="B110" t="s">
        <v>1082</v>
      </c>
      <c r="C110">
        <v>1205</v>
      </c>
      <c r="D110">
        <v>1325</v>
      </c>
      <c r="E110">
        <v>1606</v>
      </c>
      <c r="F110">
        <v>1627</v>
      </c>
      <c r="G110">
        <v>2100</v>
      </c>
      <c r="H110">
        <v>2814</v>
      </c>
      <c r="I110">
        <v>3507</v>
      </c>
      <c r="J110">
        <v>4033</v>
      </c>
      <c r="K110">
        <v>4559</v>
      </c>
      <c r="L110">
        <v>5085</v>
      </c>
      <c r="M110">
        <v>5611</v>
      </c>
    </row>
    <row r="111" spans="1:13" x14ac:dyDescent="0.35">
      <c r="A111" s="63" t="s">
        <v>578</v>
      </c>
      <c r="B111" t="s">
        <v>1094</v>
      </c>
      <c r="C111">
        <v>1158</v>
      </c>
      <c r="D111">
        <v>1273</v>
      </c>
      <c r="E111">
        <v>1543</v>
      </c>
      <c r="F111">
        <v>1564</v>
      </c>
      <c r="G111">
        <v>2026</v>
      </c>
      <c r="H111">
        <v>2730</v>
      </c>
      <c r="I111">
        <v>3391</v>
      </c>
      <c r="J111">
        <v>3900</v>
      </c>
      <c r="K111">
        <v>4408</v>
      </c>
      <c r="L111">
        <v>4918</v>
      </c>
      <c r="M111">
        <v>5426</v>
      </c>
    </row>
    <row r="112" spans="1:13" x14ac:dyDescent="0.35">
      <c r="A112" s="63" t="s">
        <v>579</v>
      </c>
      <c r="B112" t="s">
        <v>1095</v>
      </c>
      <c r="C112">
        <v>1244</v>
      </c>
      <c r="D112">
        <v>1369</v>
      </c>
      <c r="E112">
        <v>1659</v>
      </c>
      <c r="F112">
        <v>1669</v>
      </c>
      <c r="G112">
        <v>2163</v>
      </c>
      <c r="H112">
        <v>2866</v>
      </c>
      <c r="I112">
        <v>3612</v>
      </c>
      <c r="J112">
        <v>4153</v>
      </c>
      <c r="K112">
        <v>4695</v>
      </c>
      <c r="L112">
        <v>5237</v>
      </c>
      <c r="M112">
        <v>5779</v>
      </c>
    </row>
    <row r="113" spans="1:13" x14ac:dyDescent="0.35">
      <c r="A113" s="63" t="s">
        <v>580</v>
      </c>
      <c r="B113" t="s">
        <v>1096</v>
      </c>
      <c r="C113">
        <v>1394</v>
      </c>
      <c r="D113">
        <v>1533</v>
      </c>
      <c r="E113">
        <v>1858</v>
      </c>
      <c r="F113">
        <v>1890</v>
      </c>
      <c r="G113">
        <v>2467</v>
      </c>
      <c r="H113">
        <v>3370</v>
      </c>
      <c r="I113">
        <v>4126</v>
      </c>
      <c r="J113">
        <v>4746</v>
      </c>
      <c r="K113">
        <v>5364</v>
      </c>
      <c r="L113">
        <v>5983</v>
      </c>
      <c r="M113">
        <v>6602</v>
      </c>
    </row>
    <row r="114" spans="1:13" x14ac:dyDescent="0.35">
      <c r="A114" s="63" t="s">
        <v>580</v>
      </c>
      <c r="B114" t="s">
        <v>1080</v>
      </c>
      <c r="C114">
        <v>1394</v>
      </c>
      <c r="D114">
        <v>1533</v>
      </c>
      <c r="E114">
        <v>1858</v>
      </c>
      <c r="F114">
        <v>1890</v>
      </c>
      <c r="G114">
        <v>2467</v>
      </c>
      <c r="H114">
        <v>3370</v>
      </c>
      <c r="I114">
        <v>4126</v>
      </c>
      <c r="J114">
        <v>4746</v>
      </c>
      <c r="K114">
        <v>5364</v>
      </c>
      <c r="L114">
        <v>5983</v>
      </c>
      <c r="M114">
        <v>6602</v>
      </c>
    </row>
    <row r="115" spans="1:13" x14ac:dyDescent="0.35">
      <c r="A115" s="63" t="s">
        <v>581</v>
      </c>
      <c r="B115" t="s">
        <v>1097</v>
      </c>
      <c r="C115">
        <v>1299</v>
      </c>
      <c r="D115">
        <v>1429</v>
      </c>
      <c r="E115">
        <v>1732</v>
      </c>
      <c r="F115">
        <v>1753</v>
      </c>
      <c r="G115">
        <v>2299</v>
      </c>
      <c r="H115">
        <v>3139</v>
      </c>
      <c r="I115">
        <v>3843</v>
      </c>
      <c r="J115">
        <v>4419</v>
      </c>
      <c r="K115">
        <v>4995</v>
      </c>
      <c r="L115">
        <v>5572</v>
      </c>
      <c r="M115">
        <v>6148</v>
      </c>
    </row>
    <row r="116" spans="1:13" x14ac:dyDescent="0.35">
      <c r="A116" s="63" t="s">
        <v>582</v>
      </c>
      <c r="B116" t="s">
        <v>1098</v>
      </c>
      <c r="C116">
        <v>984</v>
      </c>
      <c r="D116">
        <v>1082</v>
      </c>
      <c r="E116">
        <v>1312</v>
      </c>
      <c r="F116">
        <v>1501</v>
      </c>
      <c r="G116">
        <v>1900</v>
      </c>
      <c r="H116">
        <v>2373</v>
      </c>
      <c r="I116">
        <v>2719</v>
      </c>
      <c r="J116">
        <v>3127</v>
      </c>
      <c r="K116">
        <v>3535</v>
      </c>
      <c r="L116">
        <v>3943</v>
      </c>
      <c r="M116">
        <v>4351</v>
      </c>
    </row>
    <row r="117" spans="1:13" x14ac:dyDescent="0.35">
      <c r="A117" s="63" t="s">
        <v>583</v>
      </c>
      <c r="B117" t="s">
        <v>1099</v>
      </c>
      <c r="C117">
        <v>1008</v>
      </c>
      <c r="D117">
        <v>1108</v>
      </c>
      <c r="E117">
        <v>1344</v>
      </c>
      <c r="F117">
        <v>1480</v>
      </c>
      <c r="G117">
        <v>1932</v>
      </c>
      <c r="H117">
        <v>2299</v>
      </c>
      <c r="I117">
        <v>2541</v>
      </c>
      <c r="J117">
        <v>2922</v>
      </c>
      <c r="K117">
        <v>3303</v>
      </c>
      <c r="L117">
        <v>3684</v>
      </c>
      <c r="M117">
        <v>4065</v>
      </c>
    </row>
    <row r="118" spans="1:13" x14ac:dyDescent="0.35">
      <c r="A118" s="63" t="s">
        <v>584</v>
      </c>
      <c r="B118" t="s">
        <v>1100</v>
      </c>
      <c r="C118">
        <v>984</v>
      </c>
      <c r="D118">
        <v>1082</v>
      </c>
      <c r="E118">
        <v>1312</v>
      </c>
      <c r="F118">
        <v>1501</v>
      </c>
      <c r="G118">
        <v>1900</v>
      </c>
      <c r="H118">
        <v>2373</v>
      </c>
      <c r="I118">
        <v>2562</v>
      </c>
      <c r="J118">
        <v>2946</v>
      </c>
      <c r="K118">
        <v>3330</v>
      </c>
      <c r="L118">
        <v>3714</v>
      </c>
      <c r="M118">
        <v>4099</v>
      </c>
    </row>
    <row r="119" spans="1:13" x14ac:dyDescent="0.35">
      <c r="A119" s="63" t="s">
        <v>585</v>
      </c>
      <c r="B119" t="s">
        <v>1101</v>
      </c>
      <c r="C119">
        <v>1023</v>
      </c>
      <c r="D119">
        <v>1126</v>
      </c>
      <c r="E119">
        <v>1365</v>
      </c>
      <c r="F119">
        <v>1365</v>
      </c>
      <c r="G119">
        <v>1764</v>
      </c>
      <c r="H119">
        <v>2446</v>
      </c>
      <c r="I119">
        <v>2950</v>
      </c>
      <c r="J119">
        <v>3393</v>
      </c>
      <c r="K119">
        <v>3835</v>
      </c>
      <c r="L119">
        <v>4278</v>
      </c>
      <c r="M119">
        <v>4720</v>
      </c>
    </row>
    <row r="120" spans="1:13" x14ac:dyDescent="0.35">
      <c r="A120" s="63" t="s">
        <v>585</v>
      </c>
      <c r="B120" t="s">
        <v>1102</v>
      </c>
      <c r="C120">
        <v>1023</v>
      </c>
      <c r="D120">
        <v>1126</v>
      </c>
      <c r="E120">
        <v>1365</v>
      </c>
      <c r="F120">
        <v>1365</v>
      </c>
      <c r="G120">
        <v>1764</v>
      </c>
      <c r="H120">
        <v>2446</v>
      </c>
      <c r="I120">
        <v>2950</v>
      </c>
      <c r="J120">
        <v>3393</v>
      </c>
      <c r="K120">
        <v>3835</v>
      </c>
      <c r="L120">
        <v>4278</v>
      </c>
      <c r="M120">
        <v>4720</v>
      </c>
    </row>
    <row r="121" spans="1:13" x14ac:dyDescent="0.35">
      <c r="A121" s="63" t="s">
        <v>586</v>
      </c>
      <c r="B121" t="s">
        <v>1103</v>
      </c>
      <c r="C121">
        <v>1095</v>
      </c>
      <c r="D121">
        <v>1204</v>
      </c>
      <c r="E121">
        <v>1459</v>
      </c>
      <c r="F121">
        <v>1596</v>
      </c>
      <c r="G121">
        <v>2089</v>
      </c>
      <c r="H121">
        <v>2488</v>
      </c>
      <c r="I121">
        <v>2751</v>
      </c>
      <c r="J121">
        <v>3163</v>
      </c>
      <c r="K121">
        <v>3576</v>
      </c>
      <c r="L121">
        <v>3988</v>
      </c>
      <c r="M121">
        <v>4401</v>
      </c>
    </row>
    <row r="122" spans="1:13" x14ac:dyDescent="0.35">
      <c r="A122" s="63" t="s">
        <v>586</v>
      </c>
      <c r="B122" t="s">
        <v>1104</v>
      </c>
      <c r="C122">
        <v>1095</v>
      </c>
      <c r="D122">
        <v>1204</v>
      </c>
      <c r="E122">
        <v>1459</v>
      </c>
      <c r="F122">
        <v>1596</v>
      </c>
      <c r="G122">
        <v>2089</v>
      </c>
      <c r="H122">
        <v>2488</v>
      </c>
      <c r="I122">
        <v>2751</v>
      </c>
      <c r="J122">
        <v>3163</v>
      </c>
      <c r="K122">
        <v>3576</v>
      </c>
      <c r="L122">
        <v>3988</v>
      </c>
      <c r="M122">
        <v>4401</v>
      </c>
    </row>
    <row r="123" spans="1:13" x14ac:dyDescent="0.35">
      <c r="A123" s="63" t="s">
        <v>587</v>
      </c>
      <c r="B123" t="s">
        <v>1105</v>
      </c>
      <c r="C123">
        <v>913</v>
      </c>
      <c r="D123">
        <v>1004</v>
      </c>
      <c r="E123">
        <v>1218</v>
      </c>
      <c r="F123">
        <v>1344</v>
      </c>
      <c r="G123">
        <v>1764</v>
      </c>
      <c r="H123">
        <v>2121</v>
      </c>
      <c r="I123">
        <v>2341</v>
      </c>
      <c r="J123">
        <v>2693</v>
      </c>
      <c r="K123">
        <v>3043</v>
      </c>
      <c r="L123">
        <v>3395</v>
      </c>
      <c r="M123">
        <v>3746</v>
      </c>
    </row>
    <row r="124" spans="1:13" x14ac:dyDescent="0.35">
      <c r="A124" s="63" t="s">
        <v>588</v>
      </c>
      <c r="B124" t="s">
        <v>1106</v>
      </c>
      <c r="C124">
        <v>913</v>
      </c>
      <c r="D124">
        <v>1004</v>
      </c>
      <c r="E124">
        <v>1218</v>
      </c>
      <c r="F124">
        <v>1344</v>
      </c>
      <c r="G124">
        <v>1764</v>
      </c>
      <c r="H124">
        <v>2121</v>
      </c>
      <c r="I124">
        <v>2341</v>
      </c>
      <c r="J124">
        <v>2693</v>
      </c>
      <c r="K124">
        <v>3043</v>
      </c>
      <c r="L124">
        <v>3395</v>
      </c>
      <c r="M124">
        <v>3746</v>
      </c>
    </row>
    <row r="125" spans="1:13" x14ac:dyDescent="0.35">
      <c r="A125" s="63" t="s">
        <v>588</v>
      </c>
      <c r="B125" t="s">
        <v>1107</v>
      </c>
      <c r="C125">
        <v>913</v>
      </c>
      <c r="D125">
        <v>1004</v>
      </c>
      <c r="E125">
        <v>1218</v>
      </c>
      <c r="F125">
        <v>1344</v>
      </c>
      <c r="G125">
        <v>1764</v>
      </c>
      <c r="H125">
        <v>2121</v>
      </c>
      <c r="I125">
        <v>2341</v>
      </c>
      <c r="J125">
        <v>2693</v>
      </c>
      <c r="K125">
        <v>3043</v>
      </c>
      <c r="L125">
        <v>3395</v>
      </c>
      <c r="M125">
        <v>3746</v>
      </c>
    </row>
    <row r="126" spans="1:13" x14ac:dyDescent="0.35">
      <c r="A126" s="63" t="s">
        <v>589</v>
      </c>
      <c r="B126" t="s">
        <v>1108</v>
      </c>
      <c r="C126">
        <v>913</v>
      </c>
      <c r="D126">
        <v>1004</v>
      </c>
      <c r="E126">
        <v>1218</v>
      </c>
      <c r="F126">
        <v>1344</v>
      </c>
      <c r="G126">
        <v>1764</v>
      </c>
      <c r="H126">
        <v>2121</v>
      </c>
      <c r="I126">
        <v>2341</v>
      </c>
      <c r="J126">
        <v>2693</v>
      </c>
      <c r="K126">
        <v>3043</v>
      </c>
      <c r="L126">
        <v>3395</v>
      </c>
      <c r="M126">
        <v>3746</v>
      </c>
    </row>
    <row r="127" spans="1:13" x14ac:dyDescent="0.35">
      <c r="A127" s="63" t="s">
        <v>589</v>
      </c>
      <c r="B127" t="s">
        <v>1109</v>
      </c>
      <c r="C127">
        <v>913</v>
      </c>
      <c r="D127">
        <v>1004</v>
      </c>
      <c r="E127">
        <v>1218</v>
      </c>
      <c r="F127">
        <v>1344</v>
      </c>
      <c r="G127">
        <v>1764</v>
      </c>
      <c r="H127">
        <v>2121</v>
      </c>
      <c r="I127">
        <v>2341</v>
      </c>
      <c r="J127">
        <v>2693</v>
      </c>
      <c r="K127">
        <v>3043</v>
      </c>
      <c r="L127">
        <v>3395</v>
      </c>
      <c r="M127">
        <v>3746</v>
      </c>
    </row>
    <row r="128" spans="1:13" x14ac:dyDescent="0.35">
      <c r="A128" s="63" t="s">
        <v>590</v>
      </c>
      <c r="B128" t="s">
        <v>1110</v>
      </c>
      <c r="C128">
        <v>1449</v>
      </c>
      <c r="D128">
        <v>1593</v>
      </c>
      <c r="E128">
        <v>1932</v>
      </c>
      <c r="F128">
        <v>2121</v>
      </c>
      <c r="G128">
        <v>2772</v>
      </c>
      <c r="H128">
        <v>3307</v>
      </c>
      <c r="I128">
        <v>3643</v>
      </c>
      <c r="J128">
        <v>4190</v>
      </c>
      <c r="K128">
        <v>4736</v>
      </c>
      <c r="L128">
        <v>5283</v>
      </c>
      <c r="M128">
        <v>5829</v>
      </c>
    </row>
    <row r="129" spans="1:13" x14ac:dyDescent="0.35">
      <c r="A129" s="63" t="s">
        <v>591</v>
      </c>
      <c r="B129" t="s">
        <v>1111</v>
      </c>
      <c r="C129">
        <v>1338</v>
      </c>
      <c r="D129">
        <v>1473</v>
      </c>
      <c r="E129">
        <v>1785</v>
      </c>
      <c r="F129">
        <v>1963</v>
      </c>
      <c r="G129">
        <v>2562</v>
      </c>
      <c r="H129">
        <v>3055</v>
      </c>
      <c r="I129">
        <v>3370</v>
      </c>
      <c r="J129">
        <v>3876</v>
      </c>
      <c r="K129">
        <v>4381</v>
      </c>
      <c r="L129">
        <v>4887</v>
      </c>
      <c r="M129">
        <v>5392</v>
      </c>
    </row>
    <row r="130" spans="1:13" x14ac:dyDescent="0.35">
      <c r="A130" s="63" t="s">
        <v>592</v>
      </c>
      <c r="B130" t="s">
        <v>1086</v>
      </c>
      <c r="C130">
        <v>913</v>
      </c>
      <c r="D130">
        <v>1004</v>
      </c>
      <c r="E130">
        <v>1218</v>
      </c>
      <c r="F130">
        <v>1344</v>
      </c>
      <c r="G130">
        <v>1764</v>
      </c>
      <c r="H130">
        <v>2121</v>
      </c>
      <c r="I130">
        <v>2719</v>
      </c>
      <c r="J130">
        <v>3127</v>
      </c>
      <c r="K130">
        <v>3535</v>
      </c>
      <c r="L130">
        <v>3943</v>
      </c>
      <c r="M130">
        <v>4351</v>
      </c>
    </row>
    <row r="131" spans="1:13" x14ac:dyDescent="0.35">
      <c r="A131" s="63" t="s">
        <v>593</v>
      </c>
      <c r="B131" t="s">
        <v>1112</v>
      </c>
      <c r="C131">
        <v>913</v>
      </c>
      <c r="D131">
        <v>1004</v>
      </c>
      <c r="E131">
        <v>1218</v>
      </c>
      <c r="F131">
        <v>1344</v>
      </c>
      <c r="G131">
        <v>1764</v>
      </c>
      <c r="H131">
        <v>2121</v>
      </c>
      <c r="I131">
        <v>2341</v>
      </c>
      <c r="J131">
        <v>2693</v>
      </c>
      <c r="K131">
        <v>3043</v>
      </c>
      <c r="L131">
        <v>3395</v>
      </c>
      <c r="M131">
        <v>3746</v>
      </c>
    </row>
    <row r="132" spans="1:13" x14ac:dyDescent="0.35">
      <c r="A132" s="63" t="s">
        <v>594</v>
      </c>
      <c r="B132" t="s">
        <v>1109</v>
      </c>
      <c r="C132">
        <v>913</v>
      </c>
      <c r="D132">
        <v>1004</v>
      </c>
      <c r="E132">
        <v>1218</v>
      </c>
      <c r="F132">
        <v>1344</v>
      </c>
      <c r="G132">
        <v>1764</v>
      </c>
      <c r="H132">
        <v>2121</v>
      </c>
      <c r="I132">
        <v>2341</v>
      </c>
      <c r="J132">
        <v>2693</v>
      </c>
      <c r="K132">
        <v>3043</v>
      </c>
      <c r="L132">
        <v>3395</v>
      </c>
      <c r="M132">
        <v>3746</v>
      </c>
    </row>
    <row r="133" spans="1:13" x14ac:dyDescent="0.35">
      <c r="A133" s="63" t="s">
        <v>595</v>
      </c>
      <c r="B133" t="s">
        <v>1113</v>
      </c>
      <c r="C133">
        <v>1063</v>
      </c>
      <c r="D133">
        <v>1169</v>
      </c>
      <c r="E133">
        <v>1417</v>
      </c>
      <c r="F133">
        <v>1554</v>
      </c>
      <c r="G133">
        <v>2037</v>
      </c>
      <c r="H133">
        <v>2425</v>
      </c>
      <c r="I133">
        <v>2667</v>
      </c>
      <c r="J133">
        <v>3067</v>
      </c>
      <c r="K133">
        <v>3467</v>
      </c>
      <c r="L133">
        <v>3867</v>
      </c>
      <c r="M133">
        <v>4267</v>
      </c>
    </row>
    <row r="134" spans="1:13" x14ac:dyDescent="0.35">
      <c r="A134" s="63" t="s">
        <v>596</v>
      </c>
      <c r="B134" t="s">
        <v>1113</v>
      </c>
      <c r="C134">
        <v>1016</v>
      </c>
      <c r="D134">
        <v>1117</v>
      </c>
      <c r="E134">
        <v>1354</v>
      </c>
      <c r="F134">
        <v>1480</v>
      </c>
      <c r="G134">
        <v>1942</v>
      </c>
      <c r="H134">
        <v>2310</v>
      </c>
      <c r="I134">
        <v>2551</v>
      </c>
      <c r="J134">
        <v>2934</v>
      </c>
      <c r="K134">
        <v>3316</v>
      </c>
      <c r="L134">
        <v>3700</v>
      </c>
      <c r="M134">
        <v>4082</v>
      </c>
    </row>
    <row r="135" spans="1:13" x14ac:dyDescent="0.35">
      <c r="A135" s="63" t="s">
        <v>597</v>
      </c>
      <c r="B135" t="s">
        <v>1087</v>
      </c>
      <c r="C135">
        <v>921</v>
      </c>
      <c r="D135">
        <v>1013</v>
      </c>
      <c r="E135">
        <v>1228</v>
      </c>
      <c r="F135">
        <v>1344</v>
      </c>
      <c r="G135">
        <v>1764</v>
      </c>
      <c r="H135">
        <v>2152</v>
      </c>
      <c r="I135">
        <v>2509</v>
      </c>
      <c r="J135">
        <v>2886</v>
      </c>
      <c r="K135">
        <v>3262</v>
      </c>
      <c r="L135">
        <v>3639</v>
      </c>
      <c r="M135">
        <v>4015</v>
      </c>
    </row>
    <row r="136" spans="1:13" x14ac:dyDescent="0.35">
      <c r="A136" s="63" t="s">
        <v>598</v>
      </c>
      <c r="B136" t="s">
        <v>1113</v>
      </c>
      <c r="C136">
        <v>1110</v>
      </c>
      <c r="D136">
        <v>1221</v>
      </c>
      <c r="E136">
        <v>1480</v>
      </c>
      <c r="F136">
        <v>1617</v>
      </c>
      <c r="G136">
        <v>2121</v>
      </c>
      <c r="H136">
        <v>2530</v>
      </c>
      <c r="I136">
        <v>2782</v>
      </c>
      <c r="J136">
        <v>3200</v>
      </c>
      <c r="K136">
        <v>3617</v>
      </c>
      <c r="L136">
        <v>4035</v>
      </c>
      <c r="M136">
        <v>4452</v>
      </c>
    </row>
    <row r="137" spans="1:13" x14ac:dyDescent="0.35">
      <c r="A137" s="63" t="s">
        <v>599</v>
      </c>
      <c r="B137" t="s">
        <v>1114</v>
      </c>
      <c r="C137">
        <v>1063</v>
      </c>
      <c r="D137">
        <v>1169</v>
      </c>
      <c r="E137">
        <v>1417</v>
      </c>
      <c r="F137">
        <v>1554</v>
      </c>
      <c r="G137">
        <v>2037</v>
      </c>
      <c r="H137">
        <v>2425</v>
      </c>
      <c r="I137">
        <v>2677</v>
      </c>
      <c r="J137">
        <v>3079</v>
      </c>
      <c r="K137">
        <v>3480</v>
      </c>
      <c r="L137">
        <v>3882</v>
      </c>
      <c r="M137">
        <v>4284</v>
      </c>
    </row>
    <row r="138" spans="1:13" x14ac:dyDescent="0.35">
      <c r="A138" s="63" t="s">
        <v>600</v>
      </c>
      <c r="B138" t="s">
        <v>1115</v>
      </c>
      <c r="C138">
        <v>921</v>
      </c>
      <c r="D138">
        <v>1013</v>
      </c>
      <c r="E138">
        <v>1228</v>
      </c>
      <c r="F138">
        <v>1344</v>
      </c>
      <c r="G138">
        <v>1764</v>
      </c>
      <c r="H138">
        <v>2121</v>
      </c>
      <c r="I138">
        <v>2341</v>
      </c>
      <c r="J138">
        <v>2693</v>
      </c>
      <c r="K138">
        <v>3043</v>
      </c>
      <c r="L138">
        <v>3395</v>
      </c>
      <c r="M138">
        <v>3746</v>
      </c>
    </row>
    <row r="139" spans="1:13" x14ac:dyDescent="0.35">
      <c r="A139" s="63" t="s">
        <v>601</v>
      </c>
      <c r="B139" t="s">
        <v>1116</v>
      </c>
      <c r="C139">
        <v>1086</v>
      </c>
      <c r="D139">
        <v>1195</v>
      </c>
      <c r="E139">
        <v>1449</v>
      </c>
      <c r="F139">
        <v>1585</v>
      </c>
      <c r="G139">
        <v>2079</v>
      </c>
      <c r="H139">
        <v>2478</v>
      </c>
      <c r="I139">
        <v>2730</v>
      </c>
      <c r="J139">
        <v>3139</v>
      </c>
      <c r="K139">
        <v>3549</v>
      </c>
      <c r="L139">
        <v>3958</v>
      </c>
      <c r="M139">
        <v>4368</v>
      </c>
    </row>
    <row r="140" spans="1:13" x14ac:dyDescent="0.35">
      <c r="A140" s="63" t="s">
        <v>602</v>
      </c>
      <c r="B140" t="s">
        <v>1117</v>
      </c>
      <c r="C140">
        <v>913</v>
      </c>
      <c r="D140">
        <v>1004</v>
      </c>
      <c r="E140">
        <v>1218</v>
      </c>
      <c r="F140">
        <v>1344</v>
      </c>
      <c r="G140">
        <v>1764</v>
      </c>
      <c r="H140">
        <v>2121</v>
      </c>
      <c r="I140">
        <v>2436</v>
      </c>
      <c r="J140">
        <v>2801</v>
      </c>
      <c r="K140">
        <v>3166</v>
      </c>
      <c r="L140">
        <v>3532</v>
      </c>
      <c r="M140">
        <v>3897</v>
      </c>
    </row>
    <row r="141" spans="1:13" x14ac:dyDescent="0.35">
      <c r="A141" s="63" t="s">
        <v>603</v>
      </c>
      <c r="B141" t="s">
        <v>1118</v>
      </c>
      <c r="C141">
        <v>1221</v>
      </c>
      <c r="D141">
        <v>1342</v>
      </c>
      <c r="E141">
        <v>1627</v>
      </c>
      <c r="F141">
        <v>1638</v>
      </c>
      <c r="G141">
        <v>2110</v>
      </c>
      <c r="H141">
        <v>2919</v>
      </c>
      <c r="I141">
        <v>3528</v>
      </c>
      <c r="J141">
        <v>4057</v>
      </c>
      <c r="K141">
        <v>4586</v>
      </c>
      <c r="L141">
        <v>5115</v>
      </c>
      <c r="M141">
        <v>5644</v>
      </c>
    </row>
    <row r="142" spans="1:13" x14ac:dyDescent="0.35">
      <c r="A142" s="63" t="s">
        <v>604</v>
      </c>
      <c r="B142" t="s">
        <v>1119</v>
      </c>
      <c r="C142">
        <v>913</v>
      </c>
      <c r="D142">
        <v>1004</v>
      </c>
      <c r="E142">
        <v>1218</v>
      </c>
      <c r="F142">
        <v>1344</v>
      </c>
      <c r="G142">
        <v>1764</v>
      </c>
      <c r="H142">
        <v>2121</v>
      </c>
      <c r="I142">
        <v>2719</v>
      </c>
      <c r="J142">
        <v>3127</v>
      </c>
      <c r="K142">
        <v>3535</v>
      </c>
      <c r="L142">
        <v>3943</v>
      </c>
      <c r="M142">
        <v>4351</v>
      </c>
    </row>
    <row r="143" spans="1:13" x14ac:dyDescent="0.35">
      <c r="A143" s="63" t="s">
        <v>605</v>
      </c>
      <c r="B143" t="s">
        <v>1120</v>
      </c>
      <c r="C143">
        <v>1205</v>
      </c>
      <c r="D143">
        <v>1325</v>
      </c>
      <c r="E143">
        <v>1606</v>
      </c>
      <c r="F143">
        <v>1617</v>
      </c>
      <c r="G143">
        <v>2079</v>
      </c>
      <c r="H143">
        <v>2877</v>
      </c>
      <c r="I143">
        <v>3475</v>
      </c>
      <c r="J143">
        <v>3997</v>
      </c>
      <c r="K143">
        <v>4518</v>
      </c>
      <c r="L143">
        <v>5040</v>
      </c>
      <c r="M143">
        <v>5560</v>
      </c>
    </row>
    <row r="144" spans="1:13" x14ac:dyDescent="0.35">
      <c r="A144" s="63" t="s">
        <v>606</v>
      </c>
      <c r="B144" t="s">
        <v>1105</v>
      </c>
      <c r="C144">
        <v>913</v>
      </c>
      <c r="D144">
        <v>1004</v>
      </c>
      <c r="E144">
        <v>1218</v>
      </c>
      <c r="F144">
        <v>1344</v>
      </c>
      <c r="G144">
        <v>1764</v>
      </c>
      <c r="H144">
        <v>2121</v>
      </c>
      <c r="I144">
        <v>2341</v>
      </c>
      <c r="J144">
        <v>2693</v>
      </c>
      <c r="K144">
        <v>3043</v>
      </c>
      <c r="L144">
        <v>3395</v>
      </c>
      <c r="M144">
        <v>3746</v>
      </c>
    </row>
    <row r="145" spans="1:13" x14ac:dyDescent="0.35">
      <c r="A145" s="63" t="s">
        <v>606</v>
      </c>
      <c r="B145" t="s">
        <v>1121</v>
      </c>
      <c r="C145">
        <v>913</v>
      </c>
      <c r="D145">
        <v>1004</v>
      </c>
      <c r="E145">
        <v>1218</v>
      </c>
      <c r="F145">
        <v>1344</v>
      </c>
      <c r="G145">
        <v>1764</v>
      </c>
      <c r="H145">
        <v>2121</v>
      </c>
      <c r="I145">
        <v>2341</v>
      </c>
      <c r="J145">
        <v>2693</v>
      </c>
      <c r="K145">
        <v>3043</v>
      </c>
      <c r="L145">
        <v>3395</v>
      </c>
      <c r="M145">
        <v>3746</v>
      </c>
    </row>
    <row r="146" spans="1:13" x14ac:dyDescent="0.35">
      <c r="A146" s="63" t="s">
        <v>607</v>
      </c>
      <c r="B146" t="s">
        <v>1111</v>
      </c>
      <c r="C146">
        <v>1071</v>
      </c>
      <c r="D146">
        <v>1178</v>
      </c>
      <c r="E146">
        <v>1428</v>
      </c>
      <c r="F146">
        <v>1564</v>
      </c>
      <c r="G146">
        <v>2047</v>
      </c>
      <c r="H146">
        <v>2436</v>
      </c>
      <c r="I146">
        <v>2688</v>
      </c>
      <c r="J146">
        <v>3091</v>
      </c>
      <c r="K146">
        <v>3494</v>
      </c>
      <c r="L146">
        <v>3897</v>
      </c>
      <c r="M146">
        <v>4300</v>
      </c>
    </row>
    <row r="147" spans="1:13" x14ac:dyDescent="0.35">
      <c r="A147" s="63" t="s">
        <v>608</v>
      </c>
      <c r="B147" t="s">
        <v>1122</v>
      </c>
      <c r="C147">
        <v>1331</v>
      </c>
      <c r="D147">
        <v>1463</v>
      </c>
      <c r="E147">
        <v>1774</v>
      </c>
      <c r="F147">
        <v>1942</v>
      </c>
      <c r="G147">
        <v>2541</v>
      </c>
      <c r="H147">
        <v>3024</v>
      </c>
      <c r="I147">
        <v>3339</v>
      </c>
      <c r="J147">
        <v>3839</v>
      </c>
      <c r="K147">
        <v>4340</v>
      </c>
      <c r="L147">
        <v>4841</v>
      </c>
      <c r="M147">
        <v>5342</v>
      </c>
    </row>
    <row r="148" spans="1:13" x14ac:dyDescent="0.35">
      <c r="A148" s="63" t="s">
        <v>609</v>
      </c>
      <c r="B148" t="s">
        <v>1113</v>
      </c>
      <c r="C148">
        <v>984</v>
      </c>
      <c r="D148">
        <v>1082</v>
      </c>
      <c r="E148">
        <v>1312</v>
      </c>
      <c r="F148">
        <v>1449</v>
      </c>
      <c r="G148">
        <v>1890</v>
      </c>
      <c r="H148">
        <v>2247</v>
      </c>
      <c r="I148">
        <v>2488</v>
      </c>
      <c r="J148">
        <v>2862</v>
      </c>
      <c r="K148">
        <v>3235</v>
      </c>
      <c r="L148">
        <v>3608</v>
      </c>
      <c r="M148">
        <v>3981</v>
      </c>
    </row>
    <row r="149" spans="1:13" x14ac:dyDescent="0.35">
      <c r="A149" s="63" t="s">
        <v>610</v>
      </c>
      <c r="B149" t="s">
        <v>1123</v>
      </c>
      <c r="C149">
        <v>1071</v>
      </c>
      <c r="D149">
        <v>1178</v>
      </c>
      <c r="E149">
        <v>1428</v>
      </c>
      <c r="F149">
        <v>1564</v>
      </c>
      <c r="G149">
        <v>2047</v>
      </c>
      <c r="H149">
        <v>2436</v>
      </c>
      <c r="I149">
        <v>2688</v>
      </c>
      <c r="J149">
        <v>3091</v>
      </c>
      <c r="K149">
        <v>3494</v>
      </c>
      <c r="L149">
        <v>3897</v>
      </c>
      <c r="M149">
        <v>4300</v>
      </c>
    </row>
    <row r="150" spans="1:13" x14ac:dyDescent="0.35">
      <c r="A150" s="63" t="s">
        <v>611</v>
      </c>
      <c r="B150" t="s">
        <v>1124</v>
      </c>
      <c r="C150">
        <v>1244</v>
      </c>
      <c r="D150">
        <v>1369</v>
      </c>
      <c r="E150">
        <v>1659</v>
      </c>
      <c r="F150">
        <v>1827</v>
      </c>
      <c r="G150">
        <v>2383</v>
      </c>
      <c r="H150">
        <v>2835</v>
      </c>
      <c r="I150">
        <v>3129</v>
      </c>
      <c r="J150">
        <v>3598</v>
      </c>
      <c r="K150">
        <v>4067</v>
      </c>
      <c r="L150">
        <v>4537</v>
      </c>
      <c r="M150">
        <v>5006</v>
      </c>
    </row>
    <row r="151" spans="1:13" x14ac:dyDescent="0.35">
      <c r="A151" s="63" t="s">
        <v>612</v>
      </c>
      <c r="B151" t="s">
        <v>1124</v>
      </c>
      <c r="C151">
        <v>1110</v>
      </c>
      <c r="D151">
        <v>1221</v>
      </c>
      <c r="E151">
        <v>1480</v>
      </c>
      <c r="F151">
        <v>1627</v>
      </c>
      <c r="G151">
        <v>2121</v>
      </c>
      <c r="H151">
        <v>2530</v>
      </c>
      <c r="I151">
        <v>2793</v>
      </c>
      <c r="J151">
        <v>3211</v>
      </c>
      <c r="K151">
        <v>3630</v>
      </c>
      <c r="L151">
        <v>4049</v>
      </c>
      <c r="M151">
        <v>4468</v>
      </c>
    </row>
    <row r="152" spans="1:13" x14ac:dyDescent="0.35">
      <c r="A152" s="63" t="s">
        <v>613</v>
      </c>
      <c r="B152" t="s">
        <v>1125</v>
      </c>
      <c r="C152">
        <v>984</v>
      </c>
      <c r="D152">
        <v>1082</v>
      </c>
      <c r="E152">
        <v>1312</v>
      </c>
      <c r="F152">
        <v>1554</v>
      </c>
      <c r="G152">
        <v>1879</v>
      </c>
      <c r="H152">
        <v>2394</v>
      </c>
      <c r="I152">
        <v>2793</v>
      </c>
      <c r="J152">
        <v>3211</v>
      </c>
      <c r="K152">
        <v>3630</v>
      </c>
      <c r="L152">
        <v>4049</v>
      </c>
      <c r="M152">
        <v>4468</v>
      </c>
    </row>
    <row r="153" spans="1:13" x14ac:dyDescent="0.35">
      <c r="A153" s="63" t="s">
        <v>614</v>
      </c>
      <c r="B153" t="s">
        <v>1126</v>
      </c>
      <c r="C153">
        <v>1284</v>
      </c>
      <c r="D153">
        <v>1412</v>
      </c>
      <c r="E153">
        <v>1711</v>
      </c>
      <c r="F153">
        <v>1995</v>
      </c>
      <c r="G153">
        <v>2478</v>
      </c>
      <c r="H153">
        <v>3192</v>
      </c>
      <c r="I153">
        <v>3738</v>
      </c>
      <c r="J153">
        <v>4298</v>
      </c>
      <c r="K153">
        <v>4859</v>
      </c>
      <c r="L153">
        <v>5420</v>
      </c>
      <c r="M153">
        <v>5980</v>
      </c>
    </row>
    <row r="154" spans="1:13" x14ac:dyDescent="0.35">
      <c r="A154" s="63" t="s">
        <v>615</v>
      </c>
      <c r="B154" t="s">
        <v>1127</v>
      </c>
      <c r="C154">
        <v>1677</v>
      </c>
      <c r="D154">
        <v>1844</v>
      </c>
      <c r="E154">
        <v>2236</v>
      </c>
      <c r="F154">
        <v>2341</v>
      </c>
      <c r="G154">
        <v>2782</v>
      </c>
      <c r="H154">
        <v>3339</v>
      </c>
      <c r="I154">
        <v>3685</v>
      </c>
      <c r="J154">
        <v>4238</v>
      </c>
      <c r="K154">
        <v>4791</v>
      </c>
      <c r="L154">
        <v>5344</v>
      </c>
      <c r="M154">
        <v>5896</v>
      </c>
    </row>
    <row r="155" spans="1:13" x14ac:dyDescent="0.35">
      <c r="A155" s="63" t="s">
        <v>616</v>
      </c>
      <c r="B155" t="s">
        <v>1128</v>
      </c>
      <c r="C155">
        <v>1677</v>
      </c>
      <c r="D155">
        <v>1844</v>
      </c>
      <c r="E155">
        <v>2236</v>
      </c>
      <c r="F155">
        <v>2341</v>
      </c>
      <c r="G155">
        <v>2782</v>
      </c>
      <c r="H155">
        <v>3339</v>
      </c>
      <c r="I155">
        <v>3685</v>
      </c>
      <c r="J155">
        <v>4238</v>
      </c>
      <c r="K155">
        <v>4791</v>
      </c>
      <c r="L155">
        <v>5344</v>
      </c>
      <c r="M155">
        <v>5896</v>
      </c>
    </row>
    <row r="156" spans="1:13" x14ac:dyDescent="0.35">
      <c r="A156" s="63" t="s">
        <v>617</v>
      </c>
      <c r="B156" t="s">
        <v>1129</v>
      </c>
      <c r="C156">
        <v>1677</v>
      </c>
      <c r="D156">
        <v>1844</v>
      </c>
      <c r="E156">
        <v>2236</v>
      </c>
      <c r="F156">
        <v>2341</v>
      </c>
      <c r="G156">
        <v>2782</v>
      </c>
      <c r="H156">
        <v>3339</v>
      </c>
      <c r="I156">
        <v>3685</v>
      </c>
      <c r="J156">
        <v>4238</v>
      </c>
      <c r="K156">
        <v>4791</v>
      </c>
      <c r="L156">
        <v>5344</v>
      </c>
      <c r="M156">
        <v>5896</v>
      </c>
    </row>
    <row r="157" spans="1:13" x14ac:dyDescent="0.35">
      <c r="A157" s="63" t="s">
        <v>618</v>
      </c>
      <c r="B157" t="s">
        <v>1130</v>
      </c>
      <c r="C157">
        <v>1008</v>
      </c>
      <c r="D157">
        <v>1108</v>
      </c>
      <c r="E157">
        <v>1344</v>
      </c>
      <c r="F157">
        <v>1596</v>
      </c>
      <c r="G157">
        <v>1932</v>
      </c>
      <c r="H157">
        <v>2457</v>
      </c>
      <c r="I157">
        <v>2877</v>
      </c>
      <c r="J157">
        <v>3308</v>
      </c>
      <c r="K157">
        <v>3740</v>
      </c>
      <c r="L157">
        <v>4171</v>
      </c>
      <c r="M157">
        <v>4603</v>
      </c>
    </row>
    <row r="158" spans="1:13" x14ac:dyDescent="0.35">
      <c r="A158" s="63" t="s">
        <v>619</v>
      </c>
      <c r="B158" t="s">
        <v>1130</v>
      </c>
      <c r="C158">
        <v>1079</v>
      </c>
      <c r="D158">
        <v>1186</v>
      </c>
      <c r="E158">
        <v>1438</v>
      </c>
      <c r="F158">
        <v>1722</v>
      </c>
      <c r="G158">
        <v>2079</v>
      </c>
      <c r="H158">
        <v>2635</v>
      </c>
      <c r="I158">
        <v>3087</v>
      </c>
      <c r="J158">
        <v>3550</v>
      </c>
      <c r="K158">
        <v>4013</v>
      </c>
      <c r="L158">
        <v>4476</v>
      </c>
      <c r="M158">
        <v>4939</v>
      </c>
    </row>
    <row r="159" spans="1:13" x14ac:dyDescent="0.35">
      <c r="A159" s="63" t="s">
        <v>620</v>
      </c>
      <c r="B159" t="s">
        <v>1131</v>
      </c>
      <c r="C159">
        <v>929</v>
      </c>
      <c r="D159">
        <v>1022</v>
      </c>
      <c r="E159">
        <v>1239</v>
      </c>
      <c r="F159">
        <v>1470</v>
      </c>
      <c r="G159">
        <v>1774</v>
      </c>
      <c r="H159">
        <v>2257</v>
      </c>
      <c r="I159">
        <v>2646</v>
      </c>
      <c r="J159">
        <v>3042</v>
      </c>
      <c r="K159">
        <v>3439</v>
      </c>
      <c r="L159">
        <v>3836</v>
      </c>
      <c r="M159">
        <v>4233</v>
      </c>
    </row>
    <row r="160" spans="1:13" x14ac:dyDescent="0.35">
      <c r="A160" s="63" t="s">
        <v>621</v>
      </c>
      <c r="B160" t="s">
        <v>1132</v>
      </c>
      <c r="C160">
        <v>1181</v>
      </c>
      <c r="D160">
        <v>1299</v>
      </c>
      <c r="E160">
        <v>1575</v>
      </c>
      <c r="F160">
        <v>1879</v>
      </c>
      <c r="G160">
        <v>2268</v>
      </c>
      <c r="H160">
        <v>2887</v>
      </c>
      <c r="I160">
        <v>3370</v>
      </c>
      <c r="J160">
        <v>3876</v>
      </c>
      <c r="K160">
        <v>4381</v>
      </c>
      <c r="L160">
        <v>4887</v>
      </c>
      <c r="M160">
        <v>5392</v>
      </c>
    </row>
    <row r="161" spans="1:13" x14ac:dyDescent="0.35">
      <c r="A161" s="63" t="s">
        <v>622</v>
      </c>
      <c r="B161" t="s">
        <v>1133</v>
      </c>
      <c r="C161">
        <v>1677</v>
      </c>
      <c r="D161">
        <v>1844</v>
      </c>
      <c r="E161">
        <v>2236</v>
      </c>
      <c r="F161">
        <v>2341</v>
      </c>
      <c r="G161">
        <v>2782</v>
      </c>
      <c r="H161">
        <v>3339</v>
      </c>
      <c r="I161">
        <v>3685</v>
      </c>
      <c r="J161">
        <v>4238</v>
      </c>
      <c r="K161">
        <v>4791</v>
      </c>
      <c r="L161">
        <v>5344</v>
      </c>
      <c r="M161">
        <v>5896</v>
      </c>
    </row>
    <row r="162" spans="1:13" x14ac:dyDescent="0.35">
      <c r="A162" s="63" t="s">
        <v>623</v>
      </c>
      <c r="B162" t="s">
        <v>1129</v>
      </c>
      <c r="C162">
        <v>1677</v>
      </c>
      <c r="D162">
        <v>1844</v>
      </c>
      <c r="E162">
        <v>2236</v>
      </c>
      <c r="F162">
        <v>2341</v>
      </c>
      <c r="G162">
        <v>2782</v>
      </c>
      <c r="H162">
        <v>3339</v>
      </c>
      <c r="I162">
        <v>3685</v>
      </c>
      <c r="J162">
        <v>4238</v>
      </c>
      <c r="K162">
        <v>4791</v>
      </c>
      <c r="L162">
        <v>5344</v>
      </c>
      <c r="M162">
        <v>5896</v>
      </c>
    </row>
    <row r="163" spans="1:13" x14ac:dyDescent="0.35">
      <c r="A163" s="63" t="s">
        <v>624</v>
      </c>
      <c r="B163" t="s">
        <v>1134</v>
      </c>
      <c r="C163">
        <v>1126</v>
      </c>
      <c r="D163">
        <v>1239</v>
      </c>
      <c r="E163">
        <v>1501</v>
      </c>
      <c r="F163">
        <v>1512</v>
      </c>
      <c r="G163">
        <v>1953</v>
      </c>
      <c r="H163">
        <v>2415</v>
      </c>
      <c r="I163">
        <v>2877</v>
      </c>
      <c r="J163">
        <v>3308</v>
      </c>
      <c r="K163">
        <v>3740</v>
      </c>
      <c r="L163">
        <v>4171</v>
      </c>
      <c r="M163">
        <v>4603</v>
      </c>
    </row>
    <row r="164" spans="1:13" x14ac:dyDescent="0.35">
      <c r="A164" s="63" t="s">
        <v>625</v>
      </c>
      <c r="B164" t="s">
        <v>1135</v>
      </c>
      <c r="C164">
        <v>1126</v>
      </c>
      <c r="D164">
        <v>1239</v>
      </c>
      <c r="E164">
        <v>1501</v>
      </c>
      <c r="F164">
        <v>1753</v>
      </c>
      <c r="G164">
        <v>2121</v>
      </c>
      <c r="H164">
        <v>2698</v>
      </c>
      <c r="I164">
        <v>3160</v>
      </c>
      <c r="J164">
        <v>3635</v>
      </c>
      <c r="K164">
        <v>4108</v>
      </c>
      <c r="L164">
        <v>4583</v>
      </c>
      <c r="M164">
        <v>5056</v>
      </c>
    </row>
    <row r="165" spans="1:13" x14ac:dyDescent="0.35">
      <c r="A165" s="63" t="s">
        <v>626</v>
      </c>
      <c r="B165" t="s">
        <v>1136</v>
      </c>
      <c r="C165">
        <v>1795</v>
      </c>
      <c r="D165">
        <v>1975</v>
      </c>
      <c r="E165">
        <v>2394</v>
      </c>
      <c r="F165">
        <v>2467</v>
      </c>
      <c r="G165">
        <v>2950</v>
      </c>
      <c r="H165">
        <v>3517</v>
      </c>
      <c r="I165">
        <v>3874</v>
      </c>
      <c r="J165">
        <v>4456</v>
      </c>
      <c r="K165">
        <v>5036</v>
      </c>
      <c r="L165">
        <v>5618</v>
      </c>
      <c r="M165">
        <v>6199</v>
      </c>
    </row>
    <row r="166" spans="1:13" x14ac:dyDescent="0.35">
      <c r="A166" s="63" t="s">
        <v>627</v>
      </c>
      <c r="B166" t="s">
        <v>1137</v>
      </c>
      <c r="C166">
        <v>1677</v>
      </c>
      <c r="D166">
        <v>1844</v>
      </c>
      <c r="E166">
        <v>2236</v>
      </c>
      <c r="F166">
        <v>2467</v>
      </c>
      <c r="G166">
        <v>2982</v>
      </c>
      <c r="H166">
        <v>3801</v>
      </c>
      <c r="I166">
        <v>4441</v>
      </c>
      <c r="J166">
        <v>5108</v>
      </c>
      <c r="K166">
        <v>5773</v>
      </c>
      <c r="L166">
        <v>6440</v>
      </c>
      <c r="M166">
        <v>7106</v>
      </c>
    </row>
    <row r="167" spans="1:13" x14ac:dyDescent="0.35">
      <c r="A167" s="63" t="s">
        <v>628</v>
      </c>
      <c r="B167" t="s">
        <v>1138</v>
      </c>
      <c r="C167">
        <v>1677</v>
      </c>
      <c r="D167">
        <v>1844</v>
      </c>
      <c r="E167">
        <v>2236</v>
      </c>
      <c r="F167">
        <v>2341</v>
      </c>
      <c r="G167">
        <v>2782</v>
      </c>
      <c r="H167">
        <v>3339</v>
      </c>
      <c r="I167">
        <v>3685</v>
      </c>
      <c r="J167">
        <v>4238</v>
      </c>
      <c r="K167">
        <v>4791</v>
      </c>
      <c r="L167">
        <v>5344</v>
      </c>
      <c r="M167">
        <v>5896</v>
      </c>
    </row>
    <row r="168" spans="1:13" x14ac:dyDescent="0.35">
      <c r="A168" s="63" t="s">
        <v>629</v>
      </c>
      <c r="B168" t="s">
        <v>1139</v>
      </c>
      <c r="C168">
        <v>1677</v>
      </c>
      <c r="D168">
        <v>1844</v>
      </c>
      <c r="E168">
        <v>2236</v>
      </c>
      <c r="F168">
        <v>2341</v>
      </c>
      <c r="G168">
        <v>2782</v>
      </c>
      <c r="H168">
        <v>3339</v>
      </c>
      <c r="I168">
        <v>3685</v>
      </c>
      <c r="J168">
        <v>4238</v>
      </c>
      <c r="K168">
        <v>4791</v>
      </c>
      <c r="L168">
        <v>5344</v>
      </c>
      <c r="M168">
        <v>5896</v>
      </c>
    </row>
    <row r="169" spans="1:13" x14ac:dyDescent="0.35">
      <c r="A169" s="63" t="s">
        <v>630</v>
      </c>
      <c r="B169" t="s">
        <v>1130</v>
      </c>
      <c r="C169">
        <v>1110</v>
      </c>
      <c r="D169">
        <v>1221</v>
      </c>
      <c r="E169">
        <v>1480</v>
      </c>
      <c r="F169">
        <v>1764</v>
      </c>
      <c r="G169">
        <v>2131</v>
      </c>
      <c r="H169">
        <v>2709</v>
      </c>
      <c r="I169">
        <v>3171</v>
      </c>
      <c r="J169">
        <v>3646</v>
      </c>
      <c r="K169">
        <v>4122</v>
      </c>
      <c r="L169">
        <v>4597</v>
      </c>
      <c r="M169">
        <v>5073</v>
      </c>
    </row>
    <row r="170" spans="1:13" x14ac:dyDescent="0.35">
      <c r="A170" s="63" t="s">
        <v>631</v>
      </c>
      <c r="B170" t="s">
        <v>1140</v>
      </c>
      <c r="C170">
        <v>1677</v>
      </c>
      <c r="D170">
        <v>1844</v>
      </c>
      <c r="E170">
        <v>2236</v>
      </c>
      <c r="F170">
        <v>2341</v>
      </c>
      <c r="G170">
        <v>2782</v>
      </c>
      <c r="H170">
        <v>3339</v>
      </c>
      <c r="I170">
        <v>3685</v>
      </c>
      <c r="J170">
        <v>4238</v>
      </c>
      <c r="K170">
        <v>4791</v>
      </c>
      <c r="L170">
        <v>5344</v>
      </c>
      <c r="M170">
        <v>5896</v>
      </c>
    </row>
    <row r="171" spans="1:13" x14ac:dyDescent="0.35">
      <c r="A171" s="63" t="s">
        <v>632</v>
      </c>
      <c r="B171" t="s">
        <v>1132</v>
      </c>
      <c r="C171">
        <v>1457</v>
      </c>
      <c r="D171">
        <v>1602</v>
      </c>
      <c r="E171">
        <v>1942</v>
      </c>
      <c r="F171">
        <v>2299</v>
      </c>
      <c r="G171">
        <v>2782</v>
      </c>
      <c r="H171">
        <v>3538</v>
      </c>
      <c r="I171">
        <v>4137</v>
      </c>
      <c r="J171">
        <v>4757</v>
      </c>
      <c r="K171">
        <v>5378</v>
      </c>
      <c r="L171">
        <v>5998</v>
      </c>
      <c r="M171">
        <v>6619</v>
      </c>
    </row>
    <row r="172" spans="1:13" x14ac:dyDescent="0.35">
      <c r="A172" s="63" t="s">
        <v>633</v>
      </c>
      <c r="B172" t="s">
        <v>1140</v>
      </c>
      <c r="C172">
        <v>2173</v>
      </c>
      <c r="D172">
        <v>2390</v>
      </c>
      <c r="E172">
        <v>2898</v>
      </c>
      <c r="F172">
        <v>2992</v>
      </c>
      <c r="G172">
        <v>3570</v>
      </c>
      <c r="H172">
        <v>4252</v>
      </c>
      <c r="I172">
        <v>4693</v>
      </c>
      <c r="J172">
        <v>5398</v>
      </c>
      <c r="K172">
        <v>6101</v>
      </c>
      <c r="L172">
        <v>6806</v>
      </c>
      <c r="M172">
        <v>7509</v>
      </c>
    </row>
    <row r="173" spans="1:13" x14ac:dyDescent="0.35">
      <c r="A173" s="63" t="s">
        <v>634</v>
      </c>
      <c r="B173" t="s">
        <v>1141</v>
      </c>
      <c r="C173">
        <v>1039</v>
      </c>
      <c r="D173">
        <v>1143</v>
      </c>
      <c r="E173">
        <v>1386</v>
      </c>
      <c r="F173">
        <v>1648</v>
      </c>
      <c r="G173">
        <v>1995</v>
      </c>
      <c r="H173">
        <v>2541</v>
      </c>
      <c r="I173">
        <v>2971</v>
      </c>
      <c r="J173">
        <v>3417</v>
      </c>
      <c r="K173">
        <v>3862</v>
      </c>
      <c r="L173">
        <v>4309</v>
      </c>
      <c r="M173">
        <v>4754</v>
      </c>
    </row>
    <row r="174" spans="1:13" x14ac:dyDescent="0.35">
      <c r="A174" s="63" t="s">
        <v>635</v>
      </c>
      <c r="B174" t="s">
        <v>1142</v>
      </c>
      <c r="C174">
        <v>1126</v>
      </c>
      <c r="D174">
        <v>1239</v>
      </c>
      <c r="E174">
        <v>1501</v>
      </c>
      <c r="F174">
        <v>1512</v>
      </c>
      <c r="G174">
        <v>1953</v>
      </c>
      <c r="H174">
        <v>2415</v>
      </c>
      <c r="I174">
        <v>2677</v>
      </c>
      <c r="J174">
        <v>3079</v>
      </c>
      <c r="K174">
        <v>3480</v>
      </c>
      <c r="L174">
        <v>3882</v>
      </c>
      <c r="M174">
        <v>4284</v>
      </c>
    </row>
    <row r="175" spans="1:13" x14ac:dyDescent="0.35">
      <c r="A175" s="63" t="s">
        <v>636</v>
      </c>
      <c r="B175" t="s">
        <v>1143</v>
      </c>
      <c r="C175">
        <v>1677</v>
      </c>
      <c r="D175">
        <v>1844</v>
      </c>
      <c r="E175">
        <v>2236</v>
      </c>
      <c r="F175">
        <v>2341</v>
      </c>
      <c r="G175">
        <v>2982</v>
      </c>
      <c r="H175">
        <v>4084</v>
      </c>
      <c r="I175">
        <v>4462</v>
      </c>
      <c r="J175">
        <v>5132</v>
      </c>
      <c r="K175">
        <v>5801</v>
      </c>
      <c r="L175">
        <v>6471</v>
      </c>
      <c r="M175">
        <v>7140</v>
      </c>
    </row>
    <row r="176" spans="1:13" x14ac:dyDescent="0.35">
      <c r="A176" s="63" t="s">
        <v>637</v>
      </c>
      <c r="B176" t="s">
        <v>1144</v>
      </c>
      <c r="C176">
        <v>1677</v>
      </c>
      <c r="D176">
        <v>1844</v>
      </c>
      <c r="E176">
        <v>2236</v>
      </c>
      <c r="F176">
        <v>2341</v>
      </c>
      <c r="G176">
        <v>2782</v>
      </c>
      <c r="H176">
        <v>3339</v>
      </c>
      <c r="I176">
        <v>3685</v>
      </c>
      <c r="J176">
        <v>4238</v>
      </c>
      <c r="K176">
        <v>4791</v>
      </c>
      <c r="L176">
        <v>5344</v>
      </c>
      <c r="M176">
        <v>5896</v>
      </c>
    </row>
    <row r="177" spans="1:13" x14ac:dyDescent="0.35">
      <c r="A177" s="63" t="s">
        <v>638</v>
      </c>
      <c r="B177" t="s">
        <v>1145</v>
      </c>
      <c r="C177">
        <v>1551</v>
      </c>
      <c r="D177">
        <v>1706</v>
      </c>
      <c r="E177">
        <v>2068</v>
      </c>
      <c r="F177">
        <v>2079</v>
      </c>
      <c r="G177">
        <v>2677</v>
      </c>
      <c r="H177">
        <v>3349</v>
      </c>
      <c r="I177">
        <v>3822</v>
      </c>
      <c r="J177">
        <v>4395</v>
      </c>
      <c r="K177">
        <v>4968</v>
      </c>
      <c r="L177">
        <v>5541</v>
      </c>
      <c r="M177">
        <v>6115</v>
      </c>
    </row>
    <row r="178" spans="1:13" x14ac:dyDescent="0.35">
      <c r="A178" s="63" t="s">
        <v>639</v>
      </c>
      <c r="B178" t="s">
        <v>1146</v>
      </c>
      <c r="C178">
        <v>1126</v>
      </c>
      <c r="D178">
        <v>1239</v>
      </c>
      <c r="E178">
        <v>1501</v>
      </c>
      <c r="F178">
        <v>1512</v>
      </c>
      <c r="G178">
        <v>1953</v>
      </c>
      <c r="H178">
        <v>2415</v>
      </c>
      <c r="I178">
        <v>2677</v>
      </c>
      <c r="J178">
        <v>3079</v>
      </c>
      <c r="K178">
        <v>3480</v>
      </c>
      <c r="L178">
        <v>3882</v>
      </c>
      <c r="M178">
        <v>4284</v>
      </c>
    </row>
    <row r="179" spans="1:13" x14ac:dyDescent="0.35">
      <c r="A179" s="63" t="s">
        <v>640</v>
      </c>
      <c r="B179" t="s">
        <v>1147</v>
      </c>
      <c r="C179">
        <v>1126</v>
      </c>
      <c r="D179">
        <v>1239</v>
      </c>
      <c r="E179">
        <v>1501</v>
      </c>
      <c r="F179">
        <v>1512</v>
      </c>
      <c r="G179">
        <v>1953</v>
      </c>
      <c r="H179">
        <v>2415</v>
      </c>
      <c r="I179">
        <v>2677</v>
      </c>
      <c r="J179">
        <v>3079</v>
      </c>
      <c r="K179">
        <v>3480</v>
      </c>
      <c r="L179">
        <v>3882</v>
      </c>
      <c r="M179">
        <v>4284</v>
      </c>
    </row>
    <row r="180" spans="1:13" x14ac:dyDescent="0.35">
      <c r="A180" s="63" t="s">
        <v>641</v>
      </c>
      <c r="B180" t="s">
        <v>1148</v>
      </c>
      <c r="C180">
        <v>1165</v>
      </c>
      <c r="D180">
        <v>1282</v>
      </c>
      <c r="E180">
        <v>1554</v>
      </c>
      <c r="F180">
        <v>1564</v>
      </c>
      <c r="G180">
        <v>2047</v>
      </c>
      <c r="H180">
        <v>2856</v>
      </c>
      <c r="I180">
        <v>3202</v>
      </c>
      <c r="J180">
        <v>3683</v>
      </c>
      <c r="K180">
        <v>4163</v>
      </c>
      <c r="L180">
        <v>4644</v>
      </c>
      <c r="M180">
        <v>5124</v>
      </c>
    </row>
    <row r="181" spans="1:13" x14ac:dyDescent="0.35">
      <c r="A181" s="63" t="s">
        <v>642</v>
      </c>
      <c r="B181" t="s">
        <v>1149</v>
      </c>
      <c r="C181">
        <v>1126</v>
      </c>
      <c r="D181">
        <v>1239</v>
      </c>
      <c r="E181">
        <v>1501</v>
      </c>
      <c r="F181">
        <v>1512</v>
      </c>
      <c r="G181">
        <v>1953</v>
      </c>
      <c r="H181">
        <v>2415</v>
      </c>
      <c r="I181">
        <v>2677</v>
      </c>
      <c r="J181">
        <v>3079</v>
      </c>
      <c r="K181">
        <v>3480</v>
      </c>
      <c r="L181">
        <v>3882</v>
      </c>
      <c r="M181">
        <v>4284</v>
      </c>
    </row>
    <row r="182" spans="1:13" x14ac:dyDescent="0.35">
      <c r="A182" s="63" t="s">
        <v>643</v>
      </c>
      <c r="B182" t="s">
        <v>1150</v>
      </c>
      <c r="C182">
        <v>1291</v>
      </c>
      <c r="D182">
        <v>1420</v>
      </c>
      <c r="E182">
        <v>1722</v>
      </c>
      <c r="F182">
        <v>1732</v>
      </c>
      <c r="G182">
        <v>2226</v>
      </c>
      <c r="H182">
        <v>2793</v>
      </c>
      <c r="I182">
        <v>3181</v>
      </c>
      <c r="J182">
        <v>3659</v>
      </c>
      <c r="K182">
        <v>4135</v>
      </c>
      <c r="L182">
        <v>4613</v>
      </c>
      <c r="M182">
        <v>5090</v>
      </c>
    </row>
    <row r="183" spans="1:13" x14ac:dyDescent="0.35">
      <c r="A183" s="63" t="s">
        <v>644</v>
      </c>
      <c r="B183" t="s">
        <v>1151</v>
      </c>
      <c r="C183">
        <v>1126</v>
      </c>
      <c r="D183">
        <v>1239</v>
      </c>
      <c r="E183">
        <v>1501</v>
      </c>
      <c r="F183">
        <v>1512</v>
      </c>
      <c r="G183">
        <v>1953</v>
      </c>
      <c r="H183">
        <v>2415</v>
      </c>
      <c r="I183">
        <v>2677</v>
      </c>
      <c r="J183">
        <v>3079</v>
      </c>
      <c r="K183">
        <v>3480</v>
      </c>
      <c r="L183">
        <v>3882</v>
      </c>
      <c r="M183">
        <v>4284</v>
      </c>
    </row>
    <row r="184" spans="1:13" x14ac:dyDescent="0.35">
      <c r="A184" s="63" t="s">
        <v>645</v>
      </c>
      <c r="B184" t="s">
        <v>1152</v>
      </c>
      <c r="C184">
        <v>1709</v>
      </c>
      <c r="D184">
        <v>1879</v>
      </c>
      <c r="E184">
        <v>2278</v>
      </c>
      <c r="F184">
        <v>2289</v>
      </c>
      <c r="G184">
        <v>2950</v>
      </c>
      <c r="H184">
        <v>3696</v>
      </c>
      <c r="I184">
        <v>4210</v>
      </c>
      <c r="J184">
        <v>4842</v>
      </c>
      <c r="K184">
        <v>5473</v>
      </c>
      <c r="L184">
        <v>6105</v>
      </c>
      <c r="M184">
        <v>6736</v>
      </c>
    </row>
    <row r="185" spans="1:13" x14ac:dyDescent="0.35">
      <c r="A185" s="63" t="s">
        <v>646</v>
      </c>
      <c r="B185" t="s">
        <v>1153</v>
      </c>
      <c r="C185">
        <v>1480</v>
      </c>
      <c r="D185">
        <v>1628</v>
      </c>
      <c r="E185">
        <v>1974</v>
      </c>
      <c r="F185">
        <v>1984</v>
      </c>
      <c r="G185">
        <v>2551</v>
      </c>
      <c r="H185">
        <v>3192</v>
      </c>
      <c r="I185">
        <v>3643</v>
      </c>
      <c r="J185">
        <v>4190</v>
      </c>
      <c r="K185">
        <v>4736</v>
      </c>
      <c r="L185">
        <v>5283</v>
      </c>
      <c r="M185">
        <v>5829</v>
      </c>
    </row>
    <row r="186" spans="1:13" x14ac:dyDescent="0.35">
      <c r="A186" s="63" t="s">
        <v>647</v>
      </c>
      <c r="B186" t="s">
        <v>1154</v>
      </c>
      <c r="C186">
        <v>1158</v>
      </c>
      <c r="D186">
        <v>1273</v>
      </c>
      <c r="E186">
        <v>1543</v>
      </c>
      <c r="F186">
        <v>1743</v>
      </c>
      <c r="G186">
        <v>2205</v>
      </c>
      <c r="H186">
        <v>2740</v>
      </c>
      <c r="I186">
        <v>2898</v>
      </c>
      <c r="J186">
        <v>3332</v>
      </c>
      <c r="K186">
        <v>3767</v>
      </c>
      <c r="L186">
        <v>4202</v>
      </c>
      <c r="M186">
        <v>4636</v>
      </c>
    </row>
    <row r="187" spans="1:13" x14ac:dyDescent="0.35">
      <c r="A187" s="63" t="s">
        <v>648</v>
      </c>
      <c r="B187" t="s">
        <v>1153</v>
      </c>
      <c r="C187">
        <v>1260</v>
      </c>
      <c r="D187">
        <v>1386</v>
      </c>
      <c r="E187">
        <v>1680</v>
      </c>
      <c r="F187">
        <v>1690</v>
      </c>
      <c r="G187">
        <v>2173</v>
      </c>
      <c r="H187">
        <v>2719</v>
      </c>
      <c r="I187">
        <v>3097</v>
      </c>
      <c r="J187">
        <v>3562</v>
      </c>
      <c r="K187">
        <v>4026</v>
      </c>
      <c r="L187">
        <v>4491</v>
      </c>
      <c r="M187">
        <v>4956</v>
      </c>
    </row>
    <row r="188" spans="1:13" x14ac:dyDescent="0.35">
      <c r="A188" s="63" t="s">
        <v>649</v>
      </c>
      <c r="B188" t="s">
        <v>1155</v>
      </c>
      <c r="C188">
        <v>1748</v>
      </c>
      <c r="D188">
        <v>1923</v>
      </c>
      <c r="E188">
        <v>2331</v>
      </c>
      <c r="F188">
        <v>2562</v>
      </c>
      <c r="G188">
        <v>3349</v>
      </c>
      <c r="H188">
        <v>4588</v>
      </c>
      <c r="I188">
        <v>5008</v>
      </c>
      <c r="J188">
        <v>5760</v>
      </c>
      <c r="K188">
        <v>6511</v>
      </c>
      <c r="L188">
        <v>7262</v>
      </c>
      <c r="M188">
        <v>8013</v>
      </c>
    </row>
    <row r="189" spans="1:13" x14ac:dyDescent="0.35">
      <c r="A189" s="63" t="s">
        <v>650</v>
      </c>
      <c r="B189" t="s">
        <v>1156</v>
      </c>
      <c r="C189">
        <v>1126</v>
      </c>
      <c r="D189">
        <v>1239</v>
      </c>
      <c r="E189">
        <v>1501</v>
      </c>
      <c r="F189">
        <v>1512</v>
      </c>
      <c r="G189">
        <v>1953</v>
      </c>
      <c r="H189">
        <v>2415</v>
      </c>
      <c r="I189">
        <v>2677</v>
      </c>
      <c r="J189">
        <v>3079</v>
      </c>
      <c r="K189">
        <v>3480</v>
      </c>
      <c r="L189">
        <v>3882</v>
      </c>
      <c r="M189">
        <v>4284</v>
      </c>
    </row>
    <row r="190" spans="1:13" x14ac:dyDescent="0.35">
      <c r="A190" s="63" t="s">
        <v>651</v>
      </c>
      <c r="B190" t="s">
        <v>1157</v>
      </c>
      <c r="C190">
        <v>1268</v>
      </c>
      <c r="D190">
        <v>1394</v>
      </c>
      <c r="E190">
        <v>1690</v>
      </c>
      <c r="F190">
        <v>1701</v>
      </c>
      <c r="G190">
        <v>2194</v>
      </c>
      <c r="H190">
        <v>2751</v>
      </c>
      <c r="I190">
        <v>3129</v>
      </c>
      <c r="J190">
        <v>3598</v>
      </c>
      <c r="K190">
        <v>4067</v>
      </c>
      <c r="L190">
        <v>4537</v>
      </c>
      <c r="M190">
        <v>5006</v>
      </c>
    </row>
    <row r="191" spans="1:13" x14ac:dyDescent="0.35">
      <c r="A191" s="63" t="s">
        <v>652</v>
      </c>
      <c r="B191" t="s">
        <v>1158</v>
      </c>
      <c r="C191">
        <v>1118</v>
      </c>
      <c r="D191">
        <v>1230</v>
      </c>
      <c r="E191">
        <v>1491</v>
      </c>
      <c r="F191">
        <v>1638</v>
      </c>
      <c r="G191">
        <v>2142</v>
      </c>
      <c r="H191">
        <v>2940</v>
      </c>
      <c r="I191">
        <v>3202</v>
      </c>
      <c r="J191">
        <v>3683</v>
      </c>
      <c r="K191">
        <v>4163</v>
      </c>
      <c r="L191">
        <v>4644</v>
      </c>
      <c r="M191">
        <v>5124</v>
      </c>
    </row>
    <row r="192" spans="1:13" x14ac:dyDescent="0.35">
      <c r="A192" s="63" t="s">
        <v>653</v>
      </c>
      <c r="B192" t="s">
        <v>1159</v>
      </c>
      <c r="C192">
        <v>1221</v>
      </c>
      <c r="D192">
        <v>1342</v>
      </c>
      <c r="E192">
        <v>1627</v>
      </c>
      <c r="F192">
        <v>1638</v>
      </c>
      <c r="G192">
        <v>2110</v>
      </c>
      <c r="H192">
        <v>2919</v>
      </c>
      <c r="I192">
        <v>3528</v>
      </c>
      <c r="J192">
        <v>4057</v>
      </c>
      <c r="K192">
        <v>4586</v>
      </c>
      <c r="L192">
        <v>5115</v>
      </c>
      <c r="M192">
        <v>5644</v>
      </c>
    </row>
    <row r="193" spans="1:13" x14ac:dyDescent="0.35">
      <c r="A193" s="63" t="s">
        <v>654</v>
      </c>
      <c r="B193" t="s">
        <v>1160</v>
      </c>
      <c r="C193">
        <v>1725</v>
      </c>
      <c r="D193">
        <v>1897</v>
      </c>
      <c r="E193">
        <v>2299</v>
      </c>
      <c r="F193">
        <v>2320</v>
      </c>
      <c r="G193">
        <v>2982</v>
      </c>
      <c r="H193">
        <v>3738</v>
      </c>
      <c r="I193">
        <v>4252</v>
      </c>
      <c r="J193">
        <v>4890</v>
      </c>
      <c r="K193">
        <v>5528</v>
      </c>
      <c r="L193">
        <v>6166</v>
      </c>
      <c r="M193">
        <v>6804</v>
      </c>
    </row>
    <row r="194" spans="1:13" x14ac:dyDescent="0.35">
      <c r="A194" s="63" t="s">
        <v>655</v>
      </c>
      <c r="B194" t="s">
        <v>1161</v>
      </c>
      <c r="C194">
        <v>1126</v>
      </c>
      <c r="D194">
        <v>1239</v>
      </c>
      <c r="E194">
        <v>1501</v>
      </c>
      <c r="F194">
        <v>1564</v>
      </c>
      <c r="G194">
        <v>2047</v>
      </c>
      <c r="H194">
        <v>2856</v>
      </c>
      <c r="I194">
        <v>3202</v>
      </c>
      <c r="J194">
        <v>3683</v>
      </c>
      <c r="K194">
        <v>4163</v>
      </c>
      <c r="L194">
        <v>4644</v>
      </c>
      <c r="M194">
        <v>5124</v>
      </c>
    </row>
    <row r="195" spans="1:13" x14ac:dyDescent="0.35">
      <c r="A195" s="63" t="s">
        <v>656</v>
      </c>
      <c r="B195" t="s">
        <v>1162</v>
      </c>
      <c r="C195">
        <v>1126</v>
      </c>
      <c r="D195">
        <v>1239</v>
      </c>
      <c r="E195">
        <v>1501</v>
      </c>
      <c r="F195">
        <v>1512</v>
      </c>
      <c r="G195">
        <v>1953</v>
      </c>
      <c r="H195">
        <v>2415</v>
      </c>
      <c r="I195">
        <v>2677</v>
      </c>
      <c r="J195">
        <v>3079</v>
      </c>
      <c r="K195">
        <v>3480</v>
      </c>
      <c r="L195">
        <v>3882</v>
      </c>
      <c r="M195">
        <v>4284</v>
      </c>
    </row>
    <row r="196" spans="1:13" x14ac:dyDescent="0.35">
      <c r="A196" s="63" t="s">
        <v>657</v>
      </c>
      <c r="B196" t="s">
        <v>1152</v>
      </c>
      <c r="C196">
        <v>1189</v>
      </c>
      <c r="D196">
        <v>1308</v>
      </c>
      <c r="E196">
        <v>1585</v>
      </c>
      <c r="F196">
        <v>1585</v>
      </c>
      <c r="G196">
        <v>2047</v>
      </c>
      <c r="H196">
        <v>2562</v>
      </c>
      <c r="I196">
        <v>2919</v>
      </c>
      <c r="J196">
        <v>3356</v>
      </c>
      <c r="K196">
        <v>3794</v>
      </c>
      <c r="L196">
        <v>4232</v>
      </c>
      <c r="M196">
        <v>4670</v>
      </c>
    </row>
    <row r="197" spans="1:13" x14ac:dyDescent="0.35">
      <c r="A197" s="63" t="s">
        <v>658</v>
      </c>
      <c r="B197" t="s">
        <v>1163</v>
      </c>
      <c r="C197">
        <v>1126</v>
      </c>
      <c r="D197">
        <v>1239</v>
      </c>
      <c r="E197">
        <v>1501</v>
      </c>
      <c r="F197">
        <v>1512</v>
      </c>
      <c r="G197">
        <v>1953</v>
      </c>
      <c r="H197">
        <v>2415</v>
      </c>
      <c r="I197">
        <v>2677</v>
      </c>
      <c r="J197">
        <v>3079</v>
      </c>
      <c r="K197">
        <v>3480</v>
      </c>
      <c r="L197">
        <v>3882</v>
      </c>
      <c r="M197">
        <v>4284</v>
      </c>
    </row>
    <row r="198" spans="1:13" x14ac:dyDescent="0.35">
      <c r="A198" s="63" t="s">
        <v>659</v>
      </c>
      <c r="B198" t="s">
        <v>1163</v>
      </c>
      <c r="C198">
        <v>1126</v>
      </c>
      <c r="D198">
        <v>1239</v>
      </c>
      <c r="E198">
        <v>1501</v>
      </c>
      <c r="F198">
        <v>1512</v>
      </c>
      <c r="G198">
        <v>1953</v>
      </c>
      <c r="H198">
        <v>2415</v>
      </c>
      <c r="I198">
        <v>2677</v>
      </c>
      <c r="J198">
        <v>3079</v>
      </c>
      <c r="K198">
        <v>3480</v>
      </c>
      <c r="L198">
        <v>3882</v>
      </c>
      <c r="M198">
        <v>4284</v>
      </c>
    </row>
    <row r="199" spans="1:13" x14ac:dyDescent="0.35">
      <c r="A199" s="63" t="s">
        <v>660</v>
      </c>
      <c r="B199" t="s">
        <v>1164</v>
      </c>
      <c r="C199">
        <v>1268</v>
      </c>
      <c r="D199">
        <v>1394</v>
      </c>
      <c r="E199">
        <v>1690</v>
      </c>
      <c r="F199">
        <v>1701</v>
      </c>
      <c r="G199">
        <v>2194</v>
      </c>
      <c r="H199">
        <v>2751</v>
      </c>
      <c r="I199">
        <v>3129</v>
      </c>
      <c r="J199">
        <v>3598</v>
      </c>
      <c r="K199">
        <v>4067</v>
      </c>
      <c r="L199">
        <v>4537</v>
      </c>
      <c r="M199">
        <v>5006</v>
      </c>
    </row>
    <row r="200" spans="1:13" x14ac:dyDescent="0.35">
      <c r="A200" s="63" t="s">
        <v>661</v>
      </c>
      <c r="B200" t="s">
        <v>1156</v>
      </c>
      <c r="C200">
        <v>1236</v>
      </c>
      <c r="D200">
        <v>1359</v>
      </c>
      <c r="E200">
        <v>1648</v>
      </c>
      <c r="F200">
        <v>1659</v>
      </c>
      <c r="G200">
        <v>2142</v>
      </c>
      <c r="H200">
        <v>2688</v>
      </c>
      <c r="I200">
        <v>3055</v>
      </c>
      <c r="J200">
        <v>3514</v>
      </c>
      <c r="K200">
        <v>3972</v>
      </c>
      <c r="L200">
        <v>4431</v>
      </c>
      <c r="M200">
        <v>4888</v>
      </c>
    </row>
    <row r="201" spans="1:13" x14ac:dyDescent="0.35">
      <c r="A201" s="63" t="s">
        <v>662</v>
      </c>
      <c r="B201" t="s">
        <v>1165</v>
      </c>
      <c r="C201">
        <v>1126</v>
      </c>
      <c r="D201">
        <v>1239</v>
      </c>
      <c r="E201">
        <v>1501</v>
      </c>
      <c r="F201">
        <v>1512</v>
      </c>
      <c r="G201">
        <v>1953</v>
      </c>
      <c r="H201">
        <v>2415</v>
      </c>
      <c r="I201">
        <v>2677</v>
      </c>
      <c r="J201">
        <v>3079</v>
      </c>
      <c r="K201">
        <v>3480</v>
      </c>
      <c r="L201">
        <v>3882</v>
      </c>
      <c r="M201">
        <v>4284</v>
      </c>
    </row>
    <row r="202" spans="1:13" x14ac:dyDescent="0.35">
      <c r="A202" s="63" t="s">
        <v>663</v>
      </c>
      <c r="B202" t="s">
        <v>1166</v>
      </c>
      <c r="C202">
        <v>1693</v>
      </c>
      <c r="D202">
        <v>1862</v>
      </c>
      <c r="E202">
        <v>2257</v>
      </c>
      <c r="F202">
        <v>2268</v>
      </c>
      <c r="G202">
        <v>2919</v>
      </c>
      <c r="H202">
        <v>3654</v>
      </c>
      <c r="I202">
        <v>4168</v>
      </c>
      <c r="J202">
        <v>4794</v>
      </c>
      <c r="K202">
        <v>5419</v>
      </c>
      <c r="L202">
        <v>6044</v>
      </c>
      <c r="M202">
        <v>6669</v>
      </c>
    </row>
    <row r="203" spans="1:13" x14ac:dyDescent="0.35">
      <c r="A203" s="63" t="s">
        <v>664</v>
      </c>
      <c r="B203" t="s">
        <v>1167</v>
      </c>
      <c r="C203">
        <v>1126</v>
      </c>
      <c r="D203">
        <v>1239</v>
      </c>
      <c r="E203">
        <v>1501</v>
      </c>
      <c r="F203">
        <v>1512</v>
      </c>
      <c r="G203">
        <v>1953</v>
      </c>
      <c r="H203">
        <v>2415</v>
      </c>
      <c r="I203">
        <v>2677</v>
      </c>
      <c r="J203">
        <v>3079</v>
      </c>
      <c r="K203">
        <v>3480</v>
      </c>
      <c r="L203">
        <v>3882</v>
      </c>
      <c r="M203">
        <v>4284</v>
      </c>
    </row>
    <row r="204" spans="1:13" x14ac:dyDescent="0.35">
      <c r="A204" s="63" t="s">
        <v>665</v>
      </c>
      <c r="B204" t="s">
        <v>1152</v>
      </c>
      <c r="C204">
        <v>1126</v>
      </c>
      <c r="D204">
        <v>1239</v>
      </c>
      <c r="E204">
        <v>1501</v>
      </c>
      <c r="F204">
        <v>1512</v>
      </c>
      <c r="G204">
        <v>1953</v>
      </c>
      <c r="H204">
        <v>2436</v>
      </c>
      <c r="I204">
        <v>2772</v>
      </c>
      <c r="J204">
        <v>3187</v>
      </c>
      <c r="K204">
        <v>3603</v>
      </c>
      <c r="L204">
        <v>4019</v>
      </c>
      <c r="M204">
        <v>4435</v>
      </c>
    </row>
    <row r="205" spans="1:13" x14ac:dyDescent="0.35">
      <c r="A205" s="63" t="s">
        <v>666</v>
      </c>
      <c r="B205" t="s">
        <v>1155</v>
      </c>
      <c r="C205">
        <v>1748</v>
      </c>
      <c r="D205">
        <v>1923</v>
      </c>
      <c r="E205">
        <v>2331</v>
      </c>
      <c r="F205">
        <v>2562</v>
      </c>
      <c r="G205">
        <v>3349</v>
      </c>
      <c r="H205">
        <v>4588</v>
      </c>
      <c r="I205">
        <v>5008</v>
      </c>
      <c r="J205">
        <v>5760</v>
      </c>
      <c r="K205">
        <v>6511</v>
      </c>
      <c r="L205">
        <v>7262</v>
      </c>
      <c r="M205">
        <v>8013</v>
      </c>
    </row>
    <row r="206" spans="1:13" x14ac:dyDescent="0.35">
      <c r="A206" s="63" t="s">
        <v>667</v>
      </c>
      <c r="B206" t="s">
        <v>1168</v>
      </c>
      <c r="C206">
        <v>1126</v>
      </c>
      <c r="D206">
        <v>1239</v>
      </c>
      <c r="E206">
        <v>1501</v>
      </c>
      <c r="F206">
        <v>1512</v>
      </c>
      <c r="G206">
        <v>1953</v>
      </c>
      <c r="H206">
        <v>2415</v>
      </c>
      <c r="I206">
        <v>2677</v>
      </c>
      <c r="J206">
        <v>3079</v>
      </c>
      <c r="K206">
        <v>3480</v>
      </c>
      <c r="L206">
        <v>3882</v>
      </c>
      <c r="M206">
        <v>4284</v>
      </c>
    </row>
    <row r="207" spans="1:13" x14ac:dyDescent="0.35">
      <c r="A207" s="63" t="s">
        <v>668</v>
      </c>
      <c r="B207" t="s">
        <v>1169</v>
      </c>
      <c r="C207">
        <v>1284</v>
      </c>
      <c r="D207">
        <v>1412</v>
      </c>
      <c r="E207">
        <v>1711</v>
      </c>
      <c r="F207">
        <v>1722</v>
      </c>
      <c r="G207">
        <v>2215</v>
      </c>
      <c r="H207">
        <v>2772</v>
      </c>
      <c r="I207">
        <v>3160</v>
      </c>
      <c r="J207">
        <v>3635</v>
      </c>
      <c r="K207">
        <v>4108</v>
      </c>
      <c r="L207">
        <v>4583</v>
      </c>
      <c r="M207">
        <v>5056</v>
      </c>
    </row>
    <row r="208" spans="1:13" x14ac:dyDescent="0.35">
      <c r="A208" s="63" t="s">
        <v>669</v>
      </c>
      <c r="B208" t="s">
        <v>1151</v>
      </c>
      <c r="C208">
        <v>1433</v>
      </c>
      <c r="D208">
        <v>1577</v>
      </c>
      <c r="E208">
        <v>1911</v>
      </c>
      <c r="F208">
        <v>1921</v>
      </c>
      <c r="G208">
        <v>2478</v>
      </c>
      <c r="H208">
        <v>3108</v>
      </c>
      <c r="I208">
        <v>3538</v>
      </c>
      <c r="J208">
        <v>4069</v>
      </c>
      <c r="K208">
        <v>4600</v>
      </c>
      <c r="L208">
        <v>5131</v>
      </c>
      <c r="M208">
        <v>5661</v>
      </c>
    </row>
    <row r="209" spans="1:13" x14ac:dyDescent="0.35">
      <c r="A209" s="63" t="s">
        <v>670</v>
      </c>
      <c r="B209" t="s">
        <v>1170</v>
      </c>
      <c r="C209">
        <v>1543</v>
      </c>
      <c r="D209">
        <v>1697</v>
      </c>
      <c r="E209">
        <v>2058</v>
      </c>
      <c r="F209">
        <v>2131</v>
      </c>
      <c r="G209">
        <v>2719</v>
      </c>
      <c r="H209">
        <v>3465</v>
      </c>
      <c r="I209">
        <v>3874</v>
      </c>
      <c r="J209">
        <v>4456</v>
      </c>
      <c r="K209">
        <v>5036</v>
      </c>
      <c r="L209">
        <v>5618</v>
      </c>
      <c r="M209">
        <v>6199</v>
      </c>
    </row>
    <row r="210" spans="1:13" x14ac:dyDescent="0.35">
      <c r="A210" s="63" t="s">
        <v>671</v>
      </c>
      <c r="B210" t="s">
        <v>1171</v>
      </c>
      <c r="C210">
        <v>1307</v>
      </c>
      <c r="D210">
        <v>1438</v>
      </c>
      <c r="E210">
        <v>1743</v>
      </c>
      <c r="F210">
        <v>1753</v>
      </c>
      <c r="G210">
        <v>2257</v>
      </c>
      <c r="H210">
        <v>2856</v>
      </c>
      <c r="I210">
        <v>3223</v>
      </c>
      <c r="J210">
        <v>3707</v>
      </c>
      <c r="K210">
        <v>4190</v>
      </c>
      <c r="L210">
        <v>4674</v>
      </c>
      <c r="M210">
        <v>5157</v>
      </c>
    </row>
    <row r="211" spans="1:13" x14ac:dyDescent="0.35">
      <c r="A211" s="63" t="s">
        <v>672</v>
      </c>
      <c r="B211" t="s">
        <v>1172</v>
      </c>
      <c r="C211">
        <v>1126</v>
      </c>
      <c r="D211">
        <v>1239</v>
      </c>
      <c r="E211">
        <v>1501</v>
      </c>
      <c r="F211">
        <v>1512</v>
      </c>
      <c r="G211">
        <v>1953</v>
      </c>
      <c r="H211">
        <v>2415</v>
      </c>
      <c r="I211">
        <v>2677</v>
      </c>
      <c r="J211">
        <v>3079</v>
      </c>
      <c r="K211">
        <v>3480</v>
      </c>
      <c r="L211">
        <v>3882</v>
      </c>
      <c r="M211">
        <v>4284</v>
      </c>
    </row>
    <row r="212" spans="1:13" x14ac:dyDescent="0.35">
      <c r="A212" s="63" t="s">
        <v>673</v>
      </c>
      <c r="B212" t="s">
        <v>1173</v>
      </c>
      <c r="C212">
        <v>1126</v>
      </c>
      <c r="D212">
        <v>1239</v>
      </c>
      <c r="E212">
        <v>1501</v>
      </c>
      <c r="F212">
        <v>1512</v>
      </c>
      <c r="G212">
        <v>1953</v>
      </c>
      <c r="H212">
        <v>2415</v>
      </c>
      <c r="I212">
        <v>2677</v>
      </c>
      <c r="J212">
        <v>3079</v>
      </c>
      <c r="K212">
        <v>3480</v>
      </c>
      <c r="L212">
        <v>3882</v>
      </c>
      <c r="M212">
        <v>4284</v>
      </c>
    </row>
    <row r="213" spans="1:13" x14ac:dyDescent="0.35">
      <c r="A213" s="63" t="s">
        <v>674</v>
      </c>
      <c r="B213" t="s">
        <v>1174</v>
      </c>
      <c r="C213">
        <v>1709</v>
      </c>
      <c r="D213">
        <v>1879</v>
      </c>
      <c r="E213">
        <v>2278</v>
      </c>
      <c r="F213">
        <v>2289</v>
      </c>
      <c r="G213">
        <v>2950</v>
      </c>
      <c r="H213">
        <v>3696</v>
      </c>
      <c r="I213">
        <v>4210</v>
      </c>
      <c r="J213">
        <v>4842</v>
      </c>
      <c r="K213">
        <v>5473</v>
      </c>
      <c r="L213">
        <v>6105</v>
      </c>
      <c r="M213">
        <v>6736</v>
      </c>
    </row>
    <row r="214" spans="1:13" x14ac:dyDescent="0.35">
      <c r="A214" s="63" t="s">
        <v>675</v>
      </c>
      <c r="B214" t="s">
        <v>1175</v>
      </c>
      <c r="C214">
        <v>1126</v>
      </c>
      <c r="D214">
        <v>1239</v>
      </c>
      <c r="E214">
        <v>1501</v>
      </c>
      <c r="F214">
        <v>1512</v>
      </c>
      <c r="G214">
        <v>1953</v>
      </c>
      <c r="H214">
        <v>2436</v>
      </c>
      <c r="I214">
        <v>2772</v>
      </c>
      <c r="J214">
        <v>3187</v>
      </c>
      <c r="K214">
        <v>3603</v>
      </c>
      <c r="L214">
        <v>4019</v>
      </c>
      <c r="M214">
        <v>4435</v>
      </c>
    </row>
    <row r="215" spans="1:13" x14ac:dyDescent="0.35">
      <c r="A215" s="63" t="s">
        <v>676</v>
      </c>
      <c r="B215" t="s">
        <v>1176</v>
      </c>
      <c r="C215">
        <v>1126</v>
      </c>
      <c r="D215">
        <v>1239</v>
      </c>
      <c r="E215">
        <v>1501</v>
      </c>
      <c r="F215">
        <v>1512</v>
      </c>
      <c r="G215">
        <v>1953</v>
      </c>
      <c r="H215">
        <v>2415</v>
      </c>
      <c r="I215">
        <v>2677</v>
      </c>
      <c r="J215">
        <v>3079</v>
      </c>
      <c r="K215">
        <v>3480</v>
      </c>
      <c r="L215">
        <v>3882</v>
      </c>
      <c r="M215">
        <v>4284</v>
      </c>
    </row>
    <row r="216" spans="1:13" x14ac:dyDescent="0.35">
      <c r="A216" s="63" t="s">
        <v>677</v>
      </c>
      <c r="B216" t="s">
        <v>1161</v>
      </c>
      <c r="C216">
        <v>1126</v>
      </c>
      <c r="D216">
        <v>1239</v>
      </c>
      <c r="E216">
        <v>1501</v>
      </c>
      <c r="F216">
        <v>1512</v>
      </c>
      <c r="G216">
        <v>1953</v>
      </c>
      <c r="H216">
        <v>2415</v>
      </c>
      <c r="I216">
        <v>2677</v>
      </c>
      <c r="J216">
        <v>3079</v>
      </c>
      <c r="K216">
        <v>3480</v>
      </c>
      <c r="L216">
        <v>3882</v>
      </c>
      <c r="M216">
        <v>4284</v>
      </c>
    </row>
    <row r="217" spans="1:13" x14ac:dyDescent="0.35">
      <c r="A217" s="63" t="s">
        <v>678</v>
      </c>
      <c r="B217" t="s">
        <v>1177</v>
      </c>
      <c r="C217">
        <v>1244</v>
      </c>
      <c r="D217">
        <v>1369</v>
      </c>
      <c r="E217">
        <v>1659</v>
      </c>
      <c r="F217">
        <v>1669</v>
      </c>
      <c r="G217">
        <v>2152</v>
      </c>
      <c r="H217">
        <v>2698</v>
      </c>
      <c r="I217">
        <v>3076</v>
      </c>
      <c r="J217">
        <v>3538</v>
      </c>
      <c r="K217">
        <v>3999</v>
      </c>
      <c r="L217">
        <v>4461</v>
      </c>
      <c r="M217">
        <v>4922</v>
      </c>
    </row>
    <row r="218" spans="1:13" x14ac:dyDescent="0.35">
      <c r="A218" s="63" t="s">
        <v>679</v>
      </c>
      <c r="B218" t="s">
        <v>1178</v>
      </c>
      <c r="C218">
        <v>1370</v>
      </c>
      <c r="D218">
        <v>1507</v>
      </c>
      <c r="E218">
        <v>1827</v>
      </c>
      <c r="F218">
        <v>1837</v>
      </c>
      <c r="G218">
        <v>2362</v>
      </c>
      <c r="H218">
        <v>2961</v>
      </c>
      <c r="I218">
        <v>3370</v>
      </c>
      <c r="J218">
        <v>3876</v>
      </c>
      <c r="K218">
        <v>4381</v>
      </c>
      <c r="L218">
        <v>4887</v>
      </c>
      <c r="M218">
        <v>5392</v>
      </c>
    </row>
    <row r="219" spans="1:13" x14ac:dyDescent="0.35">
      <c r="A219" s="63" t="s">
        <v>680</v>
      </c>
      <c r="B219" t="s">
        <v>1178</v>
      </c>
      <c r="C219">
        <v>1197</v>
      </c>
      <c r="D219">
        <v>1316</v>
      </c>
      <c r="E219">
        <v>1596</v>
      </c>
      <c r="F219">
        <v>1606</v>
      </c>
      <c r="G219">
        <v>2068</v>
      </c>
      <c r="H219">
        <v>2593</v>
      </c>
      <c r="I219">
        <v>2950</v>
      </c>
      <c r="J219">
        <v>3393</v>
      </c>
      <c r="K219">
        <v>3835</v>
      </c>
      <c r="L219">
        <v>4278</v>
      </c>
      <c r="M219">
        <v>4720</v>
      </c>
    </row>
    <row r="220" spans="1:13" x14ac:dyDescent="0.35">
      <c r="A220" s="63" t="s">
        <v>681</v>
      </c>
      <c r="B220" t="s">
        <v>1178</v>
      </c>
      <c r="C220">
        <v>1362</v>
      </c>
      <c r="D220">
        <v>1498</v>
      </c>
      <c r="E220">
        <v>1816</v>
      </c>
      <c r="F220">
        <v>1827</v>
      </c>
      <c r="G220">
        <v>2352</v>
      </c>
      <c r="H220">
        <v>2950</v>
      </c>
      <c r="I220">
        <v>3360</v>
      </c>
      <c r="J220">
        <v>3864</v>
      </c>
      <c r="K220">
        <v>4368</v>
      </c>
      <c r="L220">
        <v>4872</v>
      </c>
      <c r="M220">
        <v>5376</v>
      </c>
    </row>
    <row r="221" spans="1:13" x14ac:dyDescent="0.35">
      <c r="A221" s="63" t="s">
        <v>682</v>
      </c>
      <c r="B221" t="s">
        <v>1178</v>
      </c>
      <c r="C221">
        <v>1299</v>
      </c>
      <c r="D221">
        <v>1429</v>
      </c>
      <c r="E221">
        <v>1732</v>
      </c>
      <c r="F221">
        <v>1743</v>
      </c>
      <c r="G221">
        <v>2247</v>
      </c>
      <c r="H221">
        <v>2814</v>
      </c>
      <c r="I221">
        <v>3202</v>
      </c>
      <c r="J221">
        <v>3683</v>
      </c>
      <c r="K221">
        <v>4163</v>
      </c>
      <c r="L221">
        <v>4644</v>
      </c>
      <c r="M221">
        <v>5124</v>
      </c>
    </row>
    <row r="222" spans="1:13" x14ac:dyDescent="0.35">
      <c r="A222" s="63" t="s">
        <v>683</v>
      </c>
      <c r="B222" t="s">
        <v>1178</v>
      </c>
      <c r="C222">
        <v>1331</v>
      </c>
      <c r="D222">
        <v>1463</v>
      </c>
      <c r="E222">
        <v>1774</v>
      </c>
      <c r="F222">
        <v>1785</v>
      </c>
      <c r="G222">
        <v>2299</v>
      </c>
      <c r="H222">
        <v>2877</v>
      </c>
      <c r="I222">
        <v>3286</v>
      </c>
      <c r="J222">
        <v>3780</v>
      </c>
      <c r="K222">
        <v>4272</v>
      </c>
      <c r="L222">
        <v>4765</v>
      </c>
      <c r="M222">
        <v>5258</v>
      </c>
    </row>
    <row r="223" spans="1:13" x14ac:dyDescent="0.35">
      <c r="A223" s="63" t="s">
        <v>684</v>
      </c>
      <c r="B223" t="s">
        <v>1178</v>
      </c>
      <c r="C223">
        <v>1268</v>
      </c>
      <c r="D223">
        <v>1394</v>
      </c>
      <c r="E223">
        <v>1690</v>
      </c>
      <c r="F223">
        <v>1701</v>
      </c>
      <c r="G223">
        <v>2184</v>
      </c>
      <c r="H223">
        <v>2740</v>
      </c>
      <c r="I223">
        <v>3118</v>
      </c>
      <c r="J223">
        <v>3586</v>
      </c>
      <c r="K223">
        <v>4054</v>
      </c>
      <c r="L223">
        <v>4522</v>
      </c>
      <c r="M223">
        <v>4989</v>
      </c>
    </row>
    <row r="224" spans="1:13" x14ac:dyDescent="0.35">
      <c r="A224" s="63" t="s">
        <v>685</v>
      </c>
      <c r="B224" t="s">
        <v>1178</v>
      </c>
      <c r="C224">
        <v>1284</v>
      </c>
      <c r="D224">
        <v>1412</v>
      </c>
      <c r="E224">
        <v>1711</v>
      </c>
      <c r="F224">
        <v>1722</v>
      </c>
      <c r="G224">
        <v>2215</v>
      </c>
      <c r="H224">
        <v>2772</v>
      </c>
      <c r="I224">
        <v>3160</v>
      </c>
      <c r="J224">
        <v>3635</v>
      </c>
      <c r="K224">
        <v>4108</v>
      </c>
      <c r="L224">
        <v>4583</v>
      </c>
      <c r="M224">
        <v>5056</v>
      </c>
    </row>
    <row r="225" spans="1:13" x14ac:dyDescent="0.35">
      <c r="A225" s="63" t="s">
        <v>686</v>
      </c>
      <c r="B225" t="s">
        <v>1178</v>
      </c>
      <c r="C225">
        <v>1134</v>
      </c>
      <c r="D225">
        <v>1247</v>
      </c>
      <c r="E225">
        <v>1512</v>
      </c>
      <c r="F225">
        <v>1522</v>
      </c>
      <c r="G225">
        <v>1963</v>
      </c>
      <c r="H225">
        <v>2457</v>
      </c>
      <c r="I225">
        <v>2803</v>
      </c>
      <c r="J225">
        <v>3224</v>
      </c>
      <c r="K225">
        <v>3644</v>
      </c>
      <c r="L225">
        <v>4065</v>
      </c>
      <c r="M225">
        <v>4485</v>
      </c>
    </row>
    <row r="226" spans="1:13" x14ac:dyDescent="0.35">
      <c r="A226" s="63" t="s">
        <v>687</v>
      </c>
      <c r="B226" t="s">
        <v>1178</v>
      </c>
      <c r="C226">
        <v>1228</v>
      </c>
      <c r="D226">
        <v>1351</v>
      </c>
      <c r="E226">
        <v>1638</v>
      </c>
      <c r="F226">
        <v>1648</v>
      </c>
      <c r="G226">
        <v>2121</v>
      </c>
      <c r="H226">
        <v>2656</v>
      </c>
      <c r="I226">
        <v>3024</v>
      </c>
      <c r="J226">
        <v>3477</v>
      </c>
      <c r="K226">
        <v>3931</v>
      </c>
      <c r="L226">
        <v>4384</v>
      </c>
      <c r="M226">
        <v>4838</v>
      </c>
    </row>
    <row r="227" spans="1:13" x14ac:dyDescent="0.35">
      <c r="A227" s="63" t="s">
        <v>688</v>
      </c>
      <c r="B227" t="s">
        <v>1156</v>
      </c>
      <c r="C227">
        <v>1126</v>
      </c>
      <c r="D227">
        <v>1239</v>
      </c>
      <c r="E227">
        <v>1501</v>
      </c>
      <c r="F227">
        <v>1512</v>
      </c>
      <c r="G227">
        <v>1953</v>
      </c>
      <c r="H227">
        <v>2415</v>
      </c>
      <c r="I227">
        <v>2677</v>
      </c>
      <c r="J227">
        <v>3079</v>
      </c>
      <c r="K227">
        <v>3480</v>
      </c>
      <c r="L227">
        <v>3882</v>
      </c>
      <c r="M227">
        <v>4284</v>
      </c>
    </row>
    <row r="228" spans="1:13" x14ac:dyDescent="0.35">
      <c r="A228" s="63" t="s">
        <v>689</v>
      </c>
      <c r="B228" t="s">
        <v>1179</v>
      </c>
      <c r="C228">
        <v>1126</v>
      </c>
      <c r="D228">
        <v>1239</v>
      </c>
      <c r="E228">
        <v>1501</v>
      </c>
      <c r="F228">
        <v>1512</v>
      </c>
      <c r="G228">
        <v>1953</v>
      </c>
      <c r="H228">
        <v>2415</v>
      </c>
      <c r="I228">
        <v>2677</v>
      </c>
      <c r="J228">
        <v>3079</v>
      </c>
      <c r="K228">
        <v>3480</v>
      </c>
      <c r="L228">
        <v>3882</v>
      </c>
      <c r="M228">
        <v>4284</v>
      </c>
    </row>
    <row r="229" spans="1:13" x14ac:dyDescent="0.35">
      <c r="A229" s="63" t="s">
        <v>690</v>
      </c>
      <c r="B229" t="s">
        <v>1180</v>
      </c>
      <c r="C229">
        <v>1803</v>
      </c>
      <c r="D229">
        <v>1983</v>
      </c>
      <c r="E229">
        <v>2404</v>
      </c>
      <c r="F229">
        <v>2478</v>
      </c>
      <c r="G229">
        <v>2961</v>
      </c>
      <c r="H229">
        <v>3528</v>
      </c>
      <c r="I229">
        <v>3895</v>
      </c>
      <c r="J229">
        <v>4480</v>
      </c>
      <c r="K229">
        <v>5064</v>
      </c>
      <c r="L229">
        <v>5649</v>
      </c>
      <c r="M229">
        <v>6232</v>
      </c>
    </row>
    <row r="230" spans="1:13" x14ac:dyDescent="0.35">
      <c r="A230" s="63" t="s">
        <v>691</v>
      </c>
      <c r="B230" t="s">
        <v>1180</v>
      </c>
      <c r="C230">
        <v>1795</v>
      </c>
      <c r="D230">
        <v>1975</v>
      </c>
      <c r="E230">
        <v>2394</v>
      </c>
      <c r="F230">
        <v>2467</v>
      </c>
      <c r="G230">
        <v>2950</v>
      </c>
      <c r="H230">
        <v>3517</v>
      </c>
      <c r="I230">
        <v>3874</v>
      </c>
      <c r="J230">
        <v>4456</v>
      </c>
      <c r="K230">
        <v>5036</v>
      </c>
      <c r="L230">
        <v>5618</v>
      </c>
      <c r="M230">
        <v>6199</v>
      </c>
    </row>
    <row r="231" spans="1:13" x14ac:dyDescent="0.35">
      <c r="A231" s="63" t="s">
        <v>692</v>
      </c>
      <c r="B231" t="s">
        <v>1181</v>
      </c>
      <c r="C231">
        <v>1701</v>
      </c>
      <c r="D231">
        <v>1871</v>
      </c>
      <c r="E231">
        <v>2268</v>
      </c>
      <c r="F231">
        <v>2341</v>
      </c>
      <c r="G231">
        <v>2793</v>
      </c>
      <c r="H231">
        <v>3339</v>
      </c>
      <c r="I231">
        <v>3685</v>
      </c>
      <c r="J231">
        <v>4238</v>
      </c>
      <c r="K231">
        <v>4791</v>
      </c>
      <c r="L231">
        <v>5344</v>
      </c>
      <c r="M231">
        <v>5896</v>
      </c>
    </row>
    <row r="232" spans="1:13" x14ac:dyDescent="0.35">
      <c r="A232" s="63" t="s">
        <v>693</v>
      </c>
      <c r="B232" t="s">
        <v>1182</v>
      </c>
      <c r="C232">
        <v>1677</v>
      </c>
      <c r="D232">
        <v>1844</v>
      </c>
      <c r="E232">
        <v>2236</v>
      </c>
      <c r="F232">
        <v>2341</v>
      </c>
      <c r="G232">
        <v>2782</v>
      </c>
      <c r="H232">
        <v>3339</v>
      </c>
      <c r="I232">
        <v>3685</v>
      </c>
      <c r="J232">
        <v>4238</v>
      </c>
      <c r="K232">
        <v>4791</v>
      </c>
      <c r="L232">
        <v>5344</v>
      </c>
      <c r="M232">
        <v>5896</v>
      </c>
    </row>
    <row r="233" spans="1:13" x14ac:dyDescent="0.35">
      <c r="A233" s="63" t="s">
        <v>694</v>
      </c>
      <c r="B233" t="s">
        <v>1181</v>
      </c>
      <c r="C233">
        <v>1701</v>
      </c>
      <c r="D233">
        <v>1871</v>
      </c>
      <c r="E233">
        <v>2268</v>
      </c>
      <c r="F233">
        <v>2341</v>
      </c>
      <c r="G233">
        <v>2793</v>
      </c>
      <c r="H233">
        <v>3339</v>
      </c>
      <c r="I233">
        <v>3685</v>
      </c>
      <c r="J233">
        <v>4238</v>
      </c>
      <c r="K233">
        <v>4791</v>
      </c>
      <c r="L233">
        <v>5344</v>
      </c>
      <c r="M233">
        <v>5896</v>
      </c>
    </row>
    <row r="234" spans="1:13" x14ac:dyDescent="0.35">
      <c r="A234" s="63" t="s">
        <v>695</v>
      </c>
      <c r="B234" t="s">
        <v>1183</v>
      </c>
      <c r="C234">
        <v>2134</v>
      </c>
      <c r="D234">
        <v>2347</v>
      </c>
      <c r="E234">
        <v>2845</v>
      </c>
      <c r="F234">
        <v>2940</v>
      </c>
      <c r="G234">
        <v>3507</v>
      </c>
      <c r="H234">
        <v>4179</v>
      </c>
      <c r="I234">
        <v>4609</v>
      </c>
      <c r="J234">
        <v>5301</v>
      </c>
      <c r="K234">
        <v>5992</v>
      </c>
      <c r="L234">
        <v>6684</v>
      </c>
      <c r="M234">
        <v>7375</v>
      </c>
    </row>
    <row r="235" spans="1:13" x14ac:dyDescent="0.35">
      <c r="A235" s="63" t="s">
        <v>696</v>
      </c>
      <c r="B235" t="s">
        <v>1184</v>
      </c>
      <c r="C235">
        <v>2197</v>
      </c>
      <c r="D235">
        <v>2417</v>
      </c>
      <c r="E235">
        <v>2929</v>
      </c>
      <c r="F235">
        <v>3024</v>
      </c>
      <c r="G235">
        <v>3612</v>
      </c>
      <c r="H235">
        <v>4305</v>
      </c>
      <c r="I235">
        <v>4746</v>
      </c>
      <c r="J235">
        <v>5457</v>
      </c>
      <c r="K235">
        <v>6169</v>
      </c>
      <c r="L235">
        <v>6881</v>
      </c>
      <c r="M235">
        <v>7593</v>
      </c>
    </row>
    <row r="236" spans="1:13" x14ac:dyDescent="0.35">
      <c r="A236" s="63" t="s">
        <v>697</v>
      </c>
      <c r="B236" t="s">
        <v>1185</v>
      </c>
      <c r="C236">
        <v>2882</v>
      </c>
      <c r="D236">
        <v>3171</v>
      </c>
      <c r="E236">
        <v>3843</v>
      </c>
      <c r="F236">
        <v>3958</v>
      </c>
      <c r="G236">
        <v>4735</v>
      </c>
      <c r="H236">
        <v>5638</v>
      </c>
      <c r="I236">
        <v>6226</v>
      </c>
      <c r="J236">
        <v>7161</v>
      </c>
      <c r="K236">
        <v>8094</v>
      </c>
      <c r="L236">
        <v>9028</v>
      </c>
      <c r="M236">
        <v>9962</v>
      </c>
    </row>
    <row r="237" spans="1:13" x14ac:dyDescent="0.35">
      <c r="A237" s="63" t="s">
        <v>698</v>
      </c>
      <c r="B237" t="s">
        <v>1186</v>
      </c>
      <c r="C237">
        <v>1551</v>
      </c>
      <c r="D237">
        <v>1706</v>
      </c>
      <c r="E237">
        <v>2068</v>
      </c>
      <c r="F237">
        <v>2205</v>
      </c>
      <c r="G237">
        <v>2793</v>
      </c>
      <c r="H237">
        <v>3654</v>
      </c>
      <c r="I237">
        <v>4011</v>
      </c>
      <c r="J237">
        <v>4612</v>
      </c>
      <c r="K237">
        <v>5214</v>
      </c>
      <c r="L237">
        <v>5815</v>
      </c>
      <c r="M237">
        <v>6417</v>
      </c>
    </row>
    <row r="238" spans="1:13" x14ac:dyDescent="0.35">
      <c r="A238" s="63" t="s">
        <v>699</v>
      </c>
      <c r="B238" t="s">
        <v>1187</v>
      </c>
      <c r="C238">
        <v>1819</v>
      </c>
      <c r="D238">
        <v>2001</v>
      </c>
      <c r="E238">
        <v>2425</v>
      </c>
      <c r="F238">
        <v>2583</v>
      </c>
      <c r="G238">
        <v>3223</v>
      </c>
      <c r="H238">
        <v>3864</v>
      </c>
      <c r="I238">
        <v>4242</v>
      </c>
      <c r="J238">
        <v>4878</v>
      </c>
      <c r="K238">
        <v>5514</v>
      </c>
      <c r="L238">
        <v>6150</v>
      </c>
      <c r="M238">
        <v>6787</v>
      </c>
    </row>
    <row r="239" spans="1:13" x14ac:dyDescent="0.35">
      <c r="A239" s="63" t="s">
        <v>700</v>
      </c>
      <c r="B239" t="s">
        <v>1188</v>
      </c>
      <c r="C239">
        <v>2244</v>
      </c>
      <c r="D239">
        <v>2468</v>
      </c>
      <c r="E239">
        <v>2992</v>
      </c>
      <c r="F239">
        <v>3097</v>
      </c>
      <c r="G239">
        <v>3696</v>
      </c>
      <c r="H239">
        <v>4399</v>
      </c>
      <c r="I239">
        <v>4861</v>
      </c>
      <c r="J239">
        <v>5591</v>
      </c>
      <c r="K239">
        <v>6319</v>
      </c>
      <c r="L239">
        <v>7049</v>
      </c>
      <c r="M239">
        <v>7778</v>
      </c>
    </row>
    <row r="240" spans="1:13" x14ac:dyDescent="0.35">
      <c r="A240" s="63" t="s">
        <v>701</v>
      </c>
      <c r="B240" t="s">
        <v>1189</v>
      </c>
      <c r="C240">
        <v>1882</v>
      </c>
      <c r="D240">
        <v>2070</v>
      </c>
      <c r="E240">
        <v>2509</v>
      </c>
      <c r="F240">
        <v>2709</v>
      </c>
      <c r="G240">
        <v>3475</v>
      </c>
      <c r="H240">
        <v>4620</v>
      </c>
      <c r="I240">
        <v>5040</v>
      </c>
      <c r="J240">
        <v>5796</v>
      </c>
      <c r="K240">
        <v>6552</v>
      </c>
      <c r="L240">
        <v>7308</v>
      </c>
      <c r="M240">
        <v>8064</v>
      </c>
    </row>
    <row r="241" spans="1:13" x14ac:dyDescent="0.35">
      <c r="A241" s="63" t="s">
        <v>702</v>
      </c>
      <c r="B241" t="s">
        <v>1190</v>
      </c>
      <c r="C241">
        <v>1677</v>
      </c>
      <c r="D241">
        <v>1844</v>
      </c>
      <c r="E241">
        <v>2236</v>
      </c>
      <c r="F241">
        <v>2341</v>
      </c>
      <c r="G241">
        <v>2782</v>
      </c>
      <c r="H241">
        <v>3339</v>
      </c>
      <c r="I241">
        <v>3685</v>
      </c>
      <c r="J241">
        <v>4238</v>
      </c>
      <c r="K241">
        <v>4791</v>
      </c>
      <c r="L241">
        <v>5344</v>
      </c>
      <c r="M241">
        <v>5896</v>
      </c>
    </row>
    <row r="242" spans="1:13" x14ac:dyDescent="0.35">
      <c r="A242" s="63" t="s">
        <v>703</v>
      </c>
      <c r="B242" t="s">
        <v>1191</v>
      </c>
      <c r="C242">
        <v>1417</v>
      </c>
      <c r="D242">
        <v>1559</v>
      </c>
      <c r="E242">
        <v>1890</v>
      </c>
      <c r="F242">
        <v>2079</v>
      </c>
      <c r="G242">
        <v>2719</v>
      </c>
      <c r="H242">
        <v>3727</v>
      </c>
      <c r="I242">
        <v>4063</v>
      </c>
      <c r="J242">
        <v>4673</v>
      </c>
      <c r="K242">
        <v>5282</v>
      </c>
      <c r="L242">
        <v>5892</v>
      </c>
      <c r="M242">
        <v>6501</v>
      </c>
    </row>
    <row r="243" spans="1:13" x14ac:dyDescent="0.35">
      <c r="A243" s="63" t="s">
        <v>704</v>
      </c>
      <c r="B243" t="s">
        <v>1192</v>
      </c>
      <c r="C243">
        <v>2103</v>
      </c>
      <c r="D243">
        <v>2313</v>
      </c>
      <c r="E243">
        <v>2803</v>
      </c>
      <c r="F243">
        <v>2887</v>
      </c>
      <c r="G243">
        <v>3454</v>
      </c>
      <c r="H243">
        <v>4116</v>
      </c>
      <c r="I243">
        <v>4536</v>
      </c>
      <c r="J243">
        <v>5216</v>
      </c>
      <c r="K243">
        <v>5896</v>
      </c>
      <c r="L243">
        <v>6577</v>
      </c>
      <c r="M243">
        <v>7257</v>
      </c>
    </row>
    <row r="244" spans="1:13" x14ac:dyDescent="0.35">
      <c r="A244" s="63" t="s">
        <v>705</v>
      </c>
      <c r="B244" t="s">
        <v>1193</v>
      </c>
      <c r="C244">
        <v>1677</v>
      </c>
      <c r="D244">
        <v>1844</v>
      </c>
      <c r="E244">
        <v>2236</v>
      </c>
      <c r="F244">
        <v>2341</v>
      </c>
      <c r="G244">
        <v>2782</v>
      </c>
      <c r="H244">
        <v>3339</v>
      </c>
      <c r="I244">
        <v>3685</v>
      </c>
      <c r="J244">
        <v>4238</v>
      </c>
      <c r="K244">
        <v>4791</v>
      </c>
      <c r="L244">
        <v>5344</v>
      </c>
      <c r="M244">
        <v>5896</v>
      </c>
    </row>
    <row r="245" spans="1:13" x14ac:dyDescent="0.35">
      <c r="A245" s="63" t="s">
        <v>706</v>
      </c>
      <c r="B245" t="s">
        <v>1194</v>
      </c>
      <c r="C245">
        <v>1693</v>
      </c>
      <c r="D245">
        <v>1862</v>
      </c>
      <c r="E245">
        <v>2257</v>
      </c>
      <c r="F245">
        <v>2341</v>
      </c>
      <c r="G245">
        <v>2782</v>
      </c>
      <c r="H245">
        <v>3339</v>
      </c>
      <c r="I245">
        <v>3685</v>
      </c>
      <c r="J245">
        <v>4238</v>
      </c>
      <c r="K245">
        <v>4791</v>
      </c>
      <c r="L245">
        <v>5344</v>
      </c>
      <c r="M245">
        <v>5896</v>
      </c>
    </row>
    <row r="246" spans="1:13" x14ac:dyDescent="0.35">
      <c r="A246" s="63" t="s">
        <v>707</v>
      </c>
      <c r="B246" t="s">
        <v>1195</v>
      </c>
      <c r="C246">
        <v>1677</v>
      </c>
      <c r="D246">
        <v>1844</v>
      </c>
      <c r="E246">
        <v>2236</v>
      </c>
      <c r="F246">
        <v>2341</v>
      </c>
      <c r="G246">
        <v>2782</v>
      </c>
      <c r="H246">
        <v>3339</v>
      </c>
      <c r="I246">
        <v>3685</v>
      </c>
      <c r="J246">
        <v>4238</v>
      </c>
      <c r="K246">
        <v>4791</v>
      </c>
      <c r="L246">
        <v>5344</v>
      </c>
      <c r="M246">
        <v>5896</v>
      </c>
    </row>
    <row r="247" spans="1:13" x14ac:dyDescent="0.35">
      <c r="A247" s="63" t="s">
        <v>708</v>
      </c>
      <c r="B247" t="s">
        <v>1196</v>
      </c>
      <c r="C247">
        <v>1677</v>
      </c>
      <c r="D247">
        <v>1844</v>
      </c>
      <c r="E247">
        <v>2236</v>
      </c>
      <c r="F247">
        <v>2341</v>
      </c>
      <c r="G247">
        <v>3066</v>
      </c>
      <c r="H247">
        <v>4200</v>
      </c>
      <c r="I247">
        <v>4588</v>
      </c>
      <c r="J247">
        <v>5277</v>
      </c>
      <c r="K247">
        <v>5965</v>
      </c>
      <c r="L247">
        <v>6653</v>
      </c>
      <c r="M247">
        <v>7341</v>
      </c>
    </row>
    <row r="248" spans="1:13" x14ac:dyDescent="0.35">
      <c r="A248" s="63" t="s">
        <v>709</v>
      </c>
      <c r="B248" t="s">
        <v>1197</v>
      </c>
      <c r="C248">
        <v>1417</v>
      </c>
      <c r="D248">
        <v>1559</v>
      </c>
      <c r="E248">
        <v>1890</v>
      </c>
      <c r="F248">
        <v>2079</v>
      </c>
      <c r="G248">
        <v>2719</v>
      </c>
      <c r="H248">
        <v>3727</v>
      </c>
      <c r="I248">
        <v>4063</v>
      </c>
      <c r="J248">
        <v>4673</v>
      </c>
      <c r="K248">
        <v>5282</v>
      </c>
      <c r="L248">
        <v>5892</v>
      </c>
      <c r="M248">
        <v>6501</v>
      </c>
    </row>
    <row r="249" spans="1:13" x14ac:dyDescent="0.35">
      <c r="A249" s="63" t="s">
        <v>710</v>
      </c>
      <c r="B249" t="s">
        <v>1198</v>
      </c>
      <c r="C249">
        <v>1914</v>
      </c>
      <c r="D249">
        <v>2105</v>
      </c>
      <c r="E249">
        <v>2551</v>
      </c>
      <c r="F249">
        <v>2625</v>
      </c>
      <c r="G249">
        <v>3139</v>
      </c>
      <c r="H249">
        <v>3738</v>
      </c>
      <c r="I249">
        <v>4126</v>
      </c>
      <c r="J249">
        <v>4746</v>
      </c>
      <c r="K249">
        <v>5364</v>
      </c>
      <c r="L249">
        <v>5983</v>
      </c>
      <c r="M249">
        <v>6602</v>
      </c>
    </row>
    <row r="250" spans="1:13" x14ac:dyDescent="0.35">
      <c r="A250" s="63" t="s">
        <v>711</v>
      </c>
      <c r="B250" t="s">
        <v>1199</v>
      </c>
      <c r="C250">
        <v>1984</v>
      </c>
      <c r="D250">
        <v>2182</v>
      </c>
      <c r="E250">
        <v>2646</v>
      </c>
      <c r="F250">
        <v>2730</v>
      </c>
      <c r="G250">
        <v>3265</v>
      </c>
      <c r="H250">
        <v>3895</v>
      </c>
      <c r="I250">
        <v>4294</v>
      </c>
      <c r="J250">
        <v>4939</v>
      </c>
      <c r="K250">
        <v>5582</v>
      </c>
      <c r="L250">
        <v>6227</v>
      </c>
      <c r="M250">
        <v>6871</v>
      </c>
    </row>
    <row r="251" spans="1:13" x14ac:dyDescent="0.35">
      <c r="A251" s="63" t="s">
        <v>712</v>
      </c>
      <c r="B251" t="s">
        <v>1189</v>
      </c>
      <c r="C251">
        <v>1866</v>
      </c>
      <c r="D251">
        <v>2052</v>
      </c>
      <c r="E251">
        <v>2488</v>
      </c>
      <c r="F251">
        <v>2730</v>
      </c>
      <c r="G251">
        <v>3570</v>
      </c>
      <c r="H251">
        <v>4893</v>
      </c>
      <c r="I251">
        <v>5334</v>
      </c>
      <c r="J251">
        <v>6134</v>
      </c>
      <c r="K251">
        <v>6934</v>
      </c>
      <c r="L251">
        <v>7734</v>
      </c>
      <c r="M251">
        <v>8534</v>
      </c>
    </row>
    <row r="252" spans="1:13" x14ac:dyDescent="0.35">
      <c r="A252" s="63" t="s">
        <v>713</v>
      </c>
      <c r="B252" t="s">
        <v>1185</v>
      </c>
      <c r="C252">
        <v>1953</v>
      </c>
      <c r="D252">
        <v>2148</v>
      </c>
      <c r="E252">
        <v>2604</v>
      </c>
      <c r="F252">
        <v>2688</v>
      </c>
      <c r="G252">
        <v>3213</v>
      </c>
      <c r="H252">
        <v>3832</v>
      </c>
      <c r="I252">
        <v>4221</v>
      </c>
      <c r="J252">
        <v>4854</v>
      </c>
      <c r="K252">
        <v>5487</v>
      </c>
      <c r="L252">
        <v>6120</v>
      </c>
      <c r="M252">
        <v>6753</v>
      </c>
    </row>
    <row r="253" spans="1:13" x14ac:dyDescent="0.35">
      <c r="A253" s="63" t="s">
        <v>714</v>
      </c>
      <c r="B253" t="s">
        <v>1200</v>
      </c>
      <c r="C253">
        <v>1677</v>
      </c>
      <c r="D253">
        <v>1844</v>
      </c>
      <c r="E253">
        <v>2236</v>
      </c>
      <c r="F253">
        <v>2341</v>
      </c>
      <c r="G253">
        <v>2782</v>
      </c>
      <c r="H253">
        <v>3339</v>
      </c>
      <c r="I253">
        <v>3685</v>
      </c>
      <c r="J253">
        <v>4238</v>
      </c>
      <c r="K253">
        <v>4791</v>
      </c>
      <c r="L253">
        <v>5344</v>
      </c>
      <c r="M253">
        <v>5896</v>
      </c>
    </row>
    <row r="254" spans="1:13" x14ac:dyDescent="0.35">
      <c r="A254" s="63" t="s">
        <v>715</v>
      </c>
      <c r="B254" t="s">
        <v>1201</v>
      </c>
      <c r="C254">
        <v>2047</v>
      </c>
      <c r="D254">
        <v>2252</v>
      </c>
      <c r="E254">
        <v>2730</v>
      </c>
      <c r="F254">
        <v>2814</v>
      </c>
      <c r="G254">
        <v>3360</v>
      </c>
      <c r="H254">
        <v>4000</v>
      </c>
      <c r="I254">
        <v>4420</v>
      </c>
      <c r="J254">
        <v>5084</v>
      </c>
      <c r="K254">
        <v>5746</v>
      </c>
      <c r="L254">
        <v>6410</v>
      </c>
      <c r="M254">
        <v>7072</v>
      </c>
    </row>
    <row r="255" spans="1:13" x14ac:dyDescent="0.35">
      <c r="A255" s="63" t="s">
        <v>716</v>
      </c>
      <c r="B255" t="s">
        <v>1202</v>
      </c>
      <c r="C255">
        <v>1811</v>
      </c>
      <c r="D255">
        <v>1992</v>
      </c>
      <c r="E255">
        <v>2415</v>
      </c>
      <c r="F255">
        <v>2488</v>
      </c>
      <c r="G255">
        <v>2971</v>
      </c>
      <c r="H255">
        <v>3538</v>
      </c>
      <c r="I255">
        <v>3906</v>
      </c>
      <c r="J255">
        <v>4491</v>
      </c>
      <c r="K255">
        <v>5077</v>
      </c>
      <c r="L255">
        <v>5663</v>
      </c>
      <c r="M255">
        <v>6249</v>
      </c>
    </row>
    <row r="256" spans="1:13" x14ac:dyDescent="0.35">
      <c r="A256" s="63" t="s">
        <v>717</v>
      </c>
      <c r="B256" t="s">
        <v>1203</v>
      </c>
      <c r="C256">
        <v>2094</v>
      </c>
      <c r="D256">
        <v>2304</v>
      </c>
      <c r="E256">
        <v>2793</v>
      </c>
      <c r="F256">
        <v>2887</v>
      </c>
      <c r="G256">
        <v>3444</v>
      </c>
      <c r="H256">
        <v>4105</v>
      </c>
      <c r="I256">
        <v>4525</v>
      </c>
      <c r="J256">
        <v>5204</v>
      </c>
      <c r="K256">
        <v>5883</v>
      </c>
      <c r="L256">
        <v>6562</v>
      </c>
      <c r="M256">
        <v>7240</v>
      </c>
    </row>
    <row r="257" spans="1:13" x14ac:dyDescent="0.35">
      <c r="A257" s="63" t="s">
        <v>718</v>
      </c>
      <c r="B257" t="s">
        <v>1204</v>
      </c>
      <c r="C257">
        <v>2283</v>
      </c>
      <c r="D257">
        <v>2512</v>
      </c>
      <c r="E257">
        <v>3045</v>
      </c>
      <c r="F257">
        <v>3150</v>
      </c>
      <c r="G257">
        <v>3759</v>
      </c>
      <c r="H257">
        <v>4483</v>
      </c>
      <c r="I257">
        <v>4945</v>
      </c>
      <c r="J257">
        <v>5687</v>
      </c>
      <c r="K257">
        <v>6429</v>
      </c>
      <c r="L257">
        <v>7171</v>
      </c>
      <c r="M257">
        <v>7912</v>
      </c>
    </row>
    <row r="258" spans="1:13" x14ac:dyDescent="0.35">
      <c r="A258" s="63" t="s">
        <v>719</v>
      </c>
      <c r="B258" t="s">
        <v>1205</v>
      </c>
      <c r="C258">
        <v>1709</v>
      </c>
      <c r="D258">
        <v>1879</v>
      </c>
      <c r="E258">
        <v>2278</v>
      </c>
      <c r="F258">
        <v>2467</v>
      </c>
      <c r="G258">
        <v>3223</v>
      </c>
      <c r="H258">
        <v>3843</v>
      </c>
      <c r="I258">
        <v>4231</v>
      </c>
      <c r="J258">
        <v>4866</v>
      </c>
      <c r="K258">
        <v>5500</v>
      </c>
      <c r="L258">
        <v>6136</v>
      </c>
      <c r="M258">
        <v>6770</v>
      </c>
    </row>
    <row r="259" spans="1:13" x14ac:dyDescent="0.35">
      <c r="A259" s="63" t="s">
        <v>720</v>
      </c>
      <c r="B259" t="s">
        <v>1206</v>
      </c>
      <c r="C259">
        <v>1677</v>
      </c>
      <c r="D259">
        <v>1844</v>
      </c>
      <c r="E259">
        <v>2236</v>
      </c>
      <c r="F259">
        <v>2457</v>
      </c>
      <c r="G259">
        <v>3202</v>
      </c>
      <c r="H259">
        <v>3864</v>
      </c>
      <c r="I259">
        <v>4210</v>
      </c>
      <c r="J259">
        <v>4842</v>
      </c>
      <c r="K259">
        <v>5473</v>
      </c>
      <c r="L259">
        <v>6105</v>
      </c>
      <c r="M259">
        <v>6736</v>
      </c>
    </row>
    <row r="260" spans="1:13" x14ac:dyDescent="0.35">
      <c r="A260" s="63" t="s">
        <v>721</v>
      </c>
      <c r="B260" t="s">
        <v>1207</v>
      </c>
      <c r="C260">
        <v>1677</v>
      </c>
      <c r="D260">
        <v>1844</v>
      </c>
      <c r="E260">
        <v>2236</v>
      </c>
      <c r="F260">
        <v>2362</v>
      </c>
      <c r="G260">
        <v>3076</v>
      </c>
      <c r="H260">
        <v>3717</v>
      </c>
      <c r="I260">
        <v>4042</v>
      </c>
      <c r="J260">
        <v>4649</v>
      </c>
      <c r="K260">
        <v>5255</v>
      </c>
      <c r="L260">
        <v>5862</v>
      </c>
      <c r="M260">
        <v>6468</v>
      </c>
    </row>
    <row r="261" spans="1:13" x14ac:dyDescent="0.35">
      <c r="A261" s="63" t="s">
        <v>722</v>
      </c>
      <c r="B261" t="s">
        <v>1208</v>
      </c>
      <c r="C261">
        <v>1307</v>
      </c>
      <c r="D261">
        <v>1438</v>
      </c>
      <c r="E261">
        <v>1743</v>
      </c>
      <c r="F261">
        <v>1932</v>
      </c>
      <c r="G261">
        <v>2509</v>
      </c>
      <c r="H261">
        <v>3034</v>
      </c>
      <c r="I261">
        <v>3297</v>
      </c>
      <c r="J261">
        <v>3791</v>
      </c>
      <c r="K261">
        <v>4286</v>
      </c>
      <c r="L261">
        <v>4780</v>
      </c>
      <c r="M261">
        <v>5275</v>
      </c>
    </row>
    <row r="262" spans="1:13" x14ac:dyDescent="0.35">
      <c r="A262" s="63" t="s">
        <v>723</v>
      </c>
      <c r="B262" t="s">
        <v>1209</v>
      </c>
      <c r="C262">
        <v>1291</v>
      </c>
      <c r="D262">
        <v>1420</v>
      </c>
      <c r="E262">
        <v>1722</v>
      </c>
      <c r="F262">
        <v>1932</v>
      </c>
      <c r="G262">
        <v>2478</v>
      </c>
      <c r="H262">
        <v>3055</v>
      </c>
      <c r="I262">
        <v>3328</v>
      </c>
      <c r="J262">
        <v>3828</v>
      </c>
      <c r="K262">
        <v>4327</v>
      </c>
      <c r="L262">
        <v>4826</v>
      </c>
      <c r="M262">
        <v>5325</v>
      </c>
    </row>
    <row r="263" spans="1:13" x14ac:dyDescent="0.35">
      <c r="A263" s="63" t="s">
        <v>724</v>
      </c>
      <c r="B263" t="s">
        <v>1210</v>
      </c>
      <c r="C263">
        <v>1291</v>
      </c>
      <c r="D263">
        <v>1420</v>
      </c>
      <c r="E263">
        <v>1722</v>
      </c>
      <c r="F263">
        <v>1858</v>
      </c>
      <c r="G263">
        <v>2436</v>
      </c>
      <c r="H263">
        <v>2898</v>
      </c>
      <c r="I263">
        <v>3202</v>
      </c>
      <c r="J263">
        <v>3683</v>
      </c>
      <c r="K263">
        <v>4163</v>
      </c>
      <c r="L263">
        <v>4644</v>
      </c>
      <c r="M263">
        <v>5124</v>
      </c>
    </row>
    <row r="264" spans="1:13" x14ac:dyDescent="0.35">
      <c r="A264" s="63" t="s">
        <v>725</v>
      </c>
      <c r="B264" t="s">
        <v>1210</v>
      </c>
      <c r="C264">
        <v>1284</v>
      </c>
      <c r="D264">
        <v>1412</v>
      </c>
      <c r="E264">
        <v>1711</v>
      </c>
      <c r="F264">
        <v>1848</v>
      </c>
      <c r="G264">
        <v>2415</v>
      </c>
      <c r="H264">
        <v>2877</v>
      </c>
      <c r="I264">
        <v>3171</v>
      </c>
      <c r="J264">
        <v>3646</v>
      </c>
      <c r="K264">
        <v>4122</v>
      </c>
      <c r="L264">
        <v>4597</v>
      </c>
      <c r="M264">
        <v>5073</v>
      </c>
    </row>
    <row r="265" spans="1:13" x14ac:dyDescent="0.35">
      <c r="A265" s="63" t="s">
        <v>726</v>
      </c>
      <c r="B265" t="s">
        <v>1211</v>
      </c>
      <c r="C265">
        <v>1677</v>
      </c>
      <c r="D265">
        <v>1844</v>
      </c>
      <c r="E265">
        <v>2236</v>
      </c>
      <c r="F265">
        <v>2415</v>
      </c>
      <c r="G265">
        <v>3160</v>
      </c>
      <c r="H265">
        <v>3769</v>
      </c>
      <c r="I265">
        <v>4158</v>
      </c>
      <c r="J265">
        <v>4781</v>
      </c>
      <c r="K265">
        <v>5405</v>
      </c>
      <c r="L265">
        <v>6029</v>
      </c>
      <c r="M265">
        <v>6652</v>
      </c>
    </row>
    <row r="266" spans="1:13" x14ac:dyDescent="0.35">
      <c r="A266" s="63" t="s">
        <v>727</v>
      </c>
      <c r="B266" t="s">
        <v>1212</v>
      </c>
      <c r="C266">
        <v>1158</v>
      </c>
      <c r="D266">
        <v>1273</v>
      </c>
      <c r="E266">
        <v>1543</v>
      </c>
      <c r="F266">
        <v>1669</v>
      </c>
      <c r="G266">
        <v>2184</v>
      </c>
      <c r="H266">
        <v>2604</v>
      </c>
      <c r="I266">
        <v>2866</v>
      </c>
      <c r="J266">
        <v>3297</v>
      </c>
      <c r="K266">
        <v>3726</v>
      </c>
      <c r="L266">
        <v>4156</v>
      </c>
      <c r="M266">
        <v>4586</v>
      </c>
    </row>
    <row r="267" spans="1:13" x14ac:dyDescent="0.35">
      <c r="A267" s="63" t="s">
        <v>728</v>
      </c>
      <c r="B267" t="s">
        <v>1210</v>
      </c>
      <c r="C267">
        <v>1347</v>
      </c>
      <c r="D267">
        <v>1481</v>
      </c>
      <c r="E267">
        <v>1795</v>
      </c>
      <c r="F267">
        <v>1932</v>
      </c>
      <c r="G267">
        <v>2530</v>
      </c>
      <c r="H267">
        <v>3013</v>
      </c>
      <c r="I267">
        <v>3328</v>
      </c>
      <c r="J267">
        <v>3828</v>
      </c>
      <c r="K267">
        <v>4327</v>
      </c>
      <c r="L267">
        <v>4826</v>
      </c>
      <c r="M267">
        <v>5325</v>
      </c>
    </row>
    <row r="268" spans="1:13" x14ac:dyDescent="0.35">
      <c r="A268" s="63" t="s">
        <v>729</v>
      </c>
      <c r="B268" t="s">
        <v>1213</v>
      </c>
      <c r="C268">
        <v>1181</v>
      </c>
      <c r="D268">
        <v>1299</v>
      </c>
      <c r="E268">
        <v>1575</v>
      </c>
      <c r="F268">
        <v>1701</v>
      </c>
      <c r="G268">
        <v>2226</v>
      </c>
      <c r="H268">
        <v>2656</v>
      </c>
      <c r="I268">
        <v>2929</v>
      </c>
      <c r="J268">
        <v>3369</v>
      </c>
      <c r="K268">
        <v>3808</v>
      </c>
      <c r="L268">
        <v>4248</v>
      </c>
      <c r="M268">
        <v>4687</v>
      </c>
    </row>
    <row r="269" spans="1:13" x14ac:dyDescent="0.35">
      <c r="A269" s="63" t="s">
        <v>730</v>
      </c>
      <c r="B269" t="s">
        <v>1213</v>
      </c>
      <c r="C269">
        <v>1212</v>
      </c>
      <c r="D269">
        <v>1334</v>
      </c>
      <c r="E269">
        <v>1617</v>
      </c>
      <c r="F269">
        <v>1743</v>
      </c>
      <c r="G269">
        <v>2278</v>
      </c>
      <c r="H269">
        <v>2719</v>
      </c>
      <c r="I269">
        <v>2992</v>
      </c>
      <c r="J269">
        <v>3441</v>
      </c>
      <c r="K269">
        <v>3890</v>
      </c>
      <c r="L269">
        <v>4339</v>
      </c>
      <c r="M269">
        <v>4788</v>
      </c>
    </row>
    <row r="270" spans="1:13" x14ac:dyDescent="0.35">
      <c r="A270" s="63" t="s">
        <v>731</v>
      </c>
      <c r="B270" t="s">
        <v>1213</v>
      </c>
      <c r="C270">
        <v>1386</v>
      </c>
      <c r="D270">
        <v>1524</v>
      </c>
      <c r="E270">
        <v>1848</v>
      </c>
      <c r="F270">
        <v>1995</v>
      </c>
      <c r="G270">
        <v>2614</v>
      </c>
      <c r="H270">
        <v>3118</v>
      </c>
      <c r="I270">
        <v>3433</v>
      </c>
      <c r="J270">
        <v>3949</v>
      </c>
      <c r="K270">
        <v>4463</v>
      </c>
      <c r="L270">
        <v>4979</v>
      </c>
      <c r="M270">
        <v>5493</v>
      </c>
    </row>
    <row r="271" spans="1:13" x14ac:dyDescent="0.35">
      <c r="A271" s="63" t="s">
        <v>732</v>
      </c>
      <c r="B271" t="s">
        <v>1214</v>
      </c>
      <c r="C271">
        <v>1370</v>
      </c>
      <c r="D271">
        <v>1507</v>
      </c>
      <c r="E271">
        <v>1827</v>
      </c>
      <c r="F271">
        <v>1963</v>
      </c>
      <c r="G271">
        <v>2572</v>
      </c>
      <c r="H271">
        <v>3066</v>
      </c>
      <c r="I271">
        <v>3381</v>
      </c>
      <c r="J271">
        <v>3888</v>
      </c>
      <c r="K271">
        <v>4395</v>
      </c>
      <c r="L271">
        <v>4902</v>
      </c>
      <c r="M271">
        <v>5409</v>
      </c>
    </row>
    <row r="272" spans="1:13" x14ac:dyDescent="0.35">
      <c r="A272" s="63" t="s">
        <v>733</v>
      </c>
      <c r="B272" t="s">
        <v>1215</v>
      </c>
      <c r="C272">
        <v>1677</v>
      </c>
      <c r="D272">
        <v>1844</v>
      </c>
      <c r="E272">
        <v>2236</v>
      </c>
      <c r="F272">
        <v>2415</v>
      </c>
      <c r="G272">
        <v>3160</v>
      </c>
      <c r="H272">
        <v>3769</v>
      </c>
      <c r="I272">
        <v>4158</v>
      </c>
      <c r="J272">
        <v>4781</v>
      </c>
      <c r="K272">
        <v>5405</v>
      </c>
      <c r="L272">
        <v>6029</v>
      </c>
      <c r="M272">
        <v>6652</v>
      </c>
    </row>
    <row r="273" spans="1:13" x14ac:dyDescent="0.35">
      <c r="A273" s="63" t="s">
        <v>734</v>
      </c>
      <c r="B273" t="s">
        <v>1216</v>
      </c>
      <c r="C273">
        <v>1228</v>
      </c>
      <c r="D273">
        <v>1351</v>
      </c>
      <c r="E273">
        <v>1638</v>
      </c>
      <c r="F273">
        <v>1806</v>
      </c>
      <c r="G273">
        <v>2352</v>
      </c>
      <c r="H273">
        <v>2845</v>
      </c>
      <c r="I273">
        <v>3087</v>
      </c>
      <c r="J273">
        <v>3550</v>
      </c>
      <c r="K273">
        <v>4013</v>
      </c>
      <c r="L273">
        <v>4476</v>
      </c>
      <c r="M273">
        <v>4939</v>
      </c>
    </row>
    <row r="274" spans="1:13" x14ac:dyDescent="0.35">
      <c r="A274" s="63" t="s">
        <v>735</v>
      </c>
      <c r="B274" t="s">
        <v>1216</v>
      </c>
      <c r="C274">
        <v>1338</v>
      </c>
      <c r="D274">
        <v>1473</v>
      </c>
      <c r="E274">
        <v>1785</v>
      </c>
      <c r="F274">
        <v>1963</v>
      </c>
      <c r="G274">
        <v>2562</v>
      </c>
      <c r="H274">
        <v>3097</v>
      </c>
      <c r="I274">
        <v>3370</v>
      </c>
      <c r="J274">
        <v>3876</v>
      </c>
      <c r="K274">
        <v>4381</v>
      </c>
      <c r="L274">
        <v>4887</v>
      </c>
      <c r="M274">
        <v>5392</v>
      </c>
    </row>
    <row r="275" spans="1:13" x14ac:dyDescent="0.35">
      <c r="A275" s="63" t="s">
        <v>736</v>
      </c>
      <c r="B275" t="s">
        <v>1216</v>
      </c>
      <c r="C275">
        <v>1252</v>
      </c>
      <c r="D275">
        <v>1377</v>
      </c>
      <c r="E275">
        <v>1669</v>
      </c>
      <c r="F275">
        <v>1837</v>
      </c>
      <c r="G275">
        <v>2394</v>
      </c>
      <c r="H275">
        <v>2887</v>
      </c>
      <c r="I275">
        <v>3150</v>
      </c>
      <c r="J275">
        <v>3622</v>
      </c>
      <c r="K275">
        <v>4095</v>
      </c>
      <c r="L275">
        <v>4567</v>
      </c>
      <c r="M275">
        <v>5040</v>
      </c>
    </row>
    <row r="276" spans="1:13" x14ac:dyDescent="0.35">
      <c r="A276" s="63" t="s">
        <v>737</v>
      </c>
      <c r="B276" t="s">
        <v>1216</v>
      </c>
      <c r="C276">
        <v>1252</v>
      </c>
      <c r="D276">
        <v>1377</v>
      </c>
      <c r="E276">
        <v>1669</v>
      </c>
      <c r="F276">
        <v>1848</v>
      </c>
      <c r="G276">
        <v>2404</v>
      </c>
      <c r="H276">
        <v>2908</v>
      </c>
      <c r="I276">
        <v>3160</v>
      </c>
      <c r="J276">
        <v>3635</v>
      </c>
      <c r="K276">
        <v>4108</v>
      </c>
      <c r="L276">
        <v>4583</v>
      </c>
      <c r="M276">
        <v>5056</v>
      </c>
    </row>
    <row r="277" spans="1:13" x14ac:dyDescent="0.35">
      <c r="A277" s="63" t="s">
        <v>738</v>
      </c>
      <c r="B277" t="s">
        <v>1217</v>
      </c>
      <c r="C277">
        <v>1449</v>
      </c>
      <c r="D277">
        <v>1593</v>
      </c>
      <c r="E277">
        <v>1932</v>
      </c>
      <c r="F277">
        <v>2047</v>
      </c>
      <c r="G277">
        <v>2425</v>
      </c>
      <c r="H277">
        <v>2919</v>
      </c>
      <c r="I277">
        <v>3213</v>
      </c>
      <c r="J277">
        <v>3694</v>
      </c>
      <c r="K277">
        <v>4176</v>
      </c>
      <c r="L277">
        <v>4658</v>
      </c>
      <c r="M277">
        <v>5140</v>
      </c>
    </row>
    <row r="278" spans="1:13" x14ac:dyDescent="0.35">
      <c r="A278" s="63" t="s">
        <v>739</v>
      </c>
      <c r="B278" t="s">
        <v>1206</v>
      </c>
      <c r="C278">
        <v>1417</v>
      </c>
      <c r="D278">
        <v>1559</v>
      </c>
      <c r="E278">
        <v>1890</v>
      </c>
      <c r="F278">
        <v>2079</v>
      </c>
      <c r="G278">
        <v>2709</v>
      </c>
      <c r="H278">
        <v>3276</v>
      </c>
      <c r="I278">
        <v>3559</v>
      </c>
      <c r="J278">
        <v>4093</v>
      </c>
      <c r="K278">
        <v>4627</v>
      </c>
      <c r="L278">
        <v>5161</v>
      </c>
      <c r="M278">
        <v>5695</v>
      </c>
    </row>
    <row r="279" spans="1:13" x14ac:dyDescent="0.35">
      <c r="A279" s="63" t="s">
        <v>740</v>
      </c>
      <c r="B279" t="s">
        <v>1207</v>
      </c>
      <c r="C279">
        <v>1284</v>
      </c>
      <c r="D279">
        <v>1412</v>
      </c>
      <c r="E279">
        <v>1711</v>
      </c>
      <c r="F279">
        <v>1890</v>
      </c>
      <c r="G279">
        <v>2457</v>
      </c>
      <c r="H279">
        <v>2971</v>
      </c>
      <c r="I279">
        <v>3234</v>
      </c>
      <c r="J279">
        <v>3719</v>
      </c>
      <c r="K279">
        <v>4204</v>
      </c>
      <c r="L279">
        <v>4689</v>
      </c>
      <c r="M279">
        <v>5174</v>
      </c>
    </row>
    <row r="280" spans="1:13" x14ac:dyDescent="0.35">
      <c r="A280" s="63" t="s">
        <v>741</v>
      </c>
      <c r="B280" t="s">
        <v>1218</v>
      </c>
      <c r="C280">
        <v>2016</v>
      </c>
      <c r="D280">
        <v>2217</v>
      </c>
      <c r="E280">
        <v>2688</v>
      </c>
      <c r="F280">
        <v>2772</v>
      </c>
      <c r="G280">
        <v>3318</v>
      </c>
      <c r="H280">
        <v>3958</v>
      </c>
      <c r="I280">
        <v>4357</v>
      </c>
      <c r="J280">
        <v>5011</v>
      </c>
      <c r="K280">
        <v>5664</v>
      </c>
      <c r="L280">
        <v>6318</v>
      </c>
      <c r="M280">
        <v>6972</v>
      </c>
    </row>
    <row r="281" spans="1:13" x14ac:dyDescent="0.35">
      <c r="A281" s="63" t="s">
        <v>742</v>
      </c>
      <c r="B281" t="s">
        <v>1219</v>
      </c>
      <c r="C281">
        <v>1779</v>
      </c>
      <c r="D281">
        <v>1958</v>
      </c>
      <c r="E281">
        <v>2373</v>
      </c>
      <c r="F281">
        <v>2457</v>
      </c>
      <c r="G281">
        <v>2929</v>
      </c>
      <c r="H281">
        <v>3486</v>
      </c>
      <c r="I281">
        <v>3853</v>
      </c>
      <c r="J281">
        <v>4432</v>
      </c>
      <c r="K281">
        <v>5009</v>
      </c>
      <c r="L281">
        <v>5588</v>
      </c>
      <c r="M281">
        <v>6165</v>
      </c>
    </row>
    <row r="282" spans="1:13" x14ac:dyDescent="0.35">
      <c r="A282" s="63" t="s">
        <v>743</v>
      </c>
      <c r="B282" t="s">
        <v>1220</v>
      </c>
      <c r="C282">
        <v>1725</v>
      </c>
      <c r="D282">
        <v>1897</v>
      </c>
      <c r="E282">
        <v>2299</v>
      </c>
      <c r="F282">
        <v>2541</v>
      </c>
      <c r="G282">
        <v>3307</v>
      </c>
      <c r="H282">
        <v>3990</v>
      </c>
      <c r="I282">
        <v>4347</v>
      </c>
      <c r="J282">
        <v>4999</v>
      </c>
      <c r="K282">
        <v>5651</v>
      </c>
      <c r="L282">
        <v>6303</v>
      </c>
      <c r="M282">
        <v>6955</v>
      </c>
    </row>
    <row r="283" spans="1:13" x14ac:dyDescent="0.35">
      <c r="A283" s="63" t="s">
        <v>744</v>
      </c>
      <c r="B283" t="s">
        <v>1221</v>
      </c>
      <c r="C283">
        <v>1441</v>
      </c>
      <c r="D283">
        <v>1585</v>
      </c>
      <c r="E283">
        <v>1921</v>
      </c>
      <c r="F283">
        <v>2121</v>
      </c>
      <c r="G283">
        <v>2761</v>
      </c>
      <c r="H283">
        <v>3339</v>
      </c>
      <c r="I283">
        <v>3633</v>
      </c>
      <c r="J283">
        <v>4177</v>
      </c>
      <c r="K283">
        <v>4722</v>
      </c>
      <c r="L283">
        <v>5267</v>
      </c>
      <c r="M283">
        <v>5812</v>
      </c>
    </row>
    <row r="284" spans="1:13" x14ac:dyDescent="0.35">
      <c r="A284" s="63" t="s">
        <v>745</v>
      </c>
      <c r="B284" t="s">
        <v>1222</v>
      </c>
      <c r="C284">
        <v>1693</v>
      </c>
      <c r="D284">
        <v>1862</v>
      </c>
      <c r="E284">
        <v>2257</v>
      </c>
      <c r="F284">
        <v>2341</v>
      </c>
      <c r="G284">
        <v>2782</v>
      </c>
      <c r="H284">
        <v>3339</v>
      </c>
      <c r="I284">
        <v>3685</v>
      </c>
      <c r="J284">
        <v>4238</v>
      </c>
      <c r="K284">
        <v>4791</v>
      </c>
      <c r="L284">
        <v>5344</v>
      </c>
      <c r="M284">
        <v>5896</v>
      </c>
    </row>
    <row r="285" spans="1:13" x14ac:dyDescent="0.35">
      <c r="A285" s="63" t="s">
        <v>746</v>
      </c>
      <c r="B285" t="s">
        <v>1223</v>
      </c>
      <c r="C285">
        <v>1858</v>
      </c>
      <c r="D285">
        <v>2044</v>
      </c>
      <c r="E285">
        <v>2478</v>
      </c>
      <c r="F285">
        <v>2730</v>
      </c>
      <c r="G285">
        <v>3559</v>
      </c>
      <c r="H285">
        <v>4294</v>
      </c>
      <c r="I285">
        <v>4683</v>
      </c>
      <c r="J285">
        <v>5385</v>
      </c>
      <c r="K285">
        <v>6087</v>
      </c>
      <c r="L285">
        <v>6790</v>
      </c>
      <c r="M285">
        <v>7492</v>
      </c>
    </row>
    <row r="286" spans="1:13" x14ac:dyDescent="0.35">
      <c r="A286" s="63" t="s">
        <v>747</v>
      </c>
      <c r="B286" t="s">
        <v>1224</v>
      </c>
      <c r="C286">
        <v>2213</v>
      </c>
      <c r="D286">
        <v>2433</v>
      </c>
      <c r="E286">
        <v>2950</v>
      </c>
      <c r="F286">
        <v>3045</v>
      </c>
      <c r="G286">
        <v>3633</v>
      </c>
      <c r="H286">
        <v>4326</v>
      </c>
      <c r="I286">
        <v>4777</v>
      </c>
      <c r="J286">
        <v>5494</v>
      </c>
      <c r="K286">
        <v>6210</v>
      </c>
      <c r="L286">
        <v>6927</v>
      </c>
      <c r="M286">
        <v>7644</v>
      </c>
    </row>
    <row r="287" spans="1:13" x14ac:dyDescent="0.35">
      <c r="A287" s="63" t="s">
        <v>748</v>
      </c>
      <c r="B287" t="s">
        <v>1225</v>
      </c>
      <c r="C287">
        <v>2024</v>
      </c>
      <c r="D287">
        <v>2226</v>
      </c>
      <c r="E287">
        <v>2698</v>
      </c>
      <c r="F287">
        <v>2782</v>
      </c>
      <c r="G287">
        <v>3328</v>
      </c>
      <c r="H287">
        <v>3969</v>
      </c>
      <c r="I287">
        <v>4378</v>
      </c>
      <c r="J287">
        <v>5035</v>
      </c>
      <c r="K287">
        <v>5692</v>
      </c>
      <c r="L287">
        <v>6349</v>
      </c>
      <c r="M287">
        <v>7005</v>
      </c>
    </row>
    <row r="288" spans="1:13" x14ac:dyDescent="0.35">
      <c r="A288" s="63" t="s">
        <v>749</v>
      </c>
      <c r="B288" t="s">
        <v>1226</v>
      </c>
      <c r="C288">
        <v>1830</v>
      </c>
      <c r="D288">
        <v>2013</v>
      </c>
      <c r="E288">
        <v>2440</v>
      </c>
      <c r="F288">
        <v>2518</v>
      </c>
      <c r="G288">
        <v>3008</v>
      </c>
      <c r="H288">
        <v>3584</v>
      </c>
      <c r="I288">
        <v>3953</v>
      </c>
      <c r="J288">
        <v>4546</v>
      </c>
      <c r="K288">
        <v>5139</v>
      </c>
      <c r="L288">
        <v>5732</v>
      </c>
      <c r="M288">
        <v>6325</v>
      </c>
    </row>
    <row r="289" spans="1:13" x14ac:dyDescent="0.35">
      <c r="A289" s="63" t="s">
        <v>750</v>
      </c>
      <c r="B289" t="s">
        <v>1226</v>
      </c>
      <c r="C289">
        <v>1830</v>
      </c>
      <c r="D289">
        <v>2013</v>
      </c>
      <c r="E289">
        <v>2440</v>
      </c>
      <c r="F289">
        <v>2518</v>
      </c>
      <c r="G289">
        <v>3008</v>
      </c>
      <c r="H289">
        <v>3584</v>
      </c>
      <c r="I289">
        <v>3953</v>
      </c>
      <c r="J289">
        <v>4546</v>
      </c>
      <c r="K289">
        <v>5139</v>
      </c>
      <c r="L289">
        <v>5732</v>
      </c>
      <c r="M289">
        <v>6325</v>
      </c>
    </row>
    <row r="290" spans="1:13" x14ac:dyDescent="0.35">
      <c r="A290" s="63" t="s">
        <v>751</v>
      </c>
      <c r="B290" t="s">
        <v>1226</v>
      </c>
      <c r="C290">
        <v>1830</v>
      </c>
      <c r="D290">
        <v>2013</v>
      </c>
      <c r="E290">
        <v>2440</v>
      </c>
      <c r="F290">
        <v>2518</v>
      </c>
      <c r="G290">
        <v>3008</v>
      </c>
      <c r="H290">
        <v>3584</v>
      </c>
      <c r="I290">
        <v>3953</v>
      </c>
      <c r="J290">
        <v>4546</v>
      </c>
      <c r="K290">
        <v>5139</v>
      </c>
      <c r="L290">
        <v>5732</v>
      </c>
      <c r="M290">
        <v>6325</v>
      </c>
    </row>
    <row r="291" spans="1:13" x14ac:dyDescent="0.35">
      <c r="A291" s="63" t="s">
        <v>752</v>
      </c>
      <c r="B291" t="s">
        <v>1226</v>
      </c>
      <c r="C291">
        <v>1830</v>
      </c>
      <c r="D291">
        <v>2013</v>
      </c>
      <c r="E291">
        <v>2440</v>
      </c>
      <c r="F291">
        <v>2518</v>
      </c>
      <c r="G291">
        <v>3008</v>
      </c>
      <c r="H291">
        <v>3584</v>
      </c>
      <c r="I291">
        <v>3953</v>
      </c>
      <c r="J291">
        <v>4546</v>
      </c>
      <c r="K291">
        <v>5139</v>
      </c>
      <c r="L291">
        <v>5732</v>
      </c>
      <c r="M291">
        <v>6325</v>
      </c>
    </row>
    <row r="292" spans="1:13" x14ac:dyDescent="0.35">
      <c r="A292" s="63" t="s">
        <v>753</v>
      </c>
      <c r="B292" t="s">
        <v>1227</v>
      </c>
      <c r="C292">
        <v>1921</v>
      </c>
      <c r="D292">
        <v>2113</v>
      </c>
      <c r="E292">
        <v>2562</v>
      </c>
      <c r="F292">
        <v>2646</v>
      </c>
      <c r="G292">
        <v>3160</v>
      </c>
      <c r="H292">
        <v>3769</v>
      </c>
      <c r="I292">
        <v>4158</v>
      </c>
      <c r="J292">
        <v>4781</v>
      </c>
      <c r="K292">
        <v>5405</v>
      </c>
      <c r="L292">
        <v>6029</v>
      </c>
      <c r="M292">
        <v>6652</v>
      </c>
    </row>
    <row r="293" spans="1:13" x14ac:dyDescent="0.35">
      <c r="A293" s="63" t="s">
        <v>754</v>
      </c>
      <c r="B293" t="s">
        <v>1228</v>
      </c>
      <c r="C293">
        <v>1968</v>
      </c>
      <c r="D293">
        <v>2166</v>
      </c>
      <c r="E293">
        <v>2625</v>
      </c>
      <c r="F293">
        <v>2709</v>
      </c>
      <c r="G293">
        <v>3234</v>
      </c>
      <c r="H293">
        <v>3853</v>
      </c>
      <c r="I293">
        <v>4252</v>
      </c>
      <c r="J293">
        <v>4890</v>
      </c>
      <c r="K293">
        <v>5528</v>
      </c>
      <c r="L293">
        <v>6166</v>
      </c>
      <c r="M293">
        <v>6804</v>
      </c>
    </row>
    <row r="294" spans="1:13" x14ac:dyDescent="0.35">
      <c r="A294" s="63" t="s">
        <v>755</v>
      </c>
      <c r="B294" t="s">
        <v>1229</v>
      </c>
      <c r="C294">
        <v>1677</v>
      </c>
      <c r="D294">
        <v>1844</v>
      </c>
      <c r="E294">
        <v>2236</v>
      </c>
      <c r="F294">
        <v>2341</v>
      </c>
      <c r="G294">
        <v>2782</v>
      </c>
      <c r="H294">
        <v>3339</v>
      </c>
      <c r="I294">
        <v>3685</v>
      </c>
      <c r="J294">
        <v>4238</v>
      </c>
      <c r="K294">
        <v>4791</v>
      </c>
      <c r="L294">
        <v>5344</v>
      </c>
      <c r="M294">
        <v>5896</v>
      </c>
    </row>
    <row r="295" spans="1:13" x14ac:dyDescent="0.35">
      <c r="A295" s="63" t="s">
        <v>756</v>
      </c>
      <c r="B295" t="s">
        <v>1230</v>
      </c>
      <c r="C295">
        <v>1677</v>
      </c>
      <c r="D295">
        <v>1844</v>
      </c>
      <c r="E295">
        <v>2236</v>
      </c>
      <c r="F295">
        <v>2341</v>
      </c>
      <c r="G295">
        <v>2782</v>
      </c>
      <c r="H295">
        <v>3339</v>
      </c>
      <c r="I295">
        <v>3685</v>
      </c>
      <c r="J295">
        <v>4238</v>
      </c>
      <c r="K295">
        <v>4791</v>
      </c>
      <c r="L295">
        <v>5344</v>
      </c>
      <c r="M295">
        <v>5896</v>
      </c>
    </row>
    <row r="296" spans="1:13" x14ac:dyDescent="0.35">
      <c r="A296" s="63" t="s">
        <v>757</v>
      </c>
      <c r="B296" t="s">
        <v>1231</v>
      </c>
      <c r="C296">
        <v>1788</v>
      </c>
      <c r="D296">
        <v>1966</v>
      </c>
      <c r="E296">
        <v>2383</v>
      </c>
      <c r="F296">
        <v>2457</v>
      </c>
      <c r="G296">
        <v>2940</v>
      </c>
      <c r="H296">
        <v>3507</v>
      </c>
      <c r="I296">
        <v>3864</v>
      </c>
      <c r="J296">
        <v>4443</v>
      </c>
      <c r="K296">
        <v>5023</v>
      </c>
      <c r="L296">
        <v>5602</v>
      </c>
      <c r="M296">
        <v>6182</v>
      </c>
    </row>
    <row r="297" spans="1:13" x14ac:dyDescent="0.35">
      <c r="A297" s="63" t="s">
        <v>758</v>
      </c>
      <c r="B297" t="s">
        <v>1232</v>
      </c>
      <c r="C297">
        <v>1677</v>
      </c>
      <c r="D297">
        <v>1844</v>
      </c>
      <c r="E297">
        <v>2236</v>
      </c>
      <c r="F297">
        <v>2341</v>
      </c>
      <c r="G297">
        <v>2782</v>
      </c>
      <c r="H297">
        <v>3339</v>
      </c>
      <c r="I297">
        <v>3685</v>
      </c>
      <c r="J297">
        <v>4238</v>
      </c>
      <c r="K297">
        <v>4791</v>
      </c>
      <c r="L297">
        <v>5344</v>
      </c>
      <c r="M297">
        <v>5896</v>
      </c>
    </row>
    <row r="298" spans="1:13" x14ac:dyDescent="0.35">
      <c r="A298" s="63" t="s">
        <v>759</v>
      </c>
      <c r="B298" t="s">
        <v>1233</v>
      </c>
      <c r="C298">
        <v>1677</v>
      </c>
      <c r="D298">
        <v>1844</v>
      </c>
      <c r="E298">
        <v>2236</v>
      </c>
      <c r="F298">
        <v>2341</v>
      </c>
      <c r="G298">
        <v>2782</v>
      </c>
      <c r="H298">
        <v>3339</v>
      </c>
      <c r="I298">
        <v>3685</v>
      </c>
      <c r="J298">
        <v>4238</v>
      </c>
      <c r="K298">
        <v>4791</v>
      </c>
      <c r="L298">
        <v>5344</v>
      </c>
      <c r="M298">
        <v>5896</v>
      </c>
    </row>
    <row r="299" spans="1:13" x14ac:dyDescent="0.35">
      <c r="A299" s="63" t="s">
        <v>760</v>
      </c>
      <c r="B299" t="s">
        <v>1234</v>
      </c>
      <c r="C299">
        <v>1748</v>
      </c>
      <c r="D299">
        <v>1923</v>
      </c>
      <c r="E299">
        <v>2331</v>
      </c>
      <c r="F299">
        <v>2404</v>
      </c>
      <c r="G299">
        <v>2877</v>
      </c>
      <c r="H299">
        <v>3423</v>
      </c>
      <c r="I299">
        <v>3780</v>
      </c>
      <c r="J299">
        <v>4347</v>
      </c>
      <c r="K299">
        <v>4914</v>
      </c>
      <c r="L299">
        <v>5481</v>
      </c>
      <c r="M299">
        <v>6048</v>
      </c>
    </row>
    <row r="300" spans="1:13" x14ac:dyDescent="0.35">
      <c r="A300" s="63" t="s">
        <v>761</v>
      </c>
      <c r="B300" t="s">
        <v>1235</v>
      </c>
      <c r="C300">
        <v>1677</v>
      </c>
      <c r="D300">
        <v>1844</v>
      </c>
      <c r="E300">
        <v>2236</v>
      </c>
      <c r="F300">
        <v>2341</v>
      </c>
      <c r="G300">
        <v>2782</v>
      </c>
      <c r="H300">
        <v>3339</v>
      </c>
      <c r="I300">
        <v>3685</v>
      </c>
      <c r="J300">
        <v>4238</v>
      </c>
      <c r="K300">
        <v>4791</v>
      </c>
      <c r="L300">
        <v>5344</v>
      </c>
      <c r="M300">
        <v>5896</v>
      </c>
    </row>
    <row r="301" spans="1:13" x14ac:dyDescent="0.35">
      <c r="A301" s="63" t="s">
        <v>762</v>
      </c>
      <c r="B301" t="s">
        <v>1236</v>
      </c>
      <c r="C301">
        <v>1677</v>
      </c>
      <c r="D301">
        <v>1844</v>
      </c>
      <c r="E301">
        <v>2236</v>
      </c>
      <c r="F301">
        <v>2341</v>
      </c>
      <c r="G301">
        <v>2782</v>
      </c>
      <c r="H301">
        <v>3339</v>
      </c>
      <c r="I301">
        <v>3685</v>
      </c>
      <c r="J301">
        <v>4238</v>
      </c>
      <c r="K301">
        <v>4791</v>
      </c>
      <c r="L301">
        <v>5344</v>
      </c>
      <c r="M301">
        <v>5896</v>
      </c>
    </row>
    <row r="302" spans="1:13" x14ac:dyDescent="0.35">
      <c r="A302" s="63" t="s">
        <v>763</v>
      </c>
      <c r="B302" t="s">
        <v>1237</v>
      </c>
      <c r="C302">
        <v>1677</v>
      </c>
      <c r="D302">
        <v>1844</v>
      </c>
      <c r="E302">
        <v>2236</v>
      </c>
      <c r="F302">
        <v>2341</v>
      </c>
      <c r="G302">
        <v>2782</v>
      </c>
      <c r="H302">
        <v>3339</v>
      </c>
      <c r="I302">
        <v>3685</v>
      </c>
      <c r="J302">
        <v>4238</v>
      </c>
      <c r="K302">
        <v>4791</v>
      </c>
      <c r="L302">
        <v>5344</v>
      </c>
      <c r="M302">
        <v>5896</v>
      </c>
    </row>
    <row r="303" spans="1:13" x14ac:dyDescent="0.35">
      <c r="A303" s="63" t="s">
        <v>764</v>
      </c>
      <c r="B303" t="s">
        <v>1238</v>
      </c>
      <c r="C303">
        <v>2181</v>
      </c>
      <c r="D303">
        <v>2399</v>
      </c>
      <c r="E303">
        <v>2908</v>
      </c>
      <c r="F303">
        <v>3003</v>
      </c>
      <c r="G303">
        <v>3591</v>
      </c>
      <c r="H303">
        <v>4273</v>
      </c>
      <c r="I303">
        <v>4714</v>
      </c>
      <c r="J303">
        <v>5422</v>
      </c>
      <c r="K303">
        <v>6128</v>
      </c>
      <c r="L303">
        <v>6836</v>
      </c>
      <c r="M303">
        <v>7543</v>
      </c>
    </row>
    <row r="304" spans="1:13" x14ac:dyDescent="0.35">
      <c r="A304" s="63" t="s">
        <v>765</v>
      </c>
      <c r="B304" t="s">
        <v>1239</v>
      </c>
      <c r="C304">
        <v>1701</v>
      </c>
      <c r="D304">
        <v>1871</v>
      </c>
      <c r="E304">
        <v>2268</v>
      </c>
      <c r="F304">
        <v>2341</v>
      </c>
      <c r="G304">
        <v>2793</v>
      </c>
      <c r="H304">
        <v>3339</v>
      </c>
      <c r="I304">
        <v>3685</v>
      </c>
      <c r="J304">
        <v>4238</v>
      </c>
      <c r="K304">
        <v>4791</v>
      </c>
      <c r="L304">
        <v>5344</v>
      </c>
      <c r="M304">
        <v>5896</v>
      </c>
    </row>
    <row r="305" spans="1:13" x14ac:dyDescent="0.35">
      <c r="A305" s="63" t="s">
        <v>766</v>
      </c>
      <c r="B305" t="s">
        <v>1240</v>
      </c>
      <c r="C305">
        <v>1677</v>
      </c>
      <c r="D305">
        <v>1844</v>
      </c>
      <c r="E305">
        <v>2236</v>
      </c>
      <c r="F305">
        <v>2341</v>
      </c>
      <c r="G305">
        <v>2782</v>
      </c>
      <c r="H305">
        <v>3339</v>
      </c>
      <c r="I305">
        <v>3685</v>
      </c>
      <c r="J305">
        <v>4238</v>
      </c>
      <c r="K305">
        <v>4791</v>
      </c>
      <c r="L305">
        <v>5344</v>
      </c>
      <c r="M305">
        <v>5896</v>
      </c>
    </row>
    <row r="306" spans="1:13" x14ac:dyDescent="0.35">
      <c r="A306" s="63" t="s">
        <v>767</v>
      </c>
      <c r="B306" t="s">
        <v>1241</v>
      </c>
      <c r="C306">
        <v>1677</v>
      </c>
      <c r="D306">
        <v>1844</v>
      </c>
      <c r="E306">
        <v>2236</v>
      </c>
      <c r="F306">
        <v>2341</v>
      </c>
      <c r="G306">
        <v>2782</v>
      </c>
      <c r="H306">
        <v>3339</v>
      </c>
      <c r="I306">
        <v>3685</v>
      </c>
      <c r="J306">
        <v>4238</v>
      </c>
      <c r="K306">
        <v>4791</v>
      </c>
      <c r="L306">
        <v>5344</v>
      </c>
      <c r="M306">
        <v>5896</v>
      </c>
    </row>
    <row r="307" spans="1:13" x14ac:dyDescent="0.35">
      <c r="A307" s="63" t="s">
        <v>768</v>
      </c>
      <c r="B307" t="s">
        <v>1242</v>
      </c>
      <c r="C307">
        <v>1677</v>
      </c>
      <c r="D307">
        <v>1844</v>
      </c>
      <c r="E307">
        <v>2236</v>
      </c>
      <c r="F307">
        <v>2341</v>
      </c>
      <c r="G307">
        <v>2782</v>
      </c>
      <c r="H307">
        <v>3339</v>
      </c>
      <c r="I307">
        <v>3685</v>
      </c>
      <c r="J307">
        <v>4238</v>
      </c>
      <c r="K307">
        <v>4791</v>
      </c>
      <c r="L307">
        <v>5344</v>
      </c>
      <c r="M307">
        <v>5896</v>
      </c>
    </row>
    <row r="308" spans="1:13" x14ac:dyDescent="0.35">
      <c r="A308" s="63" t="s">
        <v>769</v>
      </c>
      <c r="B308" t="s">
        <v>1233</v>
      </c>
      <c r="C308">
        <v>1748</v>
      </c>
      <c r="D308">
        <v>1923</v>
      </c>
      <c r="E308">
        <v>2331</v>
      </c>
      <c r="F308">
        <v>2404</v>
      </c>
      <c r="G308">
        <v>2877</v>
      </c>
      <c r="H308">
        <v>3423</v>
      </c>
      <c r="I308">
        <v>3780</v>
      </c>
      <c r="J308">
        <v>4347</v>
      </c>
      <c r="K308">
        <v>4914</v>
      </c>
      <c r="L308">
        <v>5481</v>
      </c>
      <c r="M308">
        <v>6048</v>
      </c>
    </row>
    <row r="309" spans="1:13" x14ac:dyDescent="0.35">
      <c r="A309" s="63" t="s">
        <v>770</v>
      </c>
      <c r="B309" t="s">
        <v>1243</v>
      </c>
      <c r="C309">
        <v>1693</v>
      </c>
      <c r="D309">
        <v>1862</v>
      </c>
      <c r="E309">
        <v>2257</v>
      </c>
      <c r="F309">
        <v>2341</v>
      </c>
      <c r="G309">
        <v>2782</v>
      </c>
      <c r="H309">
        <v>3339</v>
      </c>
      <c r="I309">
        <v>3685</v>
      </c>
      <c r="J309">
        <v>4238</v>
      </c>
      <c r="K309">
        <v>4791</v>
      </c>
      <c r="L309">
        <v>5344</v>
      </c>
      <c r="M309">
        <v>5896</v>
      </c>
    </row>
    <row r="310" spans="1:13" x14ac:dyDescent="0.35">
      <c r="A310" s="63" t="s">
        <v>771</v>
      </c>
      <c r="B310" t="s">
        <v>1244</v>
      </c>
      <c r="C310">
        <v>1677</v>
      </c>
      <c r="D310">
        <v>1844</v>
      </c>
      <c r="E310">
        <v>2236</v>
      </c>
      <c r="F310">
        <v>2341</v>
      </c>
      <c r="G310">
        <v>2782</v>
      </c>
      <c r="H310">
        <v>3339</v>
      </c>
      <c r="I310">
        <v>3685</v>
      </c>
      <c r="J310">
        <v>4238</v>
      </c>
      <c r="K310">
        <v>4791</v>
      </c>
      <c r="L310">
        <v>5344</v>
      </c>
      <c r="M310">
        <v>5896</v>
      </c>
    </row>
    <row r="311" spans="1:13" x14ac:dyDescent="0.35">
      <c r="A311" s="63" t="s">
        <v>772</v>
      </c>
      <c r="B311" t="s">
        <v>1231</v>
      </c>
      <c r="C311">
        <v>1772</v>
      </c>
      <c r="D311">
        <v>1948</v>
      </c>
      <c r="E311">
        <v>2362</v>
      </c>
      <c r="F311">
        <v>2436</v>
      </c>
      <c r="G311">
        <v>2908</v>
      </c>
      <c r="H311">
        <v>3475</v>
      </c>
      <c r="I311">
        <v>3832</v>
      </c>
      <c r="J311">
        <v>4407</v>
      </c>
      <c r="K311">
        <v>4982</v>
      </c>
      <c r="L311">
        <v>5557</v>
      </c>
      <c r="M311">
        <v>6132</v>
      </c>
    </row>
    <row r="312" spans="1:13" x14ac:dyDescent="0.35">
      <c r="A312" s="63" t="s">
        <v>773</v>
      </c>
      <c r="B312" t="s">
        <v>1245</v>
      </c>
      <c r="C312">
        <v>1677</v>
      </c>
      <c r="D312">
        <v>1844</v>
      </c>
      <c r="E312">
        <v>2236</v>
      </c>
      <c r="F312">
        <v>2341</v>
      </c>
      <c r="G312">
        <v>2782</v>
      </c>
      <c r="H312">
        <v>3339</v>
      </c>
      <c r="I312">
        <v>3685</v>
      </c>
      <c r="J312">
        <v>4238</v>
      </c>
      <c r="K312">
        <v>4791</v>
      </c>
      <c r="L312">
        <v>5344</v>
      </c>
      <c r="M312">
        <v>5896</v>
      </c>
    </row>
    <row r="313" spans="1:13" x14ac:dyDescent="0.35">
      <c r="A313" s="63" t="s">
        <v>774</v>
      </c>
      <c r="B313" t="s">
        <v>1246</v>
      </c>
      <c r="C313">
        <v>1677</v>
      </c>
      <c r="D313">
        <v>1844</v>
      </c>
      <c r="E313">
        <v>2236</v>
      </c>
      <c r="F313">
        <v>2341</v>
      </c>
      <c r="G313">
        <v>2782</v>
      </c>
      <c r="H313">
        <v>3339</v>
      </c>
      <c r="I313">
        <v>3685</v>
      </c>
      <c r="J313">
        <v>4238</v>
      </c>
      <c r="K313">
        <v>4791</v>
      </c>
      <c r="L313">
        <v>5344</v>
      </c>
      <c r="M313">
        <v>5896</v>
      </c>
    </row>
    <row r="314" spans="1:13" x14ac:dyDescent="0.35">
      <c r="A314" s="63" t="s">
        <v>775</v>
      </c>
      <c r="B314" t="s">
        <v>1247</v>
      </c>
      <c r="C314">
        <v>1677</v>
      </c>
      <c r="D314">
        <v>1844</v>
      </c>
      <c r="E314">
        <v>2236</v>
      </c>
      <c r="F314">
        <v>2341</v>
      </c>
      <c r="G314">
        <v>2782</v>
      </c>
      <c r="H314">
        <v>3339</v>
      </c>
      <c r="I314">
        <v>3685</v>
      </c>
      <c r="J314">
        <v>4238</v>
      </c>
      <c r="K314">
        <v>4791</v>
      </c>
      <c r="L314">
        <v>5344</v>
      </c>
      <c r="M314">
        <v>5896</v>
      </c>
    </row>
    <row r="315" spans="1:13" x14ac:dyDescent="0.35">
      <c r="A315" s="63" t="s">
        <v>776</v>
      </c>
      <c r="B315" t="s">
        <v>1248</v>
      </c>
      <c r="C315">
        <v>1677</v>
      </c>
      <c r="D315">
        <v>1844</v>
      </c>
      <c r="E315">
        <v>2236</v>
      </c>
      <c r="F315">
        <v>2341</v>
      </c>
      <c r="G315">
        <v>2782</v>
      </c>
      <c r="H315">
        <v>3339</v>
      </c>
      <c r="I315">
        <v>3685</v>
      </c>
      <c r="J315">
        <v>4238</v>
      </c>
      <c r="K315">
        <v>4791</v>
      </c>
      <c r="L315">
        <v>5344</v>
      </c>
      <c r="M315">
        <v>5896</v>
      </c>
    </row>
    <row r="316" spans="1:13" x14ac:dyDescent="0.35">
      <c r="A316" s="63" t="s">
        <v>777</v>
      </c>
      <c r="B316" t="s">
        <v>1249</v>
      </c>
      <c r="C316">
        <v>1677</v>
      </c>
      <c r="D316">
        <v>1844</v>
      </c>
      <c r="E316">
        <v>2236</v>
      </c>
      <c r="F316">
        <v>2341</v>
      </c>
      <c r="G316">
        <v>2782</v>
      </c>
      <c r="H316">
        <v>3339</v>
      </c>
      <c r="I316">
        <v>3685</v>
      </c>
      <c r="J316">
        <v>4238</v>
      </c>
      <c r="K316">
        <v>4791</v>
      </c>
      <c r="L316">
        <v>5344</v>
      </c>
      <c r="M316">
        <v>5896</v>
      </c>
    </row>
    <row r="317" spans="1:13" x14ac:dyDescent="0.35">
      <c r="A317" s="63" t="s">
        <v>778</v>
      </c>
      <c r="B317" t="s">
        <v>1250</v>
      </c>
      <c r="C317">
        <v>1677</v>
      </c>
      <c r="D317">
        <v>1844</v>
      </c>
      <c r="E317">
        <v>2236</v>
      </c>
      <c r="F317">
        <v>2341</v>
      </c>
      <c r="G317">
        <v>2782</v>
      </c>
      <c r="H317">
        <v>3339</v>
      </c>
      <c r="I317">
        <v>3685</v>
      </c>
      <c r="J317">
        <v>4238</v>
      </c>
      <c r="K317">
        <v>4791</v>
      </c>
      <c r="L317">
        <v>5344</v>
      </c>
      <c r="M317">
        <v>5896</v>
      </c>
    </row>
    <row r="318" spans="1:13" x14ac:dyDescent="0.35">
      <c r="A318" s="63" t="s">
        <v>779</v>
      </c>
      <c r="B318" t="s">
        <v>1251</v>
      </c>
      <c r="C318">
        <v>1527</v>
      </c>
      <c r="D318">
        <v>1681</v>
      </c>
      <c r="E318">
        <v>2037</v>
      </c>
      <c r="F318">
        <v>2215</v>
      </c>
      <c r="G318">
        <v>2908</v>
      </c>
      <c r="H318">
        <v>3486</v>
      </c>
      <c r="I318">
        <v>3843</v>
      </c>
      <c r="J318">
        <v>4419</v>
      </c>
      <c r="K318">
        <v>4995</v>
      </c>
      <c r="L318">
        <v>5572</v>
      </c>
      <c r="M318">
        <v>6148</v>
      </c>
    </row>
    <row r="319" spans="1:13" x14ac:dyDescent="0.35">
      <c r="A319" s="63" t="s">
        <v>780</v>
      </c>
      <c r="B319" t="s">
        <v>1252</v>
      </c>
      <c r="C319">
        <v>1677</v>
      </c>
      <c r="D319">
        <v>1844</v>
      </c>
      <c r="E319">
        <v>2236</v>
      </c>
      <c r="F319">
        <v>2341</v>
      </c>
      <c r="G319">
        <v>2782</v>
      </c>
      <c r="H319">
        <v>3339</v>
      </c>
      <c r="I319">
        <v>3685</v>
      </c>
      <c r="J319">
        <v>4238</v>
      </c>
      <c r="K319">
        <v>4791</v>
      </c>
      <c r="L319">
        <v>5344</v>
      </c>
      <c r="M319">
        <v>5896</v>
      </c>
    </row>
    <row r="320" spans="1:13" x14ac:dyDescent="0.35">
      <c r="A320" s="63" t="s">
        <v>781</v>
      </c>
      <c r="B320" t="s">
        <v>1253</v>
      </c>
      <c r="C320">
        <v>1677</v>
      </c>
      <c r="D320">
        <v>1844</v>
      </c>
      <c r="E320">
        <v>2236</v>
      </c>
      <c r="F320">
        <v>2341</v>
      </c>
      <c r="G320">
        <v>2782</v>
      </c>
      <c r="H320">
        <v>3339</v>
      </c>
      <c r="I320">
        <v>3685</v>
      </c>
      <c r="J320">
        <v>4238</v>
      </c>
      <c r="K320">
        <v>4791</v>
      </c>
      <c r="L320">
        <v>5344</v>
      </c>
      <c r="M320">
        <v>5896</v>
      </c>
    </row>
    <row r="321" spans="1:13" x14ac:dyDescent="0.35">
      <c r="A321" s="63" t="s">
        <v>782</v>
      </c>
      <c r="B321" t="s">
        <v>1254</v>
      </c>
      <c r="C321">
        <v>2047</v>
      </c>
      <c r="D321">
        <v>2252</v>
      </c>
      <c r="E321">
        <v>2730</v>
      </c>
      <c r="F321">
        <v>2814</v>
      </c>
      <c r="G321">
        <v>3360</v>
      </c>
      <c r="H321">
        <v>4000</v>
      </c>
      <c r="I321">
        <v>4420</v>
      </c>
      <c r="J321">
        <v>5084</v>
      </c>
      <c r="K321">
        <v>5746</v>
      </c>
      <c r="L321">
        <v>6410</v>
      </c>
      <c r="M321">
        <v>7072</v>
      </c>
    </row>
    <row r="322" spans="1:13" x14ac:dyDescent="0.35">
      <c r="A322" s="63" t="s">
        <v>783</v>
      </c>
      <c r="B322" t="s">
        <v>1255</v>
      </c>
      <c r="C322">
        <v>2425</v>
      </c>
      <c r="D322">
        <v>2668</v>
      </c>
      <c r="E322">
        <v>3234</v>
      </c>
      <c r="F322">
        <v>3339</v>
      </c>
      <c r="G322">
        <v>3990</v>
      </c>
      <c r="H322">
        <v>4756</v>
      </c>
      <c r="I322">
        <v>5239</v>
      </c>
      <c r="J322">
        <v>6025</v>
      </c>
      <c r="K322">
        <v>6811</v>
      </c>
      <c r="L322">
        <v>7597</v>
      </c>
      <c r="M322">
        <v>8383</v>
      </c>
    </row>
    <row r="323" spans="1:13" x14ac:dyDescent="0.35">
      <c r="A323" s="63" t="s">
        <v>784</v>
      </c>
      <c r="B323" t="s">
        <v>1256</v>
      </c>
      <c r="C323">
        <v>1851</v>
      </c>
      <c r="D323">
        <v>2035</v>
      </c>
      <c r="E323">
        <v>2467</v>
      </c>
      <c r="F323">
        <v>2551</v>
      </c>
      <c r="G323">
        <v>3045</v>
      </c>
      <c r="H323">
        <v>3633</v>
      </c>
      <c r="I323">
        <v>4000</v>
      </c>
      <c r="J323">
        <v>4601</v>
      </c>
      <c r="K323">
        <v>5200</v>
      </c>
      <c r="L323">
        <v>5801</v>
      </c>
      <c r="M323">
        <v>6400</v>
      </c>
    </row>
    <row r="324" spans="1:13" x14ac:dyDescent="0.35">
      <c r="A324" s="63" t="s">
        <v>785</v>
      </c>
      <c r="B324" t="s">
        <v>1257</v>
      </c>
      <c r="C324">
        <v>2094</v>
      </c>
      <c r="D324">
        <v>2304</v>
      </c>
      <c r="E324">
        <v>2793</v>
      </c>
      <c r="F324">
        <v>2929</v>
      </c>
      <c r="G324">
        <v>3486</v>
      </c>
      <c r="H324">
        <v>4168</v>
      </c>
      <c r="I324">
        <v>4609</v>
      </c>
      <c r="J324">
        <v>5301</v>
      </c>
      <c r="K324">
        <v>5992</v>
      </c>
      <c r="L324">
        <v>6684</v>
      </c>
      <c r="M324">
        <v>7375</v>
      </c>
    </row>
    <row r="325" spans="1:13" x14ac:dyDescent="0.35">
      <c r="A325" s="63" t="s">
        <v>786</v>
      </c>
      <c r="B325" t="s">
        <v>1258</v>
      </c>
      <c r="C325">
        <v>2000</v>
      </c>
      <c r="D325">
        <v>2200</v>
      </c>
      <c r="E325">
        <v>2667</v>
      </c>
      <c r="F325">
        <v>2751</v>
      </c>
      <c r="G325">
        <v>3286</v>
      </c>
      <c r="H325">
        <v>3916</v>
      </c>
      <c r="I325">
        <v>4315</v>
      </c>
      <c r="J325">
        <v>4963</v>
      </c>
      <c r="K325">
        <v>5610</v>
      </c>
      <c r="L325">
        <v>6258</v>
      </c>
      <c r="M325">
        <v>6904</v>
      </c>
    </row>
    <row r="326" spans="1:13" x14ac:dyDescent="0.35">
      <c r="A326" s="63" t="s">
        <v>787</v>
      </c>
      <c r="B326" t="s">
        <v>1259</v>
      </c>
      <c r="C326">
        <v>1677</v>
      </c>
      <c r="D326">
        <v>1844</v>
      </c>
      <c r="E326">
        <v>2236</v>
      </c>
      <c r="F326">
        <v>2341</v>
      </c>
      <c r="G326">
        <v>2782</v>
      </c>
      <c r="H326">
        <v>3339</v>
      </c>
      <c r="I326">
        <v>3685</v>
      </c>
      <c r="J326">
        <v>4238</v>
      </c>
      <c r="K326">
        <v>4791</v>
      </c>
      <c r="L326">
        <v>5344</v>
      </c>
      <c r="M326">
        <v>5896</v>
      </c>
    </row>
    <row r="327" spans="1:13" x14ac:dyDescent="0.35">
      <c r="A327" s="63" t="s">
        <v>788</v>
      </c>
      <c r="B327" t="s">
        <v>1260</v>
      </c>
      <c r="C327">
        <v>1677</v>
      </c>
      <c r="D327">
        <v>1844</v>
      </c>
      <c r="E327">
        <v>2236</v>
      </c>
      <c r="F327">
        <v>2341</v>
      </c>
      <c r="G327">
        <v>2782</v>
      </c>
      <c r="H327">
        <v>3339</v>
      </c>
      <c r="I327">
        <v>3685</v>
      </c>
      <c r="J327">
        <v>4238</v>
      </c>
      <c r="K327">
        <v>4791</v>
      </c>
      <c r="L327">
        <v>5344</v>
      </c>
      <c r="M327">
        <v>5896</v>
      </c>
    </row>
    <row r="328" spans="1:13" x14ac:dyDescent="0.35">
      <c r="A328" s="63" t="s">
        <v>789</v>
      </c>
      <c r="B328" t="s">
        <v>1261</v>
      </c>
      <c r="C328">
        <v>1772</v>
      </c>
      <c r="D328">
        <v>1948</v>
      </c>
      <c r="E328">
        <v>2362</v>
      </c>
      <c r="F328">
        <v>2436</v>
      </c>
      <c r="G328">
        <v>2908</v>
      </c>
      <c r="H328">
        <v>3465</v>
      </c>
      <c r="I328">
        <v>3822</v>
      </c>
      <c r="J328">
        <v>4395</v>
      </c>
      <c r="K328">
        <v>4968</v>
      </c>
      <c r="L328">
        <v>5541</v>
      </c>
      <c r="M328">
        <v>6115</v>
      </c>
    </row>
    <row r="329" spans="1:13" x14ac:dyDescent="0.35">
      <c r="A329" s="63" t="s">
        <v>790</v>
      </c>
      <c r="B329" t="s">
        <v>1262</v>
      </c>
      <c r="C329">
        <v>1725</v>
      </c>
      <c r="D329">
        <v>1897</v>
      </c>
      <c r="E329">
        <v>2299</v>
      </c>
      <c r="F329">
        <v>2373</v>
      </c>
      <c r="G329">
        <v>2835</v>
      </c>
      <c r="H329">
        <v>3381</v>
      </c>
      <c r="I329">
        <v>3727</v>
      </c>
      <c r="J329">
        <v>4287</v>
      </c>
      <c r="K329">
        <v>4845</v>
      </c>
      <c r="L329">
        <v>5405</v>
      </c>
      <c r="M329">
        <v>5964</v>
      </c>
    </row>
    <row r="330" spans="1:13" x14ac:dyDescent="0.35">
      <c r="A330" s="63" t="s">
        <v>791</v>
      </c>
      <c r="B330" t="s">
        <v>1263</v>
      </c>
      <c r="C330">
        <v>1677</v>
      </c>
      <c r="D330">
        <v>1844</v>
      </c>
      <c r="E330">
        <v>2236</v>
      </c>
      <c r="F330">
        <v>2341</v>
      </c>
      <c r="G330">
        <v>2782</v>
      </c>
      <c r="H330">
        <v>3339</v>
      </c>
      <c r="I330">
        <v>3685</v>
      </c>
      <c r="J330">
        <v>4238</v>
      </c>
      <c r="K330">
        <v>4791</v>
      </c>
      <c r="L330">
        <v>5344</v>
      </c>
      <c r="M330">
        <v>5896</v>
      </c>
    </row>
    <row r="331" spans="1:13" x14ac:dyDescent="0.35">
      <c r="A331" s="63" t="s">
        <v>792</v>
      </c>
      <c r="B331" t="s">
        <v>1264</v>
      </c>
      <c r="C331">
        <v>1677</v>
      </c>
      <c r="D331">
        <v>1844</v>
      </c>
      <c r="E331">
        <v>2236</v>
      </c>
      <c r="F331">
        <v>2341</v>
      </c>
      <c r="G331">
        <v>2782</v>
      </c>
      <c r="H331">
        <v>3339</v>
      </c>
      <c r="I331">
        <v>3685</v>
      </c>
      <c r="J331">
        <v>4238</v>
      </c>
      <c r="K331">
        <v>4791</v>
      </c>
      <c r="L331">
        <v>5344</v>
      </c>
      <c r="M331">
        <v>5896</v>
      </c>
    </row>
    <row r="332" spans="1:13" x14ac:dyDescent="0.35">
      <c r="A332" s="63" t="s">
        <v>793</v>
      </c>
      <c r="B332" t="s">
        <v>1253</v>
      </c>
      <c r="C332">
        <v>1677</v>
      </c>
      <c r="D332">
        <v>1844</v>
      </c>
      <c r="E332">
        <v>2236</v>
      </c>
      <c r="F332">
        <v>2341</v>
      </c>
      <c r="G332">
        <v>2782</v>
      </c>
      <c r="H332">
        <v>3339</v>
      </c>
      <c r="I332">
        <v>3685</v>
      </c>
      <c r="J332">
        <v>4238</v>
      </c>
      <c r="K332">
        <v>4791</v>
      </c>
      <c r="L332">
        <v>5344</v>
      </c>
      <c r="M332">
        <v>5896</v>
      </c>
    </row>
    <row r="333" spans="1:13" x14ac:dyDescent="0.35">
      <c r="A333" s="63" t="s">
        <v>794</v>
      </c>
      <c r="B333" t="s">
        <v>1265</v>
      </c>
      <c r="C333">
        <v>1677</v>
      </c>
      <c r="D333">
        <v>1844</v>
      </c>
      <c r="E333">
        <v>2236</v>
      </c>
      <c r="F333">
        <v>2341</v>
      </c>
      <c r="G333">
        <v>2782</v>
      </c>
      <c r="H333">
        <v>3339</v>
      </c>
      <c r="I333">
        <v>3685</v>
      </c>
      <c r="J333">
        <v>4238</v>
      </c>
      <c r="K333">
        <v>4791</v>
      </c>
      <c r="L333">
        <v>5344</v>
      </c>
      <c r="M333">
        <v>5896</v>
      </c>
    </row>
    <row r="334" spans="1:13" x14ac:dyDescent="0.35">
      <c r="A334" s="63" t="s">
        <v>795</v>
      </c>
      <c r="B334" t="s">
        <v>1266</v>
      </c>
      <c r="C334">
        <v>1677</v>
      </c>
      <c r="D334">
        <v>1844</v>
      </c>
      <c r="E334">
        <v>2236</v>
      </c>
      <c r="F334">
        <v>2341</v>
      </c>
      <c r="G334">
        <v>2782</v>
      </c>
      <c r="H334">
        <v>3339</v>
      </c>
      <c r="I334">
        <v>3685</v>
      </c>
      <c r="J334">
        <v>4238</v>
      </c>
      <c r="K334">
        <v>4791</v>
      </c>
      <c r="L334">
        <v>5344</v>
      </c>
      <c r="M334">
        <v>5896</v>
      </c>
    </row>
    <row r="335" spans="1:13" x14ac:dyDescent="0.35">
      <c r="A335" s="63" t="s">
        <v>796</v>
      </c>
      <c r="B335" t="s">
        <v>1267</v>
      </c>
      <c r="C335">
        <v>1677</v>
      </c>
      <c r="D335">
        <v>1844</v>
      </c>
      <c r="E335">
        <v>2236</v>
      </c>
      <c r="F335">
        <v>2341</v>
      </c>
      <c r="G335">
        <v>2782</v>
      </c>
      <c r="H335">
        <v>3339</v>
      </c>
      <c r="I335">
        <v>3685</v>
      </c>
      <c r="J335">
        <v>4238</v>
      </c>
      <c r="K335">
        <v>4791</v>
      </c>
      <c r="L335">
        <v>5344</v>
      </c>
      <c r="M335">
        <v>5896</v>
      </c>
    </row>
    <row r="336" spans="1:13" x14ac:dyDescent="0.35">
      <c r="A336" s="63" t="s">
        <v>797</v>
      </c>
      <c r="B336" t="s">
        <v>1268</v>
      </c>
      <c r="C336">
        <v>1677</v>
      </c>
      <c r="D336">
        <v>1844</v>
      </c>
      <c r="E336">
        <v>2236</v>
      </c>
      <c r="F336">
        <v>2341</v>
      </c>
      <c r="G336">
        <v>2782</v>
      </c>
      <c r="H336">
        <v>3339</v>
      </c>
      <c r="I336">
        <v>3685</v>
      </c>
      <c r="J336">
        <v>4238</v>
      </c>
      <c r="K336">
        <v>4791</v>
      </c>
      <c r="L336">
        <v>5344</v>
      </c>
      <c r="M336">
        <v>5896</v>
      </c>
    </row>
    <row r="337" spans="1:13" x14ac:dyDescent="0.35">
      <c r="A337" s="63" t="s">
        <v>798</v>
      </c>
      <c r="B337" t="s">
        <v>1269</v>
      </c>
      <c r="C337">
        <v>1874</v>
      </c>
      <c r="D337">
        <v>2062</v>
      </c>
      <c r="E337">
        <v>2499</v>
      </c>
      <c r="F337">
        <v>2583</v>
      </c>
      <c r="G337">
        <v>3087</v>
      </c>
      <c r="H337">
        <v>3675</v>
      </c>
      <c r="I337">
        <v>4053</v>
      </c>
      <c r="J337">
        <v>4660</v>
      </c>
      <c r="K337">
        <v>5268</v>
      </c>
      <c r="L337">
        <v>5876</v>
      </c>
      <c r="M337">
        <v>6484</v>
      </c>
    </row>
    <row r="338" spans="1:13" x14ac:dyDescent="0.35">
      <c r="A338" s="63" t="s">
        <v>799</v>
      </c>
      <c r="B338" t="s">
        <v>1270</v>
      </c>
      <c r="C338">
        <v>1905</v>
      </c>
      <c r="D338">
        <v>2096</v>
      </c>
      <c r="E338">
        <v>2541</v>
      </c>
      <c r="F338">
        <v>2614</v>
      </c>
      <c r="G338">
        <v>3129</v>
      </c>
      <c r="H338">
        <v>3727</v>
      </c>
      <c r="I338">
        <v>4116</v>
      </c>
      <c r="J338">
        <v>4733</v>
      </c>
      <c r="K338">
        <v>5350</v>
      </c>
      <c r="L338">
        <v>5968</v>
      </c>
      <c r="M338">
        <v>6585</v>
      </c>
    </row>
    <row r="339" spans="1:13" x14ac:dyDescent="0.35">
      <c r="A339" s="63" t="s">
        <v>800</v>
      </c>
      <c r="B339" t="s">
        <v>1263</v>
      </c>
      <c r="C339">
        <v>1677</v>
      </c>
      <c r="D339">
        <v>1844</v>
      </c>
      <c r="E339">
        <v>2236</v>
      </c>
      <c r="F339">
        <v>2341</v>
      </c>
      <c r="G339">
        <v>2782</v>
      </c>
      <c r="H339">
        <v>3339</v>
      </c>
      <c r="I339">
        <v>3685</v>
      </c>
      <c r="J339">
        <v>4238</v>
      </c>
      <c r="K339">
        <v>4791</v>
      </c>
      <c r="L339">
        <v>5344</v>
      </c>
      <c r="M339">
        <v>5896</v>
      </c>
    </row>
    <row r="340" spans="1:13" x14ac:dyDescent="0.35">
      <c r="A340" s="63" t="s">
        <v>801</v>
      </c>
      <c r="B340" t="s">
        <v>1271</v>
      </c>
      <c r="C340">
        <v>2189</v>
      </c>
      <c r="D340">
        <v>2408</v>
      </c>
      <c r="E340">
        <v>2919</v>
      </c>
      <c r="F340">
        <v>3013</v>
      </c>
      <c r="G340">
        <v>3601</v>
      </c>
      <c r="H340">
        <v>4294</v>
      </c>
      <c r="I340">
        <v>4735</v>
      </c>
      <c r="J340">
        <v>5446</v>
      </c>
      <c r="K340">
        <v>6156</v>
      </c>
      <c r="L340">
        <v>6867</v>
      </c>
      <c r="M340">
        <v>7576</v>
      </c>
    </row>
    <row r="341" spans="1:13" x14ac:dyDescent="0.35">
      <c r="A341" s="63" t="s">
        <v>802</v>
      </c>
      <c r="B341" t="s">
        <v>1258</v>
      </c>
      <c r="C341">
        <v>1748</v>
      </c>
      <c r="D341">
        <v>1923</v>
      </c>
      <c r="E341">
        <v>2331</v>
      </c>
      <c r="F341">
        <v>2404</v>
      </c>
      <c r="G341">
        <v>2866</v>
      </c>
      <c r="H341">
        <v>3423</v>
      </c>
      <c r="I341">
        <v>3769</v>
      </c>
      <c r="J341">
        <v>4335</v>
      </c>
      <c r="K341">
        <v>4900</v>
      </c>
      <c r="L341">
        <v>5466</v>
      </c>
      <c r="M341">
        <v>6031</v>
      </c>
    </row>
    <row r="342" spans="1:13" x14ac:dyDescent="0.35">
      <c r="A342" s="63" t="s">
        <v>803</v>
      </c>
      <c r="B342" t="s">
        <v>1272</v>
      </c>
      <c r="C342">
        <v>1811</v>
      </c>
      <c r="D342">
        <v>1992</v>
      </c>
      <c r="E342">
        <v>2415</v>
      </c>
      <c r="F342">
        <v>2488</v>
      </c>
      <c r="G342">
        <v>2971</v>
      </c>
      <c r="H342">
        <v>3538</v>
      </c>
      <c r="I342">
        <v>3906</v>
      </c>
      <c r="J342">
        <v>4491</v>
      </c>
      <c r="K342">
        <v>5077</v>
      </c>
      <c r="L342">
        <v>5663</v>
      </c>
      <c r="M342">
        <v>6249</v>
      </c>
    </row>
    <row r="343" spans="1:13" x14ac:dyDescent="0.35">
      <c r="A343" s="63" t="s">
        <v>804</v>
      </c>
      <c r="B343" t="s">
        <v>1258</v>
      </c>
      <c r="C343">
        <v>1795</v>
      </c>
      <c r="D343">
        <v>1975</v>
      </c>
      <c r="E343">
        <v>2394</v>
      </c>
      <c r="F343">
        <v>2467</v>
      </c>
      <c r="G343">
        <v>2950</v>
      </c>
      <c r="H343">
        <v>3517</v>
      </c>
      <c r="I343">
        <v>3874</v>
      </c>
      <c r="J343">
        <v>4456</v>
      </c>
      <c r="K343">
        <v>5036</v>
      </c>
      <c r="L343">
        <v>5618</v>
      </c>
      <c r="M343">
        <v>6199</v>
      </c>
    </row>
    <row r="344" spans="1:13" x14ac:dyDescent="0.35">
      <c r="A344" s="63" t="s">
        <v>805</v>
      </c>
      <c r="B344" t="s">
        <v>1273</v>
      </c>
      <c r="C344">
        <v>2150</v>
      </c>
      <c r="D344">
        <v>2364</v>
      </c>
      <c r="E344">
        <v>2866</v>
      </c>
      <c r="F344">
        <v>2961</v>
      </c>
      <c r="G344">
        <v>3538</v>
      </c>
      <c r="H344">
        <v>4221</v>
      </c>
      <c r="I344">
        <v>4651</v>
      </c>
      <c r="J344">
        <v>5349</v>
      </c>
      <c r="K344">
        <v>6046</v>
      </c>
      <c r="L344">
        <v>6745</v>
      </c>
      <c r="M344">
        <v>7442</v>
      </c>
    </row>
    <row r="345" spans="1:13" x14ac:dyDescent="0.35">
      <c r="A345" s="63" t="s">
        <v>806</v>
      </c>
      <c r="B345" t="s">
        <v>1274</v>
      </c>
      <c r="C345">
        <v>1677</v>
      </c>
      <c r="D345">
        <v>1844</v>
      </c>
      <c r="E345">
        <v>2236</v>
      </c>
      <c r="F345">
        <v>2341</v>
      </c>
      <c r="G345">
        <v>2782</v>
      </c>
      <c r="H345">
        <v>3339</v>
      </c>
      <c r="I345">
        <v>3685</v>
      </c>
      <c r="J345">
        <v>4238</v>
      </c>
      <c r="K345">
        <v>4791</v>
      </c>
      <c r="L345">
        <v>5344</v>
      </c>
      <c r="M345">
        <v>5896</v>
      </c>
    </row>
    <row r="346" spans="1:13" x14ac:dyDescent="0.35">
      <c r="A346" s="63" t="s">
        <v>807</v>
      </c>
      <c r="B346" t="s">
        <v>1275</v>
      </c>
      <c r="C346">
        <v>2346</v>
      </c>
      <c r="D346">
        <v>2581</v>
      </c>
      <c r="E346">
        <v>3129</v>
      </c>
      <c r="F346">
        <v>3223</v>
      </c>
      <c r="G346">
        <v>3853</v>
      </c>
      <c r="H346">
        <v>4588</v>
      </c>
      <c r="I346">
        <v>5061</v>
      </c>
      <c r="J346">
        <v>5820</v>
      </c>
      <c r="K346">
        <v>6579</v>
      </c>
      <c r="L346">
        <v>7338</v>
      </c>
      <c r="M346">
        <v>8097</v>
      </c>
    </row>
    <row r="347" spans="1:13" x14ac:dyDescent="0.35">
      <c r="A347" s="63" t="s">
        <v>808</v>
      </c>
      <c r="B347" t="s">
        <v>1275</v>
      </c>
      <c r="C347">
        <v>2575</v>
      </c>
      <c r="D347">
        <v>2832</v>
      </c>
      <c r="E347">
        <v>3433</v>
      </c>
      <c r="F347">
        <v>3538</v>
      </c>
      <c r="G347">
        <v>4231</v>
      </c>
      <c r="H347">
        <v>5040</v>
      </c>
      <c r="I347">
        <v>5554</v>
      </c>
      <c r="J347">
        <v>6388</v>
      </c>
      <c r="K347">
        <v>7220</v>
      </c>
      <c r="L347">
        <v>8054</v>
      </c>
      <c r="M347">
        <v>8887</v>
      </c>
    </row>
    <row r="348" spans="1:13" x14ac:dyDescent="0.35">
      <c r="A348" s="63" t="s">
        <v>809</v>
      </c>
      <c r="B348" t="s">
        <v>1275</v>
      </c>
      <c r="C348">
        <v>2882</v>
      </c>
      <c r="D348">
        <v>3171</v>
      </c>
      <c r="E348">
        <v>3843</v>
      </c>
      <c r="F348">
        <v>3958</v>
      </c>
      <c r="G348">
        <v>4735</v>
      </c>
      <c r="H348">
        <v>5638</v>
      </c>
      <c r="I348">
        <v>6226</v>
      </c>
      <c r="J348">
        <v>7161</v>
      </c>
      <c r="K348">
        <v>8094</v>
      </c>
      <c r="L348">
        <v>9028</v>
      </c>
      <c r="M348">
        <v>9962</v>
      </c>
    </row>
    <row r="349" spans="1:13" x14ac:dyDescent="0.35">
      <c r="A349" s="63" t="s">
        <v>810</v>
      </c>
      <c r="B349" t="s">
        <v>1275</v>
      </c>
      <c r="C349">
        <v>2315</v>
      </c>
      <c r="D349">
        <v>2547</v>
      </c>
      <c r="E349">
        <v>3087</v>
      </c>
      <c r="F349">
        <v>3181</v>
      </c>
      <c r="G349">
        <v>3801</v>
      </c>
      <c r="H349">
        <v>4525</v>
      </c>
      <c r="I349">
        <v>4998</v>
      </c>
      <c r="J349">
        <v>5747</v>
      </c>
      <c r="K349">
        <v>6497</v>
      </c>
      <c r="L349">
        <v>7247</v>
      </c>
      <c r="M349">
        <v>7996</v>
      </c>
    </row>
    <row r="350" spans="1:13" x14ac:dyDescent="0.35">
      <c r="A350" s="63" t="s">
        <v>811</v>
      </c>
      <c r="B350" t="s">
        <v>1275</v>
      </c>
      <c r="C350">
        <v>2441</v>
      </c>
      <c r="D350">
        <v>2685</v>
      </c>
      <c r="E350">
        <v>3255</v>
      </c>
      <c r="F350">
        <v>3360</v>
      </c>
      <c r="G350">
        <v>4011</v>
      </c>
      <c r="H350">
        <v>4777</v>
      </c>
      <c r="I350">
        <v>5271</v>
      </c>
      <c r="J350">
        <v>6061</v>
      </c>
      <c r="K350">
        <v>6852</v>
      </c>
      <c r="L350">
        <v>7642</v>
      </c>
      <c r="M350">
        <v>8433</v>
      </c>
    </row>
    <row r="351" spans="1:13" x14ac:dyDescent="0.35">
      <c r="A351" s="63" t="s">
        <v>812</v>
      </c>
      <c r="B351" t="s">
        <v>1275</v>
      </c>
      <c r="C351">
        <v>2796</v>
      </c>
      <c r="D351">
        <v>3075</v>
      </c>
      <c r="E351">
        <v>3727</v>
      </c>
      <c r="F351">
        <v>3853</v>
      </c>
      <c r="G351">
        <v>4599</v>
      </c>
      <c r="H351">
        <v>5481</v>
      </c>
      <c r="I351">
        <v>6048</v>
      </c>
      <c r="J351">
        <v>6955</v>
      </c>
      <c r="K351">
        <v>7862</v>
      </c>
      <c r="L351">
        <v>8769</v>
      </c>
      <c r="M351">
        <v>9676</v>
      </c>
    </row>
    <row r="352" spans="1:13" x14ac:dyDescent="0.35">
      <c r="A352" s="63" t="s">
        <v>813</v>
      </c>
      <c r="B352" t="s">
        <v>1275</v>
      </c>
      <c r="C352">
        <v>2299</v>
      </c>
      <c r="D352">
        <v>2529</v>
      </c>
      <c r="E352">
        <v>3066</v>
      </c>
      <c r="F352">
        <v>3160</v>
      </c>
      <c r="G352">
        <v>3780</v>
      </c>
      <c r="H352">
        <v>4504</v>
      </c>
      <c r="I352">
        <v>4966</v>
      </c>
      <c r="J352">
        <v>5712</v>
      </c>
      <c r="K352">
        <v>6456</v>
      </c>
      <c r="L352">
        <v>7201</v>
      </c>
      <c r="M352">
        <v>7946</v>
      </c>
    </row>
    <row r="353" spans="1:13" x14ac:dyDescent="0.35">
      <c r="A353" s="63" t="s">
        <v>814</v>
      </c>
      <c r="B353" t="s">
        <v>1275</v>
      </c>
      <c r="C353">
        <v>2638</v>
      </c>
      <c r="D353">
        <v>2902</v>
      </c>
      <c r="E353">
        <v>3517</v>
      </c>
      <c r="F353">
        <v>3633</v>
      </c>
      <c r="G353">
        <v>4336</v>
      </c>
      <c r="H353">
        <v>5166</v>
      </c>
      <c r="I353">
        <v>5701</v>
      </c>
      <c r="J353">
        <v>6557</v>
      </c>
      <c r="K353">
        <v>7411</v>
      </c>
      <c r="L353">
        <v>8267</v>
      </c>
      <c r="M353">
        <v>9122</v>
      </c>
    </row>
    <row r="354" spans="1:13" x14ac:dyDescent="0.35">
      <c r="A354" s="63" t="s">
        <v>815</v>
      </c>
      <c r="B354" t="s">
        <v>1275</v>
      </c>
      <c r="C354">
        <v>1945</v>
      </c>
      <c r="D354">
        <v>2139</v>
      </c>
      <c r="E354">
        <v>2593</v>
      </c>
      <c r="F354">
        <v>2667</v>
      </c>
      <c r="G354">
        <v>3192</v>
      </c>
      <c r="H354">
        <v>3801</v>
      </c>
      <c r="I354">
        <v>4200</v>
      </c>
      <c r="J354">
        <v>4830</v>
      </c>
      <c r="K354">
        <v>5460</v>
      </c>
      <c r="L354">
        <v>6090</v>
      </c>
      <c r="M354">
        <v>6720</v>
      </c>
    </row>
    <row r="355" spans="1:13" x14ac:dyDescent="0.35">
      <c r="A355" s="63" t="s">
        <v>816</v>
      </c>
      <c r="B355" t="s">
        <v>1275</v>
      </c>
      <c r="C355">
        <v>1677</v>
      </c>
      <c r="D355">
        <v>1844</v>
      </c>
      <c r="E355">
        <v>2236</v>
      </c>
      <c r="F355">
        <v>2341</v>
      </c>
      <c r="G355">
        <v>2782</v>
      </c>
      <c r="H355">
        <v>3339</v>
      </c>
      <c r="I355">
        <v>3685</v>
      </c>
      <c r="J355">
        <v>4238</v>
      </c>
      <c r="K355">
        <v>4791</v>
      </c>
      <c r="L355">
        <v>5344</v>
      </c>
      <c r="M355">
        <v>5896</v>
      </c>
    </row>
    <row r="356" spans="1:13" x14ac:dyDescent="0.35">
      <c r="A356" s="63" t="s">
        <v>817</v>
      </c>
      <c r="B356" t="s">
        <v>1275</v>
      </c>
      <c r="C356">
        <v>1835</v>
      </c>
      <c r="D356">
        <v>2018</v>
      </c>
      <c r="E356">
        <v>2446</v>
      </c>
      <c r="F356">
        <v>2520</v>
      </c>
      <c r="G356">
        <v>3013</v>
      </c>
      <c r="H356">
        <v>3591</v>
      </c>
      <c r="I356">
        <v>3958</v>
      </c>
      <c r="J356">
        <v>4552</v>
      </c>
      <c r="K356">
        <v>5146</v>
      </c>
      <c r="L356">
        <v>5740</v>
      </c>
      <c r="M356">
        <v>6333</v>
      </c>
    </row>
    <row r="357" spans="1:13" x14ac:dyDescent="0.35">
      <c r="A357" s="63" t="s">
        <v>818</v>
      </c>
      <c r="B357" t="s">
        <v>1275</v>
      </c>
      <c r="C357">
        <v>1677</v>
      </c>
      <c r="D357">
        <v>1844</v>
      </c>
      <c r="E357">
        <v>2236</v>
      </c>
      <c r="F357">
        <v>2341</v>
      </c>
      <c r="G357">
        <v>2782</v>
      </c>
      <c r="H357">
        <v>3339</v>
      </c>
      <c r="I357">
        <v>3685</v>
      </c>
      <c r="J357">
        <v>4238</v>
      </c>
      <c r="K357">
        <v>4791</v>
      </c>
      <c r="L357">
        <v>5344</v>
      </c>
      <c r="M357">
        <v>5896</v>
      </c>
    </row>
    <row r="358" spans="1:13" x14ac:dyDescent="0.35">
      <c r="A358" s="63" t="s">
        <v>819</v>
      </c>
      <c r="B358" t="s">
        <v>1275</v>
      </c>
      <c r="C358">
        <v>1874</v>
      </c>
      <c r="D358">
        <v>2062</v>
      </c>
      <c r="E358">
        <v>2499</v>
      </c>
      <c r="F358">
        <v>2583</v>
      </c>
      <c r="G358">
        <v>3087</v>
      </c>
      <c r="H358">
        <v>3675</v>
      </c>
      <c r="I358">
        <v>4053</v>
      </c>
      <c r="J358">
        <v>4660</v>
      </c>
      <c r="K358">
        <v>5268</v>
      </c>
      <c r="L358">
        <v>5876</v>
      </c>
      <c r="M358">
        <v>6484</v>
      </c>
    </row>
    <row r="359" spans="1:13" x14ac:dyDescent="0.35">
      <c r="A359" s="63" t="s">
        <v>820</v>
      </c>
      <c r="B359" t="s">
        <v>1275</v>
      </c>
      <c r="C359">
        <v>1677</v>
      </c>
      <c r="D359">
        <v>1844</v>
      </c>
      <c r="E359">
        <v>2236</v>
      </c>
      <c r="F359">
        <v>2341</v>
      </c>
      <c r="G359">
        <v>2782</v>
      </c>
      <c r="H359">
        <v>3339</v>
      </c>
      <c r="I359">
        <v>3685</v>
      </c>
      <c r="J359">
        <v>4238</v>
      </c>
      <c r="K359">
        <v>4791</v>
      </c>
      <c r="L359">
        <v>5344</v>
      </c>
      <c r="M359">
        <v>5896</v>
      </c>
    </row>
    <row r="360" spans="1:13" x14ac:dyDescent="0.35">
      <c r="A360" s="63" t="s">
        <v>821</v>
      </c>
      <c r="B360" t="s">
        <v>1275</v>
      </c>
      <c r="C360">
        <v>1677</v>
      </c>
      <c r="D360">
        <v>1844</v>
      </c>
      <c r="E360">
        <v>2236</v>
      </c>
      <c r="F360">
        <v>2341</v>
      </c>
      <c r="G360">
        <v>2782</v>
      </c>
      <c r="H360">
        <v>3339</v>
      </c>
      <c r="I360">
        <v>3685</v>
      </c>
      <c r="J360">
        <v>4238</v>
      </c>
      <c r="K360">
        <v>4791</v>
      </c>
      <c r="L360">
        <v>5344</v>
      </c>
      <c r="M360">
        <v>5896</v>
      </c>
    </row>
    <row r="361" spans="1:13" x14ac:dyDescent="0.35">
      <c r="A361" s="63" t="s">
        <v>822</v>
      </c>
      <c r="B361" t="s">
        <v>1275</v>
      </c>
      <c r="C361">
        <v>1677</v>
      </c>
      <c r="D361">
        <v>1844</v>
      </c>
      <c r="E361">
        <v>2236</v>
      </c>
      <c r="F361">
        <v>2341</v>
      </c>
      <c r="G361">
        <v>2782</v>
      </c>
      <c r="H361">
        <v>3339</v>
      </c>
      <c r="I361">
        <v>3685</v>
      </c>
      <c r="J361">
        <v>4238</v>
      </c>
      <c r="K361">
        <v>4791</v>
      </c>
      <c r="L361">
        <v>5344</v>
      </c>
      <c r="M361">
        <v>5896</v>
      </c>
    </row>
    <row r="362" spans="1:13" x14ac:dyDescent="0.35">
      <c r="A362" s="63" t="s">
        <v>823</v>
      </c>
      <c r="B362" t="s">
        <v>1275</v>
      </c>
      <c r="C362">
        <v>2654</v>
      </c>
      <c r="D362">
        <v>2919</v>
      </c>
      <c r="E362">
        <v>3538</v>
      </c>
      <c r="F362">
        <v>3654</v>
      </c>
      <c r="G362">
        <v>4368</v>
      </c>
      <c r="H362">
        <v>5208</v>
      </c>
      <c r="I362">
        <v>5743</v>
      </c>
      <c r="J362">
        <v>6605</v>
      </c>
      <c r="K362">
        <v>7466</v>
      </c>
      <c r="L362">
        <v>8328</v>
      </c>
      <c r="M362">
        <v>9189</v>
      </c>
    </row>
    <row r="363" spans="1:13" x14ac:dyDescent="0.35">
      <c r="A363" s="63" t="s">
        <v>824</v>
      </c>
      <c r="B363" t="s">
        <v>1275</v>
      </c>
      <c r="C363">
        <v>1851</v>
      </c>
      <c r="D363">
        <v>2035</v>
      </c>
      <c r="E363">
        <v>2467</v>
      </c>
      <c r="F363">
        <v>2551</v>
      </c>
      <c r="G363">
        <v>3045</v>
      </c>
      <c r="H363">
        <v>3633</v>
      </c>
      <c r="I363">
        <v>4000</v>
      </c>
      <c r="J363">
        <v>4601</v>
      </c>
      <c r="K363">
        <v>5200</v>
      </c>
      <c r="L363">
        <v>5801</v>
      </c>
      <c r="M363">
        <v>6400</v>
      </c>
    </row>
    <row r="364" spans="1:13" x14ac:dyDescent="0.35">
      <c r="A364" s="63" t="s">
        <v>825</v>
      </c>
      <c r="B364" t="s">
        <v>1275</v>
      </c>
      <c r="C364">
        <v>2283</v>
      </c>
      <c r="D364">
        <v>2512</v>
      </c>
      <c r="E364">
        <v>3045</v>
      </c>
      <c r="F364">
        <v>3202</v>
      </c>
      <c r="G364">
        <v>3801</v>
      </c>
      <c r="H364">
        <v>4557</v>
      </c>
      <c r="I364">
        <v>5029</v>
      </c>
      <c r="J364">
        <v>5784</v>
      </c>
      <c r="K364">
        <v>6538</v>
      </c>
      <c r="L364">
        <v>7293</v>
      </c>
      <c r="M364">
        <v>8047</v>
      </c>
    </row>
    <row r="365" spans="1:13" x14ac:dyDescent="0.35">
      <c r="A365" s="63" t="s">
        <v>826</v>
      </c>
      <c r="B365" t="s">
        <v>1275</v>
      </c>
      <c r="C365">
        <v>2283</v>
      </c>
      <c r="D365">
        <v>2512</v>
      </c>
      <c r="E365">
        <v>3045</v>
      </c>
      <c r="F365">
        <v>3139</v>
      </c>
      <c r="G365">
        <v>3748</v>
      </c>
      <c r="H365">
        <v>4462</v>
      </c>
      <c r="I365">
        <v>4924</v>
      </c>
      <c r="J365">
        <v>5663</v>
      </c>
      <c r="K365">
        <v>6401</v>
      </c>
      <c r="L365">
        <v>7141</v>
      </c>
      <c r="M365">
        <v>7879</v>
      </c>
    </row>
    <row r="366" spans="1:13" x14ac:dyDescent="0.35">
      <c r="A366" s="63" t="s">
        <v>827</v>
      </c>
      <c r="B366" t="s">
        <v>1275</v>
      </c>
      <c r="C366">
        <v>1890</v>
      </c>
      <c r="D366">
        <v>2079</v>
      </c>
      <c r="E366">
        <v>2520</v>
      </c>
      <c r="F366">
        <v>2604</v>
      </c>
      <c r="G366">
        <v>3108</v>
      </c>
      <c r="H366">
        <v>3706</v>
      </c>
      <c r="I366">
        <v>4084</v>
      </c>
      <c r="J366">
        <v>4697</v>
      </c>
      <c r="K366">
        <v>5309</v>
      </c>
      <c r="L366">
        <v>5923</v>
      </c>
      <c r="M366">
        <v>6535</v>
      </c>
    </row>
    <row r="367" spans="1:13" x14ac:dyDescent="0.35">
      <c r="A367" s="63" t="s">
        <v>828</v>
      </c>
      <c r="B367" t="s">
        <v>1275</v>
      </c>
      <c r="C367">
        <v>1874</v>
      </c>
      <c r="D367">
        <v>2062</v>
      </c>
      <c r="E367">
        <v>2499</v>
      </c>
      <c r="F367">
        <v>2583</v>
      </c>
      <c r="G367">
        <v>3087</v>
      </c>
      <c r="H367">
        <v>3675</v>
      </c>
      <c r="I367">
        <v>4053</v>
      </c>
      <c r="J367">
        <v>4660</v>
      </c>
      <c r="K367">
        <v>5268</v>
      </c>
      <c r="L367">
        <v>5876</v>
      </c>
      <c r="M367">
        <v>6484</v>
      </c>
    </row>
    <row r="368" spans="1:13" x14ac:dyDescent="0.35">
      <c r="A368" s="63" t="s">
        <v>829</v>
      </c>
      <c r="B368" t="s">
        <v>1275</v>
      </c>
      <c r="C368">
        <v>2173</v>
      </c>
      <c r="D368">
        <v>2390</v>
      </c>
      <c r="E368">
        <v>2898</v>
      </c>
      <c r="F368">
        <v>2992</v>
      </c>
      <c r="G368">
        <v>3570</v>
      </c>
      <c r="H368">
        <v>4252</v>
      </c>
      <c r="I368">
        <v>4693</v>
      </c>
      <c r="J368">
        <v>5398</v>
      </c>
      <c r="K368">
        <v>6101</v>
      </c>
      <c r="L368">
        <v>6806</v>
      </c>
      <c r="M368">
        <v>7509</v>
      </c>
    </row>
    <row r="369" spans="1:13" x14ac:dyDescent="0.35">
      <c r="A369" s="63" t="s">
        <v>830</v>
      </c>
      <c r="B369" t="s">
        <v>1275</v>
      </c>
      <c r="C369">
        <v>2110</v>
      </c>
      <c r="D369">
        <v>2321</v>
      </c>
      <c r="E369">
        <v>2814</v>
      </c>
      <c r="F369">
        <v>2908</v>
      </c>
      <c r="G369">
        <v>3475</v>
      </c>
      <c r="H369">
        <v>4137</v>
      </c>
      <c r="I369">
        <v>4567</v>
      </c>
      <c r="J369">
        <v>5253</v>
      </c>
      <c r="K369">
        <v>5937</v>
      </c>
      <c r="L369">
        <v>6623</v>
      </c>
      <c r="M369">
        <v>7308</v>
      </c>
    </row>
    <row r="370" spans="1:13" x14ac:dyDescent="0.35">
      <c r="A370" s="63" t="s">
        <v>831</v>
      </c>
      <c r="B370" t="s">
        <v>1275</v>
      </c>
      <c r="C370">
        <v>1701</v>
      </c>
      <c r="D370">
        <v>1871</v>
      </c>
      <c r="E370">
        <v>2268</v>
      </c>
      <c r="F370">
        <v>2341</v>
      </c>
      <c r="G370">
        <v>2793</v>
      </c>
      <c r="H370">
        <v>3339</v>
      </c>
      <c r="I370">
        <v>3685</v>
      </c>
      <c r="J370">
        <v>4238</v>
      </c>
      <c r="K370">
        <v>4791</v>
      </c>
      <c r="L370">
        <v>5344</v>
      </c>
      <c r="M370">
        <v>5896</v>
      </c>
    </row>
    <row r="371" spans="1:13" x14ac:dyDescent="0.35">
      <c r="A371" s="63" t="s">
        <v>832</v>
      </c>
      <c r="B371" t="s">
        <v>1276</v>
      </c>
      <c r="C371">
        <v>2756</v>
      </c>
      <c r="D371">
        <v>3032</v>
      </c>
      <c r="E371">
        <v>3675</v>
      </c>
      <c r="F371">
        <v>3790</v>
      </c>
      <c r="G371">
        <v>4525</v>
      </c>
      <c r="H371">
        <v>5397</v>
      </c>
      <c r="I371">
        <v>5943</v>
      </c>
      <c r="J371">
        <v>6834</v>
      </c>
      <c r="K371">
        <v>7725</v>
      </c>
      <c r="L371">
        <v>8617</v>
      </c>
      <c r="M371">
        <v>9508</v>
      </c>
    </row>
    <row r="372" spans="1:13" x14ac:dyDescent="0.35">
      <c r="A372" s="63" t="s">
        <v>833</v>
      </c>
      <c r="B372" t="s">
        <v>1276</v>
      </c>
      <c r="C372">
        <v>2614</v>
      </c>
      <c r="D372">
        <v>2875</v>
      </c>
      <c r="E372">
        <v>3486</v>
      </c>
      <c r="F372">
        <v>3591</v>
      </c>
      <c r="G372">
        <v>4294</v>
      </c>
      <c r="H372">
        <v>5113</v>
      </c>
      <c r="I372">
        <v>5649</v>
      </c>
      <c r="J372">
        <v>6496</v>
      </c>
      <c r="K372">
        <v>7343</v>
      </c>
      <c r="L372">
        <v>8191</v>
      </c>
      <c r="M372">
        <v>9038</v>
      </c>
    </row>
    <row r="373" spans="1:13" x14ac:dyDescent="0.35">
      <c r="A373" s="63" t="s">
        <v>834</v>
      </c>
      <c r="B373" t="s">
        <v>1276</v>
      </c>
      <c r="C373">
        <v>2425</v>
      </c>
      <c r="D373">
        <v>2668</v>
      </c>
      <c r="E373">
        <v>3234</v>
      </c>
      <c r="F373">
        <v>3339</v>
      </c>
      <c r="G373">
        <v>3990</v>
      </c>
      <c r="H373">
        <v>4756</v>
      </c>
      <c r="I373">
        <v>5239</v>
      </c>
      <c r="J373">
        <v>6025</v>
      </c>
      <c r="K373">
        <v>6811</v>
      </c>
      <c r="L373">
        <v>7597</v>
      </c>
      <c r="M373">
        <v>8383</v>
      </c>
    </row>
    <row r="374" spans="1:13" x14ac:dyDescent="0.35">
      <c r="A374" s="63" t="s">
        <v>835</v>
      </c>
      <c r="B374" t="s">
        <v>1276</v>
      </c>
      <c r="C374">
        <v>2535</v>
      </c>
      <c r="D374">
        <v>2789</v>
      </c>
      <c r="E374">
        <v>3381</v>
      </c>
      <c r="F374">
        <v>3486</v>
      </c>
      <c r="G374">
        <v>4168</v>
      </c>
      <c r="H374">
        <v>4966</v>
      </c>
      <c r="I374">
        <v>5481</v>
      </c>
      <c r="J374">
        <v>6303</v>
      </c>
      <c r="K374">
        <v>7125</v>
      </c>
      <c r="L374">
        <v>7947</v>
      </c>
      <c r="M374">
        <v>8769</v>
      </c>
    </row>
    <row r="375" spans="1:13" x14ac:dyDescent="0.35">
      <c r="A375" s="63" t="s">
        <v>836</v>
      </c>
      <c r="B375" t="s">
        <v>1276</v>
      </c>
      <c r="C375">
        <v>2614</v>
      </c>
      <c r="D375">
        <v>2875</v>
      </c>
      <c r="E375">
        <v>3486</v>
      </c>
      <c r="F375">
        <v>3591</v>
      </c>
      <c r="G375">
        <v>4294</v>
      </c>
      <c r="H375">
        <v>5113</v>
      </c>
      <c r="I375">
        <v>5649</v>
      </c>
      <c r="J375">
        <v>6496</v>
      </c>
      <c r="K375">
        <v>7343</v>
      </c>
      <c r="L375">
        <v>8191</v>
      </c>
      <c r="M375">
        <v>9038</v>
      </c>
    </row>
    <row r="376" spans="1:13" x14ac:dyDescent="0.35">
      <c r="A376" s="63" t="s">
        <v>837</v>
      </c>
      <c r="B376" t="s">
        <v>1277</v>
      </c>
      <c r="C376">
        <v>2315</v>
      </c>
      <c r="D376">
        <v>2547</v>
      </c>
      <c r="E376">
        <v>3087</v>
      </c>
      <c r="F376">
        <v>3192</v>
      </c>
      <c r="G376">
        <v>3811</v>
      </c>
      <c r="H376">
        <v>4546</v>
      </c>
      <c r="I376">
        <v>5008</v>
      </c>
      <c r="J376">
        <v>5760</v>
      </c>
      <c r="K376">
        <v>6511</v>
      </c>
      <c r="L376">
        <v>7262</v>
      </c>
      <c r="M376">
        <v>8013</v>
      </c>
    </row>
    <row r="377" spans="1:13" x14ac:dyDescent="0.35">
      <c r="A377" s="63" t="s">
        <v>838</v>
      </c>
      <c r="B377" t="s">
        <v>1277</v>
      </c>
      <c r="C377">
        <v>2394</v>
      </c>
      <c r="D377">
        <v>2633</v>
      </c>
      <c r="E377">
        <v>3192</v>
      </c>
      <c r="F377">
        <v>3297</v>
      </c>
      <c r="G377">
        <v>3937</v>
      </c>
      <c r="H377">
        <v>4693</v>
      </c>
      <c r="I377">
        <v>5176</v>
      </c>
      <c r="J377">
        <v>5953</v>
      </c>
      <c r="K377">
        <v>6729</v>
      </c>
      <c r="L377">
        <v>7506</v>
      </c>
      <c r="M377">
        <v>8282</v>
      </c>
    </row>
    <row r="378" spans="1:13" x14ac:dyDescent="0.35">
      <c r="A378" s="63" t="s">
        <v>839</v>
      </c>
      <c r="B378" t="s">
        <v>1277</v>
      </c>
      <c r="C378">
        <v>2213</v>
      </c>
      <c r="D378">
        <v>2433</v>
      </c>
      <c r="E378">
        <v>2950</v>
      </c>
      <c r="F378">
        <v>3045</v>
      </c>
      <c r="G378">
        <v>3643</v>
      </c>
      <c r="H378">
        <v>4336</v>
      </c>
      <c r="I378">
        <v>4788</v>
      </c>
      <c r="J378">
        <v>5506</v>
      </c>
      <c r="K378">
        <v>6224</v>
      </c>
      <c r="L378">
        <v>6942</v>
      </c>
      <c r="M378">
        <v>7660</v>
      </c>
    </row>
    <row r="379" spans="1:13" x14ac:dyDescent="0.35">
      <c r="A379" s="63" t="s">
        <v>840</v>
      </c>
      <c r="B379" t="s">
        <v>1278</v>
      </c>
      <c r="C379">
        <v>2024</v>
      </c>
      <c r="D379">
        <v>2226</v>
      </c>
      <c r="E379">
        <v>2698</v>
      </c>
      <c r="F379">
        <v>2782</v>
      </c>
      <c r="G379">
        <v>3328</v>
      </c>
      <c r="H379">
        <v>3969</v>
      </c>
      <c r="I379">
        <v>4378</v>
      </c>
      <c r="J379">
        <v>5035</v>
      </c>
      <c r="K379">
        <v>5692</v>
      </c>
      <c r="L379">
        <v>6349</v>
      </c>
      <c r="M379">
        <v>7005</v>
      </c>
    </row>
    <row r="380" spans="1:13" x14ac:dyDescent="0.35">
      <c r="A380" s="63" t="s">
        <v>841</v>
      </c>
      <c r="B380" t="s">
        <v>1279</v>
      </c>
      <c r="C380">
        <v>1866</v>
      </c>
      <c r="D380">
        <v>2052</v>
      </c>
      <c r="E380">
        <v>2488</v>
      </c>
      <c r="F380">
        <v>2562</v>
      </c>
      <c r="G380">
        <v>3066</v>
      </c>
      <c r="H380">
        <v>3654</v>
      </c>
      <c r="I380">
        <v>4032</v>
      </c>
      <c r="J380">
        <v>4636</v>
      </c>
      <c r="K380">
        <v>5241</v>
      </c>
      <c r="L380">
        <v>5846</v>
      </c>
      <c r="M380">
        <v>6451</v>
      </c>
    </row>
    <row r="381" spans="1:13" x14ac:dyDescent="0.35">
      <c r="A381" s="63" t="s">
        <v>842</v>
      </c>
      <c r="B381" t="s">
        <v>1280</v>
      </c>
      <c r="C381">
        <v>1788</v>
      </c>
      <c r="D381">
        <v>1966</v>
      </c>
      <c r="E381">
        <v>2383</v>
      </c>
      <c r="F381">
        <v>2457</v>
      </c>
      <c r="G381">
        <v>2940</v>
      </c>
      <c r="H381">
        <v>3507</v>
      </c>
      <c r="I381">
        <v>3864</v>
      </c>
      <c r="J381">
        <v>4443</v>
      </c>
      <c r="K381">
        <v>5023</v>
      </c>
      <c r="L381">
        <v>5602</v>
      </c>
      <c r="M381">
        <v>6182</v>
      </c>
    </row>
    <row r="382" spans="1:13" x14ac:dyDescent="0.35">
      <c r="A382" s="63" t="s">
        <v>843</v>
      </c>
      <c r="B382" t="s">
        <v>1281</v>
      </c>
      <c r="C382">
        <v>1740</v>
      </c>
      <c r="D382">
        <v>1914</v>
      </c>
      <c r="E382">
        <v>2320</v>
      </c>
      <c r="F382">
        <v>2394</v>
      </c>
      <c r="G382">
        <v>2856</v>
      </c>
      <c r="H382">
        <v>3402</v>
      </c>
      <c r="I382">
        <v>3748</v>
      </c>
      <c r="J382">
        <v>4311</v>
      </c>
      <c r="K382">
        <v>4873</v>
      </c>
      <c r="L382">
        <v>5435</v>
      </c>
      <c r="M382">
        <v>5997</v>
      </c>
    </row>
    <row r="383" spans="1:13" x14ac:dyDescent="0.35">
      <c r="A383" s="63" t="s">
        <v>844</v>
      </c>
      <c r="B383" t="s">
        <v>1282</v>
      </c>
      <c r="C383">
        <v>1756</v>
      </c>
      <c r="D383">
        <v>1932</v>
      </c>
      <c r="E383">
        <v>2341</v>
      </c>
      <c r="F383">
        <v>2415</v>
      </c>
      <c r="G383">
        <v>2887</v>
      </c>
      <c r="H383">
        <v>3444</v>
      </c>
      <c r="I383">
        <v>3790</v>
      </c>
      <c r="J383">
        <v>4359</v>
      </c>
      <c r="K383">
        <v>4927</v>
      </c>
      <c r="L383">
        <v>5496</v>
      </c>
      <c r="M383">
        <v>6064</v>
      </c>
    </row>
    <row r="384" spans="1:13" x14ac:dyDescent="0.35">
      <c r="A384" s="63" t="s">
        <v>845</v>
      </c>
      <c r="B384" t="s">
        <v>1283</v>
      </c>
      <c r="C384">
        <v>2126</v>
      </c>
      <c r="D384">
        <v>2339</v>
      </c>
      <c r="E384">
        <v>2835</v>
      </c>
      <c r="F384">
        <v>2929</v>
      </c>
      <c r="G384">
        <v>3496</v>
      </c>
      <c r="H384">
        <v>4168</v>
      </c>
      <c r="I384">
        <v>4599</v>
      </c>
      <c r="J384">
        <v>5288</v>
      </c>
      <c r="K384">
        <v>5978</v>
      </c>
      <c r="L384">
        <v>6668</v>
      </c>
      <c r="M384">
        <v>7358</v>
      </c>
    </row>
    <row r="385" spans="1:13" x14ac:dyDescent="0.35">
      <c r="A385" s="63" t="s">
        <v>846</v>
      </c>
      <c r="B385" t="s">
        <v>1275</v>
      </c>
      <c r="C385">
        <v>2441</v>
      </c>
      <c r="D385">
        <v>2685</v>
      </c>
      <c r="E385">
        <v>3255</v>
      </c>
      <c r="F385">
        <v>3412</v>
      </c>
      <c r="G385">
        <v>4063</v>
      </c>
      <c r="H385">
        <v>4861</v>
      </c>
      <c r="I385">
        <v>5376</v>
      </c>
      <c r="J385">
        <v>6182</v>
      </c>
      <c r="K385">
        <v>6988</v>
      </c>
      <c r="L385">
        <v>7795</v>
      </c>
      <c r="M385">
        <v>8601</v>
      </c>
    </row>
    <row r="386" spans="1:13" x14ac:dyDescent="0.35">
      <c r="A386" s="63" t="s">
        <v>847</v>
      </c>
      <c r="B386" t="s">
        <v>1284</v>
      </c>
      <c r="C386">
        <v>1961</v>
      </c>
      <c r="D386">
        <v>2156</v>
      </c>
      <c r="E386">
        <v>2614</v>
      </c>
      <c r="F386">
        <v>2698</v>
      </c>
      <c r="G386">
        <v>3223</v>
      </c>
      <c r="H386">
        <v>3843</v>
      </c>
      <c r="I386">
        <v>4231</v>
      </c>
      <c r="J386">
        <v>4866</v>
      </c>
      <c r="K386">
        <v>5500</v>
      </c>
      <c r="L386">
        <v>6136</v>
      </c>
      <c r="M386">
        <v>6770</v>
      </c>
    </row>
    <row r="387" spans="1:13" x14ac:dyDescent="0.35">
      <c r="A387" s="63" t="s">
        <v>848</v>
      </c>
      <c r="B387" t="s">
        <v>1284</v>
      </c>
      <c r="C387">
        <v>1677</v>
      </c>
      <c r="D387">
        <v>1844</v>
      </c>
      <c r="E387">
        <v>2236</v>
      </c>
      <c r="F387">
        <v>2341</v>
      </c>
      <c r="G387">
        <v>2782</v>
      </c>
      <c r="H387">
        <v>3339</v>
      </c>
      <c r="I387">
        <v>3685</v>
      </c>
      <c r="J387">
        <v>4238</v>
      </c>
      <c r="K387">
        <v>4791</v>
      </c>
      <c r="L387">
        <v>5344</v>
      </c>
      <c r="M387">
        <v>5896</v>
      </c>
    </row>
    <row r="388" spans="1:13" x14ac:dyDescent="0.35">
      <c r="A388" s="63" t="s">
        <v>849</v>
      </c>
      <c r="B388" t="s">
        <v>1284</v>
      </c>
      <c r="C388">
        <v>2024</v>
      </c>
      <c r="D388">
        <v>2226</v>
      </c>
      <c r="E388">
        <v>2698</v>
      </c>
      <c r="F388">
        <v>2782</v>
      </c>
      <c r="G388">
        <v>3328</v>
      </c>
      <c r="H388">
        <v>3969</v>
      </c>
      <c r="I388">
        <v>4378</v>
      </c>
      <c r="J388">
        <v>5035</v>
      </c>
      <c r="K388">
        <v>5692</v>
      </c>
      <c r="L388">
        <v>6349</v>
      </c>
      <c r="M388">
        <v>7005</v>
      </c>
    </row>
    <row r="389" spans="1:13" x14ac:dyDescent="0.35">
      <c r="A389" s="63" t="s">
        <v>850</v>
      </c>
      <c r="B389" t="s">
        <v>1285</v>
      </c>
      <c r="C389">
        <v>1803</v>
      </c>
      <c r="D389">
        <v>1983</v>
      </c>
      <c r="E389">
        <v>2404</v>
      </c>
      <c r="F389">
        <v>2478</v>
      </c>
      <c r="G389">
        <v>2961</v>
      </c>
      <c r="H389">
        <v>3528</v>
      </c>
      <c r="I389">
        <v>3895</v>
      </c>
      <c r="J389">
        <v>4480</v>
      </c>
      <c r="K389">
        <v>5064</v>
      </c>
      <c r="L389">
        <v>5649</v>
      </c>
      <c r="M389">
        <v>6232</v>
      </c>
    </row>
    <row r="390" spans="1:13" x14ac:dyDescent="0.35">
      <c r="A390" s="63" t="s">
        <v>851</v>
      </c>
      <c r="B390" t="s">
        <v>1286</v>
      </c>
      <c r="C390">
        <v>1756</v>
      </c>
      <c r="D390">
        <v>1932</v>
      </c>
      <c r="E390">
        <v>2341</v>
      </c>
      <c r="F390">
        <v>2415</v>
      </c>
      <c r="G390">
        <v>2887</v>
      </c>
      <c r="H390">
        <v>3444</v>
      </c>
      <c r="I390">
        <v>3790</v>
      </c>
      <c r="J390">
        <v>4359</v>
      </c>
      <c r="K390">
        <v>4927</v>
      </c>
      <c r="L390">
        <v>5496</v>
      </c>
      <c r="M390">
        <v>6064</v>
      </c>
    </row>
    <row r="391" spans="1:13" x14ac:dyDescent="0.35">
      <c r="A391" s="63" t="s">
        <v>852</v>
      </c>
      <c r="B391" t="s">
        <v>1287</v>
      </c>
      <c r="C391">
        <v>1827</v>
      </c>
      <c r="D391">
        <v>2009</v>
      </c>
      <c r="E391">
        <v>2436</v>
      </c>
      <c r="F391">
        <v>2509</v>
      </c>
      <c r="G391">
        <v>3003</v>
      </c>
      <c r="H391">
        <v>3580</v>
      </c>
      <c r="I391">
        <v>3948</v>
      </c>
      <c r="J391">
        <v>4540</v>
      </c>
      <c r="K391">
        <v>5132</v>
      </c>
      <c r="L391">
        <v>5724</v>
      </c>
      <c r="M391">
        <v>6316</v>
      </c>
    </row>
    <row r="392" spans="1:13" x14ac:dyDescent="0.35">
      <c r="A392" s="63" t="s">
        <v>853</v>
      </c>
      <c r="B392" t="s">
        <v>1288</v>
      </c>
      <c r="C392">
        <v>1677</v>
      </c>
      <c r="D392">
        <v>1844</v>
      </c>
      <c r="E392">
        <v>2236</v>
      </c>
      <c r="F392">
        <v>2341</v>
      </c>
      <c r="G392">
        <v>2782</v>
      </c>
      <c r="H392">
        <v>3339</v>
      </c>
      <c r="I392">
        <v>3685</v>
      </c>
      <c r="J392">
        <v>4238</v>
      </c>
      <c r="K392">
        <v>4791</v>
      </c>
      <c r="L392">
        <v>5344</v>
      </c>
      <c r="M392">
        <v>5896</v>
      </c>
    </row>
    <row r="393" spans="1:13" x14ac:dyDescent="0.35">
      <c r="A393" s="63" t="s">
        <v>854</v>
      </c>
      <c r="B393" t="s">
        <v>1289</v>
      </c>
      <c r="C393">
        <v>1756</v>
      </c>
      <c r="D393">
        <v>1932</v>
      </c>
      <c r="E393">
        <v>2341</v>
      </c>
      <c r="F393">
        <v>2415</v>
      </c>
      <c r="G393">
        <v>2887</v>
      </c>
      <c r="H393">
        <v>3444</v>
      </c>
      <c r="I393">
        <v>3790</v>
      </c>
      <c r="J393">
        <v>4359</v>
      </c>
      <c r="K393">
        <v>4927</v>
      </c>
      <c r="L393">
        <v>5496</v>
      </c>
      <c r="M393">
        <v>6064</v>
      </c>
    </row>
    <row r="394" spans="1:13" x14ac:dyDescent="0.35">
      <c r="A394" s="63" t="s">
        <v>855</v>
      </c>
      <c r="B394" t="s">
        <v>1289</v>
      </c>
      <c r="C394">
        <v>1677</v>
      </c>
      <c r="D394">
        <v>1844</v>
      </c>
      <c r="E394">
        <v>2236</v>
      </c>
      <c r="F394">
        <v>2341</v>
      </c>
      <c r="G394">
        <v>2782</v>
      </c>
      <c r="H394">
        <v>3339</v>
      </c>
      <c r="I394">
        <v>3685</v>
      </c>
      <c r="J394">
        <v>4238</v>
      </c>
      <c r="K394">
        <v>4791</v>
      </c>
      <c r="L394">
        <v>5344</v>
      </c>
      <c r="M394">
        <v>5896</v>
      </c>
    </row>
    <row r="395" spans="1:13" x14ac:dyDescent="0.35">
      <c r="A395" s="63" t="s">
        <v>856</v>
      </c>
      <c r="B395" t="s">
        <v>1289</v>
      </c>
      <c r="C395">
        <v>1709</v>
      </c>
      <c r="D395">
        <v>1879</v>
      </c>
      <c r="E395">
        <v>2278</v>
      </c>
      <c r="F395">
        <v>2352</v>
      </c>
      <c r="G395">
        <v>2814</v>
      </c>
      <c r="H395">
        <v>3349</v>
      </c>
      <c r="I395">
        <v>3696</v>
      </c>
      <c r="J395">
        <v>4250</v>
      </c>
      <c r="K395">
        <v>4804</v>
      </c>
      <c r="L395">
        <v>5359</v>
      </c>
      <c r="M395">
        <v>5913</v>
      </c>
    </row>
    <row r="396" spans="1:13" x14ac:dyDescent="0.35">
      <c r="A396" s="63" t="s">
        <v>857</v>
      </c>
      <c r="B396" t="s">
        <v>1289</v>
      </c>
      <c r="C396">
        <v>1677</v>
      </c>
      <c r="D396">
        <v>1844</v>
      </c>
      <c r="E396">
        <v>2236</v>
      </c>
      <c r="F396">
        <v>2341</v>
      </c>
      <c r="G396">
        <v>2782</v>
      </c>
      <c r="H396">
        <v>3339</v>
      </c>
      <c r="I396">
        <v>3685</v>
      </c>
      <c r="J396">
        <v>4238</v>
      </c>
      <c r="K396">
        <v>4791</v>
      </c>
      <c r="L396">
        <v>5344</v>
      </c>
      <c r="M396">
        <v>5896</v>
      </c>
    </row>
    <row r="397" spans="1:13" x14ac:dyDescent="0.35">
      <c r="A397" s="63" t="s">
        <v>858</v>
      </c>
      <c r="B397" t="s">
        <v>1275</v>
      </c>
      <c r="C397">
        <v>2693</v>
      </c>
      <c r="D397">
        <v>2963</v>
      </c>
      <c r="E397">
        <v>3591</v>
      </c>
      <c r="F397">
        <v>3706</v>
      </c>
      <c r="G397">
        <v>4431</v>
      </c>
      <c r="H397">
        <v>5281</v>
      </c>
      <c r="I397">
        <v>5827</v>
      </c>
      <c r="J397">
        <v>6702</v>
      </c>
      <c r="K397">
        <v>7575</v>
      </c>
      <c r="L397">
        <v>8450</v>
      </c>
      <c r="M397">
        <v>9324</v>
      </c>
    </row>
    <row r="398" spans="1:13" x14ac:dyDescent="0.35">
      <c r="A398" s="63" t="s">
        <v>859</v>
      </c>
      <c r="B398" t="s">
        <v>1275</v>
      </c>
      <c r="C398">
        <v>2583</v>
      </c>
      <c r="D398">
        <v>2841</v>
      </c>
      <c r="E398">
        <v>3444</v>
      </c>
      <c r="F398">
        <v>3559</v>
      </c>
      <c r="G398">
        <v>4252</v>
      </c>
      <c r="H398">
        <v>5071</v>
      </c>
      <c r="I398">
        <v>5586</v>
      </c>
      <c r="J398">
        <v>6423</v>
      </c>
      <c r="K398">
        <v>7261</v>
      </c>
      <c r="L398">
        <v>8099</v>
      </c>
      <c r="M398">
        <v>8937</v>
      </c>
    </row>
    <row r="399" spans="1:13" x14ac:dyDescent="0.35">
      <c r="A399" s="63" t="s">
        <v>860</v>
      </c>
      <c r="B399" t="s">
        <v>1290</v>
      </c>
      <c r="C399">
        <v>1331</v>
      </c>
      <c r="D399">
        <v>1463</v>
      </c>
      <c r="E399">
        <v>1774</v>
      </c>
      <c r="F399">
        <v>1942</v>
      </c>
      <c r="G399">
        <v>2541</v>
      </c>
      <c r="H399">
        <v>3181</v>
      </c>
      <c r="I399">
        <v>3339</v>
      </c>
      <c r="J399">
        <v>3839</v>
      </c>
      <c r="K399">
        <v>4340</v>
      </c>
      <c r="L399">
        <v>4841</v>
      </c>
      <c r="M399">
        <v>5342</v>
      </c>
    </row>
    <row r="400" spans="1:13" x14ac:dyDescent="0.35">
      <c r="A400" s="63" t="s">
        <v>861</v>
      </c>
      <c r="B400" t="s">
        <v>1290</v>
      </c>
      <c r="C400">
        <v>1677</v>
      </c>
      <c r="D400">
        <v>1844</v>
      </c>
      <c r="E400">
        <v>2236</v>
      </c>
      <c r="F400">
        <v>2341</v>
      </c>
      <c r="G400">
        <v>2782</v>
      </c>
      <c r="H400">
        <v>3339</v>
      </c>
      <c r="I400">
        <v>3685</v>
      </c>
      <c r="J400">
        <v>4238</v>
      </c>
      <c r="K400">
        <v>4791</v>
      </c>
      <c r="L400">
        <v>5344</v>
      </c>
      <c r="M400">
        <v>5896</v>
      </c>
    </row>
    <row r="401" spans="1:13" x14ac:dyDescent="0.35">
      <c r="A401" s="63" t="s">
        <v>862</v>
      </c>
      <c r="B401" t="s">
        <v>1291</v>
      </c>
      <c r="C401">
        <v>1677</v>
      </c>
      <c r="D401">
        <v>1844</v>
      </c>
      <c r="E401">
        <v>2236</v>
      </c>
      <c r="F401">
        <v>2341</v>
      </c>
      <c r="G401">
        <v>2782</v>
      </c>
      <c r="H401">
        <v>3339</v>
      </c>
      <c r="I401">
        <v>3685</v>
      </c>
      <c r="J401">
        <v>4238</v>
      </c>
      <c r="K401">
        <v>4791</v>
      </c>
      <c r="L401">
        <v>5344</v>
      </c>
      <c r="M401">
        <v>5896</v>
      </c>
    </row>
    <row r="402" spans="1:13" x14ac:dyDescent="0.35">
      <c r="A402" s="63" t="s">
        <v>863</v>
      </c>
      <c r="B402" t="s">
        <v>1292</v>
      </c>
      <c r="C402">
        <v>1496</v>
      </c>
      <c r="D402">
        <v>1646</v>
      </c>
      <c r="E402">
        <v>1995</v>
      </c>
      <c r="F402">
        <v>2194</v>
      </c>
      <c r="G402">
        <v>2866</v>
      </c>
      <c r="H402">
        <v>3591</v>
      </c>
      <c r="I402">
        <v>3769</v>
      </c>
      <c r="J402">
        <v>4335</v>
      </c>
      <c r="K402">
        <v>4900</v>
      </c>
      <c r="L402">
        <v>5466</v>
      </c>
      <c r="M402">
        <v>6031</v>
      </c>
    </row>
    <row r="403" spans="1:13" x14ac:dyDescent="0.35">
      <c r="A403" s="63" t="s">
        <v>864</v>
      </c>
      <c r="B403" t="s">
        <v>1293</v>
      </c>
      <c r="C403">
        <v>1725</v>
      </c>
      <c r="D403">
        <v>1897</v>
      </c>
      <c r="E403">
        <v>2299</v>
      </c>
      <c r="F403">
        <v>2373</v>
      </c>
      <c r="G403">
        <v>2835</v>
      </c>
      <c r="H403">
        <v>3381</v>
      </c>
      <c r="I403">
        <v>3727</v>
      </c>
      <c r="J403">
        <v>4287</v>
      </c>
      <c r="K403">
        <v>4845</v>
      </c>
      <c r="L403">
        <v>5405</v>
      </c>
      <c r="M403">
        <v>5964</v>
      </c>
    </row>
    <row r="404" spans="1:13" x14ac:dyDescent="0.35">
      <c r="A404" s="63" t="s">
        <v>865</v>
      </c>
      <c r="B404" t="s">
        <v>1294</v>
      </c>
      <c r="C404">
        <v>1764</v>
      </c>
      <c r="D404">
        <v>1940</v>
      </c>
      <c r="E404">
        <v>2352</v>
      </c>
      <c r="F404">
        <v>2425</v>
      </c>
      <c r="G404">
        <v>2898</v>
      </c>
      <c r="H404">
        <v>3454</v>
      </c>
      <c r="I404">
        <v>3811</v>
      </c>
      <c r="J404">
        <v>4383</v>
      </c>
      <c r="K404">
        <v>4954</v>
      </c>
      <c r="L404">
        <v>5527</v>
      </c>
      <c r="M404">
        <v>6098</v>
      </c>
    </row>
    <row r="405" spans="1:13" x14ac:dyDescent="0.35">
      <c r="A405" s="63" t="s">
        <v>866</v>
      </c>
      <c r="B405" t="s">
        <v>1295</v>
      </c>
      <c r="C405">
        <v>1331</v>
      </c>
      <c r="D405">
        <v>1463</v>
      </c>
      <c r="E405">
        <v>1774</v>
      </c>
      <c r="F405">
        <v>1953</v>
      </c>
      <c r="G405">
        <v>2551</v>
      </c>
      <c r="H405">
        <v>3192</v>
      </c>
      <c r="I405">
        <v>3349</v>
      </c>
      <c r="J405">
        <v>3852</v>
      </c>
      <c r="K405">
        <v>4354</v>
      </c>
      <c r="L405">
        <v>4857</v>
      </c>
      <c r="M405">
        <v>5359</v>
      </c>
    </row>
    <row r="406" spans="1:13" x14ac:dyDescent="0.35">
      <c r="A406" s="63" t="s">
        <v>867</v>
      </c>
      <c r="B406" t="s">
        <v>1296</v>
      </c>
      <c r="C406">
        <v>1677</v>
      </c>
      <c r="D406">
        <v>1844</v>
      </c>
      <c r="E406">
        <v>2236</v>
      </c>
      <c r="F406">
        <v>2341</v>
      </c>
      <c r="G406">
        <v>2782</v>
      </c>
      <c r="H406">
        <v>3339</v>
      </c>
      <c r="I406">
        <v>3685</v>
      </c>
      <c r="J406">
        <v>4238</v>
      </c>
      <c r="K406">
        <v>4791</v>
      </c>
      <c r="L406">
        <v>5344</v>
      </c>
      <c r="M406">
        <v>5896</v>
      </c>
    </row>
    <row r="407" spans="1:13" x14ac:dyDescent="0.35">
      <c r="A407" s="63" t="s">
        <v>868</v>
      </c>
      <c r="B407" t="s">
        <v>1297</v>
      </c>
      <c r="C407">
        <v>1677</v>
      </c>
      <c r="D407">
        <v>1844</v>
      </c>
      <c r="E407">
        <v>2236</v>
      </c>
      <c r="F407">
        <v>2341</v>
      </c>
      <c r="G407">
        <v>2782</v>
      </c>
      <c r="H407">
        <v>3339</v>
      </c>
      <c r="I407">
        <v>3685</v>
      </c>
      <c r="J407">
        <v>4238</v>
      </c>
      <c r="K407">
        <v>4791</v>
      </c>
      <c r="L407">
        <v>5344</v>
      </c>
      <c r="M407">
        <v>5896</v>
      </c>
    </row>
    <row r="408" spans="1:13" x14ac:dyDescent="0.35">
      <c r="A408" s="63" t="s">
        <v>869</v>
      </c>
      <c r="B408" t="s">
        <v>1298</v>
      </c>
      <c r="C408">
        <v>1725</v>
      </c>
      <c r="D408">
        <v>1897</v>
      </c>
      <c r="E408">
        <v>2299</v>
      </c>
      <c r="F408">
        <v>2520</v>
      </c>
      <c r="G408">
        <v>3297</v>
      </c>
      <c r="H408">
        <v>4126</v>
      </c>
      <c r="I408">
        <v>4336</v>
      </c>
      <c r="J408">
        <v>4987</v>
      </c>
      <c r="K408">
        <v>5637</v>
      </c>
      <c r="L408">
        <v>6288</v>
      </c>
      <c r="M408">
        <v>6938</v>
      </c>
    </row>
    <row r="409" spans="1:13" x14ac:dyDescent="0.35">
      <c r="A409" s="63" t="s">
        <v>870</v>
      </c>
      <c r="B409" t="s">
        <v>1299</v>
      </c>
      <c r="C409">
        <v>1677</v>
      </c>
      <c r="D409">
        <v>1844</v>
      </c>
      <c r="E409">
        <v>2236</v>
      </c>
      <c r="F409">
        <v>2341</v>
      </c>
      <c r="G409">
        <v>2782</v>
      </c>
      <c r="H409">
        <v>3339</v>
      </c>
      <c r="I409">
        <v>3685</v>
      </c>
      <c r="J409">
        <v>4238</v>
      </c>
      <c r="K409">
        <v>4791</v>
      </c>
      <c r="L409">
        <v>5344</v>
      </c>
      <c r="M409">
        <v>5896</v>
      </c>
    </row>
    <row r="410" spans="1:13" x14ac:dyDescent="0.35">
      <c r="A410" s="63" t="s">
        <v>871</v>
      </c>
      <c r="B410" t="s">
        <v>1300</v>
      </c>
      <c r="C410">
        <v>1677</v>
      </c>
      <c r="D410">
        <v>1844</v>
      </c>
      <c r="E410">
        <v>2236</v>
      </c>
      <c r="F410">
        <v>2341</v>
      </c>
      <c r="G410">
        <v>2782</v>
      </c>
      <c r="H410">
        <v>3339</v>
      </c>
      <c r="I410">
        <v>3685</v>
      </c>
      <c r="J410">
        <v>4238</v>
      </c>
      <c r="K410">
        <v>4791</v>
      </c>
      <c r="L410">
        <v>5344</v>
      </c>
      <c r="M410">
        <v>5896</v>
      </c>
    </row>
    <row r="411" spans="1:13" x14ac:dyDescent="0.35">
      <c r="A411" s="63" t="s">
        <v>872</v>
      </c>
      <c r="B411" t="s">
        <v>1301</v>
      </c>
      <c r="C411">
        <v>1457</v>
      </c>
      <c r="D411">
        <v>1602</v>
      </c>
      <c r="E411">
        <v>1942</v>
      </c>
      <c r="F411">
        <v>2131</v>
      </c>
      <c r="G411">
        <v>2793</v>
      </c>
      <c r="H411">
        <v>3496</v>
      </c>
      <c r="I411">
        <v>3675</v>
      </c>
      <c r="J411">
        <v>4226</v>
      </c>
      <c r="K411">
        <v>4777</v>
      </c>
      <c r="L411">
        <v>5328</v>
      </c>
      <c r="M411">
        <v>5880</v>
      </c>
    </row>
    <row r="412" spans="1:13" x14ac:dyDescent="0.35">
      <c r="A412" s="63" t="s">
        <v>873</v>
      </c>
      <c r="B412" t="s">
        <v>1298</v>
      </c>
      <c r="C412">
        <v>1725</v>
      </c>
      <c r="D412">
        <v>1897</v>
      </c>
      <c r="E412">
        <v>2299</v>
      </c>
      <c r="F412">
        <v>2520</v>
      </c>
      <c r="G412">
        <v>3297</v>
      </c>
      <c r="H412">
        <v>4126</v>
      </c>
      <c r="I412">
        <v>4336</v>
      </c>
      <c r="J412">
        <v>4987</v>
      </c>
      <c r="K412">
        <v>5637</v>
      </c>
      <c r="L412">
        <v>6288</v>
      </c>
      <c r="M412">
        <v>6938</v>
      </c>
    </row>
    <row r="413" spans="1:13" x14ac:dyDescent="0.35">
      <c r="A413" s="63" t="s">
        <v>874</v>
      </c>
      <c r="B413" t="s">
        <v>1302</v>
      </c>
      <c r="C413">
        <v>1347</v>
      </c>
      <c r="D413">
        <v>1481</v>
      </c>
      <c r="E413">
        <v>1795</v>
      </c>
      <c r="F413">
        <v>1963</v>
      </c>
      <c r="G413">
        <v>2572</v>
      </c>
      <c r="H413">
        <v>3223</v>
      </c>
      <c r="I413">
        <v>3381</v>
      </c>
      <c r="J413">
        <v>3888</v>
      </c>
      <c r="K413">
        <v>4395</v>
      </c>
      <c r="L413">
        <v>4902</v>
      </c>
      <c r="M413">
        <v>5409</v>
      </c>
    </row>
    <row r="414" spans="1:13" x14ac:dyDescent="0.35">
      <c r="A414" s="63" t="s">
        <v>875</v>
      </c>
      <c r="B414" t="s">
        <v>1303</v>
      </c>
      <c r="C414">
        <v>1677</v>
      </c>
      <c r="D414">
        <v>1844</v>
      </c>
      <c r="E414">
        <v>2236</v>
      </c>
      <c r="F414">
        <v>2352</v>
      </c>
      <c r="G414">
        <v>2782</v>
      </c>
      <c r="H414">
        <v>3339</v>
      </c>
      <c r="I414">
        <v>3885</v>
      </c>
      <c r="J414">
        <v>4467</v>
      </c>
      <c r="K414">
        <v>5050</v>
      </c>
      <c r="L414">
        <v>5633</v>
      </c>
      <c r="M414">
        <v>6216</v>
      </c>
    </row>
    <row r="415" spans="1:13" x14ac:dyDescent="0.35">
      <c r="A415" s="63" t="s">
        <v>876</v>
      </c>
      <c r="B415" t="s">
        <v>1303</v>
      </c>
      <c r="C415">
        <v>1543</v>
      </c>
      <c r="D415">
        <v>1697</v>
      </c>
      <c r="E415">
        <v>2058</v>
      </c>
      <c r="F415">
        <v>2310</v>
      </c>
      <c r="G415">
        <v>2751</v>
      </c>
      <c r="H415">
        <v>3307</v>
      </c>
      <c r="I415">
        <v>3832</v>
      </c>
      <c r="J415">
        <v>4407</v>
      </c>
      <c r="K415">
        <v>4982</v>
      </c>
      <c r="L415">
        <v>5557</v>
      </c>
      <c r="M415">
        <v>6132</v>
      </c>
    </row>
    <row r="416" spans="1:13" x14ac:dyDescent="0.35">
      <c r="A416" s="63" t="s">
        <v>877</v>
      </c>
      <c r="B416" t="s">
        <v>1304</v>
      </c>
      <c r="C416">
        <v>2016</v>
      </c>
      <c r="D416">
        <v>2217</v>
      </c>
      <c r="E416">
        <v>2688</v>
      </c>
      <c r="F416">
        <v>2772</v>
      </c>
      <c r="G416">
        <v>3318</v>
      </c>
      <c r="H416">
        <v>3958</v>
      </c>
      <c r="I416">
        <v>4357</v>
      </c>
      <c r="J416">
        <v>5011</v>
      </c>
      <c r="K416">
        <v>5664</v>
      </c>
      <c r="L416">
        <v>6318</v>
      </c>
      <c r="M416">
        <v>6972</v>
      </c>
    </row>
    <row r="417" spans="1:13" x14ac:dyDescent="0.35">
      <c r="A417" s="63" t="s">
        <v>878</v>
      </c>
      <c r="B417" t="s">
        <v>1305</v>
      </c>
      <c r="C417">
        <v>1677</v>
      </c>
      <c r="D417">
        <v>1844</v>
      </c>
      <c r="E417">
        <v>2236</v>
      </c>
      <c r="F417">
        <v>2341</v>
      </c>
      <c r="G417">
        <v>2782</v>
      </c>
      <c r="H417">
        <v>3339</v>
      </c>
      <c r="I417">
        <v>3685</v>
      </c>
      <c r="J417">
        <v>4238</v>
      </c>
      <c r="K417">
        <v>4791</v>
      </c>
      <c r="L417">
        <v>5344</v>
      </c>
      <c r="M417">
        <v>5896</v>
      </c>
    </row>
    <row r="418" spans="1:13" x14ac:dyDescent="0.35">
      <c r="A418" s="63" t="s">
        <v>879</v>
      </c>
      <c r="B418" t="s">
        <v>1306</v>
      </c>
      <c r="C418">
        <v>1677</v>
      </c>
      <c r="D418">
        <v>1844</v>
      </c>
      <c r="E418">
        <v>2236</v>
      </c>
      <c r="F418">
        <v>2341</v>
      </c>
      <c r="G418">
        <v>2782</v>
      </c>
      <c r="H418">
        <v>3339</v>
      </c>
      <c r="I418">
        <v>3685</v>
      </c>
      <c r="J418">
        <v>4238</v>
      </c>
      <c r="K418">
        <v>4791</v>
      </c>
      <c r="L418">
        <v>5344</v>
      </c>
      <c r="M418">
        <v>5896</v>
      </c>
    </row>
    <row r="419" spans="1:13" x14ac:dyDescent="0.35">
      <c r="A419" s="63" t="s">
        <v>880</v>
      </c>
      <c r="B419" t="s">
        <v>1307</v>
      </c>
      <c r="C419">
        <v>1677</v>
      </c>
      <c r="D419">
        <v>1844</v>
      </c>
      <c r="E419">
        <v>2236</v>
      </c>
      <c r="F419">
        <v>2341</v>
      </c>
      <c r="G419">
        <v>2782</v>
      </c>
      <c r="H419">
        <v>3339</v>
      </c>
      <c r="I419">
        <v>3685</v>
      </c>
      <c r="J419">
        <v>4238</v>
      </c>
      <c r="K419">
        <v>4791</v>
      </c>
      <c r="L419">
        <v>5344</v>
      </c>
      <c r="M419">
        <v>5896</v>
      </c>
    </row>
    <row r="420" spans="1:13" x14ac:dyDescent="0.35">
      <c r="A420" s="63" t="s">
        <v>881</v>
      </c>
      <c r="B420" t="s">
        <v>1308</v>
      </c>
      <c r="C420">
        <v>1874</v>
      </c>
      <c r="D420">
        <v>2062</v>
      </c>
      <c r="E420">
        <v>2499</v>
      </c>
      <c r="F420">
        <v>2572</v>
      </c>
      <c r="G420">
        <v>3076</v>
      </c>
      <c r="H420">
        <v>3664</v>
      </c>
      <c r="I420">
        <v>4042</v>
      </c>
      <c r="J420">
        <v>4649</v>
      </c>
      <c r="K420">
        <v>5255</v>
      </c>
      <c r="L420">
        <v>5862</v>
      </c>
      <c r="M420">
        <v>6468</v>
      </c>
    </row>
    <row r="421" spans="1:13" x14ac:dyDescent="0.35">
      <c r="A421" s="63" t="s">
        <v>882</v>
      </c>
      <c r="B421" t="s">
        <v>1309</v>
      </c>
      <c r="C421">
        <v>1677</v>
      </c>
      <c r="D421">
        <v>1844</v>
      </c>
      <c r="E421">
        <v>2236</v>
      </c>
      <c r="F421">
        <v>2341</v>
      </c>
      <c r="G421">
        <v>2782</v>
      </c>
      <c r="H421">
        <v>3339</v>
      </c>
      <c r="I421">
        <v>3685</v>
      </c>
      <c r="J421">
        <v>4238</v>
      </c>
      <c r="K421">
        <v>4791</v>
      </c>
      <c r="L421">
        <v>5344</v>
      </c>
      <c r="M421">
        <v>5896</v>
      </c>
    </row>
    <row r="422" spans="1:13" x14ac:dyDescent="0.35">
      <c r="A422" s="63" t="s">
        <v>883</v>
      </c>
      <c r="B422" t="s">
        <v>1303</v>
      </c>
      <c r="C422">
        <v>1795</v>
      </c>
      <c r="D422">
        <v>1975</v>
      </c>
      <c r="E422">
        <v>2394</v>
      </c>
      <c r="F422">
        <v>2677</v>
      </c>
      <c r="G422">
        <v>3139</v>
      </c>
      <c r="H422">
        <v>3738</v>
      </c>
      <c r="I422">
        <v>4431</v>
      </c>
      <c r="J422">
        <v>5095</v>
      </c>
      <c r="K422">
        <v>5760</v>
      </c>
      <c r="L422">
        <v>6424</v>
      </c>
      <c r="M422">
        <v>7089</v>
      </c>
    </row>
    <row r="423" spans="1:13" x14ac:dyDescent="0.35">
      <c r="A423" s="63" t="s">
        <v>884</v>
      </c>
      <c r="B423" t="s">
        <v>1310</v>
      </c>
      <c r="C423">
        <v>1543</v>
      </c>
      <c r="D423">
        <v>1697</v>
      </c>
      <c r="E423">
        <v>2058</v>
      </c>
      <c r="F423">
        <v>2257</v>
      </c>
      <c r="G423">
        <v>2950</v>
      </c>
      <c r="H423">
        <v>3696</v>
      </c>
      <c r="I423">
        <v>3874</v>
      </c>
      <c r="J423">
        <v>4456</v>
      </c>
      <c r="K423">
        <v>5036</v>
      </c>
      <c r="L423">
        <v>5618</v>
      </c>
      <c r="M423">
        <v>6199</v>
      </c>
    </row>
    <row r="424" spans="1:13" x14ac:dyDescent="0.35">
      <c r="A424" s="63" t="s">
        <v>885</v>
      </c>
      <c r="B424" t="s">
        <v>1311</v>
      </c>
      <c r="C424">
        <v>1338</v>
      </c>
      <c r="D424">
        <v>1473</v>
      </c>
      <c r="E424">
        <v>1785</v>
      </c>
      <c r="F424">
        <v>1963</v>
      </c>
      <c r="G424">
        <v>2562</v>
      </c>
      <c r="H424">
        <v>3202</v>
      </c>
      <c r="I424">
        <v>3370</v>
      </c>
      <c r="J424">
        <v>3876</v>
      </c>
      <c r="K424">
        <v>4381</v>
      </c>
      <c r="L424">
        <v>4887</v>
      </c>
      <c r="M424">
        <v>5392</v>
      </c>
    </row>
    <row r="425" spans="1:13" x14ac:dyDescent="0.35">
      <c r="A425" s="63" t="s">
        <v>886</v>
      </c>
      <c r="B425" t="s">
        <v>1312</v>
      </c>
      <c r="C425">
        <v>2465</v>
      </c>
      <c r="D425">
        <v>2711</v>
      </c>
      <c r="E425">
        <v>3286</v>
      </c>
      <c r="F425">
        <v>3391</v>
      </c>
      <c r="G425">
        <v>4053</v>
      </c>
      <c r="H425">
        <v>4830</v>
      </c>
      <c r="I425">
        <v>5323</v>
      </c>
      <c r="J425">
        <v>6122</v>
      </c>
      <c r="K425">
        <v>6920</v>
      </c>
      <c r="L425">
        <v>7719</v>
      </c>
      <c r="M425">
        <v>8517</v>
      </c>
    </row>
    <row r="426" spans="1:13" x14ac:dyDescent="0.35">
      <c r="A426" s="63" t="s">
        <v>887</v>
      </c>
      <c r="B426" t="s">
        <v>1312</v>
      </c>
      <c r="C426">
        <v>2638</v>
      </c>
      <c r="D426">
        <v>2902</v>
      </c>
      <c r="E426">
        <v>3517</v>
      </c>
      <c r="F426">
        <v>3633</v>
      </c>
      <c r="G426">
        <v>4336</v>
      </c>
      <c r="H426">
        <v>5166</v>
      </c>
      <c r="I426">
        <v>5701</v>
      </c>
      <c r="J426">
        <v>6557</v>
      </c>
      <c r="K426">
        <v>7411</v>
      </c>
      <c r="L426">
        <v>8267</v>
      </c>
      <c r="M426">
        <v>9122</v>
      </c>
    </row>
    <row r="427" spans="1:13" x14ac:dyDescent="0.35">
      <c r="A427" s="63" t="s">
        <v>888</v>
      </c>
      <c r="B427" t="s">
        <v>1313</v>
      </c>
      <c r="C427">
        <v>2465</v>
      </c>
      <c r="D427">
        <v>2711</v>
      </c>
      <c r="E427">
        <v>3286</v>
      </c>
      <c r="F427">
        <v>3391</v>
      </c>
      <c r="G427">
        <v>4053</v>
      </c>
      <c r="H427">
        <v>4830</v>
      </c>
      <c r="I427">
        <v>5323</v>
      </c>
      <c r="J427">
        <v>6122</v>
      </c>
      <c r="K427">
        <v>6920</v>
      </c>
      <c r="L427">
        <v>7719</v>
      </c>
      <c r="M427">
        <v>8517</v>
      </c>
    </row>
    <row r="428" spans="1:13" x14ac:dyDescent="0.35">
      <c r="A428" s="63" t="s">
        <v>889</v>
      </c>
      <c r="B428" t="s">
        <v>1313</v>
      </c>
      <c r="C428">
        <v>2819</v>
      </c>
      <c r="D428">
        <v>3101</v>
      </c>
      <c r="E428">
        <v>3759</v>
      </c>
      <c r="F428">
        <v>3885</v>
      </c>
      <c r="G428">
        <v>4641</v>
      </c>
      <c r="H428">
        <v>5533</v>
      </c>
      <c r="I428">
        <v>6100</v>
      </c>
      <c r="J428">
        <v>7016</v>
      </c>
      <c r="K428">
        <v>7930</v>
      </c>
      <c r="L428">
        <v>8846</v>
      </c>
      <c r="M428">
        <v>9760</v>
      </c>
    </row>
    <row r="429" spans="1:13" x14ac:dyDescent="0.35">
      <c r="A429" s="63" t="s">
        <v>890</v>
      </c>
      <c r="B429" t="s">
        <v>1314</v>
      </c>
      <c r="C429">
        <v>2323</v>
      </c>
      <c r="D429">
        <v>2555</v>
      </c>
      <c r="E429">
        <v>3097</v>
      </c>
      <c r="F429">
        <v>3202</v>
      </c>
      <c r="G429">
        <v>3822</v>
      </c>
      <c r="H429">
        <v>4557</v>
      </c>
      <c r="I429">
        <v>5019</v>
      </c>
      <c r="J429">
        <v>5771</v>
      </c>
      <c r="K429">
        <v>6524</v>
      </c>
      <c r="L429">
        <v>7277</v>
      </c>
      <c r="M429">
        <v>8030</v>
      </c>
    </row>
    <row r="430" spans="1:13" x14ac:dyDescent="0.35">
      <c r="A430" s="63" t="s">
        <v>891</v>
      </c>
      <c r="B430" t="s">
        <v>1314</v>
      </c>
      <c r="C430">
        <v>2040</v>
      </c>
      <c r="D430">
        <v>2243</v>
      </c>
      <c r="E430">
        <v>2719</v>
      </c>
      <c r="F430">
        <v>2803</v>
      </c>
      <c r="G430">
        <v>3349</v>
      </c>
      <c r="H430">
        <v>3990</v>
      </c>
      <c r="I430">
        <v>4399</v>
      </c>
      <c r="J430">
        <v>5059</v>
      </c>
      <c r="K430">
        <v>5719</v>
      </c>
      <c r="L430">
        <v>6379</v>
      </c>
      <c r="M430">
        <v>7039</v>
      </c>
    </row>
    <row r="431" spans="1:13" x14ac:dyDescent="0.35">
      <c r="A431" s="63" t="s">
        <v>892</v>
      </c>
      <c r="B431" t="s">
        <v>1314</v>
      </c>
      <c r="C431">
        <v>2016</v>
      </c>
      <c r="D431">
        <v>2217</v>
      </c>
      <c r="E431">
        <v>2688</v>
      </c>
      <c r="F431">
        <v>2772</v>
      </c>
      <c r="G431">
        <v>3318</v>
      </c>
      <c r="H431">
        <v>3958</v>
      </c>
      <c r="I431">
        <v>4357</v>
      </c>
      <c r="J431">
        <v>5011</v>
      </c>
      <c r="K431">
        <v>5664</v>
      </c>
      <c r="L431">
        <v>6318</v>
      </c>
      <c r="M431">
        <v>6972</v>
      </c>
    </row>
    <row r="432" spans="1:13" x14ac:dyDescent="0.35">
      <c r="A432" s="63" t="s">
        <v>893</v>
      </c>
      <c r="B432" t="s">
        <v>1315</v>
      </c>
      <c r="C432">
        <v>2008</v>
      </c>
      <c r="D432">
        <v>2209</v>
      </c>
      <c r="E432">
        <v>2677</v>
      </c>
      <c r="F432">
        <v>2772</v>
      </c>
      <c r="G432">
        <v>3307</v>
      </c>
      <c r="H432">
        <v>3937</v>
      </c>
      <c r="I432">
        <v>4347</v>
      </c>
      <c r="J432">
        <v>4999</v>
      </c>
      <c r="K432">
        <v>5651</v>
      </c>
      <c r="L432">
        <v>6303</v>
      </c>
      <c r="M432">
        <v>6955</v>
      </c>
    </row>
    <row r="433" spans="1:13" x14ac:dyDescent="0.35">
      <c r="A433" s="63" t="s">
        <v>894</v>
      </c>
      <c r="B433" t="s">
        <v>1315</v>
      </c>
      <c r="C433">
        <v>2110</v>
      </c>
      <c r="D433">
        <v>2321</v>
      </c>
      <c r="E433">
        <v>2814</v>
      </c>
      <c r="F433">
        <v>2898</v>
      </c>
      <c r="G433">
        <v>3465</v>
      </c>
      <c r="H433">
        <v>4126</v>
      </c>
      <c r="I433">
        <v>4557</v>
      </c>
      <c r="J433">
        <v>5240</v>
      </c>
      <c r="K433">
        <v>5924</v>
      </c>
      <c r="L433">
        <v>6607</v>
      </c>
      <c r="M433">
        <v>7291</v>
      </c>
    </row>
    <row r="434" spans="1:13" x14ac:dyDescent="0.35">
      <c r="A434" s="63" t="s">
        <v>895</v>
      </c>
      <c r="B434" t="s">
        <v>1315</v>
      </c>
      <c r="C434">
        <v>2252</v>
      </c>
      <c r="D434">
        <v>2478</v>
      </c>
      <c r="E434">
        <v>3003</v>
      </c>
      <c r="F434">
        <v>3097</v>
      </c>
      <c r="G434">
        <v>3706</v>
      </c>
      <c r="H434">
        <v>4420</v>
      </c>
      <c r="I434">
        <v>4872</v>
      </c>
      <c r="J434">
        <v>5602</v>
      </c>
      <c r="K434">
        <v>6333</v>
      </c>
      <c r="L434">
        <v>7064</v>
      </c>
      <c r="M434">
        <v>7795</v>
      </c>
    </row>
    <row r="435" spans="1:13" x14ac:dyDescent="0.35">
      <c r="A435" s="63" t="s">
        <v>896</v>
      </c>
      <c r="B435" t="s">
        <v>1315</v>
      </c>
      <c r="C435">
        <v>2772</v>
      </c>
      <c r="D435">
        <v>3049</v>
      </c>
      <c r="E435">
        <v>3696</v>
      </c>
      <c r="F435">
        <v>3811</v>
      </c>
      <c r="G435">
        <v>4557</v>
      </c>
      <c r="H435">
        <v>5428</v>
      </c>
      <c r="I435">
        <v>5985</v>
      </c>
      <c r="J435">
        <v>6882</v>
      </c>
      <c r="K435">
        <v>7780</v>
      </c>
      <c r="L435">
        <v>8678</v>
      </c>
      <c r="M435">
        <v>9576</v>
      </c>
    </row>
    <row r="436" spans="1:13" x14ac:dyDescent="0.35">
      <c r="A436" s="63" t="s">
        <v>897</v>
      </c>
      <c r="B436" t="s">
        <v>1315</v>
      </c>
      <c r="C436">
        <v>2323</v>
      </c>
      <c r="D436">
        <v>2555</v>
      </c>
      <c r="E436">
        <v>3097</v>
      </c>
      <c r="F436">
        <v>3202</v>
      </c>
      <c r="G436">
        <v>3822</v>
      </c>
      <c r="H436">
        <v>4557</v>
      </c>
      <c r="I436">
        <v>5019</v>
      </c>
      <c r="J436">
        <v>5771</v>
      </c>
      <c r="K436">
        <v>6524</v>
      </c>
      <c r="L436">
        <v>7277</v>
      </c>
      <c r="M436">
        <v>8030</v>
      </c>
    </row>
    <row r="437" spans="1:13" x14ac:dyDescent="0.35">
      <c r="A437" s="63" t="s">
        <v>898</v>
      </c>
      <c r="B437" t="s">
        <v>1315</v>
      </c>
      <c r="C437">
        <v>2150</v>
      </c>
      <c r="D437">
        <v>2364</v>
      </c>
      <c r="E437">
        <v>2866</v>
      </c>
      <c r="F437">
        <v>2961</v>
      </c>
      <c r="G437">
        <v>3538</v>
      </c>
      <c r="H437">
        <v>4221</v>
      </c>
      <c r="I437">
        <v>4651</v>
      </c>
      <c r="J437">
        <v>5349</v>
      </c>
      <c r="K437">
        <v>6046</v>
      </c>
      <c r="L437">
        <v>6745</v>
      </c>
      <c r="M437">
        <v>7442</v>
      </c>
    </row>
    <row r="438" spans="1:13" x14ac:dyDescent="0.35">
      <c r="A438" s="63" t="s">
        <v>899</v>
      </c>
      <c r="B438" t="s">
        <v>1315</v>
      </c>
      <c r="C438">
        <v>1992</v>
      </c>
      <c r="D438">
        <v>2191</v>
      </c>
      <c r="E438">
        <v>2656</v>
      </c>
      <c r="F438">
        <v>2740</v>
      </c>
      <c r="G438">
        <v>3276</v>
      </c>
      <c r="H438">
        <v>3906</v>
      </c>
      <c r="I438">
        <v>4305</v>
      </c>
      <c r="J438">
        <v>4950</v>
      </c>
      <c r="K438">
        <v>5596</v>
      </c>
      <c r="L438">
        <v>6242</v>
      </c>
      <c r="M438">
        <v>6888</v>
      </c>
    </row>
    <row r="439" spans="1:13" x14ac:dyDescent="0.35">
      <c r="A439" s="63" t="s">
        <v>900</v>
      </c>
      <c r="B439" t="s">
        <v>1315</v>
      </c>
      <c r="C439">
        <v>2008</v>
      </c>
      <c r="D439">
        <v>2209</v>
      </c>
      <c r="E439">
        <v>2677</v>
      </c>
      <c r="F439">
        <v>2772</v>
      </c>
      <c r="G439">
        <v>3307</v>
      </c>
      <c r="H439">
        <v>3937</v>
      </c>
      <c r="I439">
        <v>4347</v>
      </c>
      <c r="J439">
        <v>4999</v>
      </c>
      <c r="K439">
        <v>5651</v>
      </c>
      <c r="L439">
        <v>6303</v>
      </c>
      <c r="M439">
        <v>6955</v>
      </c>
    </row>
    <row r="440" spans="1:13" x14ac:dyDescent="0.35">
      <c r="A440" s="63" t="s">
        <v>901</v>
      </c>
      <c r="B440" t="s">
        <v>1313</v>
      </c>
      <c r="C440">
        <v>2677</v>
      </c>
      <c r="D440">
        <v>2945</v>
      </c>
      <c r="E440">
        <v>3570</v>
      </c>
      <c r="F440">
        <v>3685</v>
      </c>
      <c r="G440">
        <v>4399</v>
      </c>
      <c r="H440">
        <v>5239</v>
      </c>
      <c r="I440">
        <v>5785</v>
      </c>
      <c r="J440">
        <v>6653</v>
      </c>
      <c r="K440">
        <v>7521</v>
      </c>
      <c r="L440">
        <v>8389</v>
      </c>
      <c r="M440">
        <v>9256</v>
      </c>
    </row>
    <row r="441" spans="1:13" x14ac:dyDescent="0.35">
      <c r="A441" s="63" t="s">
        <v>902</v>
      </c>
      <c r="B441" t="s">
        <v>1315</v>
      </c>
      <c r="C441">
        <v>2449</v>
      </c>
      <c r="D441">
        <v>2694</v>
      </c>
      <c r="E441">
        <v>3265</v>
      </c>
      <c r="F441">
        <v>3370</v>
      </c>
      <c r="G441">
        <v>4021</v>
      </c>
      <c r="H441">
        <v>4788</v>
      </c>
      <c r="I441">
        <v>5281</v>
      </c>
      <c r="J441">
        <v>6074</v>
      </c>
      <c r="K441">
        <v>6865</v>
      </c>
      <c r="L441">
        <v>7658</v>
      </c>
      <c r="M441">
        <v>8450</v>
      </c>
    </row>
    <row r="442" spans="1:13" x14ac:dyDescent="0.35">
      <c r="A442" s="63" t="s">
        <v>903</v>
      </c>
      <c r="B442" t="s">
        <v>1316</v>
      </c>
      <c r="C442">
        <v>2142</v>
      </c>
      <c r="D442">
        <v>2356</v>
      </c>
      <c r="E442">
        <v>2856</v>
      </c>
      <c r="F442">
        <v>2940</v>
      </c>
      <c r="G442">
        <v>3517</v>
      </c>
      <c r="H442">
        <v>4189</v>
      </c>
      <c r="I442">
        <v>4620</v>
      </c>
      <c r="J442">
        <v>5313</v>
      </c>
      <c r="K442">
        <v>6006</v>
      </c>
      <c r="L442">
        <v>6699</v>
      </c>
      <c r="M442">
        <v>7392</v>
      </c>
    </row>
    <row r="443" spans="1:13" x14ac:dyDescent="0.35">
      <c r="A443" s="63" t="s">
        <v>904</v>
      </c>
      <c r="B443" t="s">
        <v>1317</v>
      </c>
      <c r="C443">
        <v>2055</v>
      </c>
      <c r="D443">
        <v>2260</v>
      </c>
      <c r="E443">
        <v>2740</v>
      </c>
      <c r="F443">
        <v>2835</v>
      </c>
      <c r="G443">
        <v>3381</v>
      </c>
      <c r="H443">
        <v>4032</v>
      </c>
      <c r="I443">
        <v>4441</v>
      </c>
      <c r="J443">
        <v>5108</v>
      </c>
      <c r="K443">
        <v>5773</v>
      </c>
      <c r="L443">
        <v>6440</v>
      </c>
      <c r="M443">
        <v>7106</v>
      </c>
    </row>
    <row r="444" spans="1:13" x14ac:dyDescent="0.35">
      <c r="A444" s="63" t="s">
        <v>905</v>
      </c>
      <c r="B444" t="s">
        <v>1317</v>
      </c>
      <c r="C444">
        <v>1677</v>
      </c>
      <c r="D444">
        <v>1844</v>
      </c>
      <c r="E444">
        <v>2236</v>
      </c>
      <c r="F444">
        <v>2341</v>
      </c>
      <c r="G444">
        <v>2782</v>
      </c>
      <c r="H444">
        <v>3339</v>
      </c>
      <c r="I444">
        <v>3685</v>
      </c>
      <c r="J444">
        <v>4238</v>
      </c>
      <c r="K444">
        <v>4791</v>
      </c>
      <c r="L444">
        <v>5344</v>
      </c>
      <c r="M444">
        <v>5896</v>
      </c>
    </row>
    <row r="445" spans="1:13" x14ac:dyDescent="0.35">
      <c r="A445" s="63" t="s">
        <v>906</v>
      </c>
      <c r="B445" t="s">
        <v>1318</v>
      </c>
      <c r="C445">
        <v>2173</v>
      </c>
      <c r="D445">
        <v>2390</v>
      </c>
      <c r="E445">
        <v>2898</v>
      </c>
      <c r="F445">
        <v>2992</v>
      </c>
      <c r="G445">
        <v>3570</v>
      </c>
      <c r="H445">
        <v>4252</v>
      </c>
      <c r="I445">
        <v>4693</v>
      </c>
      <c r="J445">
        <v>5398</v>
      </c>
      <c r="K445">
        <v>6101</v>
      </c>
      <c r="L445">
        <v>6806</v>
      </c>
      <c r="M445">
        <v>7509</v>
      </c>
    </row>
    <row r="446" spans="1:13" x14ac:dyDescent="0.35">
      <c r="A446" s="63" t="s">
        <v>907</v>
      </c>
      <c r="B446" t="s">
        <v>1319</v>
      </c>
      <c r="C446">
        <v>2654</v>
      </c>
      <c r="D446">
        <v>2919</v>
      </c>
      <c r="E446">
        <v>3538</v>
      </c>
      <c r="F446">
        <v>3654</v>
      </c>
      <c r="G446">
        <v>4368</v>
      </c>
      <c r="H446">
        <v>5208</v>
      </c>
      <c r="I446">
        <v>5743</v>
      </c>
      <c r="J446">
        <v>6605</v>
      </c>
      <c r="K446">
        <v>7466</v>
      </c>
      <c r="L446">
        <v>8328</v>
      </c>
      <c r="M446">
        <v>9189</v>
      </c>
    </row>
    <row r="447" spans="1:13" x14ac:dyDescent="0.35">
      <c r="A447" s="63" t="s">
        <v>908</v>
      </c>
      <c r="B447" t="s">
        <v>1319</v>
      </c>
      <c r="C447">
        <v>2559</v>
      </c>
      <c r="D447">
        <v>2815</v>
      </c>
      <c r="E447">
        <v>3412</v>
      </c>
      <c r="F447">
        <v>3528</v>
      </c>
      <c r="G447">
        <v>4210</v>
      </c>
      <c r="H447">
        <v>5019</v>
      </c>
      <c r="I447">
        <v>5533</v>
      </c>
      <c r="J447">
        <v>6364</v>
      </c>
      <c r="K447">
        <v>7193</v>
      </c>
      <c r="L447">
        <v>8024</v>
      </c>
      <c r="M447">
        <v>8853</v>
      </c>
    </row>
    <row r="448" spans="1:13" x14ac:dyDescent="0.35">
      <c r="A448" s="63" t="s">
        <v>909</v>
      </c>
      <c r="B448" t="s">
        <v>1320</v>
      </c>
      <c r="C448">
        <v>2283</v>
      </c>
      <c r="D448">
        <v>2512</v>
      </c>
      <c r="E448">
        <v>3045</v>
      </c>
      <c r="F448">
        <v>3139</v>
      </c>
      <c r="G448">
        <v>3748</v>
      </c>
      <c r="H448">
        <v>4462</v>
      </c>
      <c r="I448">
        <v>4924</v>
      </c>
      <c r="J448">
        <v>5663</v>
      </c>
      <c r="K448">
        <v>6401</v>
      </c>
      <c r="L448">
        <v>7141</v>
      </c>
      <c r="M448">
        <v>7879</v>
      </c>
    </row>
    <row r="449" spans="1:13" x14ac:dyDescent="0.35">
      <c r="A449" s="63" t="s">
        <v>910</v>
      </c>
      <c r="B449" t="s">
        <v>1321</v>
      </c>
      <c r="C449">
        <v>1921</v>
      </c>
      <c r="D449">
        <v>2113</v>
      </c>
      <c r="E449">
        <v>2562</v>
      </c>
      <c r="F449">
        <v>2646</v>
      </c>
      <c r="G449">
        <v>3160</v>
      </c>
      <c r="H449">
        <v>3769</v>
      </c>
      <c r="I449">
        <v>4158</v>
      </c>
      <c r="J449">
        <v>4781</v>
      </c>
      <c r="K449">
        <v>5405</v>
      </c>
      <c r="L449">
        <v>6029</v>
      </c>
      <c r="M449">
        <v>6652</v>
      </c>
    </row>
    <row r="450" spans="1:13" x14ac:dyDescent="0.35">
      <c r="A450" s="63" t="s">
        <v>911</v>
      </c>
      <c r="B450" t="s">
        <v>1320</v>
      </c>
      <c r="C450">
        <v>2031</v>
      </c>
      <c r="D450">
        <v>2235</v>
      </c>
      <c r="E450">
        <v>2709</v>
      </c>
      <c r="F450">
        <v>2793</v>
      </c>
      <c r="G450">
        <v>3339</v>
      </c>
      <c r="H450">
        <v>3979</v>
      </c>
      <c r="I450">
        <v>4389</v>
      </c>
      <c r="J450">
        <v>5047</v>
      </c>
      <c r="K450">
        <v>5705</v>
      </c>
      <c r="L450">
        <v>6364</v>
      </c>
      <c r="M450">
        <v>7022</v>
      </c>
    </row>
    <row r="451" spans="1:13" x14ac:dyDescent="0.35">
      <c r="A451" s="63" t="s">
        <v>912</v>
      </c>
      <c r="B451" t="s">
        <v>1322</v>
      </c>
      <c r="C451">
        <v>1677</v>
      </c>
      <c r="D451">
        <v>1844</v>
      </c>
      <c r="E451">
        <v>2236</v>
      </c>
      <c r="F451">
        <v>2341</v>
      </c>
      <c r="G451">
        <v>2782</v>
      </c>
      <c r="H451">
        <v>3339</v>
      </c>
      <c r="I451">
        <v>3685</v>
      </c>
      <c r="J451">
        <v>4238</v>
      </c>
      <c r="K451">
        <v>4791</v>
      </c>
      <c r="L451">
        <v>5344</v>
      </c>
      <c r="M451">
        <v>5896</v>
      </c>
    </row>
    <row r="452" spans="1:13" x14ac:dyDescent="0.35">
      <c r="A452" s="63" t="s">
        <v>913</v>
      </c>
      <c r="B452" t="s">
        <v>1322</v>
      </c>
      <c r="C452">
        <v>1488</v>
      </c>
      <c r="D452">
        <v>1636</v>
      </c>
      <c r="E452">
        <v>1984</v>
      </c>
      <c r="F452">
        <v>1995</v>
      </c>
      <c r="G452">
        <v>2614</v>
      </c>
      <c r="H452">
        <v>3276</v>
      </c>
      <c r="I452">
        <v>3906</v>
      </c>
      <c r="J452">
        <v>4491</v>
      </c>
      <c r="K452">
        <v>5077</v>
      </c>
      <c r="L452">
        <v>5663</v>
      </c>
      <c r="M452">
        <v>6249</v>
      </c>
    </row>
    <row r="453" spans="1:13" x14ac:dyDescent="0.35">
      <c r="A453" s="63" t="s">
        <v>914</v>
      </c>
      <c r="B453" t="s">
        <v>1323</v>
      </c>
      <c r="C453">
        <v>1150</v>
      </c>
      <c r="D453">
        <v>1265</v>
      </c>
      <c r="E453">
        <v>1534</v>
      </c>
      <c r="F453">
        <v>1613</v>
      </c>
      <c r="G453">
        <v>2110</v>
      </c>
      <c r="H453">
        <v>2922</v>
      </c>
      <c r="I453">
        <v>3267</v>
      </c>
      <c r="J453">
        <v>3757</v>
      </c>
      <c r="K453">
        <v>4248</v>
      </c>
      <c r="L453">
        <v>4737</v>
      </c>
      <c r="M453">
        <v>5227</v>
      </c>
    </row>
    <row r="454" spans="1:13" x14ac:dyDescent="0.35">
      <c r="A454" s="63" t="s">
        <v>914</v>
      </c>
      <c r="B454" t="s">
        <v>1324</v>
      </c>
      <c r="C454">
        <v>1150</v>
      </c>
      <c r="D454">
        <v>1265</v>
      </c>
      <c r="E454">
        <v>1534</v>
      </c>
      <c r="F454">
        <v>1613</v>
      </c>
      <c r="G454">
        <v>2110</v>
      </c>
      <c r="H454">
        <v>2922</v>
      </c>
      <c r="I454">
        <v>3267</v>
      </c>
      <c r="J454">
        <v>3757</v>
      </c>
      <c r="K454">
        <v>4248</v>
      </c>
      <c r="L454">
        <v>4737</v>
      </c>
      <c r="M454">
        <v>5227</v>
      </c>
    </row>
    <row r="455" spans="1:13" x14ac:dyDescent="0.35">
      <c r="A455" s="63" t="s">
        <v>915</v>
      </c>
      <c r="B455" t="s">
        <v>1325</v>
      </c>
      <c r="C455">
        <v>1575</v>
      </c>
      <c r="D455">
        <v>1732</v>
      </c>
      <c r="E455">
        <v>2100</v>
      </c>
      <c r="F455">
        <v>2110</v>
      </c>
      <c r="G455">
        <v>2761</v>
      </c>
      <c r="H455">
        <v>3465</v>
      </c>
      <c r="I455">
        <v>4126</v>
      </c>
      <c r="J455">
        <v>4746</v>
      </c>
      <c r="K455">
        <v>5364</v>
      </c>
      <c r="L455">
        <v>5983</v>
      </c>
      <c r="M455">
        <v>6602</v>
      </c>
    </row>
    <row r="456" spans="1:13" x14ac:dyDescent="0.35">
      <c r="A456" s="63" t="s">
        <v>916</v>
      </c>
      <c r="B456" t="s">
        <v>1326</v>
      </c>
      <c r="C456">
        <v>1583</v>
      </c>
      <c r="D456">
        <v>1740</v>
      </c>
      <c r="E456">
        <v>2110</v>
      </c>
      <c r="F456">
        <v>2121</v>
      </c>
      <c r="G456">
        <v>2782</v>
      </c>
      <c r="H456">
        <v>3433</v>
      </c>
      <c r="I456">
        <v>4095</v>
      </c>
      <c r="J456">
        <v>4709</v>
      </c>
      <c r="K456">
        <v>5323</v>
      </c>
      <c r="L456">
        <v>5937</v>
      </c>
      <c r="M456">
        <v>6552</v>
      </c>
    </row>
    <row r="457" spans="1:13" x14ac:dyDescent="0.35">
      <c r="A457" s="63" t="s">
        <v>917</v>
      </c>
      <c r="B457" t="s">
        <v>1327</v>
      </c>
      <c r="C457">
        <v>1677</v>
      </c>
      <c r="D457">
        <v>1844</v>
      </c>
      <c r="E457">
        <v>2236</v>
      </c>
      <c r="F457">
        <v>2341</v>
      </c>
      <c r="G457">
        <v>2782</v>
      </c>
      <c r="H457">
        <v>3339</v>
      </c>
      <c r="I457">
        <v>3685</v>
      </c>
      <c r="J457">
        <v>4238</v>
      </c>
      <c r="K457">
        <v>4791</v>
      </c>
      <c r="L457">
        <v>5344</v>
      </c>
      <c r="M457">
        <v>5896</v>
      </c>
    </row>
    <row r="458" spans="1:13" x14ac:dyDescent="0.35">
      <c r="A458" s="63" t="s">
        <v>918</v>
      </c>
      <c r="B458" t="s">
        <v>1328</v>
      </c>
      <c r="C458">
        <v>1150</v>
      </c>
      <c r="D458">
        <v>1265</v>
      </c>
      <c r="E458">
        <v>1534</v>
      </c>
      <c r="F458">
        <v>1613</v>
      </c>
      <c r="G458">
        <v>2110</v>
      </c>
      <c r="H458">
        <v>2922</v>
      </c>
      <c r="I458">
        <v>3267</v>
      </c>
      <c r="J458">
        <v>3757</v>
      </c>
      <c r="K458">
        <v>4248</v>
      </c>
      <c r="L458">
        <v>4737</v>
      </c>
      <c r="M458">
        <v>5227</v>
      </c>
    </row>
    <row r="459" spans="1:13" x14ac:dyDescent="0.35">
      <c r="A459" s="63" t="s">
        <v>919</v>
      </c>
      <c r="B459" t="s">
        <v>1325</v>
      </c>
      <c r="C459">
        <v>1307</v>
      </c>
      <c r="D459">
        <v>1438</v>
      </c>
      <c r="E459">
        <v>1743</v>
      </c>
      <c r="F459">
        <v>1753</v>
      </c>
      <c r="G459">
        <v>2289</v>
      </c>
      <c r="H459">
        <v>2866</v>
      </c>
      <c r="I459">
        <v>3423</v>
      </c>
      <c r="J459">
        <v>3936</v>
      </c>
      <c r="K459">
        <v>4449</v>
      </c>
      <c r="L459">
        <v>4963</v>
      </c>
      <c r="M459">
        <v>5476</v>
      </c>
    </row>
    <row r="460" spans="1:13" x14ac:dyDescent="0.35">
      <c r="A460" s="63" t="s">
        <v>920</v>
      </c>
      <c r="B460" t="s">
        <v>1322</v>
      </c>
      <c r="C460">
        <v>1543</v>
      </c>
      <c r="D460">
        <v>1697</v>
      </c>
      <c r="E460">
        <v>2058</v>
      </c>
      <c r="F460">
        <v>2079</v>
      </c>
      <c r="G460">
        <v>2719</v>
      </c>
      <c r="H460">
        <v>3349</v>
      </c>
      <c r="I460">
        <v>3979</v>
      </c>
      <c r="J460">
        <v>4576</v>
      </c>
      <c r="K460">
        <v>5173</v>
      </c>
      <c r="L460">
        <v>5770</v>
      </c>
      <c r="M460">
        <v>6367</v>
      </c>
    </row>
    <row r="461" spans="1:13" x14ac:dyDescent="0.35">
      <c r="A461" s="63" t="s">
        <v>921</v>
      </c>
      <c r="B461" t="s">
        <v>1325</v>
      </c>
      <c r="C461">
        <v>1307</v>
      </c>
      <c r="D461">
        <v>1438</v>
      </c>
      <c r="E461">
        <v>1743</v>
      </c>
      <c r="F461">
        <v>1753</v>
      </c>
      <c r="G461">
        <v>2289</v>
      </c>
      <c r="H461">
        <v>2824</v>
      </c>
      <c r="I461">
        <v>3244</v>
      </c>
      <c r="J461">
        <v>3731</v>
      </c>
      <c r="K461">
        <v>4217</v>
      </c>
      <c r="L461">
        <v>4705</v>
      </c>
      <c r="M461">
        <v>5191</v>
      </c>
    </row>
    <row r="462" spans="1:13" x14ac:dyDescent="0.35">
      <c r="A462" s="63" t="s">
        <v>922</v>
      </c>
      <c r="B462" t="s">
        <v>1322</v>
      </c>
      <c r="C462">
        <v>1354</v>
      </c>
      <c r="D462">
        <v>1489</v>
      </c>
      <c r="E462">
        <v>1806</v>
      </c>
      <c r="F462">
        <v>1827</v>
      </c>
      <c r="G462">
        <v>2383</v>
      </c>
      <c r="H462">
        <v>2982</v>
      </c>
      <c r="I462">
        <v>3549</v>
      </c>
      <c r="J462">
        <v>4081</v>
      </c>
      <c r="K462">
        <v>4613</v>
      </c>
      <c r="L462">
        <v>5146</v>
      </c>
      <c r="M462">
        <v>5678</v>
      </c>
    </row>
    <row r="463" spans="1:13" x14ac:dyDescent="0.35">
      <c r="A463" s="63" t="s">
        <v>923</v>
      </c>
      <c r="B463" t="s">
        <v>1329</v>
      </c>
      <c r="C463">
        <v>1964</v>
      </c>
      <c r="D463">
        <v>2160</v>
      </c>
      <c r="E463">
        <v>2619</v>
      </c>
      <c r="F463">
        <v>2875</v>
      </c>
      <c r="G463">
        <v>3762</v>
      </c>
      <c r="H463">
        <v>4482</v>
      </c>
      <c r="I463">
        <v>5661</v>
      </c>
      <c r="J463">
        <v>6511</v>
      </c>
      <c r="K463">
        <v>7360</v>
      </c>
      <c r="L463">
        <v>8208</v>
      </c>
      <c r="M463">
        <v>9058</v>
      </c>
    </row>
    <row r="464" spans="1:13" x14ac:dyDescent="0.35">
      <c r="A464" s="63" t="s">
        <v>924</v>
      </c>
      <c r="B464" t="s">
        <v>1325</v>
      </c>
      <c r="C464">
        <v>1473</v>
      </c>
      <c r="D464">
        <v>1620</v>
      </c>
      <c r="E464">
        <v>1963</v>
      </c>
      <c r="F464">
        <v>1974</v>
      </c>
      <c r="G464">
        <v>2583</v>
      </c>
      <c r="H464">
        <v>3234</v>
      </c>
      <c r="I464">
        <v>3853</v>
      </c>
      <c r="J464">
        <v>4432</v>
      </c>
      <c r="K464">
        <v>5009</v>
      </c>
      <c r="L464">
        <v>5588</v>
      </c>
      <c r="M464">
        <v>6165</v>
      </c>
    </row>
    <row r="465" spans="1:13" x14ac:dyDescent="0.35">
      <c r="A465" s="63" t="s">
        <v>925</v>
      </c>
      <c r="B465" t="s">
        <v>1330</v>
      </c>
      <c r="C465">
        <v>1150</v>
      </c>
      <c r="D465">
        <v>1265</v>
      </c>
      <c r="E465">
        <v>1534</v>
      </c>
      <c r="F465">
        <v>1613</v>
      </c>
      <c r="G465">
        <v>2110</v>
      </c>
      <c r="H465">
        <v>2922</v>
      </c>
      <c r="I465">
        <v>3267</v>
      </c>
      <c r="J465">
        <v>3757</v>
      </c>
      <c r="K465">
        <v>4248</v>
      </c>
      <c r="L465">
        <v>4737</v>
      </c>
      <c r="M465">
        <v>5227</v>
      </c>
    </row>
    <row r="466" spans="1:13" x14ac:dyDescent="0.35">
      <c r="A466" s="63" t="s">
        <v>926</v>
      </c>
      <c r="B466" t="s">
        <v>1327</v>
      </c>
      <c r="C466">
        <v>1677</v>
      </c>
      <c r="D466">
        <v>1844</v>
      </c>
      <c r="E466">
        <v>2236</v>
      </c>
      <c r="F466">
        <v>2341</v>
      </c>
      <c r="G466">
        <v>2782</v>
      </c>
      <c r="H466">
        <v>3339</v>
      </c>
      <c r="I466">
        <v>3685</v>
      </c>
      <c r="J466">
        <v>4238</v>
      </c>
      <c r="K466">
        <v>4791</v>
      </c>
      <c r="L466">
        <v>5344</v>
      </c>
      <c r="M466">
        <v>5896</v>
      </c>
    </row>
    <row r="467" spans="1:13" x14ac:dyDescent="0.35">
      <c r="A467" s="63" t="s">
        <v>927</v>
      </c>
      <c r="B467" t="s">
        <v>1322</v>
      </c>
      <c r="C467">
        <v>1488</v>
      </c>
      <c r="D467">
        <v>1636</v>
      </c>
      <c r="E467">
        <v>1984</v>
      </c>
      <c r="F467">
        <v>1995</v>
      </c>
      <c r="G467">
        <v>2614</v>
      </c>
      <c r="H467">
        <v>3276</v>
      </c>
      <c r="I467">
        <v>3906</v>
      </c>
      <c r="J467">
        <v>4491</v>
      </c>
      <c r="K467">
        <v>5077</v>
      </c>
      <c r="L467">
        <v>5663</v>
      </c>
      <c r="M467">
        <v>6249</v>
      </c>
    </row>
    <row r="468" spans="1:13" x14ac:dyDescent="0.35">
      <c r="A468" s="63" t="s">
        <v>928</v>
      </c>
      <c r="B468" t="s">
        <v>1322</v>
      </c>
      <c r="C468">
        <v>1410</v>
      </c>
      <c r="D468">
        <v>1550</v>
      </c>
      <c r="E468">
        <v>1879</v>
      </c>
      <c r="F468">
        <v>1900</v>
      </c>
      <c r="G468">
        <v>2478</v>
      </c>
      <c r="H468">
        <v>3108</v>
      </c>
      <c r="I468">
        <v>3696</v>
      </c>
      <c r="J468">
        <v>4250</v>
      </c>
      <c r="K468">
        <v>4804</v>
      </c>
      <c r="L468">
        <v>5359</v>
      </c>
      <c r="M468">
        <v>5913</v>
      </c>
    </row>
    <row r="469" spans="1:13" x14ac:dyDescent="0.35">
      <c r="A469" s="63" t="s">
        <v>929</v>
      </c>
      <c r="B469" t="s">
        <v>1322</v>
      </c>
      <c r="C469">
        <v>1496</v>
      </c>
      <c r="D469">
        <v>1646</v>
      </c>
      <c r="E469">
        <v>1995</v>
      </c>
      <c r="F469">
        <v>2005</v>
      </c>
      <c r="G469">
        <v>2625</v>
      </c>
      <c r="H469">
        <v>3297</v>
      </c>
      <c r="I469">
        <v>3927</v>
      </c>
      <c r="J469">
        <v>4516</v>
      </c>
      <c r="K469">
        <v>5105</v>
      </c>
      <c r="L469">
        <v>5694</v>
      </c>
      <c r="M469">
        <v>6283</v>
      </c>
    </row>
    <row r="470" spans="1:13" x14ac:dyDescent="0.35">
      <c r="A470" s="63" t="s">
        <v>930</v>
      </c>
      <c r="B470" t="s">
        <v>1326</v>
      </c>
      <c r="C470">
        <v>1527</v>
      </c>
      <c r="D470">
        <v>1681</v>
      </c>
      <c r="E470">
        <v>2037</v>
      </c>
      <c r="F470">
        <v>2058</v>
      </c>
      <c r="G470">
        <v>2688</v>
      </c>
      <c r="H470">
        <v>3370</v>
      </c>
      <c r="I470">
        <v>4021</v>
      </c>
      <c r="J470">
        <v>4625</v>
      </c>
      <c r="K470">
        <v>5227</v>
      </c>
      <c r="L470">
        <v>5831</v>
      </c>
      <c r="M470">
        <v>6434</v>
      </c>
    </row>
    <row r="471" spans="1:13" x14ac:dyDescent="0.35">
      <c r="A471" s="63" t="s">
        <v>931</v>
      </c>
      <c r="B471" t="s">
        <v>1329</v>
      </c>
      <c r="C471">
        <v>1964</v>
      </c>
      <c r="D471">
        <v>2160</v>
      </c>
      <c r="E471">
        <v>2619</v>
      </c>
      <c r="F471">
        <v>2875</v>
      </c>
      <c r="G471">
        <v>3762</v>
      </c>
      <c r="H471">
        <v>4482</v>
      </c>
      <c r="I471">
        <v>5661</v>
      </c>
      <c r="J471">
        <v>6511</v>
      </c>
      <c r="K471">
        <v>7360</v>
      </c>
      <c r="L471">
        <v>8208</v>
      </c>
      <c r="M471">
        <v>9058</v>
      </c>
    </row>
    <row r="472" spans="1:13" x14ac:dyDescent="0.35">
      <c r="A472" s="63" t="s">
        <v>932</v>
      </c>
      <c r="B472" t="s">
        <v>1330</v>
      </c>
      <c r="C472">
        <v>1150</v>
      </c>
      <c r="D472">
        <v>1265</v>
      </c>
      <c r="E472">
        <v>1534</v>
      </c>
      <c r="F472">
        <v>1613</v>
      </c>
      <c r="G472">
        <v>2110</v>
      </c>
      <c r="H472">
        <v>2922</v>
      </c>
      <c r="I472">
        <v>3267</v>
      </c>
      <c r="J472">
        <v>3757</v>
      </c>
      <c r="K472">
        <v>4248</v>
      </c>
      <c r="L472">
        <v>4737</v>
      </c>
      <c r="M472">
        <v>5227</v>
      </c>
    </row>
    <row r="473" spans="1:13" x14ac:dyDescent="0.35">
      <c r="A473" s="63" t="s">
        <v>932</v>
      </c>
      <c r="B473" t="s">
        <v>1331</v>
      </c>
      <c r="C473">
        <v>1150</v>
      </c>
      <c r="D473">
        <v>1265</v>
      </c>
      <c r="E473">
        <v>1534</v>
      </c>
      <c r="F473">
        <v>1613</v>
      </c>
      <c r="G473">
        <v>2110</v>
      </c>
      <c r="H473">
        <v>2922</v>
      </c>
      <c r="I473">
        <v>3267</v>
      </c>
      <c r="J473">
        <v>3757</v>
      </c>
      <c r="K473">
        <v>4248</v>
      </c>
      <c r="L473">
        <v>4737</v>
      </c>
      <c r="M473">
        <v>5227</v>
      </c>
    </row>
    <row r="474" spans="1:13" x14ac:dyDescent="0.35">
      <c r="A474" s="63" t="s">
        <v>932</v>
      </c>
      <c r="B474" t="s">
        <v>1332</v>
      </c>
      <c r="C474">
        <v>1150</v>
      </c>
      <c r="D474">
        <v>1265</v>
      </c>
      <c r="E474">
        <v>1534</v>
      </c>
      <c r="F474">
        <v>1613</v>
      </c>
      <c r="G474">
        <v>2110</v>
      </c>
      <c r="H474">
        <v>2922</v>
      </c>
      <c r="I474">
        <v>3267</v>
      </c>
      <c r="J474">
        <v>3757</v>
      </c>
      <c r="K474">
        <v>4248</v>
      </c>
      <c r="L474">
        <v>4737</v>
      </c>
      <c r="M474">
        <v>5227</v>
      </c>
    </row>
    <row r="475" spans="1:13" x14ac:dyDescent="0.35">
      <c r="A475" s="63" t="s">
        <v>933</v>
      </c>
      <c r="B475" t="s">
        <v>1327</v>
      </c>
      <c r="C475">
        <v>1677</v>
      </c>
      <c r="D475">
        <v>1844</v>
      </c>
      <c r="E475">
        <v>2236</v>
      </c>
      <c r="F475">
        <v>2341</v>
      </c>
      <c r="G475">
        <v>2782</v>
      </c>
      <c r="H475">
        <v>3339</v>
      </c>
      <c r="I475">
        <v>3685</v>
      </c>
      <c r="J475">
        <v>4238</v>
      </c>
      <c r="K475">
        <v>4791</v>
      </c>
      <c r="L475">
        <v>5344</v>
      </c>
      <c r="M475">
        <v>5896</v>
      </c>
    </row>
    <row r="476" spans="1:13" x14ac:dyDescent="0.35">
      <c r="A476" s="63" t="s">
        <v>934</v>
      </c>
      <c r="B476" t="s">
        <v>1327</v>
      </c>
      <c r="C476">
        <v>1677</v>
      </c>
      <c r="D476">
        <v>1844</v>
      </c>
      <c r="E476">
        <v>2236</v>
      </c>
      <c r="F476">
        <v>2341</v>
      </c>
      <c r="G476">
        <v>2782</v>
      </c>
      <c r="H476">
        <v>3339</v>
      </c>
      <c r="I476">
        <v>3685</v>
      </c>
      <c r="J476">
        <v>4238</v>
      </c>
      <c r="K476">
        <v>4791</v>
      </c>
      <c r="L476">
        <v>5344</v>
      </c>
      <c r="M476">
        <v>5896</v>
      </c>
    </row>
    <row r="477" spans="1:13" x14ac:dyDescent="0.35">
      <c r="A477" s="63" t="s">
        <v>935</v>
      </c>
      <c r="B477" t="s">
        <v>1333</v>
      </c>
      <c r="C477">
        <v>1504</v>
      </c>
      <c r="D477">
        <v>1654</v>
      </c>
      <c r="E477">
        <v>2005</v>
      </c>
      <c r="F477">
        <v>2026</v>
      </c>
      <c r="G477">
        <v>2646</v>
      </c>
      <c r="H477">
        <v>3318</v>
      </c>
      <c r="I477">
        <v>3958</v>
      </c>
      <c r="J477">
        <v>4552</v>
      </c>
      <c r="K477">
        <v>5146</v>
      </c>
      <c r="L477">
        <v>5740</v>
      </c>
      <c r="M477">
        <v>6333</v>
      </c>
    </row>
    <row r="478" spans="1:13" x14ac:dyDescent="0.35">
      <c r="A478" s="63" t="s">
        <v>936</v>
      </c>
      <c r="B478" t="s">
        <v>1333</v>
      </c>
      <c r="C478">
        <v>2126</v>
      </c>
      <c r="D478">
        <v>2339</v>
      </c>
      <c r="E478">
        <v>2835</v>
      </c>
      <c r="F478">
        <v>2856</v>
      </c>
      <c r="G478">
        <v>3738</v>
      </c>
      <c r="H478">
        <v>4693</v>
      </c>
      <c r="I478">
        <v>5586</v>
      </c>
      <c r="J478">
        <v>6423</v>
      </c>
      <c r="K478">
        <v>7261</v>
      </c>
      <c r="L478">
        <v>8099</v>
      </c>
      <c r="M478">
        <v>8937</v>
      </c>
    </row>
    <row r="479" spans="1:13" x14ac:dyDescent="0.35">
      <c r="A479" s="63" t="s">
        <v>937</v>
      </c>
      <c r="B479" t="s">
        <v>1334</v>
      </c>
      <c r="C479">
        <v>1487</v>
      </c>
      <c r="D479">
        <v>1635</v>
      </c>
      <c r="E479">
        <v>1983</v>
      </c>
      <c r="F479">
        <v>1997</v>
      </c>
      <c r="G479">
        <v>2612</v>
      </c>
      <c r="H479">
        <v>3277</v>
      </c>
      <c r="I479">
        <v>3907</v>
      </c>
      <c r="J479">
        <v>4492</v>
      </c>
      <c r="K479">
        <v>5078</v>
      </c>
      <c r="L479">
        <v>5664</v>
      </c>
      <c r="M479">
        <v>6251</v>
      </c>
    </row>
    <row r="480" spans="1:13" x14ac:dyDescent="0.35">
      <c r="A480" s="63" t="s">
        <v>938</v>
      </c>
      <c r="B480" t="s">
        <v>1333</v>
      </c>
      <c r="C480">
        <v>1977</v>
      </c>
      <c r="D480">
        <v>2174</v>
      </c>
      <c r="E480">
        <v>2635</v>
      </c>
      <c r="F480">
        <v>2656</v>
      </c>
      <c r="G480">
        <v>3475</v>
      </c>
      <c r="H480">
        <v>4357</v>
      </c>
      <c r="I480">
        <v>5197</v>
      </c>
      <c r="J480">
        <v>5977</v>
      </c>
      <c r="K480">
        <v>6756</v>
      </c>
      <c r="L480">
        <v>7536</v>
      </c>
      <c r="M480">
        <v>8316</v>
      </c>
    </row>
    <row r="481" spans="1:13" x14ac:dyDescent="0.35">
      <c r="A481" s="63" t="s">
        <v>939</v>
      </c>
      <c r="B481" t="s">
        <v>1335</v>
      </c>
      <c r="C481">
        <v>1487</v>
      </c>
      <c r="D481">
        <v>1635</v>
      </c>
      <c r="E481">
        <v>1983</v>
      </c>
      <c r="F481">
        <v>1997</v>
      </c>
      <c r="G481">
        <v>2612</v>
      </c>
      <c r="H481">
        <v>3277</v>
      </c>
      <c r="I481">
        <v>3907</v>
      </c>
      <c r="J481">
        <v>4492</v>
      </c>
      <c r="K481">
        <v>5078</v>
      </c>
      <c r="L481">
        <v>5664</v>
      </c>
      <c r="M481">
        <v>6251</v>
      </c>
    </row>
    <row r="482" spans="1:13" x14ac:dyDescent="0.35">
      <c r="A482" s="63" t="s">
        <v>940</v>
      </c>
      <c r="B482" t="s">
        <v>1333</v>
      </c>
      <c r="C482">
        <v>1748</v>
      </c>
      <c r="D482">
        <v>1923</v>
      </c>
      <c r="E482">
        <v>2331</v>
      </c>
      <c r="F482">
        <v>2341</v>
      </c>
      <c r="G482">
        <v>3066</v>
      </c>
      <c r="H482">
        <v>3843</v>
      </c>
      <c r="I482">
        <v>4588</v>
      </c>
      <c r="J482">
        <v>5277</v>
      </c>
      <c r="K482">
        <v>5965</v>
      </c>
      <c r="L482">
        <v>6653</v>
      </c>
      <c r="M482">
        <v>7341</v>
      </c>
    </row>
    <row r="483" spans="1:13" x14ac:dyDescent="0.35">
      <c r="A483" s="63" t="s">
        <v>941</v>
      </c>
      <c r="B483" t="s">
        <v>1333</v>
      </c>
      <c r="C483">
        <v>1858</v>
      </c>
      <c r="D483">
        <v>2044</v>
      </c>
      <c r="E483">
        <v>2478</v>
      </c>
      <c r="F483">
        <v>2499</v>
      </c>
      <c r="G483">
        <v>3265</v>
      </c>
      <c r="H483">
        <v>4105</v>
      </c>
      <c r="I483">
        <v>4882</v>
      </c>
      <c r="J483">
        <v>5615</v>
      </c>
      <c r="K483">
        <v>6347</v>
      </c>
      <c r="L483">
        <v>7080</v>
      </c>
      <c r="M483">
        <v>7812</v>
      </c>
    </row>
    <row r="484" spans="1:13" x14ac:dyDescent="0.35">
      <c r="A484" s="63" t="s">
        <v>942</v>
      </c>
      <c r="B484" t="s">
        <v>1336</v>
      </c>
      <c r="C484">
        <v>1315</v>
      </c>
      <c r="D484">
        <v>1446</v>
      </c>
      <c r="E484">
        <v>1753</v>
      </c>
      <c r="F484">
        <v>1764</v>
      </c>
      <c r="G484">
        <v>2310</v>
      </c>
      <c r="H484">
        <v>2898</v>
      </c>
      <c r="I484">
        <v>3454</v>
      </c>
      <c r="J484">
        <v>3973</v>
      </c>
      <c r="K484">
        <v>4490</v>
      </c>
      <c r="L484">
        <v>5009</v>
      </c>
      <c r="M484">
        <v>5527</v>
      </c>
    </row>
    <row r="485" spans="1:13" x14ac:dyDescent="0.35">
      <c r="A485" s="63" t="s">
        <v>943</v>
      </c>
      <c r="B485" t="s">
        <v>1336</v>
      </c>
      <c r="C485">
        <v>1331</v>
      </c>
      <c r="D485">
        <v>1463</v>
      </c>
      <c r="E485">
        <v>1774</v>
      </c>
      <c r="F485">
        <v>1785</v>
      </c>
      <c r="G485">
        <v>2331</v>
      </c>
      <c r="H485">
        <v>2919</v>
      </c>
      <c r="I485">
        <v>3486</v>
      </c>
      <c r="J485">
        <v>4008</v>
      </c>
      <c r="K485">
        <v>4531</v>
      </c>
      <c r="L485">
        <v>5054</v>
      </c>
      <c r="M485">
        <v>5577</v>
      </c>
    </row>
    <row r="486" spans="1:13" x14ac:dyDescent="0.35">
      <c r="A486" s="63" t="s">
        <v>944</v>
      </c>
      <c r="B486" t="s">
        <v>1336</v>
      </c>
      <c r="C486">
        <v>1410</v>
      </c>
      <c r="D486">
        <v>1550</v>
      </c>
      <c r="E486">
        <v>1879</v>
      </c>
      <c r="F486">
        <v>1890</v>
      </c>
      <c r="G486">
        <v>2478</v>
      </c>
      <c r="H486">
        <v>3108</v>
      </c>
      <c r="I486">
        <v>3696</v>
      </c>
      <c r="J486">
        <v>4250</v>
      </c>
      <c r="K486">
        <v>4804</v>
      </c>
      <c r="L486">
        <v>5359</v>
      </c>
      <c r="M486">
        <v>5913</v>
      </c>
    </row>
    <row r="487" spans="1:13" x14ac:dyDescent="0.35">
      <c r="A487" s="63" t="s">
        <v>945</v>
      </c>
      <c r="B487" t="s">
        <v>1337</v>
      </c>
      <c r="C487">
        <v>1487</v>
      </c>
      <c r="D487">
        <v>1635</v>
      </c>
      <c r="E487">
        <v>1983</v>
      </c>
      <c r="F487">
        <v>1997</v>
      </c>
      <c r="G487">
        <v>2612</v>
      </c>
      <c r="H487">
        <v>3277</v>
      </c>
      <c r="I487">
        <v>3907</v>
      </c>
      <c r="J487">
        <v>4492</v>
      </c>
      <c r="K487">
        <v>5078</v>
      </c>
      <c r="L487">
        <v>5664</v>
      </c>
      <c r="M487">
        <v>6251</v>
      </c>
    </row>
    <row r="488" spans="1:13" x14ac:dyDescent="0.35">
      <c r="A488" s="63" t="s">
        <v>946</v>
      </c>
      <c r="B488" t="s">
        <v>1326</v>
      </c>
      <c r="C488">
        <v>1606</v>
      </c>
      <c r="D488">
        <v>1767</v>
      </c>
      <c r="E488">
        <v>2142</v>
      </c>
      <c r="F488">
        <v>2163</v>
      </c>
      <c r="G488">
        <v>2824</v>
      </c>
      <c r="H488">
        <v>3538</v>
      </c>
      <c r="I488">
        <v>4221</v>
      </c>
      <c r="J488">
        <v>4854</v>
      </c>
      <c r="K488">
        <v>5487</v>
      </c>
      <c r="L488">
        <v>6120</v>
      </c>
      <c r="M488">
        <v>6753</v>
      </c>
    </row>
    <row r="489" spans="1:13" x14ac:dyDescent="0.35">
      <c r="A489" s="63" t="s">
        <v>947</v>
      </c>
      <c r="B489" t="s">
        <v>1338</v>
      </c>
      <c r="C489">
        <v>1487</v>
      </c>
      <c r="D489">
        <v>1635</v>
      </c>
      <c r="E489">
        <v>1983</v>
      </c>
      <c r="F489">
        <v>1997</v>
      </c>
      <c r="G489">
        <v>2612</v>
      </c>
      <c r="H489">
        <v>3277</v>
      </c>
      <c r="I489">
        <v>3907</v>
      </c>
      <c r="J489">
        <v>4492</v>
      </c>
      <c r="K489">
        <v>5078</v>
      </c>
      <c r="L489">
        <v>5664</v>
      </c>
      <c r="M489">
        <v>6251</v>
      </c>
    </row>
    <row r="490" spans="1:13" x14ac:dyDescent="0.35">
      <c r="A490" s="63" t="s">
        <v>948</v>
      </c>
      <c r="B490" t="s">
        <v>1338</v>
      </c>
      <c r="C490">
        <v>1487</v>
      </c>
      <c r="D490">
        <v>1635</v>
      </c>
      <c r="E490">
        <v>1983</v>
      </c>
      <c r="F490">
        <v>1997</v>
      </c>
      <c r="G490">
        <v>2612</v>
      </c>
      <c r="H490">
        <v>3277</v>
      </c>
      <c r="I490">
        <v>3907</v>
      </c>
      <c r="J490">
        <v>4492</v>
      </c>
      <c r="K490">
        <v>5078</v>
      </c>
      <c r="L490">
        <v>5664</v>
      </c>
      <c r="M490">
        <v>6251</v>
      </c>
    </row>
    <row r="491" spans="1:13" x14ac:dyDescent="0.35">
      <c r="A491" s="63" t="s">
        <v>949</v>
      </c>
      <c r="B491" t="s">
        <v>1333</v>
      </c>
      <c r="C491">
        <v>1425</v>
      </c>
      <c r="D491">
        <v>1567</v>
      </c>
      <c r="E491">
        <v>1900</v>
      </c>
      <c r="F491">
        <v>1911</v>
      </c>
      <c r="G491">
        <v>2509</v>
      </c>
      <c r="H491">
        <v>3139</v>
      </c>
      <c r="I491">
        <v>3748</v>
      </c>
      <c r="J491">
        <v>4311</v>
      </c>
      <c r="K491">
        <v>4873</v>
      </c>
      <c r="L491">
        <v>5435</v>
      </c>
      <c r="M491">
        <v>5997</v>
      </c>
    </row>
    <row r="492" spans="1:13" x14ac:dyDescent="0.35">
      <c r="A492" s="63" t="s">
        <v>950</v>
      </c>
      <c r="B492" t="s">
        <v>1333</v>
      </c>
      <c r="C492">
        <v>1748</v>
      </c>
      <c r="D492">
        <v>1923</v>
      </c>
      <c r="E492">
        <v>2331</v>
      </c>
      <c r="F492">
        <v>2341</v>
      </c>
      <c r="G492">
        <v>3066</v>
      </c>
      <c r="H492">
        <v>3843</v>
      </c>
      <c r="I492">
        <v>4588</v>
      </c>
      <c r="J492">
        <v>5277</v>
      </c>
      <c r="K492">
        <v>5965</v>
      </c>
      <c r="L492">
        <v>6653</v>
      </c>
      <c r="M492">
        <v>7341</v>
      </c>
    </row>
    <row r="493" spans="1:13" x14ac:dyDescent="0.35">
      <c r="A493" s="63" t="s">
        <v>951</v>
      </c>
      <c r="B493" t="s">
        <v>1339</v>
      </c>
      <c r="C493">
        <v>1551</v>
      </c>
      <c r="D493">
        <v>1706</v>
      </c>
      <c r="E493">
        <v>2068</v>
      </c>
      <c r="F493">
        <v>2089</v>
      </c>
      <c r="G493">
        <v>2730</v>
      </c>
      <c r="H493">
        <v>3423</v>
      </c>
      <c r="I493">
        <v>4084</v>
      </c>
      <c r="J493">
        <v>4697</v>
      </c>
      <c r="K493">
        <v>5309</v>
      </c>
      <c r="L493">
        <v>5923</v>
      </c>
      <c r="M493">
        <v>6535</v>
      </c>
    </row>
    <row r="494" spans="1:13" x14ac:dyDescent="0.35">
      <c r="A494" s="63" t="s">
        <v>952</v>
      </c>
      <c r="B494" t="s">
        <v>1335</v>
      </c>
      <c r="C494">
        <v>1487</v>
      </c>
      <c r="D494">
        <v>1635</v>
      </c>
      <c r="E494">
        <v>1983</v>
      </c>
      <c r="F494">
        <v>1997</v>
      </c>
      <c r="G494">
        <v>2612</v>
      </c>
      <c r="H494">
        <v>3277</v>
      </c>
      <c r="I494">
        <v>3907</v>
      </c>
      <c r="J494">
        <v>4492</v>
      </c>
      <c r="K494">
        <v>5078</v>
      </c>
      <c r="L494">
        <v>5664</v>
      </c>
      <c r="M494">
        <v>6251</v>
      </c>
    </row>
    <row r="495" spans="1:13" x14ac:dyDescent="0.35">
      <c r="A495" s="63" t="s">
        <v>953</v>
      </c>
      <c r="B495" t="s">
        <v>1340</v>
      </c>
      <c r="C495">
        <v>1487</v>
      </c>
      <c r="D495">
        <v>1635</v>
      </c>
      <c r="E495">
        <v>1983</v>
      </c>
      <c r="F495">
        <v>1997</v>
      </c>
      <c r="G495">
        <v>2612</v>
      </c>
      <c r="H495">
        <v>3277</v>
      </c>
      <c r="I495">
        <v>3907</v>
      </c>
      <c r="J495">
        <v>4492</v>
      </c>
      <c r="K495">
        <v>5078</v>
      </c>
      <c r="L495">
        <v>5664</v>
      </c>
      <c r="M495">
        <v>6251</v>
      </c>
    </row>
    <row r="496" spans="1:13" x14ac:dyDescent="0.35">
      <c r="A496" s="63" t="s">
        <v>954</v>
      </c>
      <c r="B496" t="s">
        <v>1341</v>
      </c>
      <c r="C496">
        <v>1487</v>
      </c>
      <c r="D496">
        <v>1635</v>
      </c>
      <c r="E496">
        <v>1983</v>
      </c>
      <c r="F496">
        <v>1997</v>
      </c>
      <c r="G496">
        <v>2612</v>
      </c>
      <c r="H496">
        <v>3277</v>
      </c>
      <c r="I496">
        <v>3907</v>
      </c>
      <c r="J496">
        <v>4492</v>
      </c>
      <c r="K496">
        <v>5078</v>
      </c>
      <c r="L496">
        <v>5664</v>
      </c>
      <c r="M496">
        <v>6251</v>
      </c>
    </row>
    <row r="497" spans="1:13" x14ac:dyDescent="0.35">
      <c r="A497" s="63" t="s">
        <v>955</v>
      </c>
      <c r="B497" t="s">
        <v>1333</v>
      </c>
      <c r="C497">
        <v>1551</v>
      </c>
      <c r="D497">
        <v>1706</v>
      </c>
      <c r="E497">
        <v>2068</v>
      </c>
      <c r="F497">
        <v>2079</v>
      </c>
      <c r="G497">
        <v>2719</v>
      </c>
      <c r="H497">
        <v>3412</v>
      </c>
      <c r="I497">
        <v>4063</v>
      </c>
      <c r="J497">
        <v>4673</v>
      </c>
      <c r="K497">
        <v>5282</v>
      </c>
      <c r="L497">
        <v>5892</v>
      </c>
      <c r="M497">
        <v>6501</v>
      </c>
    </row>
    <row r="498" spans="1:13" x14ac:dyDescent="0.35">
      <c r="A498" s="63" t="s">
        <v>956</v>
      </c>
      <c r="B498" t="s">
        <v>1342</v>
      </c>
      <c r="C498">
        <v>1487</v>
      </c>
      <c r="D498">
        <v>1635</v>
      </c>
      <c r="E498">
        <v>1983</v>
      </c>
      <c r="F498">
        <v>1997</v>
      </c>
      <c r="G498">
        <v>2612</v>
      </c>
      <c r="H498">
        <v>3277</v>
      </c>
      <c r="I498">
        <v>3907</v>
      </c>
      <c r="J498">
        <v>4492</v>
      </c>
      <c r="K498">
        <v>5078</v>
      </c>
      <c r="L498">
        <v>5664</v>
      </c>
      <c r="M498">
        <v>6251</v>
      </c>
    </row>
    <row r="499" spans="1:13" x14ac:dyDescent="0.35">
      <c r="A499" s="63" t="s">
        <v>957</v>
      </c>
      <c r="B499" t="s">
        <v>1335</v>
      </c>
      <c r="C499">
        <v>1487</v>
      </c>
      <c r="D499">
        <v>1635</v>
      </c>
      <c r="E499">
        <v>1983</v>
      </c>
      <c r="F499">
        <v>1997</v>
      </c>
      <c r="G499">
        <v>2612</v>
      </c>
      <c r="H499">
        <v>3277</v>
      </c>
      <c r="I499">
        <v>3907</v>
      </c>
      <c r="J499">
        <v>4492</v>
      </c>
      <c r="K499">
        <v>5078</v>
      </c>
      <c r="L499">
        <v>5664</v>
      </c>
      <c r="M499">
        <v>6251</v>
      </c>
    </row>
    <row r="500" spans="1:13" x14ac:dyDescent="0.35">
      <c r="A500" s="63" t="s">
        <v>958</v>
      </c>
      <c r="B500" t="s">
        <v>1336</v>
      </c>
      <c r="C500">
        <v>1401</v>
      </c>
      <c r="D500">
        <v>1542</v>
      </c>
      <c r="E500">
        <v>1869</v>
      </c>
      <c r="F500">
        <v>1890</v>
      </c>
      <c r="G500">
        <v>2467</v>
      </c>
      <c r="H500">
        <v>3097</v>
      </c>
      <c r="I500">
        <v>3685</v>
      </c>
      <c r="J500">
        <v>4238</v>
      </c>
      <c r="K500">
        <v>4791</v>
      </c>
      <c r="L500">
        <v>5344</v>
      </c>
      <c r="M500">
        <v>5896</v>
      </c>
    </row>
    <row r="501" spans="1:13" x14ac:dyDescent="0.35">
      <c r="A501" s="63" t="s">
        <v>959</v>
      </c>
      <c r="B501" t="s">
        <v>1338</v>
      </c>
      <c r="C501">
        <v>1487</v>
      </c>
      <c r="D501">
        <v>1635</v>
      </c>
      <c r="E501">
        <v>1983</v>
      </c>
      <c r="F501">
        <v>1997</v>
      </c>
      <c r="G501">
        <v>2612</v>
      </c>
      <c r="H501">
        <v>3277</v>
      </c>
      <c r="I501">
        <v>3907</v>
      </c>
      <c r="J501">
        <v>4492</v>
      </c>
      <c r="K501">
        <v>5078</v>
      </c>
      <c r="L501">
        <v>5664</v>
      </c>
      <c r="M501">
        <v>6251</v>
      </c>
    </row>
    <row r="502" spans="1:13" x14ac:dyDescent="0.35">
      <c r="A502" s="63" t="s">
        <v>960</v>
      </c>
      <c r="B502" t="s">
        <v>1343</v>
      </c>
      <c r="C502">
        <v>1487</v>
      </c>
      <c r="D502">
        <v>1635</v>
      </c>
      <c r="E502">
        <v>1983</v>
      </c>
      <c r="F502">
        <v>1997</v>
      </c>
      <c r="G502">
        <v>2612</v>
      </c>
      <c r="H502">
        <v>3277</v>
      </c>
      <c r="I502">
        <v>3907</v>
      </c>
      <c r="J502">
        <v>4492</v>
      </c>
      <c r="K502">
        <v>5078</v>
      </c>
      <c r="L502">
        <v>5664</v>
      </c>
      <c r="M502">
        <v>6251</v>
      </c>
    </row>
    <row r="503" spans="1:13" x14ac:dyDescent="0.35">
      <c r="A503" s="63" t="s">
        <v>961</v>
      </c>
      <c r="B503" t="s">
        <v>1344</v>
      </c>
      <c r="C503">
        <v>1543</v>
      </c>
      <c r="D503">
        <v>1697</v>
      </c>
      <c r="E503">
        <v>2058</v>
      </c>
      <c r="F503">
        <v>2068</v>
      </c>
      <c r="G503">
        <v>2709</v>
      </c>
      <c r="H503">
        <v>3402</v>
      </c>
      <c r="I503">
        <v>4053</v>
      </c>
      <c r="J503">
        <v>4660</v>
      </c>
      <c r="K503">
        <v>5268</v>
      </c>
      <c r="L503">
        <v>5876</v>
      </c>
      <c r="M503">
        <v>6484</v>
      </c>
    </row>
    <row r="504" spans="1:13" x14ac:dyDescent="0.35">
      <c r="A504" s="63" t="s">
        <v>962</v>
      </c>
      <c r="B504" t="s">
        <v>1340</v>
      </c>
      <c r="C504">
        <v>1487</v>
      </c>
      <c r="D504">
        <v>1635</v>
      </c>
      <c r="E504">
        <v>1983</v>
      </c>
      <c r="F504">
        <v>1997</v>
      </c>
      <c r="G504">
        <v>2612</v>
      </c>
      <c r="H504">
        <v>3277</v>
      </c>
      <c r="I504">
        <v>3907</v>
      </c>
      <c r="J504">
        <v>4492</v>
      </c>
      <c r="K504">
        <v>5078</v>
      </c>
      <c r="L504">
        <v>5664</v>
      </c>
      <c r="M504">
        <v>6251</v>
      </c>
    </row>
    <row r="505" spans="1:13" x14ac:dyDescent="0.35">
      <c r="A505" s="63" t="s">
        <v>963</v>
      </c>
      <c r="B505" t="s">
        <v>1343</v>
      </c>
      <c r="C505">
        <v>1487</v>
      </c>
      <c r="D505">
        <v>1635</v>
      </c>
      <c r="E505">
        <v>1983</v>
      </c>
      <c r="F505">
        <v>1997</v>
      </c>
      <c r="G505">
        <v>2612</v>
      </c>
      <c r="H505">
        <v>3277</v>
      </c>
      <c r="I505">
        <v>3907</v>
      </c>
      <c r="J505">
        <v>4492</v>
      </c>
      <c r="K505">
        <v>5078</v>
      </c>
      <c r="L505">
        <v>5664</v>
      </c>
      <c r="M505">
        <v>6251</v>
      </c>
    </row>
    <row r="506" spans="1:13" x14ac:dyDescent="0.35">
      <c r="A506" s="63" t="s">
        <v>964</v>
      </c>
      <c r="B506" t="s">
        <v>1333</v>
      </c>
      <c r="C506">
        <v>1914</v>
      </c>
      <c r="D506">
        <v>2105</v>
      </c>
      <c r="E506">
        <v>2551</v>
      </c>
      <c r="F506">
        <v>2572</v>
      </c>
      <c r="G506">
        <v>3360</v>
      </c>
      <c r="H506">
        <v>4221</v>
      </c>
      <c r="I506">
        <v>5029</v>
      </c>
      <c r="J506">
        <v>5784</v>
      </c>
      <c r="K506">
        <v>6538</v>
      </c>
      <c r="L506">
        <v>7293</v>
      </c>
      <c r="M506">
        <v>8047</v>
      </c>
    </row>
    <row r="507" spans="1:13" x14ac:dyDescent="0.35">
      <c r="A507" s="63" t="s">
        <v>965</v>
      </c>
      <c r="B507" t="s">
        <v>1336</v>
      </c>
      <c r="C507">
        <v>1338</v>
      </c>
      <c r="D507">
        <v>1473</v>
      </c>
      <c r="E507">
        <v>1785</v>
      </c>
      <c r="F507">
        <v>1795</v>
      </c>
      <c r="G507">
        <v>2352</v>
      </c>
      <c r="H507">
        <v>2950</v>
      </c>
      <c r="I507">
        <v>3517</v>
      </c>
      <c r="J507">
        <v>4045</v>
      </c>
      <c r="K507">
        <v>4572</v>
      </c>
      <c r="L507">
        <v>5100</v>
      </c>
      <c r="M507">
        <v>5628</v>
      </c>
    </row>
    <row r="508" spans="1:13" x14ac:dyDescent="0.35">
      <c r="A508" s="63" t="s">
        <v>966</v>
      </c>
      <c r="B508" t="s">
        <v>1338</v>
      </c>
      <c r="C508">
        <v>1487</v>
      </c>
      <c r="D508">
        <v>1635</v>
      </c>
      <c r="E508">
        <v>1983</v>
      </c>
      <c r="F508">
        <v>1997</v>
      </c>
      <c r="G508">
        <v>2612</v>
      </c>
      <c r="H508">
        <v>3277</v>
      </c>
      <c r="I508">
        <v>3907</v>
      </c>
      <c r="J508">
        <v>4492</v>
      </c>
      <c r="K508">
        <v>5078</v>
      </c>
      <c r="L508">
        <v>5664</v>
      </c>
      <c r="M508">
        <v>6251</v>
      </c>
    </row>
    <row r="509" spans="1:13" x14ac:dyDescent="0.35">
      <c r="A509" s="63" t="s">
        <v>967</v>
      </c>
      <c r="B509" t="s">
        <v>1333</v>
      </c>
      <c r="C509">
        <v>1685</v>
      </c>
      <c r="D509">
        <v>1854</v>
      </c>
      <c r="E509">
        <v>2247</v>
      </c>
      <c r="F509">
        <v>2268</v>
      </c>
      <c r="G509">
        <v>2961</v>
      </c>
      <c r="H509">
        <v>3717</v>
      </c>
      <c r="I509">
        <v>4431</v>
      </c>
      <c r="J509">
        <v>5095</v>
      </c>
      <c r="K509">
        <v>5760</v>
      </c>
      <c r="L509">
        <v>6424</v>
      </c>
      <c r="M509">
        <v>7089</v>
      </c>
    </row>
    <row r="510" spans="1:13" x14ac:dyDescent="0.35">
      <c r="A510" s="63" t="s">
        <v>968</v>
      </c>
      <c r="B510" t="s">
        <v>1344</v>
      </c>
      <c r="C510">
        <v>1362</v>
      </c>
      <c r="D510">
        <v>1498</v>
      </c>
      <c r="E510">
        <v>1816</v>
      </c>
      <c r="F510">
        <v>1827</v>
      </c>
      <c r="G510">
        <v>2394</v>
      </c>
      <c r="H510">
        <v>3003</v>
      </c>
      <c r="I510">
        <v>3580</v>
      </c>
      <c r="J510">
        <v>4118</v>
      </c>
      <c r="K510">
        <v>4654</v>
      </c>
      <c r="L510">
        <v>5192</v>
      </c>
      <c r="M510">
        <v>5728</v>
      </c>
    </row>
    <row r="511" spans="1:13" x14ac:dyDescent="0.35">
      <c r="A511" s="63" t="s">
        <v>969</v>
      </c>
      <c r="B511" t="s">
        <v>1344</v>
      </c>
      <c r="C511">
        <v>1520</v>
      </c>
      <c r="D511">
        <v>1671</v>
      </c>
      <c r="E511">
        <v>2026</v>
      </c>
      <c r="F511">
        <v>2037</v>
      </c>
      <c r="G511">
        <v>2667</v>
      </c>
      <c r="H511">
        <v>3349</v>
      </c>
      <c r="I511">
        <v>3990</v>
      </c>
      <c r="J511">
        <v>4588</v>
      </c>
      <c r="K511">
        <v>5187</v>
      </c>
      <c r="L511">
        <v>5785</v>
      </c>
      <c r="M511">
        <v>6384</v>
      </c>
    </row>
    <row r="512" spans="1:13" x14ac:dyDescent="0.35">
      <c r="A512" s="63" t="s">
        <v>970</v>
      </c>
      <c r="B512" t="s">
        <v>1345</v>
      </c>
      <c r="C512">
        <v>1401</v>
      </c>
      <c r="D512">
        <v>1542</v>
      </c>
      <c r="E512">
        <v>1869</v>
      </c>
      <c r="F512">
        <v>1879</v>
      </c>
      <c r="G512">
        <v>2404</v>
      </c>
      <c r="H512">
        <v>2866</v>
      </c>
      <c r="I512">
        <v>3643</v>
      </c>
      <c r="J512">
        <v>4190</v>
      </c>
      <c r="K512">
        <v>4736</v>
      </c>
      <c r="L512">
        <v>5283</v>
      </c>
      <c r="M512">
        <v>5829</v>
      </c>
    </row>
    <row r="513" spans="1:13" x14ac:dyDescent="0.35">
      <c r="A513" s="63" t="s">
        <v>971</v>
      </c>
      <c r="B513" t="s">
        <v>1346</v>
      </c>
      <c r="C513">
        <v>1275</v>
      </c>
      <c r="D513">
        <v>1403</v>
      </c>
      <c r="E513">
        <v>1701</v>
      </c>
      <c r="F513">
        <v>1806</v>
      </c>
      <c r="G513">
        <v>2247</v>
      </c>
      <c r="H513">
        <v>2751</v>
      </c>
      <c r="I513">
        <v>3129</v>
      </c>
      <c r="J513">
        <v>3598</v>
      </c>
      <c r="K513">
        <v>4067</v>
      </c>
      <c r="L513">
        <v>4537</v>
      </c>
      <c r="M513">
        <v>5006</v>
      </c>
    </row>
    <row r="514" spans="1:13" x14ac:dyDescent="0.35">
      <c r="A514" s="63" t="s">
        <v>1010</v>
      </c>
      <c r="B514" t="s">
        <v>1347</v>
      </c>
      <c r="C514">
        <v>1150</v>
      </c>
      <c r="D514">
        <v>1265</v>
      </c>
      <c r="E514">
        <v>1534</v>
      </c>
      <c r="F514">
        <v>1613</v>
      </c>
      <c r="G514">
        <v>2110</v>
      </c>
      <c r="H514">
        <v>2922</v>
      </c>
      <c r="I514">
        <v>3267</v>
      </c>
      <c r="J514">
        <v>3757</v>
      </c>
      <c r="K514">
        <v>4248</v>
      </c>
      <c r="L514">
        <v>4737</v>
      </c>
      <c r="M514">
        <v>5227</v>
      </c>
    </row>
    <row r="515" spans="1:13" x14ac:dyDescent="0.35">
      <c r="A515" s="63" t="s">
        <v>972</v>
      </c>
      <c r="B515" t="s">
        <v>1348</v>
      </c>
      <c r="C515">
        <v>1016</v>
      </c>
      <c r="D515">
        <v>1117</v>
      </c>
      <c r="E515">
        <v>1354</v>
      </c>
      <c r="F515">
        <v>1501</v>
      </c>
      <c r="G515">
        <v>1974</v>
      </c>
      <c r="H515">
        <v>2425</v>
      </c>
      <c r="I515">
        <v>2604</v>
      </c>
      <c r="J515">
        <v>2994</v>
      </c>
      <c r="K515">
        <v>3385</v>
      </c>
      <c r="L515">
        <v>3775</v>
      </c>
      <c r="M515">
        <v>4166</v>
      </c>
    </row>
    <row r="516" spans="1:13" x14ac:dyDescent="0.35">
      <c r="A516" s="63" t="s">
        <v>973</v>
      </c>
      <c r="B516" t="s">
        <v>1345</v>
      </c>
      <c r="C516">
        <v>1559</v>
      </c>
      <c r="D516">
        <v>1715</v>
      </c>
      <c r="E516">
        <v>2079</v>
      </c>
      <c r="F516">
        <v>2121</v>
      </c>
      <c r="G516">
        <v>2698</v>
      </c>
      <c r="H516">
        <v>3234</v>
      </c>
      <c r="I516">
        <v>4000</v>
      </c>
      <c r="J516">
        <v>4601</v>
      </c>
      <c r="K516">
        <v>5200</v>
      </c>
      <c r="L516">
        <v>5801</v>
      </c>
      <c r="M516">
        <v>6400</v>
      </c>
    </row>
    <row r="517" spans="1:13" x14ac:dyDescent="0.35">
      <c r="A517" s="63" t="s">
        <v>974</v>
      </c>
      <c r="B517" t="s">
        <v>1349</v>
      </c>
      <c r="C517">
        <v>1378</v>
      </c>
      <c r="D517">
        <v>1516</v>
      </c>
      <c r="E517">
        <v>1837</v>
      </c>
      <c r="F517">
        <v>2016</v>
      </c>
      <c r="G517">
        <v>2635</v>
      </c>
      <c r="H517">
        <v>3139</v>
      </c>
      <c r="I517">
        <v>3486</v>
      </c>
      <c r="J517">
        <v>4008</v>
      </c>
      <c r="K517">
        <v>4531</v>
      </c>
      <c r="L517">
        <v>5054</v>
      </c>
      <c r="M517">
        <v>5577</v>
      </c>
    </row>
    <row r="518" spans="1:13" x14ac:dyDescent="0.35">
      <c r="A518" s="63" t="s">
        <v>975</v>
      </c>
      <c r="B518" t="s">
        <v>1350</v>
      </c>
      <c r="C518">
        <v>976</v>
      </c>
      <c r="D518">
        <v>1074</v>
      </c>
      <c r="E518">
        <v>1302</v>
      </c>
      <c r="F518">
        <v>1302</v>
      </c>
      <c r="G518">
        <v>1669</v>
      </c>
      <c r="H518">
        <v>1984</v>
      </c>
      <c r="I518">
        <v>2530</v>
      </c>
      <c r="J518">
        <v>2910</v>
      </c>
      <c r="K518">
        <v>3289</v>
      </c>
      <c r="L518">
        <v>3669</v>
      </c>
      <c r="M518">
        <v>4048</v>
      </c>
    </row>
    <row r="519" spans="1:13" x14ac:dyDescent="0.35">
      <c r="A519" s="63" t="s">
        <v>976</v>
      </c>
      <c r="B519" t="s">
        <v>1351</v>
      </c>
      <c r="C519">
        <v>1071</v>
      </c>
      <c r="D519">
        <v>1178</v>
      </c>
      <c r="E519">
        <v>1428</v>
      </c>
      <c r="F519">
        <v>1522</v>
      </c>
      <c r="G519">
        <v>1890</v>
      </c>
      <c r="H519">
        <v>2320</v>
      </c>
      <c r="I519">
        <v>2635</v>
      </c>
      <c r="J519">
        <v>3031</v>
      </c>
      <c r="K519">
        <v>3426</v>
      </c>
      <c r="L519">
        <v>3822</v>
      </c>
      <c r="M519">
        <v>4216</v>
      </c>
    </row>
    <row r="520" spans="1:13" x14ac:dyDescent="0.35">
      <c r="A520" s="63" t="s">
        <v>977</v>
      </c>
      <c r="B520" t="s">
        <v>1351</v>
      </c>
      <c r="C520">
        <v>937</v>
      </c>
      <c r="D520">
        <v>1031</v>
      </c>
      <c r="E520">
        <v>1249</v>
      </c>
      <c r="F520">
        <v>1333</v>
      </c>
      <c r="G520">
        <v>1638</v>
      </c>
      <c r="H520">
        <v>1974</v>
      </c>
      <c r="I520">
        <v>2352</v>
      </c>
      <c r="J520">
        <v>2704</v>
      </c>
      <c r="K520">
        <v>3057</v>
      </c>
      <c r="L520">
        <v>3410</v>
      </c>
      <c r="M520">
        <v>3763</v>
      </c>
    </row>
    <row r="521" spans="1:13" x14ac:dyDescent="0.35">
      <c r="A521" s="63" t="s">
        <v>978</v>
      </c>
      <c r="B521" t="s">
        <v>1351</v>
      </c>
      <c r="C521">
        <v>992</v>
      </c>
      <c r="D521">
        <v>1092</v>
      </c>
      <c r="E521">
        <v>1323</v>
      </c>
      <c r="F521">
        <v>1396</v>
      </c>
      <c r="G521">
        <v>1743</v>
      </c>
      <c r="H521">
        <v>2131</v>
      </c>
      <c r="I521">
        <v>2425</v>
      </c>
      <c r="J521">
        <v>2789</v>
      </c>
      <c r="K521">
        <v>3153</v>
      </c>
      <c r="L521">
        <v>3517</v>
      </c>
      <c r="M521">
        <v>3880</v>
      </c>
    </row>
    <row r="522" spans="1:13" x14ac:dyDescent="0.35">
      <c r="A522" s="63" t="s">
        <v>11</v>
      </c>
      <c r="B522" t="s">
        <v>1351</v>
      </c>
      <c r="C522">
        <v>1008</v>
      </c>
      <c r="D522">
        <v>1108</v>
      </c>
      <c r="E522">
        <v>1344</v>
      </c>
      <c r="F522">
        <v>1428</v>
      </c>
      <c r="G522">
        <v>1774</v>
      </c>
      <c r="H522">
        <v>2173</v>
      </c>
      <c r="I522">
        <v>2467</v>
      </c>
      <c r="J522">
        <v>2838</v>
      </c>
      <c r="K522">
        <v>3207</v>
      </c>
      <c r="L522">
        <v>3578</v>
      </c>
      <c r="M522">
        <v>3948</v>
      </c>
    </row>
    <row r="523" spans="1:13" x14ac:dyDescent="0.35">
      <c r="A523" s="63" t="s">
        <v>979</v>
      </c>
      <c r="B523" t="s">
        <v>1352</v>
      </c>
      <c r="C523">
        <v>1063</v>
      </c>
      <c r="D523">
        <v>1169</v>
      </c>
      <c r="E523">
        <v>1417</v>
      </c>
      <c r="F523">
        <v>1512</v>
      </c>
      <c r="G523">
        <v>1879</v>
      </c>
      <c r="H523">
        <v>2310</v>
      </c>
      <c r="I523">
        <v>2614</v>
      </c>
      <c r="J523">
        <v>3007</v>
      </c>
      <c r="K523">
        <v>3398</v>
      </c>
      <c r="L523">
        <v>3791</v>
      </c>
      <c r="M523">
        <v>4183</v>
      </c>
    </row>
    <row r="524" spans="1:13" x14ac:dyDescent="0.35">
      <c r="A524" s="63" t="s">
        <v>980</v>
      </c>
      <c r="B524" t="s">
        <v>1352</v>
      </c>
      <c r="C524">
        <v>1126</v>
      </c>
      <c r="D524">
        <v>1239</v>
      </c>
      <c r="E524">
        <v>1501</v>
      </c>
      <c r="F524">
        <v>1596</v>
      </c>
      <c r="G524">
        <v>1984</v>
      </c>
      <c r="H524">
        <v>2436</v>
      </c>
      <c r="I524">
        <v>2761</v>
      </c>
      <c r="J524">
        <v>3176</v>
      </c>
      <c r="K524">
        <v>3589</v>
      </c>
      <c r="L524">
        <v>4004</v>
      </c>
      <c r="M524">
        <v>4418</v>
      </c>
    </row>
    <row r="525" spans="1:13" x14ac:dyDescent="0.35">
      <c r="A525" s="63" t="s">
        <v>981</v>
      </c>
      <c r="B525" t="s">
        <v>1353</v>
      </c>
      <c r="C525">
        <v>1677</v>
      </c>
      <c r="D525">
        <v>1844</v>
      </c>
      <c r="E525">
        <v>2236</v>
      </c>
      <c r="F525">
        <v>2341</v>
      </c>
      <c r="G525">
        <v>2782</v>
      </c>
      <c r="H525">
        <v>3339</v>
      </c>
      <c r="I525">
        <v>3685</v>
      </c>
      <c r="J525">
        <v>4238</v>
      </c>
      <c r="K525">
        <v>4791</v>
      </c>
      <c r="L525">
        <v>5344</v>
      </c>
      <c r="M525">
        <v>5896</v>
      </c>
    </row>
    <row r="526" spans="1:13" x14ac:dyDescent="0.35">
      <c r="A526" s="63" t="s">
        <v>982</v>
      </c>
      <c r="B526" t="s">
        <v>1354</v>
      </c>
      <c r="C526">
        <v>1260</v>
      </c>
      <c r="D526">
        <v>1386</v>
      </c>
      <c r="E526">
        <v>1680</v>
      </c>
      <c r="F526">
        <v>1848</v>
      </c>
      <c r="G526">
        <v>2415</v>
      </c>
      <c r="H526">
        <v>3024</v>
      </c>
      <c r="I526">
        <v>3171</v>
      </c>
      <c r="J526">
        <v>3646</v>
      </c>
      <c r="K526">
        <v>4122</v>
      </c>
      <c r="L526">
        <v>4597</v>
      </c>
      <c r="M526">
        <v>5073</v>
      </c>
    </row>
    <row r="527" spans="1:13" x14ac:dyDescent="0.35">
      <c r="A527" s="63" t="s">
        <v>983</v>
      </c>
      <c r="B527" t="s">
        <v>1355</v>
      </c>
      <c r="C527">
        <v>969</v>
      </c>
      <c r="D527">
        <v>1065</v>
      </c>
      <c r="E527">
        <v>1291</v>
      </c>
      <c r="F527">
        <v>1302</v>
      </c>
      <c r="G527">
        <v>1659</v>
      </c>
      <c r="H527">
        <v>1974</v>
      </c>
      <c r="I527">
        <v>2509</v>
      </c>
      <c r="J527">
        <v>2886</v>
      </c>
      <c r="K527">
        <v>3262</v>
      </c>
      <c r="L527">
        <v>3639</v>
      </c>
      <c r="M527">
        <v>4015</v>
      </c>
    </row>
    <row r="528" spans="1:13" x14ac:dyDescent="0.35">
      <c r="A528" s="63" t="s">
        <v>984</v>
      </c>
      <c r="B528" t="s">
        <v>1356</v>
      </c>
      <c r="C528">
        <v>1016</v>
      </c>
      <c r="D528">
        <v>1117</v>
      </c>
      <c r="E528">
        <v>1354</v>
      </c>
      <c r="F528">
        <v>1365</v>
      </c>
      <c r="G528">
        <v>1743</v>
      </c>
      <c r="H528">
        <v>2079</v>
      </c>
      <c r="I528">
        <v>2635</v>
      </c>
      <c r="J528">
        <v>3031</v>
      </c>
      <c r="K528">
        <v>3426</v>
      </c>
      <c r="L528">
        <v>3822</v>
      </c>
      <c r="M528">
        <v>4216</v>
      </c>
    </row>
    <row r="529" spans="1:13" x14ac:dyDescent="0.35">
      <c r="A529" s="63" t="s">
        <v>985</v>
      </c>
      <c r="B529" t="s">
        <v>1355</v>
      </c>
      <c r="C529">
        <v>1008</v>
      </c>
      <c r="D529">
        <v>1108</v>
      </c>
      <c r="E529">
        <v>1344</v>
      </c>
      <c r="F529">
        <v>1354</v>
      </c>
      <c r="G529">
        <v>1732</v>
      </c>
      <c r="H529">
        <v>2068</v>
      </c>
      <c r="I529">
        <v>2625</v>
      </c>
      <c r="J529">
        <v>3018</v>
      </c>
      <c r="K529">
        <v>3412</v>
      </c>
      <c r="L529">
        <v>3806</v>
      </c>
      <c r="M529">
        <v>4200</v>
      </c>
    </row>
    <row r="530" spans="1:13" x14ac:dyDescent="0.35">
      <c r="A530" s="63" t="s">
        <v>986</v>
      </c>
      <c r="B530" t="s">
        <v>1355</v>
      </c>
      <c r="C530">
        <v>984</v>
      </c>
      <c r="D530">
        <v>1082</v>
      </c>
      <c r="E530">
        <v>1312</v>
      </c>
      <c r="F530">
        <v>1323</v>
      </c>
      <c r="G530">
        <v>1690</v>
      </c>
      <c r="H530">
        <v>2016</v>
      </c>
      <c r="I530">
        <v>2562</v>
      </c>
      <c r="J530">
        <v>2946</v>
      </c>
      <c r="K530">
        <v>3330</v>
      </c>
      <c r="L530">
        <v>3714</v>
      </c>
      <c r="M530">
        <v>4099</v>
      </c>
    </row>
    <row r="531" spans="1:13" x14ac:dyDescent="0.35">
      <c r="A531" s="63" t="s">
        <v>987</v>
      </c>
      <c r="B531" t="s">
        <v>1355</v>
      </c>
      <c r="C531">
        <v>1016</v>
      </c>
      <c r="D531">
        <v>1117</v>
      </c>
      <c r="E531">
        <v>1354</v>
      </c>
      <c r="F531">
        <v>1365</v>
      </c>
      <c r="G531">
        <v>1743</v>
      </c>
      <c r="H531">
        <v>2079</v>
      </c>
      <c r="I531">
        <v>2635</v>
      </c>
      <c r="J531">
        <v>3031</v>
      </c>
      <c r="K531">
        <v>3426</v>
      </c>
      <c r="L531">
        <v>3822</v>
      </c>
      <c r="M531">
        <v>4216</v>
      </c>
    </row>
    <row r="532" spans="1:13" x14ac:dyDescent="0.35">
      <c r="A532" s="63" t="s">
        <v>988</v>
      </c>
      <c r="B532" t="s">
        <v>1357</v>
      </c>
      <c r="C532">
        <v>1338</v>
      </c>
      <c r="D532">
        <v>1473</v>
      </c>
      <c r="E532">
        <v>1785</v>
      </c>
      <c r="F532">
        <v>1806</v>
      </c>
      <c r="G532">
        <v>2299</v>
      </c>
      <c r="H532">
        <v>2751</v>
      </c>
      <c r="I532">
        <v>3454</v>
      </c>
      <c r="J532">
        <v>3973</v>
      </c>
      <c r="K532">
        <v>4490</v>
      </c>
      <c r="L532">
        <v>5009</v>
      </c>
      <c r="M532">
        <v>5527</v>
      </c>
    </row>
    <row r="533" spans="1:13" x14ac:dyDescent="0.35">
      <c r="A533" s="63" t="s">
        <v>989</v>
      </c>
      <c r="B533" t="s">
        <v>1357</v>
      </c>
      <c r="C533">
        <v>1275</v>
      </c>
      <c r="D533">
        <v>1403</v>
      </c>
      <c r="E533">
        <v>1701</v>
      </c>
      <c r="F533">
        <v>1722</v>
      </c>
      <c r="G533">
        <v>2194</v>
      </c>
      <c r="H533">
        <v>2614</v>
      </c>
      <c r="I533">
        <v>3318</v>
      </c>
      <c r="J533">
        <v>3815</v>
      </c>
      <c r="K533">
        <v>4313</v>
      </c>
      <c r="L533">
        <v>4811</v>
      </c>
      <c r="M533">
        <v>5308</v>
      </c>
    </row>
    <row r="534" spans="1:13" x14ac:dyDescent="0.35">
      <c r="A534" s="63" t="s">
        <v>990</v>
      </c>
      <c r="B534" t="s">
        <v>1358</v>
      </c>
      <c r="C534">
        <v>1677</v>
      </c>
      <c r="D534">
        <v>1844</v>
      </c>
      <c r="E534">
        <v>2236</v>
      </c>
      <c r="F534">
        <v>2341</v>
      </c>
      <c r="G534">
        <v>2782</v>
      </c>
      <c r="H534">
        <v>3339</v>
      </c>
      <c r="I534">
        <v>3685</v>
      </c>
      <c r="J534">
        <v>4238</v>
      </c>
      <c r="K534">
        <v>4791</v>
      </c>
      <c r="L534">
        <v>5344</v>
      </c>
      <c r="M534">
        <v>5896</v>
      </c>
    </row>
    <row r="535" spans="1:13" x14ac:dyDescent="0.35">
      <c r="A535" s="63" t="s">
        <v>991</v>
      </c>
      <c r="B535" t="s">
        <v>1359</v>
      </c>
      <c r="C535">
        <v>1677</v>
      </c>
      <c r="D535">
        <v>1844</v>
      </c>
      <c r="E535">
        <v>2236</v>
      </c>
      <c r="F535">
        <v>2341</v>
      </c>
      <c r="G535">
        <v>2782</v>
      </c>
      <c r="H535">
        <v>3339</v>
      </c>
      <c r="I535">
        <v>3685</v>
      </c>
      <c r="J535">
        <v>4238</v>
      </c>
      <c r="K535">
        <v>4791</v>
      </c>
      <c r="L535">
        <v>5344</v>
      </c>
      <c r="M535">
        <v>5896</v>
      </c>
    </row>
    <row r="536" spans="1:13" x14ac:dyDescent="0.35">
      <c r="A536" s="63" t="s">
        <v>992</v>
      </c>
      <c r="B536" t="s">
        <v>1358</v>
      </c>
      <c r="C536">
        <v>1189</v>
      </c>
      <c r="D536">
        <v>1308</v>
      </c>
      <c r="E536">
        <v>1585</v>
      </c>
      <c r="F536">
        <v>1680</v>
      </c>
      <c r="G536">
        <v>2100</v>
      </c>
      <c r="H536">
        <v>2572</v>
      </c>
      <c r="I536">
        <v>2929</v>
      </c>
      <c r="J536">
        <v>3369</v>
      </c>
      <c r="K536">
        <v>3808</v>
      </c>
      <c r="L536">
        <v>4248</v>
      </c>
      <c r="M536">
        <v>4687</v>
      </c>
    </row>
    <row r="537" spans="1:13" x14ac:dyDescent="0.35">
      <c r="A537" s="63" t="s">
        <v>993</v>
      </c>
      <c r="B537" t="s">
        <v>1348</v>
      </c>
      <c r="C537">
        <v>1221</v>
      </c>
      <c r="D537">
        <v>1342</v>
      </c>
      <c r="E537">
        <v>1627</v>
      </c>
      <c r="F537">
        <v>1785</v>
      </c>
      <c r="G537">
        <v>2341</v>
      </c>
      <c r="H537">
        <v>2793</v>
      </c>
      <c r="I537">
        <v>3076</v>
      </c>
      <c r="J537">
        <v>3538</v>
      </c>
      <c r="K537">
        <v>3999</v>
      </c>
      <c r="L537">
        <v>4461</v>
      </c>
      <c r="M537">
        <v>4922</v>
      </c>
    </row>
    <row r="538" spans="1:13" x14ac:dyDescent="0.35">
      <c r="A538" s="63" t="s">
        <v>994</v>
      </c>
      <c r="B538" t="s">
        <v>1360</v>
      </c>
      <c r="C538">
        <v>1543</v>
      </c>
      <c r="D538">
        <v>1697</v>
      </c>
      <c r="E538">
        <v>2058</v>
      </c>
      <c r="F538">
        <v>2257</v>
      </c>
      <c r="G538">
        <v>2950</v>
      </c>
      <c r="H538">
        <v>3517</v>
      </c>
      <c r="I538">
        <v>3874</v>
      </c>
      <c r="J538">
        <v>4456</v>
      </c>
      <c r="K538">
        <v>5036</v>
      </c>
      <c r="L538">
        <v>5618</v>
      </c>
      <c r="M538">
        <v>6199</v>
      </c>
    </row>
    <row r="539" spans="1:13" x14ac:dyDescent="0.35">
      <c r="A539" s="63" t="s">
        <v>995</v>
      </c>
      <c r="B539" t="s">
        <v>1361</v>
      </c>
      <c r="C539">
        <v>1441</v>
      </c>
      <c r="D539">
        <v>1585</v>
      </c>
      <c r="E539">
        <v>1921</v>
      </c>
      <c r="F539">
        <v>2142</v>
      </c>
      <c r="G539">
        <v>2551</v>
      </c>
      <c r="H539">
        <v>3034</v>
      </c>
      <c r="I539">
        <v>3559</v>
      </c>
      <c r="J539">
        <v>4093</v>
      </c>
      <c r="K539">
        <v>4627</v>
      </c>
      <c r="L539">
        <v>5161</v>
      </c>
      <c r="M539">
        <v>5695</v>
      </c>
    </row>
    <row r="540" spans="1:13" x14ac:dyDescent="0.35">
      <c r="A540" s="63" t="s">
        <v>996</v>
      </c>
      <c r="B540" t="s">
        <v>1362</v>
      </c>
      <c r="C540">
        <v>992</v>
      </c>
      <c r="D540">
        <v>1092</v>
      </c>
      <c r="E540">
        <v>1323</v>
      </c>
      <c r="F540">
        <v>1396</v>
      </c>
      <c r="G540">
        <v>1743</v>
      </c>
      <c r="H540">
        <v>2131</v>
      </c>
      <c r="I540">
        <v>2425</v>
      </c>
      <c r="J540">
        <v>2789</v>
      </c>
      <c r="K540">
        <v>3153</v>
      </c>
      <c r="L540">
        <v>3517</v>
      </c>
      <c r="M540">
        <v>3880</v>
      </c>
    </row>
    <row r="541" spans="1:13" x14ac:dyDescent="0.35">
      <c r="A541" s="63" t="s">
        <v>997</v>
      </c>
      <c r="B541" t="s">
        <v>1363</v>
      </c>
      <c r="C541">
        <v>1158</v>
      </c>
      <c r="D541">
        <v>1273</v>
      </c>
      <c r="E541">
        <v>1543</v>
      </c>
      <c r="F541">
        <v>1669</v>
      </c>
      <c r="G541">
        <v>2184</v>
      </c>
      <c r="H541">
        <v>2740</v>
      </c>
      <c r="I541">
        <v>2898</v>
      </c>
      <c r="J541">
        <v>3332</v>
      </c>
      <c r="K541">
        <v>3767</v>
      </c>
      <c r="L541">
        <v>4202</v>
      </c>
      <c r="M541">
        <v>4636</v>
      </c>
    </row>
    <row r="542" spans="1:13" x14ac:dyDescent="0.35">
      <c r="A542" s="63" t="s">
        <v>998</v>
      </c>
      <c r="B542" t="s">
        <v>1364</v>
      </c>
      <c r="C542">
        <v>1536</v>
      </c>
      <c r="D542">
        <v>1689</v>
      </c>
      <c r="E542">
        <v>2047</v>
      </c>
      <c r="F542">
        <v>2163</v>
      </c>
      <c r="G542">
        <v>2698</v>
      </c>
      <c r="H542">
        <v>3307</v>
      </c>
      <c r="I542">
        <v>3759</v>
      </c>
      <c r="J542">
        <v>4322</v>
      </c>
      <c r="K542">
        <v>4886</v>
      </c>
      <c r="L542">
        <v>5450</v>
      </c>
      <c r="M542">
        <v>6014</v>
      </c>
    </row>
    <row r="543" spans="1:13" x14ac:dyDescent="0.35">
      <c r="A543" s="63" t="s">
        <v>999</v>
      </c>
      <c r="B543" t="s">
        <v>1365</v>
      </c>
      <c r="C543">
        <v>1126</v>
      </c>
      <c r="D543">
        <v>1239</v>
      </c>
      <c r="E543">
        <v>1501</v>
      </c>
      <c r="F543">
        <v>1596</v>
      </c>
      <c r="G543">
        <v>1984</v>
      </c>
      <c r="H543">
        <v>2436</v>
      </c>
      <c r="I543">
        <v>2761</v>
      </c>
      <c r="J543">
        <v>3176</v>
      </c>
      <c r="K543">
        <v>3589</v>
      </c>
      <c r="L543">
        <v>4004</v>
      </c>
      <c r="M543">
        <v>4418</v>
      </c>
    </row>
    <row r="544" spans="1:13" x14ac:dyDescent="0.35">
      <c r="A544" s="63" t="s">
        <v>1000</v>
      </c>
      <c r="B544" t="s">
        <v>1366</v>
      </c>
      <c r="C544">
        <v>1268</v>
      </c>
      <c r="D544">
        <v>1394</v>
      </c>
      <c r="E544">
        <v>1690</v>
      </c>
      <c r="F544">
        <v>1795</v>
      </c>
      <c r="G544">
        <v>2331</v>
      </c>
      <c r="H544">
        <v>2793</v>
      </c>
      <c r="I544">
        <v>3223</v>
      </c>
      <c r="J544">
        <v>3707</v>
      </c>
      <c r="K544">
        <v>4190</v>
      </c>
      <c r="L544">
        <v>4674</v>
      </c>
      <c r="M544">
        <v>5157</v>
      </c>
    </row>
    <row r="545" spans="1:13" x14ac:dyDescent="0.35">
      <c r="A545" s="63" t="s">
        <v>1001</v>
      </c>
      <c r="B545" t="s">
        <v>1349</v>
      </c>
      <c r="C545">
        <v>1370</v>
      </c>
      <c r="D545">
        <v>1507</v>
      </c>
      <c r="E545">
        <v>1827</v>
      </c>
      <c r="F545">
        <v>1837</v>
      </c>
      <c r="G545">
        <v>2415</v>
      </c>
      <c r="H545">
        <v>2898</v>
      </c>
      <c r="I545">
        <v>3486</v>
      </c>
      <c r="J545">
        <v>4008</v>
      </c>
      <c r="K545">
        <v>4531</v>
      </c>
      <c r="L545">
        <v>5054</v>
      </c>
      <c r="M545">
        <v>5577</v>
      </c>
    </row>
    <row r="546" spans="1:13" x14ac:dyDescent="0.35">
      <c r="A546" s="63" t="s">
        <v>1002</v>
      </c>
      <c r="B546" t="s">
        <v>1367</v>
      </c>
      <c r="C546">
        <v>1149</v>
      </c>
      <c r="D546">
        <v>1265</v>
      </c>
      <c r="E546">
        <v>1533</v>
      </c>
      <c r="F546">
        <v>1627</v>
      </c>
      <c r="G546">
        <v>2026</v>
      </c>
      <c r="H546">
        <v>2478</v>
      </c>
      <c r="I546">
        <v>2824</v>
      </c>
      <c r="J546">
        <v>3248</v>
      </c>
      <c r="K546">
        <v>3671</v>
      </c>
      <c r="L546">
        <v>4096</v>
      </c>
      <c r="M546">
        <v>4519</v>
      </c>
    </row>
  </sheetData>
  <sheetProtection algorithmName="SHA-512" hashValue="mCw/QcF3RMlzTUzrUGymuH8BV//meTl00zb7RZNoeVFLnuLV08uAEJcyyx0j2w7tt2jeH0qlEu5NG2B4ECqa9Q==" saltValue="UMyC+ejkZBIMwvU+qwdeyw==" spinCount="100000" sheet="1" objects="1" scenarios="1"/>
  <autoFilter ref="A1:N633" xr:uid="{3662277F-434C-4F0E-BB2C-869BECF29CB8}">
    <sortState xmlns:xlrd2="http://schemas.microsoft.com/office/spreadsheetml/2017/richdata2" ref="A2:N633">
      <sortCondition ref="A1:A63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2E3D29A40C446958B8A3C1F7AC2DC" ma:contentTypeVersion="17" ma:contentTypeDescription="Create a new document." ma:contentTypeScope="" ma:versionID="1e19f03431a45f26c8759ff78b290e7e">
  <xsd:schema xmlns:xsd="http://www.w3.org/2001/XMLSchema" xmlns:xs="http://www.w3.org/2001/XMLSchema" xmlns:p="http://schemas.microsoft.com/office/2006/metadata/properties" xmlns:ns2="99707341-f611-48ba-86be-2433df7a48ee" xmlns:ns3="7b83dbe2-6fd2-449a-a932-0d75829bf641" targetNamespace="http://schemas.microsoft.com/office/2006/metadata/properties" ma:root="true" ma:fieldsID="cea989e548431ad972cf93718dfcd88e" ns2:_="" ns3:_="">
    <xsd:import namespace="99707341-f611-48ba-86be-2433df7a48ee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07341-f611-48ba-86be-2433df7a48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5fbc361-5c35-488a-b323-d6727dd03b50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707341-f611-48ba-86be-2433df7a48ee">
      <Terms xmlns="http://schemas.microsoft.com/office/infopath/2007/PartnerControls"/>
    </lcf76f155ced4ddcb4097134ff3c332f>
    <TaxCatchAll xmlns="7b83dbe2-6fd2-449a-a932-0d75829bf641" xsi:nil="true"/>
    <SharedWithUsers xmlns="7b83dbe2-6fd2-449a-a932-0d75829bf641">
      <UserInfo>
        <DisplayName>King, George (EOHLC)</DisplayName>
        <AccountId>69</AccountId>
        <AccountType/>
      </UserInfo>
      <UserInfo>
        <DisplayName>Clerger, Micqueen (EOHLC)</DisplayName>
        <AccountId>392</AccountId>
        <AccountType/>
      </UserInfo>
      <UserInfo>
        <DisplayName>Timms, Thomas (EOHLC)</DisplayName>
        <AccountId>71</AccountId>
        <AccountType/>
      </UserInfo>
      <UserInfo>
        <DisplayName>Larson, Calais (EOHLC)</DisplayName>
        <AccountId>570</AccountId>
        <AccountType/>
      </UserInfo>
      <UserInfo>
        <DisplayName>McLean, Maryssa Schneider (EOHLC)</DisplayName>
        <AccountId>28</AccountId>
        <AccountType/>
      </UserInfo>
      <UserInfo>
        <DisplayName>Hastie, Adriana (EOHLC)</DisplayName>
        <AccountId>104</AccountId>
        <AccountType/>
      </UserInfo>
      <UserInfo>
        <DisplayName>Woodworth, Cecilia (EOHLC)</DisplayName>
        <AccountId>54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FB141C-1597-4506-99B4-A76A971310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07341-f611-48ba-86be-2433df7a48ee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44F671-890E-459C-B8A6-8C3B7C0FDBD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7b83dbe2-6fd2-449a-a932-0d75829bf641"/>
    <ds:schemaRef ds:uri="99707341-f611-48ba-86be-2433df7a48ee"/>
  </ds:schemaRefs>
</ds:datastoreItem>
</file>

<file path=customXml/itemProps3.xml><?xml version="1.0" encoding="utf-8"?>
<ds:datastoreItem xmlns:ds="http://schemas.openxmlformats.org/officeDocument/2006/customXml" ds:itemID="{23A9D0A5-4B45-4781-8C2C-14F6F8770CA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MOBILE MRVP 10.1.26 &amp; 12.1.26</vt:lpstr>
      <vt:lpstr>Calculations</vt:lpstr>
      <vt:lpstr>Sheet1</vt:lpstr>
      <vt:lpstr>FY26 80% AMI</vt:lpstr>
      <vt:lpstr>To Do</vt:lpstr>
      <vt:lpstr>105FY27SAFMR</vt:lpstr>
      <vt:lpstr>'MOBILE MRVP 10.1.26 &amp; 12.1.26'!Print_Titles</vt:lpstr>
      <vt:lpstr>Section8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Woodworth, Cecilia (OCD)</dc:creator>
  <cp:keywords/>
  <dc:description/>
  <cp:lastModifiedBy>Woodworth, Cecilia (HLC)</cp:lastModifiedBy>
  <cp:revision/>
  <cp:lastPrinted>2026-04-02T17:22:23Z</cp:lastPrinted>
  <dcterms:created xsi:type="dcterms:W3CDTF">2015-07-01T20:24:20Z</dcterms:created>
  <dcterms:modified xsi:type="dcterms:W3CDTF">2026-09-15T12:26:53Z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0x0101005FA2E3D29A40C446958B8A3C1F7AC2DC</vt:lpwstr>
  </property>
  <property fmtid="{D5CDD505-2E9C-101B-9397-08002B2CF9AE}" pid="3" name="Order">
    <vt:r8>27683600</vt:r8>
  </property>
  <property fmtid="{D5CDD505-2E9C-101B-9397-08002B2CF9AE}" pid="4" name="MediaServiceImageTags">
    <vt:lpwstr/>
  </property>
</Properties>
</file>