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ocd-Rent-gfs/Rent/State Rental Assistance/All State Voucher Programs/FY27 Adjustments/"/>
    </mc:Choice>
  </mc:AlternateContent>
  <xr:revisionPtr revIDLastSave="661" documentId="13_ncr:1_{A2D13703-DFE6-4BE1-83EB-25AC3A60E2F4}" xr6:coauthVersionLast="47" xr6:coauthVersionMax="47" xr10:uidLastSave="{9CBF891A-6ED4-42C5-9145-7DB92895D0CF}"/>
  <workbookProtection workbookAlgorithmName="SHA-512" workbookHashValue="Q9uug8Oh8xflNvtkvVjXdS9QWsJ+Zrfn4Fj37xbRS4twy9Thj8l3B0rn+tLUt9Qull0Vm0j8nlAZ8vX0CKFk1Q==" workbookSaltValue="5chDMCPsqmFTEUd8M8pg6w==" workbookSpinCount="100000" lockStructure="1"/>
  <bookViews>
    <workbookView xWindow="22932" yWindow="-108" windowWidth="23256" windowHeight="12456" xr2:uid="{00000000-000D-0000-FFFF-FFFF00000000}"/>
  </bookViews>
  <sheets>
    <sheet name="PROJECT BASED MRVP 7.1.26" sheetId="1" r:id="rId1"/>
    <sheet name="Calculations" sheetId="2" state="hidden" r:id="rId2"/>
    <sheet name="Sheet1" sheetId="4" state="hidden" r:id="rId3"/>
    <sheet name="FY25 80% AMI" sheetId="6" state="hidden" r:id="rId4"/>
    <sheet name="To Do" sheetId="5" state="hidden" r:id="rId5"/>
  </sheets>
  <externalReferences>
    <externalReference r:id="rId6"/>
  </externalReferences>
  <definedNames>
    <definedName name="_xlnm._FilterDatabase" localSheetId="3" hidden="1">'FY25 80% AMI'!$A$1:$I$352</definedName>
    <definedName name="City" localSheetId="3">#REF!</definedName>
    <definedName name="City">#REF!</definedName>
    <definedName name="Delta_0">[1]Deltas!$B$5</definedName>
    <definedName name="Delta_1">[1]Deltas!$C$5</definedName>
    <definedName name="Delta_2">[1]Deltas!$D$5</definedName>
    <definedName name="Delta_3">[1]Deltas!$E$5</definedName>
    <definedName name="Delta_4">[1]Deltas!$F$5</definedName>
    <definedName name="Delta_5">[1]Deltas!$G$5</definedName>
    <definedName name="_xlnm.Print_Titles" localSheetId="0">'PROJECT BASED MRVP 7.1.26'!$1:$11</definedName>
    <definedName name="Section8">'FY25 80% AMI'!$B$1:$I$352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" i="1" l="1"/>
  <c r="K63" i="1"/>
  <c r="B6" i="2" l="1"/>
  <c r="B7" i="2" a="1"/>
  <c r="B7" i="2" s="1"/>
  <c r="K61" i="1"/>
  <c r="K64" i="1" s="1"/>
  <c r="K51" i="1" l="1"/>
  <c r="K52" i="1"/>
  <c r="K53" i="1"/>
  <c r="K54" i="1"/>
  <c r="K5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30" i="1"/>
  <c r="B3" i="2" l="1"/>
  <c r="B4" i="2" l="1"/>
  <c r="I70" i="1" s="1"/>
  <c r="K46" i="1" l="1"/>
  <c r="K49" i="1" l="1"/>
  <c r="K48" i="1"/>
  <c r="K55" i="1" l="1"/>
  <c r="K58" i="1" s="1"/>
  <c r="B8" i="2" s="1"/>
  <c r="B9" i="2" s="1"/>
  <c r="K59" i="1" l="1"/>
  <c r="K60" i="1" s="1"/>
  <c r="K66" i="1" l="1"/>
  <c r="K65" i="1" l="1"/>
  <c r="B10" i="2" s="1"/>
  <c r="B11" i="2" s="1"/>
  <c r="I71" i="1"/>
  <c r="C7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<sst xmlns="http://schemas.openxmlformats.org/spreadsheetml/2006/main" count="525" uniqueCount="473">
  <si>
    <r>
      <t xml:space="preserve">MRVP </t>
    </r>
    <r>
      <rPr>
        <b/>
        <u/>
        <sz val="12"/>
        <color theme="1"/>
        <rFont val="Calibri"/>
        <family val="2"/>
        <scheme val="minor"/>
      </rPr>
      <t>PROJECT BASED</t>
    </r>
    <r>
      <rPr>
        <b/>
        <sz val="12"/>
        <color theme="1"/>
        <rFont val="Calibri"/>
        <family val="2"/>
        <scheme val="minor"/>
      </rPr>
      <t xml:space="preserve"> VOUCHER PAYMENT WORKSHEET</t>
    </r>
  </si>
  <si>
    <t>30% of NET INCOME AND UTILITY ALLOWANCES</t>
  </si>
  <si>
    <t>EFFECTIVE JULY 1, 2026</t>
  </si>
  <si>
    <t>Date:</t>
  </si>
  <si>
    <t>Staff:</t>
  </si>
  <si>
    <t>Tenant:</t>
  </si>
  <si>
    <t>Owner:</t>
  </si>
  <si>
    <t>Effective Date:</t>
  </si>
  <si>
    <t>Contract Rent:</t>
  </si>
  <si>
    <t>Lease Beginning Date:</t>
  </si>
  <si>
    <t>Lease End Date:</t>
  </si>
  <si>
    <t>Voucher Size:</t>
  </si>
  <si>
    <t>Bedroom Size:</t>
  </si>
  <si>
    <t>City/Town:</t>
  </si>
  <si>
    <t>Attleboro</t>
  </si>
  <si>
    <t>Annual/Relo/Interim:</t>
  </si>
  <si>
    <t>Family Composition</t>
  </si>
  <si>
    <t>Male</t>
  </si>
  <si>
    <t>Female</t>
  </si>
  <si>
    <r>
      <t xml:space="preserve">     Earned Income Exclusion </t>
    </r>
    <r>
      <rPr>
        <sz val="9"/>
        <color theme="1"/>
        <rFont val="Calibri"/>
        <family val="2"/>
        <scheme val="minor"/>
      </rPr>
      <t>(Attach Worksheet)</t>
    </r>
  </si>
  <si>
    <t>Adult</t>
  </si>
  <si>
    <t xml:space="preserve">     Member:</t>
  </si>
  <si>
    <t>FTS</t>
  </si>
  <si>
    <t xml:space="preserve">     Dates:</t>
  </si>
  <si>
    <t>to</t>
  </si>
  <si>
    <t>Minor</t>
  </si>
  <si>
    <t xml:space="preserve">     Elderly Earned Income Exclusion</t>
  </si>
  <si>
    <t>Income Exclusions</t>
  </si>
  <si>
    <t>Y</t>
  </si>
  <si>
    <t>N</t>
  </si>
  <si>
    <r>
      <t xml:space="preserve">     Any member age 62+, exclude any earned income </t>
    </r>
    <r>
      <rPr>
        <b/>
        <sz val="11"/>
        <color theme="1"/>
        <rFont val="Calibri"/>
        <family val="2"/>
        <scheme val="minor"/>
      </rPr>
      <t>up to</t>
    </r>
    <r>
      <rPr>
        <sz val="11"/>
        <color theme="1"/>
        <rFont val="Calibri"/>
        <family val="2"/>
        <scheme val="minor"/>
      </rPr>
      <t xml:space="preserve"> 
     $15,600 </t>
    </r>
    <r>
      <rPr>
        <sz val="8"/>
        <color theme="1"/>
        <rFont val="Calibri"/>
        <family val="2"/>
        <scheme val="minor"/>
      </rPr>
      <t>(minimum wage $15 x 20 hours x 52 weeks)</t>
    </r>
  </si>
  <si>
    <r>
      <t xml:space="preserve">Full-time Student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25</t>
    </r>
  </si>
  <si>
    <t>Scholarships</t>
  </si>
  <si>
    <t xml:space="preserve">     Total Disability Veterans Compensation</t>
  </si>
  <si>
    <t>Stipends/Training</t>
  </si>
  <si>
    <t xml:space="preserve">     Exclude all federal VA benefits over $1,800 per month.</t>
  </si>
  <si>
    <t>Income of PCA</t>
  </si>
  <si>
    <t>PASS</t>
  </si>
  <si>
    <t>Are you excluding MORE veteran benefits than those over $1,800 per MONTH?</t>
  </si>
  <si>
    <t>Enter Y or N</t>
  </si>
  <si>
    <t>Gross Annual Income</t>
  </si>
  <si>
    <t>Member</t>
  </si>
  <si>
    <t>Type of Income</t>
  </si>
  <si>
    <t>Amount</t>
  </si>
  <si>
    <t>Annual</t>
  </si>
  <si>
    <t>Wages (weekly)</t>
  </si>
  <si>
    <t>x</t>
  </si>
  <si>
    <t>=</t>
  </si>
  <si>
    <t>Wages (biweekly)</t>
  </si>
  <si>
    <t>Young Adult Wages</t>
  </si>
  <si>
    <t>Social Security</t>
  </si>
  <si>
    <t>SSI</t>
  </si>
  <si>
    <t>SSDI</t>
  </si>
  <si>
    <t>SSP</t>
  </si>
  <si>
    <t>Welfare/TANF</t>
  </si>
  <si>
    <t>Child Support</t>
  </si>
  <si>
    <t>Unemployment</t>
  </si>
  <si>
    <t>Pension, etc.</t>
  </si>
  <si>
    <t>Veteran's Benefits</t>
  </si>
  <si>
    <t>Worker's Comp</t>
  </si>
  <si>
    <t>Interest, Dividends</t>
  </si>
  <si>
    <t>Other</t>
  </si>
  <si>
    <t>Total</t>
  </si>
  <si>
    <t>Deductions</t>
  </si>
  <si>
    <r>
      <t xml:space="preserve">Anyone Elderly/Disabled? </t>
    </r>
    <r>
      <rPr>
        <sz val="9"/>
        <color theme="1"/>
        <rFont val="Calibri"/>
        <family val="2"/>
        <scheme val="minor"/>
      </rPr>
      <t>5% Deduction of Gross Income</t>
    </r>
  </si>
  <si>
    <r>
      <t xml:space="preserve">Medical Expenses </t>
    </r>
    <r>
      <rPr>
        <sz val="9"/>
        <color theme="1"/>
        <rFont val="Calibri"/>
        <family val="2"/>
        <scheme val="minor"/>
      </rPr>
      <t xml:space="preserve">Over 3% Gross Income; </t>
    </r>
    <r>
      <rPr>
        <b/>
        <sz val="9"/>
        <color theme="1"/>
        <rFont val="Calibri"/>
        <family val="2"/>
        <scheme val="minor"/>
      </rPr>
      <t>Enter Total</t>
    </r>
  </si>
  <si>
    <t>Work-Related Day-Care Costs</t>
  </si>
  <si>
    <r>
      <t xml:space="preserve">Tuition &amp; Fees </t>
    </r>
    <r>
      <rPr>
        <sz val="9"/>
        <color theme="1"/>
        <rFont val="Calibri"/>
        <family val="2"/>
        <scheme val="minor"/>
      </rPr>
      <t>non-FTS; may be HOH; vocationally related</t>
    </r>
  </si>
  <si>
    <t>Child Support/Alimony Payments</t>
  </si>
  <si>
    <r>
      <t xml:space="preserve">Personal Care Expenses </t>
    </r>
    <r>
      <rPr>
        <sz val="9"/>
        <color theme="1"/>
        <rFont val="Calibri"/>
        <family val="2"/>
        <scheme val="minor"/>
      </rPr>
      <t>for Disabled Household Member</t>
    </r>
  </si>
  <si>
    <r>
      <t xml:space="preserve">Travel Expenses </t>
    </r>
    <r>
      <rPr>
        <sz val="9"/>
        <color theme="1"/>
        <rFont val="Calibri"/>
        <family val="2"/>
        <scheme val="minor"/>
      </rPr>
      <t>for Disabled Housedhold Member</t>
    </r>
  </si>
  <si>
    <r>
      <rPr>
        <sz val="11"/>
        <color theme="1"/>
        <rFont val="Calibri"/>
        <family val="2"/>
        <scheme val="minor"/>
      </rPr>
      <t xml:space="preserve">A.   </t>
    </r>
    <r>
      <rPr>
        <b/>
        <sz val="11"/>
        <color theme="1"/>
        <rFont val="Calibri"/>
        <family val="2"/>
        <scheme val="minor"/>
      </rPr>
      <t>Net Annual Income</t>
    </r>
  </si>
  <si>
    <t>B.   Monthly Net Income</t>
  </si>
  <si>
    <t>A / 12</t>
  </si>
  <si>
    <t>C.   Required Household Contribution</t>
  </si>
  <si>
    <t>30% x B</t>
  </si>
  <si>
    <t>D.   Contract Rent</t>
  </si>
  <si>
    <t>From Above</t>
  </si>
  <si>
    <t>E.   Is heat included in the rent?</t>
  </si>
  <si>
    <t>n</t>
  </si>
  <si>
    <t>F.   Is electricity, not for heat, included in the rent?</t>
  </si>
  <si>
    <t>G.   Gross Rent</t>
  </si>
  <si>
    <t>D + E + F</t>
  </si>
  <si>
    <r>
      <t xml:space="preserve">H.   </t>
    </r>
    <r>
      <rPr>
        <b/>
        <sz val="11"/>
        <color theme="1"/>
        <rFont val="Calibri"/>
        <family val="2"/>
        <scheme val="minor"/>
      </rPr>
      <t>TENANT RENT SHARE</t>
    </r>
  </si>
  <si>
    <t>D - I</t>
  </si>
  <si>
    <r>
      <t xml:space="preserve">I.    </t>
    </r>
    <r>
      <rPr>
        <b/>
        <sz val="11"/>
        <color theme="1"/>
        <rFont val="Calibri"/>
        <family val="2"/>
        <scheme val="minor"/>
      </rPr>
      <t>VOUCHER PAYMENT</t>
    </r>
  </si>
  <si>
    <t>G - C</t>
  </si>
  <si>
    <r>
      <t xml:space="preserve">J.   </t>
    </r>
    <r>
      <rPr>
        <b/>
        <sz val="11"/>
        <color theme="1"/>
        <rFont val="Calibri"/>
        <family val="2"/>
        <scheme val="minor"/>
      </rPr>
      <t>UTILITY REIMBURSEMENT</t>
    </r>
  </si>
  <si>
    <t>No Longer Paid</t>
  </si>
  <si>
    <t>Household Likely Over Income</t>
  </si>
  <si>
    <t>PRORATION</t>
  </si>
  <si>
    <t>Move In Date:</t>
  </si>
  <si>
    <t>Number of Days in Unit:</t>
  </si>
  <si>
    <t>Tenant Rent Share:</t>
  </si>
  <si>
    <t>Voucher Payment:</t>
  </si>
  <si>
    <t>MUST be Completed</t>
  </si>
  <si>
    <t>Optional</t>
  </si>
  <si>
    <t>Description</t>
  </si>
  <si>
    <t>Formula</t>
  </si>
  <si>
    <t>Zero</t>
  </si>
  <si>
    <t>Number of Days in Month</t>
  </si>
  <si>
    <t>Number of Days in Unit</t>
  </si>
  <si>
    <t>Household Size</t>
  </si>
  <si>
    <t>80% AMI</t>
  </si>
  <si>
    <t>Net Household Income</t>
  </si>
  <si>
    <t>Household Over 80% AMI?</t>
  </si>
  <si>
    <t>Is Household Paying Full Contract Rent?</t>
  </si>
  <si>
    <t>Is Household Over Income?</t>
  </si>
  <si>
    <t>Unit Size</t>
  </si>
  <si>
    <t>SRO</t>
  </si>
  <si>
    <t>y</t>
  </si>
  <si>
    <t>ESRO</t>
  </si>
  <si>
    <t>Studio</t>
  </si>
  <si>
    <t>City/Town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</si>
  <si>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</si>
  <si>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</si>
  <si>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</si>
  <si>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</si>
  <si>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</si>
  <si>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</si>
  <si>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</si>
  <si>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</si>
  <si>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</si>
  <si>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</si>
  <si>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</si>
  <si>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</si>
  <si>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</si>
  <si>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</si>
  <si>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</si>
  <si>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</si>
  <si>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</si>
  <si>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</si>
  <si>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</si>
  <si>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</si>
  <si>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</si>
  <si>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</si>
  <si>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</si>
  <si>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</si>
  <si>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</si>
  <si>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</si>
  <si>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</si>
  <si>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</si>
  <si>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</si>
  <si>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</si>
  <si>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</si>
  <si>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</si>
  <si>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</si>
  <si>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</si>
  <si>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</si>
  <si>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</si>
  <si>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</si>
  <si>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</si>
  <si>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</si>
  <si>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</si>
  <si>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</si>
  <si>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</si>
  <si>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</si>
  <si>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</si>
  <si>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</si>
  <si>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</si>
  <si>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</si>
  <si>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</si>
  <si>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</si>
  <si>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</si>
  <si>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</si>
  <si>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</si>
  <si>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</si>
  <si>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</si>
  <si>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</si>
  <si>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</si>
  <si>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</si>
  <si>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</si>
  <si>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</si>
  <si>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</si>
  <si>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</si>
  <si>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</si>
  <si>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</si>
  <si>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</si>
  <si>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</si>
  <si>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</si>
  <si>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</si>
  <si>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</si>
  <si>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</si>
  <si>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</si>
  <si>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</si>
  <si>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</si>
  <si>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</si>
  <si>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</si>
  <si>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</si>
  <si>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</si>
  <si>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</si>
  <si>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</si>
  <si>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</si>
  <si>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</si>
  <si>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</si>
  <si>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</si>
  <si>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</si>
  <si>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</si>
  <si>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</si>
  <si>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</si>
  <si>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</si>
  <si>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</si>
  <si>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</si>
  <si>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</si>
  <si>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</si>
  <si>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</si>
  <si>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</si>
  <si>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</si>
  <si>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</si>
  <si>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</si>
  <si>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</si>
  <si>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</si>
  <si>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</si>
  <si>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</si>
  <si>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</si>
  <si>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</si>
  <si>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</si>
  <si>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</si>
  <si>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</si>
  <si>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</si>
  <si>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</si>
  <si>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</si>
  <si>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</si>
  <si>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</si>
  <si>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</si>
  <si>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</si>
  <si>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</si>
  <si>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</si>
  <si>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</si>
  <si>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</si>
  <si>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</si>
  <si>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</si>
  <si>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</si>
  <si>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</si>
  <si>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</si>
  <si>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</si>
  <si>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</si>
  <si>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</si>
  <si>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</si>
  <si>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</si>
  <si>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</si>
  <si>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</si>
  <si>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</si>
  <si>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</si>
  <si>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</si>
  <si>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</si>
  <si>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</si>
  <si>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</si>
  <si>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</si>
  <si>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</si>
  <si>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</si>
  <si>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</si>
  <si>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</si>
  <si>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</si>
  <si>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</si>
  <si>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</si>
  <si>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</si>
  <si>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</si>
  <si>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</si>
  <si>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</si>
  <si>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</si>
  <si>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</si>
  <si>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</si>
  <si>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</si>
  <si>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</si>
  <si>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</si>
  <si>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</si>
  <si>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</si>
  <si>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</si>
  <si>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</si>
  <si>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</si>
  <si>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</si>
  <si>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</si>
  <si>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</si>
  <si>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</si>
  <si>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</si>
  <si>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</si>
  <si>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</si>
  <si>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</si>
  <si>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</si>
  <si>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</si>
  <si>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</si>
  <si>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</si>
  <si>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</si>
  <si>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</si>
  <si>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</si>
  <si>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</si>
  <si>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</si>
  <si>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</si>
  <si>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</si>
  <si>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</si>
  <si>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</si>
  <si>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</si>
  <si>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</si>
  <si>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</si>
  <si>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</si>
  <si>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</si>
  <si>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</si>
  <si>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</si>
  <si>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</si>
  <si>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</si>
  <si>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</si>
  <si>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</si>
  <si>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</si>
  <si>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</si>
  <si>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</si>
  <si>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</si>
  <si>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</si>
  <si>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</si>
  <si>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</si>
  <si>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</si>
  <si>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</si>
  <si>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</si>
  <si>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</si>
  <si>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</si>
  <si>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</si>
  <si>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</si>
  <si>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</si>
  <si>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</si>
  <si>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</si>
  <si>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</si>
  <si>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</si>
  <si>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</si>
  <si>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</si>
  <si>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</si>
  <si>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</si>
  <si>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</si>
  <si>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</si>
  <si>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</si>
  <si>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</si>
  <si>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</si>
  <si>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</si>
  <si>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</si>
  <si>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</si>
  <si>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</si>
  <si>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</si>
  <si>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</si>
  <si>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</si>
  <si>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</si>
  <si>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</si>
  <si>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</si>
  <si>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</si>
  <si>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</si>
  <si>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</si>
  <si>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</si>
  <si>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</si>
  <si>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</si>
  <si>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</si>
  <si>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</si>
  <si>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</si>
  <si>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</si>
  <si>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</si>
  <si>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</si>
  <si>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</si>
  <si>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</si>
  <si>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</si>
  <si>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</si>
  <si>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</si>
  <si>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</si>
  <si>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</si>
  <si>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</si>
  <si>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</si>
  <si>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</si>
  <si>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</si>
  <si>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</si>
  <si>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</si>
  <si>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</si>
  <si>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</si>
  <si>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</si>
  <si>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</si>
  <si>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</si>
  <si>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</si>
  <si>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</si>
  <si>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</si>
  <si>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</si>
  <si>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</si>
  <si>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</si>
  <si>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</si>
  <si>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</si>
  <si>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</si>
  <si>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</si>
  <si>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</si>
  <si>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</si>
  <si>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</si>
  <si>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</si>
  <si>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</si>
  <si>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</si>
  <si>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</si>
  <si>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</si>
  <si>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</si>
  <si>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</si>
  <si>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</si>
  <si>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</si>
  <si>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</si>
  <si>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</si>
  <si>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</si>
  <si>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</si>
  <si>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</si>
  <si>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</si>
  <si>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</si>
  <si>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</si>
  <si>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</si>
  <si>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</si>
  <si>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</si>
  <si>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</si>
  <si>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</si>
  <si>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</si>
  <si>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</si>
  <si>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</si>
  <si>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</si>
  <si>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</si>
  <si>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</si>
  <si>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</si>
  <si>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</si>
  <si>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</si>
  <si>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</si>
  <si>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</si>
  <si>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</si>
  <si>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</si>
  <si>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</si>
  <si>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</si>
  <si>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</si>
  <si>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</si>
  <si>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</si>
  <si>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</si>
  <si>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</si>
  <si>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</si>
  <si>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</si>
  <si>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</si>
  <si>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</si>
  <si>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</si>
  <si>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</si>
  <si>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</si>
  <si>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</si>
  <si>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</si>
  <si>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</si>
  <si>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</si>
  <si>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</si>
  <si>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</si>
  <si>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</si>
  <si>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</si>
  <si>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</si>
  <si>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</si>
  <si>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</si>
  <si>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</si>
  <si>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</si>
  <si>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</si>
  <si>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</si>
  <si>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</si>
  <si>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</si>
  <si>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</si>
  <si>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</si>
  <si>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</si>
  <si>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</si>
  <si>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</si>
  <si>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</si>
  <si>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</si>
  <si>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</si>
  <si>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</si>
  <si>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</si>
  <si>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</si>
  <si>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</si>
  <si>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</si>
  <si>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</si>
  <si>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Done?</t>
  </si>
  <si>
    <t>Task</t>
  </si>
  <si>
    <t>update header/footer</t>
  </si>
  <si>
    <t>revise conditional formatting to include unit size requirement</t>
  </si>
  <si>
    <t>Lock/unlock cells as appropriate</t>
  </si>
  <si>
    <t>hide tabs</t>
  </si>
  <si>
    <t>protect sheets</t>
  </si>
  <si>
    <t>protect workbook</t>
  </si>
  <si>
    <t>add in over income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</si>
</sst>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/d/yy;@"/>
    <numFmt numFmtId="166" formatCode="&quot;$&quot;#,##0.00"/>
    <numFmt numFmtId="167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9" fontId="0" fillId="0" borderId="0" xfId="2" applyFont="1" applyBorder="1" applyProtection="1"/>
    <xf numFmtId="164" fontId="0" fillId="0" borderId="0" xfId="2" applyNumberFormat="1" applyFont="1" applyBorder="1" applyAlignment="1" applyProtection="1">
      <alignment horizontal="right"/>
    </xf>
    <xf numFmtId="0" fontId="0" fillId="0" borderId="0" xfId="0" applyProtection="1">
      <protection hidden="1"/>
    </xf>
    <xf numFmtId="1" fontId="0" fillId="0" borderId="0" xfId="2" applyNumberFormat="1" applyFont="1" applyBorder="1" applyProtection="1"/>
    <xf numFmtId="164" fontId="2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2" fillId="0" borderId="0" xfId="0" applyFont="1"/>
    <xf numFmtId="164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164" fontId="4" fillId="0" borderId="1" xfId="1" applyNumberFormat="1" applyFont="1" applyFill="1" applyBorder="1" applyAlignment="1" applyProtection="1">
      <alignment horizontal="right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center"/>
      <protection locked="0"/>
    </xf>
    <xf numFmtId="166" fontId="1" fillId="4" borderId="1" xfId="1" applyNumberFormat="1" applyFont="1" applyFill="1" applyBorder="1" applyAlignment="1" applyProtection="1">
      <alignment horizontal="right"/>
      <protection locked="0"/>
    </xf>
    <xf numFmtId="166" fontId="1" fillId="4" borderId="1" xfId="1" applyNumberFormat="1" applyFont="1" applyFill="1" applyBorder="1" applyProtection="1">
      <protection locked="0"/>
    </xf>
    <xf numFmtId="166" fontId="1" fillId="4" borderId="2" xfId="1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166" fontId="1" fillId="4" borderId="2" xfId="0" applyNumberFormat="1" applyFont="1" applyFill="1" applyBorder="1" applyProtection="1">
      <protection locked="0"/>
    </xf>
    <xf numFmtId="166" fontId="1" fillId="4" borderId="1" xfId="0" applyNumberFormat="1" applyFont="1" applyFill="1" applyBorder="1" applyProtection="1">
      <protection locked="0"/>
    </xf>
    <xf numFmtId="0" fontId="0" fillId="4" borderId="3" xfId="0" applyFill="1" applyBorder="1" applyAlignment="1">
      <alignment horizontal="left"/>
    </xf>
    <xf numFmtId="164" fontId="2" fillId="0" borderId="0" xfId="0" applyNumberFormat="1" applyFont="1"/>
    <xf numFmtId="14" fontId="0" fillId="4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67" fontId="0" fillId="0" borderId="0" xfId="1" applyNumberFormat="1" applyFont="1"/>
    <xf numFmtId="0" fontId="13" fillId="3" borderId="9" xfId="0" applyFont="1" applyFill="1" applyBorder="1" applyAlignment="1" applyProtection="1">
      <alignment horizontal="center"/>
      <protection locked="0"/>
    </xf>
    <xf numFmtId="0" fontId="13" fillId="3" borderId="8" xfId="0" applyFont="1" applyFill="1" applyBorder="1" applyAlignment="1" applyProtection="1">
      <alignment horizontal="center"/>
      <protection locked="0"/>
    </xf>
    <xf numFmtId="0" fontId="13" fillId="3" borderId="5" xfId="0" applyFont="1" applyFill="1" applyBorder="1" applyAlignment="1" applyProtection="1">
      <alignment horizontal="center"/>
      <protection locked="0"/>
    </xf>
    <xf numFmtId="167" fontId="0" fillId="0" borderId="0" xfId="1" applyNumberFormat="1" applyFont="1" applyBorder="1" applyProtection="1"/>
    <xf numFmtId="1" fontId="0" fillId="0" borderId="0" xfId="2" applyNumberFormat="1" applyFont="1" applyBorder="1" applyAlignment="1" applyProtection="1">
      <alignment horizontal="right"/>
    </xf>
    <xf numFmtId="0" fontId="5" fillId="0" borderId="0" xfId="0" applyFont="1"/>
    <xf numFmtId="1" fontId="5" fillId="0" borderId="0" xfId="0" applyNumberFormat="1" applyFont="1"/>
    <xf numFmtId="0" fontId="0" fillId="5" borderId="0" xfId="0" applyFill="1" applyAlignment="1">
      <alignment horizontal="center"/>
    </xf>
    <xf numFmtId="0" fontId="13" fillId="3" borderId="3" xfId="0" applyFon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2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4" borderId="2" xfId="0" applyFill="1" applyBorder="1" applyAlignment="1" applyProtection="1">
      <alignment horizontal="center" shrinkToFi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165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165" fontId="1" fillId="4" borderId="1" xfId="0" applyNumberFormat="1" applyFont="1" applyFill="1" applyBorder="1" applyAlignment="1" applyProtection="1">
      <alignment horizontal="center"/>
      <protection locked="0"/>
    </xf>
    <xf numFmtId="14" fontId="0" fillId="4" borderId="2" xfId="0" applyNumberFormat="1" applyFill="1" applyBorder="1" applyAlignment="1" applyProtection="1">
      <alignment horizontal="center" shrinkToFit="1"/>
      <protection locked="0"/>
    </xf>
    <xf numFmtId="1" fontId="0" fillId="4" borderId="2" xfId="0" applyNumberFormat="1" applyFill="1" applyBorder="1" applyAlignment="1" applyProtection="1">
      <alignment horizontal="center" shrinkToFit="1"/>
      <protection locked="0"/>
    </xf>
    <xf numFmtId="1" fontId="13" fillId="3" borderId="2" xfId="0" applyNumberFormat="1" applyFont="1" applyFill="1" applyBorder="1" applyAlignment="1" applyProtection="1">
      <alignment horizontal="center" shrinkToFit="1"/>
      <protection locked="0"/>
    </xf>
    <xf numFmtId="14" fontId="0" fillId="4" borderId="2" xfId="0" applyNumberFormat="1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 shrinkToFit="1"/>
      <protection locked="0"/>
    </xf>
    <xf numFmtId="0" fontId="0" fillId="4" borderId="10" xfId="0" applyFill="1" applyBorder="1" applyAlignment="1" applyProtection="1">
      <alignment horizontal="center" shrinkToFit="1"/>
      <protection locked="0"/>
    </xf>
    <xf numFmtId="0" fontId="0" fillId="4" borderId="6" xfId="0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4" borderId="1" xfId="0" applyNumberFormat="1" applyFill="1" applyBorder="1" applyAlignment="1" applyProtection="1">
      <alignment horizontal="center" shrinkToFit="1"/>
      <protection locked="0"/>
    </xf>
    <xf numFmtId="0" fontId="0" fillId="4" borderId="1" xfId="0" applyFill="1" applyBorder="1" applyAlignment="1" applyProtection="1">
      <alignment horizontal="center" shrinkToFit="1"/>
      <protection locked="0"/>
    </xf>
    <xf numFmtId="164" fontId="13" fillId="3" borderId="2" xfId="0" applyNumberFormat="1" applyFont="1" applyFill="1" applyBorder="1" applyAlignment="1" applyProtection="1">
      <alignment horizontal="center" shrinkToFit="1"/>
      <protection locked="0"/>
    </xf>
    <xf numFmtId="0" fontId="2" fillId="0" borderId="0" xfId="0" applyFont="1" applyAlignment="1">
      <alignment horizontal="left"/>
    </xf>
    <xf numFmtId="0" fontId="0" fillId="4" borderId="1" xfId="0" applyFill="1" applyBorder="1" applyAlignment="1" applyProtection="1">
      <alignment horizontal="left"/>
      <protection locked="0"/>
    </xf>
    <xf numFmtId="0" fontId="13" fillId="3" borderId="2" xfId="0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left" vertical="top" wrapText="1"/>
    </xf>
    <xf numFmtId="0" fontId="13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9" xfId="0" applyFill="1" applyBorder="1" applyAlignment="1" applyProtection="1">
      <alignment horizontal="center" shrinkToFit="1"/>
      <protection locked="0"/>
    </xf>
    <xf numFmtId="0" fontId="0" fillId="4" borderId="3" xfId="0" applyFill="1" applyBorder="1" applyAlignment="1" applyProtection="1">
      <alignment horizontal="center" shrinkToFit="1"/>
      <protection locked="0"/>
    </xf>
    <xf numFmtId="0" fontId="0" fillId="4" borderId="8" xfId="0" applyFill="1" applyBorder="1" applyAlignment="1" applyProtection="1">
      <alignment horizontal="center" shrinkToFit="1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</cellXfs>
  <cellStyles count="5">
    <cellStyle name="Comma 2" xfId="4" xr:uid="{00000000-0005-0000-0000-000000000000}"/>
    <cellStyle name="Currency" xfId="1" builtinId="4"/>
    <cellStyle name="Normal" xfId="0" builtinId="0"/>
    <cellStyle name="Normal 2" xfId="3" xr:uid="{00000000-0005-0000-0000-000003000000}"/>
    <cellStyle name="Percent" xfId="2" builtinId="5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81B2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ate%20Rental%20Assistance\MRVP%20-%20BG\MRVP%20Documents\VVALUE%20FY2002%20A%20august%20reprint%209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tas"/>
      <sheetName val="Region 1 Revised"/>
      <sheetName val="Region 1"/>
      <sheetName val="Region 2 Revised"/>
      <sheetName val="Region 2"/>
      <sheetName val="Region 3 Revised"/>
      <sheetName val="Region 3"/>
      <sheetName val="Region 4 Revised"/>
      <sheetName val="Region 4"/>
      <sheetName val="Region 5 Revised"/>
      <sheetName val="Region 5"/>
      <sheetName val="Region 6 Revised"/>
      <sheetName val="Region 6"/>
      <sheetName val="Region 7 Revised"/>
      <sheetName val="Region 7"/>
      <sheetName val="Region 8 Revised"/>
      <sheetName val="Region 8"/>
      <sheetName val="Region 9 Revised"/>
      <sheetName val="Region 9"/>
      <sheetName val="Region 10 Revised"/>
      <sheetName val="Region 10"/>
      <sheetName val="Region 11 Revised"/>
      <sheetName val="Region 11"/>
      <sheetName val="Region 12 Revised"/>
      <sheetName val="Region 12"/>
      <sheetName val="Region 13 Revised"/>
      <sheetName val="Region 13"/>
      <sheetName val="Region 14 Revised"/>
      <sheetName val="Region 14"/>
      <sheetName val="Region 15 Revised"/>
      <sheetName val="Region 15"/>
      <sheetName val="Region 16 Revised"/>
      <sheetName val="Region 16"/>
      <sheetName val="Module1"/>
      <sheetName val="Macro1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3"/>
  <sheetViews>
    <sheetView showGridLines="0" tabSelected="1" zoomScaleNormal="100" zoomScaleSheetLayoutView="175" workbookViewId="0">
      <selection activeCell="I9" sqref="I9:K9"/>
    </sheetView>
  </sheetViews>
  <sheetFormatPr defaultColWidth="8.81640625" defaultRowHeight="14.5" x14ac:dyDescent="0.35"/>
  <cols>
    <col min="1" max="1" width="19" bestFit="1" customWidth="1"/>
    <col min="2" max="2" width="1.1796875" customWidth="1"/>
    <col min="3" max="3" width="6.81640625" customWidth="1"/>
    <col min="4" max="4" width="6.81640625" bestFit="1" customWidth="1"/>
    <col min="5" max="5" width="9.54296875" customWidth="1"/>
    <col min="6" max="6" width="1.1796875" customWidth="1"/>
    <col min="7" max="7" width="18.26953125" customWidth="1"/>
    <col min="8" max="8" width="1.81640625" bestFit="1" customWidth="1"/>
    <col min="9" max="9" width="5" bestFit="1" customWidth="1"/>
    <col min="10" max="10" width="2" bestFit="1" customWidth="1"/>
    <col min="11" max="11" width="16.26953125" customWidth="1"/>
  </cols>
  <sheetData>
    <row r="1" spans="1:11" ht="15.5" x14ac:dyDescent="0.35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15.5" x14ac:dyDescent="0.3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15.5" x14ac:dyDescent="0.3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2.15" customHeight="1" x14ac:dyDescent="0.3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35">
      <c r="A5" t="s">
        <v>3</v>
      </c>
      <c r="C5" s="78"/>
      <c r="D5" s="78"/>
      <c r="E5" s="78"/>
      <c r="F5" s="14"/>
      <c r="G5" s="66" t="s">
        <v>4</v>
      </c>
      <c r="H5" s="66"/>
      <c r="I5" s="79"/>
      <c r="J5" s="79"/>
      <c r="K5" s="79"/>
    </row>
    <row r="6" spans="1:11" x14ac:dyDescent="0.35">
      <c r="A6" t="s">
        <v>5</v>
      </c>
      <c r="C6" s="54"/>
      <c r="D6" s="54"/>
      <c r="E6" s="54"/>
      <c r="F6" s="14"/>
      <c r="G6" s="66" t="s">
        <v>6</v>
      </c>
      <c r="H6" s="66"/>
      <c r="I6" s="54"/>
      <c r="J6" s="54"/>
      <c r="K6" s="54"/>
    </row>
    <row r="7" spans="1:11" x14ac:dyDescent="0.35">
      <c r="A7" t="s">
        <v>7</v>
      </c>
      <c r="C7" s="68"/>
      <c r="D7" s="68"/>
      <c r="E7" s="68"/>
      <c r="F7" s="14"/>
      <c r="G7" s="66" t="s">
        <v>8</v>
      </c>
      <c r="H7" s="66"/>
      <c r="I7" s="80"/>
      <c r="J7" s="80"/>
      <c r="K7" s="80"/>
    </row>
    <row r="8" spans="1:11" x14ac:dyDescent="0.35">
      <c r="A8" t="s">
        <v>9</v>
      </c>
      <c r="C8" s="68"/>
      <c r="D8" s="68"/>
      <c r="E8" s="68"/>
      <c r="F8" s="14"/>
      <c r="G8" s="66" t="s">
        <v>10</v>
      </c>
      <c r="H8" s="66"/>
      <c r="I8" s="68"/>
      <c r="J8" s="68"/>
      <c r="K8" s="68"/>
    </row>
    <row r="9" spans="1:11" x14ac:dyDescent="0.35">
      <c r="A9" t="s">
        <v>11</v>
      </c>
      <c r="C9" s="69"/>
      <c r="D9" s="69"/>
      <c r="E9" s="69"/>
      <c r="F9" s="14"/>
      <c r="G9" s="66" t="s">
        <v>12</v>
      </c>
      <c r="H9" s="66"/>
      <c r="I9" s="70"/>
      <c r="J9" s="70"/>
      <c r="K9" s="70"/>
    </row>
    <row r="10" spans="1:11" x14ac:dyDescent="0.35">
      <c r="A10" t="s">
        <v>13</v>
      </c>
      <c r="C10" s="83"/>
      <c r="D10" s="83"/>
      <c r="E10" s="83"/>
      <c r="F10" s="14"/>
      <c r="G10" s="47" t="s">
        <v>15</v>
      </c>
      <c r="H10" s="47"/>
      <c r="I10" s="54"/>
      <c r="J10" s="54"/>
      <c r="K10" s="54"/>
    </row>
    <row r="11" spans="1:11" ht="1.9" customHeight="1" x14ac:dyDescent="0.35">
      <c r="C11" s="13"/>
      <c r="D11" s="13"/>
      <c r="E11" s="13"/>
      <c r="F11" s="14"/>
      <c r="G11" s="47"/>
      <c r="H11" s="47"/>
      <c r="I11" s="13"/>
      <c r="J11" s="13"/>
      <c r="K11" s="13"/>
    </row>
    <row r="12" spans="1:11" ht="2.15" customHeight="1" x14ac:dyDescent="0.3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x14ac:dyDescent="0.35">
      <c r="A13" s="11" t="s">
        <v>16</v>
      </c>
      <c r="B13" s="11"/>
      <c r="C13" s="51" t="s">
        <v>17</v>
      </c>
      <c r="D13" s="15" t="s">
        <v>18</v>
      </c>
      <c r="E13" s="81" t="s">
        <v>19</v>
      </c>
      <c r="F13" s="81"/>
      <c r="G13" s="81"/>
      <c r="H13" s="81"/>
      <c r="I13" s="81"/>
      <c r="J13" s="81"/>
      <c r="K13" s="81"/>
    </row>
    <row r="14" spans="1:11" x14ac:dyDescent="0.35">
      <c r="A14" s="51" t="s">
        <v>20</v>
      </c>
      <c r="B14" s="51"/>
      <c r="C14" s="36"/>
      <c r="D14" s="37"/>
      <c r="E14" s="66" t="s">
        <v>21</v>
      </c>
      <c r="F14" s="66"/>
      <c r="G14" s="82"/>
      <c r="H14" s="82"/>
      <c r="I14" s="82"/>
      <c r="J14" s="82"/>
      <c r="K14" s="82"/>
    </row>
    <row r="15" spans="1:11" x14ac:dyDescent="0.35">
      <c r="A15" s="51" t="s">
        <v>22</v>
      </c>
      <c r="B15" s="51"/>
      <c r="C15" s="38"/>
      <c r="D15" s="37"/>
      <c r="E15" s="66" t="s">
        <v>23</v>
      </c>
      <c r="F15" s="66"/>
      <c r="G15" s="33"/>
      <c r="H15" s="77" t="s">
        <v>24</v>
      </c>
      <c r="I15" s="77"/>
      <c r="J15" s="71"/>
      <c r="K15" s="71"/>
    </row>
    <row r="16" spans="1:11" x14ac:dyDescent="0.35">
      <c r="A16" s="51" t="s">
        <v>25</v>
      </c>
      <c r="B16" s="51"/>
      <c r="C16" s="36"/>
      <c r="D16" s="37"/>
      <c r="E16" s="81" t="s">
        <v>26</v>
      </c>
      <c r="F16" s="81"/>
      <c r="G16" s="81"/>
      <c r="H16" s="81"/>
      <c r="I16" s="81"/>
      <c r="J16" s="81"/>
      <c r="K16" s="81"/>
    </row>
    <row r="17" spans="1:11" ht="3.65" customHeight="1" x14ac:dyDescent="0.35">
      <c r="A17" s="51"/>
      <c r="B17" s="51"/>
      <c r="C17" s="51"/>
      <c r="E17" s="81"/>
      <c r="F17" s="81"/>
      <c r="G17" s="81"/>
      <c r="H17" s="81"/>
      <c r="I17" s="81"/>
      <c r="J17" s="81"/>
      <c r="K17" s="81"/>
    </row>
    <row r="18" spans="1:11" ht="14.5" customHeight="1" x14ac:dyDescent="0.35">
      <c r="A18" s="49" t="s">
        <v>27</v>
      </c>
      <c r="B18" s="49"/>
      <c r="C18" s="51" t="s">
        <v>28</v>
      </c>
      <c r="D18" s="16" t="s">
        <v>29</v>
      </c>
      <c r="E18" s="84" t="s">
        <v>30</v>
      </c>
      <c r="F18" s="84"/>
      <c r="G18" s="84"/>
      <c r="H18" s="84"/>
      <c r="I18" s="84"/>
      <c r="J18" s="84"/>
      <c r="K18" s="84"/>
    </row>
    <row r="19" spans="1:11" ht="15" customHeight="1" x14ac:dyDescent="0.35">
      <c r="A19" s="47" t="s">
        <v>31</v>
      </c>
      <c r="B19" s="47"/>
      <c r="C19" s="20"/>
      <c r="D19" s="48"/>
      <c r="E19" s="84"/>
      <c r="F19" s="84"/>
      <c r="G19" s="84"/>
      <c r="H19" s="84"/>
      <c r="I19" s="84"/>
      <c r="J19" s="84"/>
      <c r="K19" s="84"/>
    </row>
    <row r="20" spans="1:11" ht="14.5" customHeight="1" x14ac:dyDescent="0.35">
      <c r="A20" s="47" t="s">
        <v>32</v>
      </c>
      <c r="B20" s="47"/>
      <c r="C20" s="20"/>
      <c r="D20" s="48"/>
      <c r="E20" s="81" t="s">
        <v>33</v>
      </c>
      <c r="F20" s="81"/>
      <c r="G20" s="81"/>
      <c r="H20" s="81"/>
      <c r="I20" s="81"/>
      <c r="J20" s="81"/>
      <c r="K20" s="81"/>
    </row>
    <row r="21" spans="1:11" x14ac:dyDescent="0.35">
      <c r="A21" s="47" t="s">
        <v>34</v>
      </c>
      <c r="B21" s="47"/>
      <c r="C21" s="20"/>
      <c r="D21" s="48"/>
      <c r="E21" s="66" t="s">
        <v>35</v>
      </c>
      <c r="F21" s="66"/>
      <c r="G21" s="66"/>
      <c r="H21" s="66"/>
      <c r="I21" s="66"/>
      <c r="J21" s="66"/>
      <c r="K21" s="66"/>
    </row>
    <row r="22" spans="1:11" x14ac:dyDescent="0.35">
      <c r="A22" s="47" t="s">
        <v>36</v>
      </c>
      <c r="B22" s="47"/>
      <c r="C22" s="20"/>
      <c r="D22" s="48"/>
      <c r="E22" s="81"/>
      <c r="F22" s="81"/>
      <c r="G22" s="81"/>
      <c r="H22" s="81"/>
      <c r="I22" s="81"/>
      <c r="J22" s="81"/>
      <c r="K22" s="81"/>
    </row>
    <row r="23" spans="1:11" ht="14.25" customHeight="1" x14ac:dyDescent="0.35">
      <c r="A23" s="47" t="s">
        <v>37</v>
      </c>
      <c r="B23" s="47"/>
      <c r="C23" s="20"/>
      <c r="D23" s="48"/>
      <c r="E23" s="66"/>
      <c r="F23" s="66"/>
      <c r="G23" s="66"/>
      <c r="H23" s="66"/>
      <c r="I23" s="66"/>
      <c r="J23" s="66"/>
      <c r="K23" s="66"/>
    </row>
    <row r="24" spans="1:11" ht="1.9" customHeight="1" x14ac:dyDescent="0.35">
      <c r="A24" s="47"/>
      <c r="B24" s="47"/>
      <c r="C24" s="43"/>
      <c r="D24" s="43"/>
      <c r="G24" s="47"/>
      <c r="H24" s="47"/>
      <c r="I24" s="47"/>
      <c r="J24" s="47"/>
      <c r="K24" s="47"/>
    </row>
    <row r="25" spans="1:11" ht="14.25" hidden="1" customHeight="1" x14ac:dyDescent="0.35">
      <c r="A25" s="47" t="s">
        <v>38</v>
      </c>
      <c r="B25" s="47"/>
      <c r="C25" s="43"/>
      <c r="D25" s="43"/>
      <c r="G25" s="47"/>
      <c r="H25" s="47"/>
      <c r="I25" s="31"/>
      <c r="J25" s="47"/>
      <c r="K25" s="47" t="s">
        <v>39</v>
      </c>
    </row>
    <row r="26" spans="1:11" ht="3.65" hidden="1" customHeight="1" x14ac:dyDescent="0.35">
      <c r="A26" s="47"/>
      <c r="B26" s="47"/>
      <c r="C26" s="43"/>
      <c r="D26" s="43"/>
      <c r="G26" s="47"/>
      <c r="H26" s="47"/>
      <c r="I26" s="47"/>
      <c r="J26" s="47"/>
      <c r="K26" s="47"/>
    </row>
    <row r="27" spans="1:11" ht="2.15" customHeight="1" x14ac:dyDescent="0.3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x14ac:dyDescent="0.35">
      <c r="A28" s="11" t="s">
        <v>40</v>
      </c>
      <c r="B28" s="11"/>
    </row>
    <row r="29" spans="1:11" x14ac:dyDescent="0.35">
      <c r="A29" t="s">
        <v>41</v>
      </c>
      <c r="C29" s="66" t="s">
        <v>42</v>
      </c>
      <c r="D29" s="66"/>
      <c r="E29" s="66"/>
      <c r="F29" s="47"/>
      <c r="G29" t="s">
        <v>43</v>
      </c>
      <c r="K29" t="s">
        <v>44</v>
      </c>
    </row>
    <row r="30" spans="1:11" x14ac:dyDescent="0.35">
      <c r="A30" s="52"/>
      <c r="C30" s="72" t="s">
        <v>45</v>
      </c>
      <c r="D30" s="73"/>
      <c r="E30" s="74"/>
      <c r="F30" s="13"/>
      <c r="G30" s="23"/>
      <c r="H30" t="s">
        <v>46</v>
      </c>
      <c r="I30" s="22">
        <v>52</v>
      </c>
      <c r="J30" t="s">
        <v>47</v>
      </c>
      <c r="K30" s="17">
        <f>ROUND(G30*I30, 0)</f>
        <v>0</v>
      </c>
    </row>
    <row r="31" spans="1:11" x14ac:dyDescent="0.35">
      <c r="A31" s="21"/>
      <c r="C31" s="87" t="s">
        <v>48</v>
      </c>
      <c r="D31" s="88"/>
      <c r="E31" s="89"/>
      <c r="F31" s="13"/>
      <c r="G31" s="23"/>
      <c r="H31" t="s">
        <v>46</v>
      </c>
      <c r="I31" s="22">
        <v>26</v>
      </c>
      <c r="J31" t="s">
        <v>47</v>
      </c>
      <c r="K31" s="17">
        <f t="shared" ref="K31:K45" si="0">ROUND(G31*I31, 0)</f>
        <v>0</v>
      </c>
    </row>
    <row r="32" spans="1:11" x14ac:dyDescent="0.35">
      <c r="A32" s="21"/>
      <c r="C32" s="87" t="s">
        <v>49</v>
      </c>
      <c r="D32" s="88"/>
      <c r="E32" s="89"/>
      <c r="F32" s="13"/>
      <c r="G32" s="23"/>
      <c r="H32" t="s">
        <v>46</v>
      </c>
      <c r="I32" s="22">
        <v>12</v>
      </c>
      <c r="J32" t="s">
        <v>47</v>
      </c>
      <c r="K32" s="17">
        <f t="shared" si="0"/>
        <v>0</v>
      </c>
    </row>
    <row r="33" spans="1:11" x14ac:dyDescent="0.35">
      <c r="A33" s="21"/>
      <c r="C33" s="54" t="s">
        <v>50</v>
      </c>
      <c r="D33" s="54"/>
      <c r="E33" s="54"/>
      <c r="F33" s="13"/>
      <c r="G33" s="23"/>
      <c r="H33" t="s">
        <v>46</v>
      </c>
      <c r="I33" s="22">
        <v>12</v>
      </c>
      <c r="J33" t="s">
        <v>47</v>
      </c>
      <c r="K33" s="17">
        <f t="shared" si="0"/>
        <v>0</v>
      </c>
    </row>
    <row r="34" spans="1:11" x14ac:dyDescent="0.35">
      <c r="A34" s="21"/>
      <c r="C34" s="54" t="s">
        <v>51</v>
      </c>
      <c r="D34" s="54"/>
      <c r="E34" s="54"/>
      <c r="F34" s="13"/>
      <c r="G34" s="23"/>
      <c r="H34" t="s">
        <v>46</v>
      </c>
      <c r="I34" s="22">
        <v>12</v>
      </c>
      <c r="J34" t="s">
        <v>47</v>
      </c>
      <c r="K34" s="17">
        <f t="shared" si="0"/>
        <v>0</v>
      </c>
    </row>
    <row r="35" spans="1:11" x14ac:dyDescent="0.35">
      <c r="A35" s="21"/>
      <c r="C35" s="54" t="s">
        <v>52</v>
      </c>
      <c r="D35" s="54"/>
      <c r="E35" s="54"/>
      <c r="F35" s="13"/>
      <c r="G35" s="23"/>
      <c r="H35" t="s">
        <v>46</v>
      </c>
      <c r="I35" s="22">
        <v>12</v>
      </c>
      <c r="J35" t="s">
        <v>47</v>
      </c>
      <c r="K35" s="17">
        <f t="shared" si="0"/>
        <v>0</v>
      </c>
    </row>
    <row r="36" spans="1:11" x14ac:dyDescent="0.35">
      <c r="A36" s="21"/>
      <c r="C36" s="55" t="s">
        <v>53</v>
      </c>
      <c r="D36" s="55"/>
      <c r="E36" s="55"/>
      <c r="F36" s="13"/>
      <c r="G36" s="24"/>
      <c r="H36" t="s">
        <v>46</v>
      </c>
      <c r="I36" s="22">
        <v>12</v>
      </c>
      <c r="J36" t="s">
        <v>47</v>
      </c>
      <c r="K36" s="17">
        <f t="shared" si="0"/>
        <v>0</v>
      </c>
    </row>
    <row r="37" spans="1:11" x14ac:dyDescent="0.35">
      <c r="A37" s="21"/>
      <c r="C37" s="55" t="s">
        <v>54</v>
      </c>
      <c r="D37" s="55"/>
      <c r="E37" s="55"/>
      <c r="F37" s="13"/>
      <c r="G37" s="24"/>
      <c r="H37" t="s">
        <v>46</v>
      </c>
      <c r="I37" s="22">
        <v>12</v>
      </c>
      <c r="J37" t="s">
        <v>47</v>
      </c>
      <c r="K37" s="17">
        <f t="shared" si="0"/>
        <v>0</v>
      </c>
    </row>
    <row r="38" spans="1:11" x14ac:dyDescent="0.35">
      <c r="A38" s="21"/>
      <c r="C38" s="54" t="s">
        <v>55</v>
      </c>
      <c r="D38" s="54"/>
      <c r="E38" s="54"/>
      <c r="F38" s="13"/>
      <c r="G38" s="24"/>
      <c r="H38" t="s">
        <v>46</v>
      </c>
      <c r="I38" s="22">
        <v>52</v>
      </c>
      <c r="J38" t="s">
        <v>47</v>
      </c>
      <c r="K38" s="17">
        <f t="shared" si="0"/>
        <v>0</v>
      </c>
    </row>
    <row r="39" spans="1:11" x14ac:dyDescent="0.35">
      <c r="A39" s="21"/>
      <c r="C39" s="54" t="s">
        <v>56</v>
      </c>
      <c r="D39" s="54"/>
      <c r="E39" s="54"/>
      <c r="F39" s="13"/>
      <c r="G39" s="24"/>
      <c r="H39" t="s">
        <v>46</v>
      </c>
      <c r="I39" s="22">
        <v>12</v>
      </c>
      <c r="J39" t="s">
        <v>47</v>
      </c>
      <c r="K39" s="17">
        <f t="shared" si="0"/>
        <v>0</v>
      </c>
    </row>
    <row r="40" spans="1:11" x14ac:dyDescent="0.35">
      <c r="A40" s="21"/>
      <c r="C40" s="54" t="s">
        <v>57</v>
      </c>
      <c r="D40" s="54"/>
      <c r="E40" s="54"/>
      <c r="F40" s="13"/>
      <c r="G40" s="24"/>
      <c r="H40" t="s">
        <v>46</v>
      </c>
      <c r="I40" s="22">
        <v>12</v>
      </c>
      <c r="J40" t="s">
        <v>47</v>
      </c>
      <c r="K40" s="17">
        <f t="shared" si="0"/>
        <v>0</v>
      </c>
    </row>
    <row r="41" spans="1:11" x14ac:dyDescent="0.35">
      <c r="A41" s="21"/>
      <c r="C41" s="54" t="s">
        <v>58</v>
      </c>
      <c r="D41" s="54"/>
      <c r="E41" s="54"/>
      <c r="F41" s="13"/>
      <c r="G41" s="24"/>
      <c r="H41" t="s">
        <v>46</v>
      </c>
      <c r="I41" s="22">
        <v>12</v>
      </c>
      <c r="J41" t="s">
        <v>47</v>
      </c>
      <c r="K41" s="17">
        <f t="shared" si="0"/>
        <v>0</v>
      </c>
    </row>
    <row r="42" spans="1:11" x14ac:dyDescent="0.35">
      <c r="A42" s="21"/>
      <c r="C42" s="54" t="s">
        <v>59</v>
      </c>
      <c r="D42" s="54"/>
      <c r="E42" s="54"/>
      <c r="F42" s="13"/>
      <c r="G42" s="24"/>
      <c r="H42" t="s">
        <v>46</v>
      </c>
      <c r="I42" s="22">
        <v>1</v>
      </c>
      <c r="J42" t="s">
        <v>47</v>
      </c>
      <c r="K42" s="17">
        <f t="shared" si="0"/>
        <v>0</v>
      </c>
    </row>
    <row r="43" spans="1:11" x14ac:dyDescent="0.35">
      <c r="A43" s="21"/>
      <c r="C43" s="54" t="s">
        <v>60</v>
      </c>
      <c r="D43" s="54"/>
      <c r="E43" s="54"/>
      <c r="F43" s="13"/>
      <c r="G43" s="24"/>
      <c r="H43" t="s">
        <v>46</v>
      </c>
      <c r="I43" s="22">
        <v>1</v>
      </c>
      <c r="J43" t="s">
        <v>47</v>
      </c>
      <c r="K43" s="17">
        <f t="shared" si="0"/>
        <v>0</v>
      </c>
    </row>
    <row r="44" spans="1:11" x14ac:dyDescent="0.35">
      <c r="A44" s="21"/>
      <c r="C44" s="54" t="s">
        <v>61</v>
      </c>
      <c r="D44" s="54"/>
      <c r="E44" s="54"/>
      <c r="F44" s="13"/>
      <c r="G44" s="24"/>
      <c r="H44" t="s">
        <v>46</v>
      </c>
      <c r="I44" s="22">
        <v>1</v>
      </c>
      <c r="J44" t="s">
        <v>47</v>
      </c>
      <c r="K44" s="17">
        <f t="shared" si="0"/>
        <v>0</v>
      </c>
    </row>
    <row r="45" spans="1:11" x14ac:dyDescent="0.35">
      <c r="A45" s="21"/>
      <c r="C45" s="54" t="s">
        <v>61</v>
      </c>
      <c r="D45" s="54"/>
      <c r="E45" s="54"/>
      <c r="F45" s="13"/>
      <c r="G45" s="25"/>
      <c r="H45" t="s">
        <v>46</v>
      </c>
      <c r="I45" s="48">
        <v>12</v>
      </c>
      <c r="J45" t="s">
        <v>47</v>
      </c>
      <c r="K45" s="17">
        <f t="shared" si="0"/>
        <v>0</v>
      </c>
    </row>
    <row r="46" spans="1:11" x14ac:dyDescent="0.35">
      <c r="A46" s="92"/>
      <c r="B46" s="92"/>
      <c r="C46" s="92"/>
      <c r="D46" s="92"/>
      <c r="E46" s="92"/>
      <c r="F46" s="92"/>
      <c r="G46" s="92"/>
      <c r="H46" s="92"/>
      <c r="I46" s="56" t="s">
        <v>62</v>
      </c>
      <c r="J46" s="56"/>
      <c r="K46" s="19">
        <f>SUM(K30:K45)</f>
        <v>0</v>
      </c>
    </row>
    <row r="47" spans="1:11" x14ac:dyDescent="0.35">
      <c r="A47" s="11" t="s">
        <v>63</v>
      </c>
      <c r="B47" s="11"/>
    </row>
    <row r="48" spans="1:11" x14ac:dyDescent="0.35">
      <c r="A48" s="66" t="s">
        <v>64</v>
      </c>
      <c r="B48" s="66"/>
      <c r="C48" s="66"/>
      <c r="D48" s="66"/>
      <c r="E48" s="66"/>
      <c r="F48" s="47"/>
      <c r="G48" t="s">
        <v>39</v>
      </c>
      <c r="I48" s="26"/>
      <c r="J48" t="s">
        <v>47</v>
      </c>
      <c r="K48" s="10">
        <f>ROUND(IF(I48="Y",K46*0.05,0), 0)</f>
        <v>0</v>
      </c>
    </row>
    <row r="49" spans="1:11" x14ac:dyDescent="0.35">
      <c r="A49" s="66" t="s">
        <v>65</v>
      </c>
      <c r="B49" s="66"/>
      <c r="C49" s="66"/>
      <c r="D49" s="66"/>
      <c r="E49" s="66"/>
      <c r="F49" s="47"/>
      <c r="G49" s="29"/>
      <c r="H49" t="s">
        <v>46</v>
      </c>
      <c r="I49" s="27">
        <v>1</v>
      </c>
      <c r="J49" t="s">
        <v>47</v>
      </c>
      <c r="K49" s="10">
        <f>ROUND(IF(((G49*I49)-(K46*0.03))&lt;0, "$0", ((G49*I49)-(K46*0.03))), 0)</f>
        <v>0</v>
      </c>
    </row>
    <row r="50" spans="1:11" x14ac:dyDescent="0.35">
      <c r="A50" s="66" t="s">
        <v>66</v>
      </c>
      <c r="B50" s="66"/>
      <c r="C50" s="66"/>
      <c r="D50" s="66"/>
      <c r="E50" s="66"/>
      <c r="F50" s="47"/>
      <c r="G50" s="30"/>
      <c r="H50" t="s">
        <v>46</v>
      </c>
      <c r="I50" s="28">
        <v>52</v>
      </c>
      <c r="J50" t="s">
        <v>47</v>
      </c>
      <c r="K50" s="9">
        <f>ROUND(G50*I50, 0)</f>
        <v>0</v>
      </c>
    </row>
    <row r="51" spans="1:11" x14ac:dyDescent="0.35">
      <c r="A51" s="66" t="s">
        <v>67</v>
      </c>
      <c r="B51" s="66"/>
      <c r="C51" s="66"/>
      <c r="D51" s="66"/>
      <c r="E51" s="66"/>
      <c r="F51" s="47"/>
      <c r="G51" s="30"/>
      <c r="H51" t="s">
        <v>46</v>
      </c>
      <c r="I51" s="28">
        <v>1</v>
      </c>
      <c r="J51" t="s">
        <v>47</v>
      </c>
      <c r="K51" s="9">
        <f t="shared" ref="K51:K54" si="1">ROUND(G51*I51, 0)</f>
        <v>0</v>
      </c>
    </row>
    <row r="52" spans="1:11" x14ac:dyDescent="0.35">
      <c r="A52" s="66" t="s">
        <v>68</v>
      </c>
      <c r="B52" s="66"/>
      <c r="C52" s="66"/>
      <c r="D52" s="66"/>
      <c r="E52" s="66"/>
      <c r="F52" s="47"/>
      <c r="G52" s="30"/>
      <c r="H52" t="s">
        <v>46</v>
      </c>
      <c r="I52" s="28">
        <v>12</v>
      </c>
      <c r="J52" t="s">
        <v>47</v>
      </c>
      <c r="K52" s="9">
        <f t="shared" si="1"/>
        <v>0</v>
      </c>
    </row>
    <row r="53" spans="1:11" hidden="1" x14ac:dyDescent="0.35">
      <c r="A53" s="66" t="s">
        <v>69</v>
      </c>
      <c r="B53" s="66"/>
      <c r="C53" s="66"/>
      <c r="D53" s="66"/>
      <c r="E53" s="66"/>
      <c r="F53" s="47"/>
      <c r="G53" s="30"/>
      <c r="H53" t="s">
        <v>46</v>
      </c>
      <c r="I53" s="28">
        <v>1</v>
      </c>
      <c r="J53" t="s">
        <v>47</v>
      </c>
      <c r="K53" s="9">
        <f t="shared" si="1"/>
        <v>0</v>
      </c>
    </row>
    <row r="54" spans="1:11" hidden="1" x14ac:dyDescent="0.35">
      <c r="A54" s="66" t="s">
        <v>70</v>
      </c>
      <c r="B54" s="66"/>
      <c r="C54" s="66"/>
      <c r="D54" s="66"/>
      <c r="E54" s="66"/>
      <c r="F54" s="47"/>
      <c r="G54" s="29"/>
      <c r="H54" t="s">
        <v>46</v>
      </c>
      <c r="I54" s="27">
        <v>1</v>
      </c>
      <c r="J54" t="s">
        <v>47</v>
      </c>
      <c r="K54" s="9">
        <f t="shared" si="1"/>
        <v>0</v>
      </c>
    </row>
    <row r="55" spans="1:11" x14ac:dyDescent="0.35">
      <c r="I55" s="56" t="s">
        <v>62</v>
      </c>
      <c r="J55" s="56"/>
      <c r="K55" s="18">
        <f>SUM(K48:K54)</f>
        <v>0</v>
      </c>
    </row>
    <row r="56" spans="1:11" ht="5.15" customHeight="1" x14ac:dyDescent="0.35">
      <c r="I56" s="53"/>
      <c r="J56" s="53"/>
      <c r="K56" s="32"/>
    </row>
    <row r="57" spans="1:11" ht="1.9" customHeight="1" x14ac:dyDescent="0.3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 x14ac:dyDescent="0.35">
      <c r="A58" s="81" t="s">
        <v>71</v>
      </c>
      <c r="B58" s="81"/>
      <c r="C58" s="81"/>
      <c r="D58" s="81"/>
      <c r="E58" s="47"/>
      <c r="F58" s="47"/>
      <c r="I58" s="93"/>
      <c r="J58" s="93"/>
      <c r="K58" s="8">
        <f>IF(K46-K55&lt;0, 0, K46-K55)</f>
        <v>0</v>
      </c>
    </row>
    <row r="59" spans="1:11" x14ac:dyDescent="0.35">
      <c r="A59" t="s">
        <v>72</v>
      </c>
      <c r="F59" s="57" t="s">
        <v>73</v>
      </c>
      <c r="G59" s="57"/>
      <c r="H59" s="57"/>
      <c r="I59" s="57"/>
      <c r="J59" s="57"/>
      <c r="K59" s="8">
        <f>ROUND(K58/12, 0)</f>
        <v>0</v>
      </c>
    </row>
    <row r="60" spans="1:11" x14ac:dyDescent="0.35">
      <c r="A60" t="s">
        <v>74</v>
      </c>
      <c r="F60" s="57" t="s">
        <v>75</v>
      </c>
      <c r="G60" s="57"/>
      <c r="H60" s="57"/>
      <c r="I60" s="57"/>
      <c r="J60" s="46"/>
      <c r="K60" s="9">
        <f>ROUNDUP(K59*0.3, 0)</f>
        <v>0</v>
      </c>
    </row>
    <row r="61" spans="1:11" x14ac:dyDescent="0.35">
      <c r="A61" t="s">
        <v>76</v>
      </c>
      <c r="F61" s="57" t="s">
        <v>77</v>
      </c>
      <c r="G61" s="57"/>
      <c r="H61" s="57"/>
      <c r="I61" s="57"/>
      <c r="J61" s="57"/>
      <c r="K61" s="10">
        <f>ROUND(I7,0)</f>
        <v>0</v>
      </c>
    </row>
    <row r="62" spans="1:11" x14ac:dyDescent="0.35">
      <c r="A62" t="s">
        <v>78</v>
      </c>
      <c r="F62" s="90" t="s">
        <v>39</v>
      </c>
      <c r="G62" s="90"/>
      <c r="I62" s="44"/>
      <c r="J62" s="46"/>
      <c r="K62" s="10">
        <f>IF(I62="N", IF(I9="SRO", 23, IF(I9="ESRO", 25, IF(I9="Studio", 30, IF(I9=0, 30, IF(I9=1, 45, IF(I9=2, 65, IF(I9=3, 85, IF(I9=4, 100, IF(I9=5, 125, IF(I9=6, 150, IF(I9&gt;6, 175, 0))))))))))), 0)</f>
        <v>0</v>
      </c>
    </row>
    <row r="63" spans="1:11" x14ac:dyDescent="0.35">
      <c r="A63" t="s">
        <v>80</v>
      </c>
      <c r="F63" s="91" t="s">
        <v>39</v>
      </c>
      <c r="G63" s="91"/>
      <c r="I63" s="44"/>
      <c r="J63" s="46"/>
      <c r="K63" s="10">
        <f>IF(I63="N", IF(I9="SRO", 12, IF(I9="ESRO", 14, IF(I9="Studio", 16, IF(I9=0,16, IF(I9=1,17, IF(I9=2, 18, IF(I9=3, 19, IF(I9=4, 20, IF(I9=5, 21, IF(I9=6, 22, IF(I9&gt;6, 23, 0))))))))))), 0)</f>
        <v>0</v>
      </c>
    </row>
    <row r="64" spans="1:11" x14ac:dyDescent="0.35">
      <c r="A64" t="s">
        <v>81</v>
      </c>
      <c r="F64" s="57" t="s">
        <v>82</v>
      </c>
      <c r="G64" s="57"/>
      <c r="H64" s="57"/>
      <c r="I64" s="57"/>
      <c r="J64" s="57"/>
      <c r="K64" s="10">
        <f>K63+K62+K61</f>
        <v>0</v>
      </c>
    </row>
    <row r="65" spans="1:11" ht="14.5" customHeight="1" x14ac:dyDescent="0.35">
      <c r="A65" t="s">
        <v>83</v>
      </c>
      <c r="B65" s="11"/>
      <c r="C65" s="11"/>
      <c r="D65" s="11"/>
      <c r="E65" s="11"/>
      <c r="F65" s="57" t="s">
        <v>84</v>
      </c>
      <c r="G65" s="57"/>
      <c r="H65" s="57"/>
      <c r="I65" s="57"/>
      <c r="J65" s="57"/>
      <c r="K65" s="8">
        <f>K61-K66</f>
        <v>0</v>
      </c>
    </row>
    <row r="66" spans="1:11" ht="14.5" customHeight="1" x14ac:dyDescent="0.35">
      <c r="A66" s="47" t="s">
        <v>85</v>
      </c>
      <c r="B66" s="49"/>
      <c r="C66" s="49"/>
      <c r="D66" s="11"/>
      <c r="E66" s="11"/>
      <c r="F66" s="57" t="s">
        <v>86</v>
      </c>
      <c r="G66" s="57"/>
      <c r="H66" s="57"/>
      <c r="I66" s="57"/>
      <c r="J66" s="57"/>
      <c r="K66" s="12">
        <f>IF((K64-K60)&lt;0,0,(MIN(K64-K60,K61)))</f>
        <v>0</v>
      </c>
    </row>
    <row r="67" spans="1:11" ht="14.5" customHeight="1" x14ac:dyDescent="0.35">
      <c r="A67" s="47" t="s">
        <v>87</v>
      </c>
      <c r="B67" s="49"/>
      <c r="C67" s="49"/>
      <c r="D67" s="11"/>
      <c r="E67" s="11"/>
      <c r="F67" s="57" t="s">
        <v>88</v>
      </c>
      <c r="G67" s="57"/>
      <c r="H67" s="57"/>
      <c r="I67" s="57"/>
      <c r="J67" s="57"/>
      <c r="K67" s="19">
        <v>0</v>
      </c>
    </row>
    <row r="68" spans="1:11" ht="12.65" customHeight="1" x14ac:dyDescent="0.35">
      <c r="A68" s="63" t="s">
        <v>89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</row>
    <row r="69" spans="1:11" x14ac:dyDescent="0.35">
      <c r="A69" s="62" t="s">
        <v>90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</row>
    <row r="70" spans="1:11" x14ac:dyDescent="0.35">
      <c r="A70" s="59" t="s">
        <v>91</v>
      </c>
      <c r="B70" s="59"/>
      <c r="C70" s="67"/>
      <c r="D70" s="67"/>
      <c r="E70" s="67"/>
      <c r="F70" s="60" t="s">
        <v>92</v>
      </c>
      <c r="G70" s="60"/>
      <c r="H70" s="60"/>
      <c r="I70" s="61">
        <f>Calculations!B4</f>
        <v>32</v>
      </c>
      <c r="J70" s="61"/>
      <c r="K70" s="61"/>
    </row>
    <row r="71" spans="1:11" x14ac:dyDescent="0.35">
      <c r="A71" s="47" t="s">
        <v>93</v>
      </c>
      <c r="B71" s="47"/>
      <c r="C71" s="65">
        <f>ROUND(((K65/Calculations!B3)*Calculations!B4), 0)</f>
        <v>0</v>
      </c>
      <c r="D71" s="65"/>
      <c r="E71" s="65"/>
      <c r="F71" s="66" t="s">
        <v>94</v>
      </c>
      <c r="G71" s="66"/>
      <c r="H71" s="66"/>
      <c r="I71" s="64">
        <f>ROUND(((K66/Calculations!B3)*Calculations!B4), 0)</f>
        <v>0</v>
      </c>
      <c r="J71" s="64"/>
      <c r="K71" s="64"/>
    </row>
    <row r="72" spans="1:11" ht="1.4" customHeight="1" x14ac:dyDescent="0.35">
      <c r="A72" s="47"/>
      <c r="B72" s="47"/>
      <c r="C72" s="45"/>
      <c r="D72" s="45"/>
      <c r="E72" s="45"/>
      <c r="F72" s="47"/>
      <c r="G72" s="47"/>
      <c r="H72" s="47"/>
      <c r="I72" s="45"/>
      <c r="J72" s="45"/>
      <c r="K72" s="45"/>
    </row>
    <row r="73" spans="1:11" x14ac:dyDescent="0.35">
      <c r="A73" s="85" t="s">
        <v>95</v>
      </c>
      <c r="B73" s="85"/>
      <c r="C73" s="85"/>
      <c r="D73" s="85"/>
      <c r="E73" s="85"/>
      <c r="G73" s="86" t="s">
        <v>96</v>
      </c>
      <c r="H73" s="86"/>
      <c r="I73" s="86"/>
      <c r="J73" s="86"/>
      <c r="K73" s="86"/>
    </row>
  </sheetData>
  <sheetProtection algorithmName="SHA-512" hashValue="iSz1x77pTfQ6RrT7iEBdPTFuFOXx4f6Ef9d9rkFk8nZRLe7ycIKqw1LcPam6rjtR8sIQ+vWlajNJWdTqWVa5Kg==" saltValue="PPPQqM98oLT5hjUMX22QMQ==" spinCount="100000" sheet="1" selectLockedCells="1"/>
  <protectedRanges>
    <protectedRange sqref="C70:E70 I70:K70" name="Move In Date"/>
    <protectedRange sqref="A30:A45 G30:G45 I30:I44 C30:E45" name="Income Information"/>
    <protectedRange sqref="I5:K11" name="Header Right Side"/>
    <protectedRange sqref="C5:E11" name="Header Left Side"/>
    <protectedRange sqref="C14:D16 C19:D26 I14:K16" name="Information Block"/>
    <protectedRange sqref="G49:G54 I48:I54" name="Deductions"/>
  </protectedRanges>
  <mergeCells count="84">
    <mergeCell ref="F62:G62"/>
    <mergeCell ref="F63:G63"/>
    <mergeCell ref="F67:J67"/>
    <mergeCell ref="F64:J64"/>
    <mergeCell ref="C40:E40"/>
    <mergeCell ref="A46:H46"/>
    <mergeCell ref="A49:E49"/>
    <mergeCell ref="A50:E50"/>
    <mergeCell ref="A51:E51"/>
    <mergeCell ref="C43:E43"/>
    <mergeCell ref="I55:J55"/>
    <mergeCell ref="A58:D58"/>
    <mergeCell ref="A54:E54"/>
    <mergeCell ref="I58:J58"/>
    <mergeCell ref="F60:I60"/>
    <mergeCell ref="A73:E73"/>
    <mergeCell ref="G73:K73"/>
    <mergeCell ref="G5:H5"/>
    <mergeCell ref="A48:E48"/>
    <mergeCell ref="G6:H6"/>
    <mergeCell ref="G7:H7"/>
    <mergeCell ref="G8:H8"/>
    <mergeCell ref="G9:H9"/>
    <mergeCell ref="C29:E29"/>
    <mergeCell ref="C33:E33"/>
    <mergeCell ref="C31:E31"/>
    <mergeCell ref="A53:E53"/>
    <mergeCell ref="A52:E52"/>
    <mergeCell ref="C45:E45"/>
    <mergeCell ref="C32:E32"/>
    <mergeCell ref="E13:K13"/>
    <mergeCell ref="A27:K27"/>
    <mergeCell ref="I7:K7"/>
    <mergeCell ref="E14:F14"/>
    <mergeCell ref="E15:F15"/>
    <mergeCell ref="E22:K22"/>
    <mergeCell ref="E23:K23"/>
    <mergeCell ref="G14:K14"/>
    <mergeCell ref="C10:E10"/>
    <mergeCell ref="I10:K10"/>
    <mergeCell ref="C7:E7"/>
    <mergeCell ref="A12:K12"/>
    <mergeCell ref="E16:K17"/>
    <mergeCell ref="E18:K19"/>
    <mergeCell ref="E20:K20"/>
    <mergeCell ref="E21:K21"/>
    <mergeCell ref="A1:K1"/>
    <mergeCell ref="A2:K2"/>
    <mergeCell ref="H15:I15"/>
    <mergeCell ref="C6:E6"/>
    <mergeCell ref="C5:E5"/>
    <mergeCell ref="I6:K6"/>
    <mergeCell ref="I5:K5"/>
    <mergeCell ref="A3:K3"/>
    <mergeCell ref="I71:K71"/>
    <mergeCell ref="C71:E71"/>
    <mergeCell ref="F71:H71"/>
    <mergeCell ref="C70:E70"/>
    <mergeCell ref="I8:K8"/>
    <mergeCell ref="C8:E8"/>
    <mergeCell ref="C9:E9"/>
    <mergeCell ref="I9:K9"/>
    <mergeCell ref="C42:E42"/>
    <mergeCell ref="J15:K15"/>
    <mergeCell ref="C41:E41"/>
    <mergeCell ref="C30:E30"/>
    <mergeCell ref="C38:E38"/>
    <mergeCell ref="C36:E36"/>
    <mergeCell ref="C39:E39"/>
    <mergeCell ref="C34:E34"/>
    <mergeCell ref="A70:B70"/>
    <mergeCell ref="F70:H70"/>
    <mergeCell ref="I70:K70"/>
    <mergeCell ref="F65:J65"/>
    <mergeCell ref="F66:J66"/>
    <mergeCell ref="A69:K69"/>
    <mergeCell ref="A68:K68"/>
    <mergeCell ref="C35:E35"/>
    <mergeCell ref="C37:E37"/>
    <mergeCell ref="I46:J46"/>
    <mergeCell ref="F61:J61"/>
    <mergeCell ref="C44:E44"/>
    <mergeCell ref="F59:J59"/>
    <mergeCell ref="A57:K57"/>
  </mergeCells>
  <conditionalFormatting sqref="C14:D16 J15 C19:D26 C30:E37 A30:A45 G30:G45 I30:I45 C38:C45 I48:I54 G49:G54 C70:E70">
    <cfRule type="expression" dxfId="20" priority="3">
      <formula>$I$7=""</formula>
    </cfRule>
    <cfRule type="expression" dxfId="19" priority="4">
      <formula>$I$9=""</formula>
    </cfRule>
    <cfRule type="expression" dxfId="18" priority="5">
      <formula>$C$10=""</formula>
    </cfRule>
  </conditionalFormatting>
  <conditionalFormatting sqref="C70:E70">
    <cfRule type="expression" dxfId="17" priority="33">
      <formula>#REF!=""</formula>
    </cfRule>
  </conditionalFormatting>
  <conditionalFormatting sqref="C71:E72">
    <cfRule type="expression" dxfId="16" priority="24">
      <formula>$C$70=""</formula>
    </cfRule>
  </conditionalFormatting>
  <conditionalFormatting sqref="G15">
    <cfRule type="expression" dxfId="15" priority="9">
      <formula>$I$7=""</formula>
    </cfRule>
    <cfRule type="expression" dxfId="14" priority="10">
      <formula>$I$9=""</formula>
    </cfRule>
    <cfRule type="expression" dxfId="13" priority="11">
      <formula>$C$10=""</formula>
    </cfRule>
  </conditionalFormatting>
  <conditionalFormatting sqref="G14:K14">
    <cfRule type="expression" dxfId="12" priority="6">
      <formula>$I$7=""</formula>
    </cfRule>
    <cfRule type="expression" dxfId="11" priority="7">
      <formula>$I$9=""</formula>
    </cfRule>
    <cfRule type="expression" dxfId="10" priority="8">
      <formula>$C$10=""</formula>
    </cfRule>
  </conditionalFormatting>
  <conditionalFormatting sqref="I70:K72 C71:E72">
    <cfRule type="expression" dxfId="9" priority="35">
      <formula>#REF!=""</formula>
    </cfRule>
  </conditionalFormatting>
  <conditionalFormatting sqref="I70:K72">
    <cfRule type="expression" dxfId="8" priority="23">
      <formula>$C$70=""</formula>
    </cfRule>
  </conditionalFormatting>
  <conditionalFormatting sqref="K30:K46 K48:K56 K58:K67 C71:E72 I71:K72">
    <cfRule type="expression" dxfId="7" priority="1">
      <formula>$I$7=""</formula>
    </cfRule>
    <cfRule type="expression" dxfId="6" priority="2">
      <formula>$I$9=""</formula>
    </cfRule>
    <cfRule type="expression" dxfId="5" priority="12">
      <formula>$C$10=""</formula>
    </cfRule>
  </conditionalFormatting>
  <conditionalFormatting sqref="K61:K67">
    <cfRule type="expression" dxfId="4" priority="13">
      <formula>#REF!=""</formula>
    </cfRule>
  </conditionalFormatting>
  <conditionalFormatting sqref="K62:K67">
    <cfRule type="expression" dxfId="3" priority="40">
      <formula>$I$62=""</formula>
    </cfRule>
  </conditionalFormatting>
  <conditionalFormatting sqref="K63:K67">
    <cfRule type="expression" dxfId="2" priority="41">
      <formula>$I$63=""</formula>
    </cfRule>
  </conditionalFormatting>
  <dataValidations xWindow="517" yWindow="447" count="3">
    <dataValidation errorTitle="Select City/Town Name" error="You must select a city/town from the list.  Neighborhoods within a city/town must be entered as the city/town." sqref="C11:E11" xr:uid="{00000000-0002-0000-0000-000000000000}"/>
    <dataValidation showInputMessage="1" errorTitle="Enter Valid Voucher Size" error="Please enter a valid voucher size.  The smallest valid voucher size is 1." sqref="C9:E9" xr:uid="{00000000-0002-0000-0000-000001000000}"/>
    <dataValidation operator="lessThanOrEqual" allowBlank="1" errorTitle="Amount Too High" error="All benefits over $1,800 monthly are not included in gross income.  Please enter an amount less than or equal to $1,800." promptTitle="100% Disabled Veterans" prompt="If you are excluding more veteran benefits than those over $1,800 per month, list the INCLUDED benefits on this line and no where else." sqref="G45" xr:uid="{00000000-0002-0000-0000-000002000000}"/>
  </dataValidations>
  <printOptions horizontalCentered="1"/>
  <pageMargins left="0.7" right="0.7" top="0.75" bottom="0.75" header="0.15" footer="0.3"/>
  <pageSetup orientation="portrait" r:id="rId1"/>
  <headerFooter>
    <oddFooter>&amp;R&amp;9Revised 2026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68B60290-4852-4B62-8646-970C6BC850EA}">
            <xm:f>Calculations!$B$11="Yes"</xm:f>
            <x14:dxf>
              <font>
                <b/>
                <i val="0"/>
                <color rgb="FFC00000"/>
              </font>
            </x14:dxf>
          </x14:cfRule>
          <xm:sqref>A68:K68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17" yWindow="447" count="4">
        <x14:dataValidation type="list" showInputMessage="1" showErrorMessage="1" xr:uid="{8B05611F-274A-47EF-BD26-D0E0559EFC17}">
          <x14:formula1>
            <xm:f>Sheet1!$C$2:$C$13</xm:f>
          </x14:formula1>
          <xm:sqref>I9:K9</xm:sqref>
        </x14:dataValidation>
        <x14:dataValidation type="list" showErrorMessage="1" errorTitle="Select City/Town Name" error="You must select a city/town from the list.  Neighborhoods within a city/town must be entered as the city/town." xr:uid="{39C5694D-5301-42F6-93E8-3871A70ACE48}">
          <x14:formula1>
            <xm:f>'FY25 80% AMI'!$A$2:$A$352</xm:f>
          </x14:formula1>
          <xm:sqref>C10:E10</xm:sqref>
        </x14:dataValidation>
        <x14:dataValidation type="list" errorStyle="warning" operator="equal" showDropDown="1" showErrorMessage="1" errorTitle="Invalid Entry" error="You MUST enter either Y or N or calculations may not be correct." promptTitle="Enter Y or N" prompt="You must enter either Y or N.  No other values will be accepted." xr:uid="{00000000-0002-0000-0000-000005000000}">
          <x14:formula1>
            <xm:f>Sheet1!$A$1:$A$4</xm:f>
          </x14:formula1>
          <xm:sqref>I48</xm:sqref>
        </x14:dataValidation>
        <x14:dataValidation type="list" showDropDown="1" showErrorMessage="1" errorTitle="Enter Y or N" error="You must enter Y or N.  No other values will be accepted." promptTitle="Enter Y or N" prompt="You must enter Y or N depending on whether the utility is INCLUDED in the rent." xr:uid="{61B595F0-5D04-45DA-A364-4750B024679F}">
          <x14:formula1>
            <xm:f>Sheet1!$A$1:$A$4</xm:f>
          </x14:formula1>
          <xm:sqref>I62:I63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4"/>
  <sheetViews>
    <sheetView workbookViewId="0">
      <selection activeCell="F8" sqref="F8"/>
    </sheetView>
  </sheetViews>
  <sheetFormatPr defaultRowHeight="14.5" x14ac:dyDescent="0.35"/>
  <cols>
    <col min="1" max="1" width="39.26953125" bestFit="1" customWidth="1"/>
    <col min="2" max="2" width="9.453125" bestFit="1" customWidth="1"/>
    <col min="3" max="4" width="8.81640625"/>
    <col min="8" max="8" width="9.54296875" bestFit="1" customWidth="1"/>
  </cols>
  <sheetData>
    <row r="1" spans="1:8" x14ac:dyDescent="0.35">
      <c r="A1" s="6" t="s">
        <v>97</v>
      </c>
      <c r="B1" t="s">
        <v>98</v>
      </c>
      <c r="H1" s="1"/>
    </row>
    <row r="2" spans="1:8" x14ac:dyDescent="0.35">
      <c r="A2" t="s">
        <v>99</v>
      </c>
      <c r="B2">
        <v>0</v>
      </c>
      <c r="D2" s="41"/>
      <c r="H2" s="1"/>
    </row>
    <row r="3" spans="1:8" x14ac:dyDescent="0.35">
      <c r="A3" t="s">
        <v>100</v>
      </c>
      <c r="B3">
        <f>DAY(DATE(YEAR('PROJECT BASED MRVP 7.1.26'!C70),MONTH('PROJECT BASED MRVP 7.1.26'!C70)+1,))</f>
        <v>31</v>
      </c>
      <c r="D3" s="41"/>
    </row>
    <row r="4" spans="1:8" x14ac:dyDescent="0.35">
      <c r="A4" t="s">
        <v>101</v>
      </c>
      <c r="B4" s="2">
        <f>B3-DAY('PROJECT BASED MRVP 7.1.26'!C70)+1</f>
        <v>32</v>
      </c>
      <c r="C4" s="2"/>
      <c r="D4" s="42"/>
    </row>
    <row r="5" spans="1:8" x14ac:dyDescent="0.35">
      <c r="B5" s="4"/>
      <c r="D5" s="41"/>
    </row>
    <row r="6" spans="1:8" x14ac:dyDescent="0.35">
      <c r="A6" t="s">
        <v>102</v>
      </c>
      <c r="B6" s="7">
        <f>SUM('PROJECT BASED MRVP 7.1.26'!C14:D16)</f>
        <v>0</v>
      </c>
    </row>
    <row r="7" spans="1:8" x14ac:dyDescent="0.35">
      <c r="A7" t="s">
        <v>103</v>
      </c>
      <c r="B7" s="39" t="e" cm="1">
        <f t="array" ref="B7">INDEX('FY25 80% AMI'!A2:J352,MATCH('PROJECT BASED MRVP 7.1.26'!C10,'FY25 80% AMI'!A2:A352,0),B6+1)</f>
        <v>#N/A</v>
      </c>
    </row>
    <row r="8" spans="1:8" x14ac:dyDescent="0.35">
      <c r="A8" t="s">
        <v>104</v>
      </c>
      <c r="B8" s="39">
        <f>'PROJECT BASED MRVP 7.1.26'!K58</f>
        <v>0</v>
      </c>
    </row>
    <row r="9" spans="1:8" x14ac:dyDescent="0.35">
      <c r="A9" t="s">
        <v>105</v>
      </c>
      <c r="B9" s="40" t="e">
        <f>IF(B8&gt;=B7, "Yes", "No")</f>
        <v>#N/A</v>
      </c>
    </row>
    <row r="10" spans="1:8" x14ac:dyDescent="0.35">
      <c r="A10" t="s">
        <v>106</v>
      </c>
      <c r="B10" s="40" t="str">
        <f>IF('PROJECT BASED MRVP 7.1.26'!K65='PROJECT BASED MRVP 7.1.26'!K61, "Yes", "No")</f>
        <v>Yes</v>
      </c>
    </row>
    <row r="11" spans="1:8" x14ac:dyDescent="0.35">
      <c r="A11" t="s">
        <v>107</v>
      </c>
      <c r="B11" s="5" t="e">
        <f>IF(AND(B9="Yes", B10="Yes"), "Yes", "No")</f>
        <v>#N/A</v>
      </c>
    </row>
    <row r="12" spans="1:8" x14ac:dyDescent="0.35">
      <c r="B12" s="3"/>
    </row>
    <row r="13" spans="1:8" x14ac:dyDescent="0.35">
      <c r="B13" s="3"/>
    </row>
    <row r="14" spans="1:8" x14ac:dyDescent="0.35">
      <c r="B14" s="3"/>
    </row>
    <row r="15" spans="1:8" x14ac:dyDescent="0.35">
      <c r="B15" s="3"/>
    </row>
    <row r="16" spans="1:8" x14ac:dyDescent="0.35">
      <c r="B16" s="3"/>
    </row>
    <row r="17" spans="2:2" x14ac:dyDescent="0.35">
      <c r="B17" s="3"/>
    </row>
    <row r="18" spans="2:2" x14ac:dyDescent="0.35">
      <c r="B18" s="3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x14ac:dyDescent="0.35">
      <c r="B22" s="3"/>
    </row>
    <row r="23" spans="2:2" x14ac:dyDescent="0.35">
      <c r="B23" s="3"/>
    </row>
    <row r="24" spans="2:2" x14ac:dyDescent="0.35">
      <c r="B24" s="3"/>
    </row>
  </sheetData>
  <sheetProtection algorithmName="SHA-512" hashValue="nUlHW52UeqMVhRPzWkHL7JwjCmKChwKcd80caSWko3SkL8LICIZpFLc1DRMiAH+q2JO6M/lwW8894iVT844RwQ==" saltValue="grWNi9KBc36acQtPNO4OYw==" spinCount="100000" sheet="1" objects="1" scenarios="1" selectLockedCells="1" selectUnlockedCells="1"/>
  <conditionalFormatting sqref="C3:D4">
    <cfRule type="expression" dxfId="1" priority="1">
      <formula>$I$72=""</formula>
    </cfRule>
  </conditionalFormatting>
  <conditionalFormatting sqref="D5">
    <cfRule type="expression" dxfId="0" priority="2">
      <formula>$I$72=""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13"/>
  <sheetViews>
    <sheetView workbookViewId="0">
      <selection activeCell="F20" sqref="F20"/>
    </sheetView>
  </sheetViews>
  <sheetFormatPr defaultRowHeight="14.5" x14ac:dyDescent="0.35"/>
  <sheetData>
    <row r="1" spans="1:3" x14ac:dyDescent="0.35">
      <c r="A1" s="6" t="s">
        <v>28</v>
      </c>
      <c r="C1" t="s">
        <v>108</v>
      </c>
    </row>
    <row r="2" spans="1:3" x14ac:dyDescent="0.35">
      <c r="A2" t="s">
        <v>29</v>
      </c>
      <c r="C2" t="s">
        <v>109</v>
      </c>
    </row>
    <row r="3" spans="1:3" x14ac:dyDescent="0.35">
      <c r="A3" t="s">
        <v>110</v>
      </c>
      <c r="C3" t="s">
        <v>111</v>
      </c>
    </row>
    <row r="4" spans="1:3" x14ac:dyDescent="0.35">
      <c r="A4" t="s">
        <v>79</v>
      </c>
      <c r="C4" t="s">
        <v>112</v>
      </c>
    </row>
    <row r="5" spans="1:3" x14ac:dyDescent="0.35">
      <c r="C5">
        <v>0</v>
      </c>
    </row>
    <row r="6" spans="1:3" x14ac:dyDescent="0.35">
      <c r="C6">
        <v>1</v>
      </c>
    </row>
    <row r="7" spans="1:3" x14ac:dyDescent="0.35">
      <c r="C7">
        <v>2</v>
      </c>
    </row>
    <row r="8" spans="1:3" x14ac:dyDescent="0.35">
      <c r="C8">
        <v>3</v>
      </c>
    </row>
    <row r="9" spans="1:3" x14ac:dyDescent="0.35">
      <c r="C9">
        <v>4</v>
      </c>
    </row>
    <row r="10" spans="1:3" x14ac:dyDescent="0.35">
      <c r="C10">
        <v>5</v>
      </c>
    </row>
    <row r="11" spans="1:3" x14ac:dyDescent="0.35">
      <c r="C11">
        <v>6</v>
      </c>
    </row>
    <row r="12" spans="1:3" x14ac:dyDescent="0.35">
      <c r="C12">
        <v>7</v>
      </c>
    </row>
    <row r="13" spans="1:3" x14ac:dyDescent="0.35">
      <c r="C13">
        <v>8</v>
      </c>
    </row>
  </sheetData>
  <sheetProtection algorithmName="SHA-512" hashValue="cDsVy/rdojyD6GUi9bd3wEaoxeK0wrIKgTBtwyfxosV3h9MoMjpYbRbCHYWiheI3foo/OWWVDa6kE7WKzHcE8g==" saltValue="Lw0xRv7bmOdNB+HZloYOv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2D04-2293-40CC-AFDC-1BB2F693C452}">
  <dimension ref="A1:I352"/>
  <sheetViews>
    <sheetView workbookViewId="0">
      <selection activeCell="D12" sqref="D12"/>
    </sheetView>
  </sheetViews>
  <sheetFormatPr defaultRowHeight="14.5" x14ac:dyDescent="0.35"/>
  <cols>
    <col min="1" max="1" width="17.26953125" bestFit="1" customWidth="1"/>
    <col min="2" max="9" width="13" customWidth="1"/>
  </cols>
  <sheetData>
    <row r="1" spans="1:9" x14ac:dyDescent="0.35">
      <c r="A1" s="6" t="s">
        <v>113</v>
      </c>
      <c r="B1" s="34">
        <v>1</v>
      </c>
      <c r="C1" s="34">
        <v>2</v>
      </c>
      <c r="D1" s="34">
        <v>3</v>
      </c>
      <c r="E1" s="34">
        <v>4</v>
      </c>
      <c r="F1" s="34">
        <v>5</v>
      </c>
      <c r="G1" s="34">
        <v>6</v>
      </c>
      <c r="H1" s="34">
        <v>7</v>
      </c>
      <c r="I1" s="34">
        <v>8</v>
      </c>
    </row>
    <row r="2" spans="1:9" x14ac:dyDescent="0.35">
      <c r="A2" t="s">
        <v>114</v>
      </c>
      <c r="B2" s="35">
        <v>75450</v>
      </c>
      <c r="C2" s="35">
        <v>86200</v>
      </c>
      <c r="D2" s="35">
        <v>97000</v>
      </c>
      <c r="E2" s="35">
        <v>107750</v>
      </c>
      <c r="F2" s="35">
        <v>116400</v>
      </c>
      <c r="G2" s="35">
        <v>125000</v>
      </c>
      <c r="H2" s="35">
        <v>133650</v>
      </c>
      <c r="I2" s="35">
        <v>142250</v>
      </c>
    </row>
    <row r="3" spans="1:9" x14ac:dyDescent="0.35">
      <c r="A3" t="s">
        <v>115</v>
      </c>
      <c r="B3" s="35">
        <v>96000</v>
      </c>
      <c r="C3" s="35">
        <v>109700</v>
      </c>
      <c r="D3" s="35">
        <v>123400</v>
      </c>
      <c r="E3" s="35">
        <v>137100</v>
      </c>
      <c r="F3" s="35">
        <v>148100</v>
      </c>
      <c r="G3" s="35">
        <v>159050</v>
      </c>
      <c r="H3" s="35">
        <v>170050</v>
      </c>
      <c r="I3" s="35">
        <v>181000</v>
      </c>
    </row>
    <row r="4" spans="1:9" x14ac:dyDescent="0.35">
      <c r="A4" t="s">
        <v>116</v>
      </c>
      <c r="B4" s="35">
        <v>73650</v>
      </c>
      <c r="C4" s="35">
        <v>84200</v>
      </c>
      <c r="D4" s="35">
        <v>94700</v>
      </c>
      <c r="E4" s="35">
        <v>105200</v>
      </c>
      <c r="F4" s="35">
        <v>113650</v>
      </c>
      <c r="G4" s="35">
        <v>122050</v>
      </c>
      <c r="H4" s="35">
        <v>130450</v>
      </c>
      <c r="I4" s="35">
        <v>138900</v>
      </c>
    </row>
    <row r="5" spans="1:9" x14ac:dyDescent="0.35">
      <c r="A5" t="s">
        <v>117</v>
      </c>
      <c r="B5" s="35">
        <v>73750</v>
      </c>
      <c r="C5" s="35">
        <v>84300</v>
      </c>
      <c r="D5" s="35">
        <v>94850</v>
      </c>
      <c r="E5" s="35">
        <v>105350</v>
      </c>
      <c r="F5" s="35">
        <v>113800</v>
      </c>
      <c r="G5" s="35">
        <v>122250</v>
      </c>
      <c r="H5" s="35">
        <v>130650</v>
      </c>
      <c r="I5" s="35">
        <v>139100</v>
      </c>
    </row>
    <row r="6" spans="1:9" x14ac:dyDescent="0.35">
      <c r="A6" t="s">
        <v>118</v>
      </c>
      <c r="B6" s="35">
        <v>73650</v>
      </c>
      <c r="C6" s="35">
        <v>84200</v>
      </c>
      <c r="D6" s="35">
        <v>94700</v>
      </c>
      <c r="E6" s="35">
        <v>105200</v>
      </c>
      <c r="F6" s="35">
        <v>113650</v>
      </c>
      <c r="G6" s="35">
        <v>122050</v>
      </c>
      <c r="H6" s="35">
        <v>130450</v>
      </c>
      <c r="I6" s="35">
        <v>138900</v>
      </c>
    </row>
    <row r="7" spans="1:9" x14ac:dyDescent="0.35">
      <c r="A7" t="s">
        <v>119</v>
      </c>
      <c r="B7" s="35">
        <v>73650</v>
      </c>
      <c r="C7" s="35">
        <v>84200</v>
      </c>
      <c r="D7" s="35">
        <v>94700</v>
      </c>
      <c r="E7" s="35">
        <v>105200</v>
      </c>
      <c r="F7" s="35">
        <v>113650</v>
      </c>
      <c r="G7" s="35">
        <v>122050</v>
      </c>
      <c r="H7" s="35">
        <v>130450</v>
      </c>
      <c r="I7" s="35">
        <v>138900</v>
      </c>
    </row>
    <row r="8" spans="1:9" x14ac:dyDescent="0.35">
      <c r="A8" t="s">
        <v>120</v>
      </c>
      <c r="B8" s="35">
        <v>96000</v>
      </c>
      <c r="C8" s="35">
        <v>109700</v>
      </c>
      <c r="D8" s="35">
        <v>123400</v>
      </c>
      <c r="E8" s="35">
        <v>137100</v>
      </c>
      <c r="F8" s="35">
        <v>148100</v>
      </c>
      <c r="G8" s="35">
        <v>159050</v>
      </c>
      <c r="H8" s="35">
        <v>170050</v>
      </c>
      <c r="I8" s="35">
        <v>181000</v>
      </c>
    </row>
    <row r="9" spans="1:9" x14ac:dyDescent="0.35">
      <c r="A9" t="s">
        <v>121</v>
      </c>
      <c r="B9" s="35">
        <v>73650</v>
      </c>
      <c r="C9" s="35">
        <v>84200</v>
      </c>
      <c r="D9" s="35">
        <v>94700</v>
      </c>
      <c r="E9" s="35">
        <v>105200</v>
      </c>
      <c r="F9" s="35">
        <v>113650</v>
      </c>
      <c r="G9" s="35">
        <v>122050</v>
      </c>
      <c r="H9" s="35">
        <v>130450</v>
      </c>
      <c r="I9" s="35">
        <v>138900</v>
      </c>
    </row>
    <row r="10" spans="1:9" x14ac:dyDescent="0.35">
      <c r="A10" t="s">
        <v>122</v>
      </c>
      <c r="B10" s="35">
        <v>74800</v>
      </c>
      <c r="C10" s="35">
        <v>85450</v>
      </c>
      <c r="D10" s="35">
        <v>96150</v>
      </c>
      <c r="E10" s="35">
        <v>106800</v>
      </c>
      <c r="F10" s="35">
        <v>115350</v>
      </c>
      <c r="G10" s="35">
        <v>123900</v>
      </c>
      <c r="H10" s="35">
        <v>132450</v>
      </c>
      <c r="I10" s="35">
        <v>141000</v>
      </c>
    </row>
    <row r="11" spans="1:9" x14ac:dyDescent="0.35">
      <c r="A11" t="s">
        <v>123</v>
      </c>
      <c r="B11" s="35">
        <v>74800</v>
      </c>
      <c r="C11" s="35">
        <v>85450</v>
      </c>
      <c r="D11" s="35">
        <v>96150</v>
      </c>
      <c r="E11" s="35">
        <v>106800</v>
      </c>
      <c r="F11" s="35">
        <v>115350</v>
      </c>
      <c r="G11" s="35">
        <v>123900</v>
      </c>
      <c r="H11" s="35">
        <v>132450</v>
      </c>
      <c r="I11" s="35">
        <v>141000</v>
      </c>
    </row>
    <row r="12" spans="1:9" x14ac:dyDescent="0.35">
      <c r="A12" t="s">
        <v>124</v>
      </c>
      <c r="B12" s="35">
        <v>96000</v>
      </c>
      <c r="C12" s="35">
        <v>109700</v>
      </c>
      <c r="D12" s="35">
        <v>123400</v>
      </c>
      <c r="E12" s="35">
        <v>137100</v>
      </c>
      <c r="F12" s="35">
        <v>148100</v>
      </c>
      <c r="G12" s="35">
        <v>159050</v>
      </c>
      <c r="H12" s="35">
        <v>170050</v>
      </c>
      <c r="I12" s="35">
        <v>181000</v>
      </c>
    </row>
    <row r="13" spans="1:9" x14ac:dyDescent="0.35">
      <c r="A13" t="s">
        <v>125</v>
      </c>
      <c r="B13" s="35">
        <v>73750</v>
      </c>
      <c r="C13" s="35">
        <v>84300</v>
      </c>
      <c r="D13" s="35">
        <v>94850</v>
      </c>
      <c r="E13" s="35">
        <v>105350</v>
      </c>
      <c r="F13" s="35">
        <v>113800</v>
      </c>
      <c r="G13" s="35">
        <v>122250</v>
      </c>
      <c r="H13" s="35">
        <v>130650</v>
      </c>
      <c r="I13" s="35">
        <v>139100</v>
      </c>
    </row>
    <row r="14" spans="1:9" x14ac:dyDescent="0.35">
      <c r="A14" t="s">
        <v>126</v>
      </c>
      <c r="B14" s="35">
        <v>96000</v>
      </c>
      <c r="C14" s="35">
        <v>109700</v>
      </c>
      <c r="D14" s="35">
        <v>123400</v>
      </c>
      <c r="E14" s="35">
        <v>137100</v>
      </c>
      <c r="F14" s="35">
        <v>148100</v>
      </c>
      <c r="G14" s="35">
        <v>159050</v>
      </c>
      <c r="H14" s="35">
        <v>170050</v>
      </c>
      <c r="I14" s="35">
        <v>181000</v>
      </c>
    </row>
    <row r="15" spans="1:9" x14ac:dyDescent="0.35">
      <c r="A15" t="s">
        <v>127</v>
      </c>
      <c r="B15" s="35">
        <v>73650</v>
      </c>
      <c r="C15" s="35">
        <v>84200</v>
      </c>
      <c r="D15" s="35">
        <v>94700</v>
      </c>
      <c r="E15" s="35">
        <v>105200</v>
      </c>
      <c r="F15" s="35">
        <v>113650</v>
      </c>
      <c r="G15" s="35">
        <v>122050</v>
      </c>
      <c r="H15" s="35">
        <v>130450</v>
      </c>
      <c r="I15" s="35">
        <v>138900</v>
      </c>
    </row>
    <row r="16" spans="1:9" x14ac:dyDescent="0.35">
      <c r="A16" t="s">
        <v>128</v>
      </c>
      <c r="B16" s="35">
        <v>96000</v>
      </c>
      <c r="C16" s="35">
        <v>109700</v>
      </c>
      <c r="D16" s="35">
        <v>123400</v>
      </c>
      <c r="E16" s="35">
        <v>137100</v>
      </c>
      <c r="F16" s="35">
        <v>148100</v>
      </c>
      <c r="G16" s="35">
        <v>159050</v>
      </c>
      <c r="H16" s="35">
        <v>170050</v>
      </c>
      <c r="I16" s="35">
        <v>181000</v>
      </c>
    </row>
    <row r="17" spans="1:9" x14ac:dyDescent="0.35">
      <c r="A17" t="s">
        <v>129</v>
      </c>
      <c r="B17" s="35">
        <v>73750</v>
      </c>
      <c r="C17" s="35">
        <v>84300</v>
      </c>
      <c r="D17" s="35">
        <v>94850</v>
      </c>
      <c r="E17" s="35">
        <v>105350</v>
      </c>
      <c r="F17" s="35">
        <v>113800</v>
      </c>
      <c r="G17" s="35">
        <v>122250</v>
      </c>
      <c r="H17" s="35">
        <v>130650</v>
      </c>
      <c r="I17" s="35">
        <v>139100</v>
      </c>
    </row>
    <row r="18" spans="1:9" x14ac:dyDescent="0.35">
      <c r="A18" t="s">
        <v>14</v>
      </c>
      <c r="B18" s="35">
        <v>62800</v>
      </c>
      <c r="C18" s="35">
        <v>71800</v>
      </c>
      <c r="D18" s="35">
        <v>80750</v>
      </c>
      <c r="E18" s="35">
        <v>89700</v>
      </c>
      <c r="F18" s="35">
        <v>96900</v>
      </c>
      <c r="G18" s="35">
        <v>104100</v>
      </c>
      <c r="H18" s="35">
        <v>111250</v>
      </c>
      <c r="I18" s="35">
        <v>118450</v>
      </c>
    </row>
    <row r="19" spans="1:9" x14ac:dyDescent="0.35">
      <c r="A19" t="s">
        <v>130</v>
      </c>
      <c r="B19" s="35">
        <v>73750</v>
      </c>
      <c r="C19" s="35">
        <v>84300</v>
      </c>
      <c r="D19" s="35">
        <v>94850</v>
      </c>
      <c r="E19" s="35">
        <v>105350</v>
      </c>
      <c r="F19" s="35">
        <v>113800</v>
      </c>
      <c r="G19" s="35">
        <v>122250</v>
      </c>
      <c r="H19" s="35">
        <v>130650</v>
      </c>
      <c r="I19" s="35">
        <v>139100</v>
      </c>
    </row>
    <row r="20" spans="1:9" x14ac:dyDescent="0.35">
      <c r="A20" t="s">
        <v>131</v>
      </c>
      <c r="B20" s="35">
        <v>75450</v>
      </c>
      <c r="C20" s="35">
        <v>86200</v>
      </c>
      <c r="D20" s="35">
        <v>97000</v>
      </c>
      <c r="E20" s="35">
        <v>107750</v>
      </c>
      <c r="F20" s="35">
        <v>116400</v>
      </c>
      <c r="G20" s="35">
        <v>125000</v>
      </c>
      <c r="H20" s="35">
        <v>133650</v>
      </c>
      <c r="I20" s="35">
        <v>142250</v>
      </c>
    </row>
    <row r="21" spans="1:9" x14ac:dyDescent="0.35">
      <c r="A21" t="s">
        <v>132</v>
      </c>
      <c r="B21" s="35">
        <v>96000</v>
      </c>
      <c r="C21" s="35">
        <v>109700</v>
      </c>
      <c r="D21" s="35">
        <v>123400</v>
      </c>
      <c r="E21" s="35">
        <v>137100</v>
      </c>
      <c r="F21" s="35">
        <v>148100</v>
      </c>
      <c r="G21" s="35">
        <v>159050</v>
      </c>
      <c r="H21" s="35">
        <v>170050</v>
      </c>
      <c r="I21" s="35">
        <v>181000</v>
      </c>
    </row>
    <row r="22" spans="1:9" x14ac:dyDescent="0.35">
      <c r="A22" t="s">
        <v>133</v>
      </c>
      <c r="B22" s="35">
        <v>79100</v>
      </c>
      <c r="C22" s="35">
        <v>90400</v>
      </c>
      <c r="D22" s="35">
        <v>101700</v>
      </c>
      <c r="E22" s="35">
        <v>112950</v>
      </c>
      <c r="F22" s="35">
        <v>122000</v>
      </c>
      <c r="G22" s="35">
        <v>131050</v>
      </c>
      <c r="H22" s="35">
        <v>140100</v>
      </c>
      <c r="I22" s="35">
        <v>149100</v>
      </c>
    </row>
    <row r="23" spans="1:9" x14ac:dyDescent="0.35">
      <c r="A23" t="s">
        <v>134</v>
      </c>
      <c r="B23" s="35">
        <v>73750</v>
      </c>
      <c r="C23" s="35">
        <v>84300</v>
      </c>
      <c r="D23" s="35">
        <v>94850</v>
      </c>
      <c r="E23" s="35">
        <v>105350</v>
      </c>
      <c r="F23" s="35">
        <v>113800</v>
      </c>
      <c r="G23" s="35">
        <v>122250</v>
      </c>
      <c r="H23" s="35">
        <v>130650</v>
      </c>
      <c r="I23" s="35">
        <v>139100</v>
      </c>
    </row>
    <row r="24" spans="1:9" x14ac:dyDescent="0.35">
      <c r="A24" t="s">
        <v>135</v>
      </c>
      <c r="B24" s="35">
        <v>73650</v>
      </c>
      <c r="C24" s="35">
        <v>84200</v>
      </c>
      <c r="D24" s="35">
        <v>94700</v>
      </c>
      <c r="E24" s="35">
        <v>105200</v>
      </c>
      <c r="F24" s="35">
        <v>113650</v>
      </c>
      <c r="G24" s="35">
        <v>122050</v>
      </c>
      <c r="H24" s="35">
        <v>130450</v>
      </c>
      <c r="I24" s="35">
        <v>138900</v>
      </c>
    </row>
    <row r="25" spans="1:9" x14ac:dyDescent="0.35">
      <c r="A25" t="s">
        <v>136</v>
      </c>
      <c r="B25" s="35">
        <v>96000</v>
      </c>
      <c r="C25" s="35">
        <v>109700</v>
      </c>
      <c r="D25" s="35">
        <v>123400</v>
      </c>
      <c r="E25" s="35">
        <v>137100</v>
      </c>
      <c r="F25" s="35">
        <v>148100</v>
      </c>
      <c r="G25" s="35">
        <v>159050</v>
      </c>
      <c r="H25" s="35">
        <v>170050</v>
      </c>
      <c r="I25" s="35">
        <v>181000</v>
      </c>
    </row>
    <row r="26" spans="1:9" x14ac:dyDescent="0.35">
      <c r="A26" t="s">
        <v>137</v>
      </c>
      <c r="B26" s="35">
        <v>73650</v>
      </c>
      <c r="C26" s="35">
        <v>84200</v>
      </c>
      <c r="D26" s="35">
        <v>94700</v>
      </c>
      <c r="E26" s="35">
        <v>105200</v>
      </c>
      <c r="F26" s="35">
        <v>113650</v>
      </c>
      <c r="G26" s="35">
        <v>122050</v>
      </c>
      <c r="H26" s="35">
        <v>130450</v>
      </c>
      <c r="I26" s="35">
        <v>138900</v>
      </c>
    </row>
    <row r="27" spans="1:9" x14ac:dyDescent="0.35">
      <c r="A27" t="s">
        <v>138</v>
      </c>
      <c r="B27" s="35">
        <v>96000</v>
      </c>
      <c r="C27" s="35">
        <v>109700</v>
      </c>
      <c r="D27" s="35">
        <v>123400</v>
      </c>
      <c r="E27" s="35">
        <v>137100</v>
      </c>
      <c r="F27" s="35">
        <v>148100</v>
      </c>
      <c r="G27" s="35">
        <v>159050</v>
      </c>
      <c r="H27" s="35">
        <v>170050</v>
      </c>
      <c r="I27" s="35">
        <v>181000</v>
      </c>
    </row>
    <row r="28" spans="1:9" x14ac:dyDescent="0.35">
      <c r="A28" t="s">
        <v>139</v>
      </c>
      <c r="B28" s="35">
        <v>96000</v>
      </c>
      <c r="C28" s="35">
        <v>109700</v>
      </c>
      <c r="D28" s="35">
        <v>123400</v>
      </c>
      <c r="E28" s="35">
        <v>137100</v>
      </c>
      <c r="F28" s="35">
        <v>148100</v>
      </c>
      <c r="G28" s="35">
        <v>159050</v>
      </c>
      <c r="H28" s="35">
        <v>170050</v>
      </c>
      <c r="I28" s="35">
        <v>181000</v>
      </c>
    </row>
    <row r="29" spans="1:9" x14ac:dyDescent="0.35">
      <c r="A29" t="s">
        <v>140</v>
      </c>
      <c r="B29" s="35">
        <v>73750</v>
      </c>
      <c r="C29" s="35">
        <v>84300</v>
      </c>
      <c r="D29" s="35">
        <v>94850</v>
      </c>
      <c r="E29" s="35">
        <v>105350</v>
      </c>
      <c r="F29" s="35">
        <v>113800</v>
      </c>
      <c r="G29" s="35">
        <v>122250</v>
      </c>
      <c r="H29" s="35">
        <v>130650</v>
      </c>
      <c r="I29" s="35">
        <v>139100</v>
      </c>
    </row>
    <row r="30" spans="1:9" x14ac:dyDescent="0.35">
      <c r="A30" t="s">
        <v>141</v>
      </c>
      <c r="B30" s="35">
        <v>74800</v>
      </c>
      <c r="C30" s="35">
        <v>85450</v>
      </c>
      <c r="D30" s="35">
        <v>96150</v>
      </c>
      <c r="E30" s="35">
        <v>106800</v>
      </c>
      <c r="F30" s="35">
        <v>115350</v>
      </c>
      <c r="G30" s="35">
        <v>123900</v>
      </c>
      <c r="H30" s="35">
        <v>132450</v>
      </c>
      <c r="I30" s="35">
        <v>141000</v>
      </c>
    </row>
    <row r="31" spans="1:9" x14ac:dyDescent="0.35">
      <c r="A31" t="s">
        <v>142</v>
      </c>
      <c r="B31" s="35">
        <v>73650</v>
      </c>
      <c r="C31" s="35">
        <v>84200</v>
      </c>
      <c r="D31" s="35">
        <v>94700</v>
      </c>
      <c r="E31" s="35">
        <v>105200</v>
      </c>
      <c r="F31" s="35">
        <v>113650</v>
      </c>
      <c r="G31" s="35">
        <v>122050</v>
      </c>
      <c r="H31" s="35">
        <v>130450</v>
      </c>
      <c r="I31" s="35">
        <v>138900</v>
      </c>
    </row>
    <row r="32" spans="1:9" x14ac:dyDescent="0.35">
      <c r="A32" t="s">
        <v>143</v>
      </c>
      <c r="B32" s="35">
        <v>96000</v>
      </c>
      <c r="C32" s="35">
        <v>109700</v>
      </c>
      <c r="D32" s="35">
        <v>123400</v>
      </c>
      <c r="E32" s="35">
        <v>137100</v>
      </c>
      <c r="F32" s="35">
        <v>148100</v>
      </c>
      <c r="G32" s="35">
        <v>159050</v>
      </c>
      <c r="H32" s="35">
        <v>170050</v>
      </c>
      <c r="I32" s="35">
        <v>181000</v>
      </c>
    </row>
    <row r="33" spans="1:9" x14ac:dyDescent="0.35">
      <c r="A33" t="s">
        <v>144</v>
      </c>
      <c r="B33" s="35">
        <v>76750</v>
      </c>
      <c r="C33" s="35">
        <v>87700</v>
      </c>
      <c r="D33" s="35">
        <v>98650</v>
      </c>
      <c r="E33" s="35">
        <v>109600</v>
      </c>
      <c r="F33" s="35">
        <v>118400</v>
      </c>
      <c r="G33" s="35">
        <v>127150</v>
      </c>
      <c r="H33" s="35">
        <v>135950</v>
      </c>
      <c r="I33" s="35">
        <v>144700</v>
      </c>
    </row>
    <row r="34" spans="1:9" x14ac:dyDescent="0.35">
      <c r="A34" t="s">
        <v>145</v>
      </c>
      <c r="B34" s="35">
        <v>74800</v>
      </c>
      <c r="C34" s="35">
        <v>85450</v>
      </c>
      <c r="D34" s="35">
        <v>96150</v>
      </c>
      <c r="E34" s="35">
        <v>106800</v>
      </c>
      <c r="F34" s="35">
        <v>115350</v>
      </c>
      <c r="G34" s="35">
        <v>123900</v>
      </c>
      <c r="H34" s="35">
        <v>132450</v>
      </c>
      <c r="I34" s="35">
        <v>141000</v>
      </c>
    </row>
    <row r="35" spans="1:9" x14ac:dyDescent="0.35">
      <c r="A35" t="s">
        <v>146</v>
      </c>
      <c r="B35" s="35">
        <v>73650</v>
      </c>
      <c r="C35" s="35">
        <v>84200</v>
      </c>
      <c r="D35" s="35">
        <v>94700</v>
      </c>
      <c r="E35" s="35">
        <v>105200</v>
      </c>
      <c r="F35" s="35">
        <v>113650</v>
      </c>
      <c r="G35" s="35">
        <v>122050</v>
      </c>
      <c r="H35" s="35">
        <v>130450</v>
      </c>
      <c r="I35" s="35">
        <v>138900</v>
      </c>
    </row>
    <row r="36" spans="1:9" x14ac:dyDescent="0.35">
      <c r="A36" t="s">
        <v>147</v>
      </c>
      <c r="B36" s="35">
        <v>74800</v>
      </c>
      <c r="C36" s="35">
        <v>85450</v>
      </c>
      <c r="D36" s="35">
        <v>96150</v>
      </c>
      <c r="E36" s="35">
        <v>106800</v>
      </c>
      <c r="F36" s="35">
        <v>115350</v>
      </c>
      <c r="G36" s="35">
        <v>123900</v>
      </c>
      <c r="H36" s="35">
        <v>132450</v>
      </c>
      <c r="I36" s="35">
        <v>141000</v>
      </c>
    </row>
    <row r="37" spans="1:9" x14ac:dyDescent="0.35">
      <c r="A37" t="s">
        <v>148</v>
      </c>
      <c r="B37" s="35">
        <v>96000</v>
      </c>
      <c r="C37" s="35">
        <v>109700</v>
      </c>
      <c r="D37" s="35">
        <v>123400</v>
      </c>
      <c r="E37" s="35">
        <v>137100</v>
      </c>
      <c r="F37" s="35">
        <v>148100</v>
      </c>
      <c r="G37" s="35">
        <v>159050</v>
      </c>
      <c r="H37" s="35">
        <v>170050</v>
      </c>
      <c r="I37" s="35">
        <v>181000</v>
      </c>
    </row>
    <row r="38" spans="1:9" x14ac:dyDescent="0.35">
      <c r="A38" t="s">
        <v>149</v>
      </c>
      <c r="B38" s="35">
        <v>79100</v>
      </c>
      <c r="C38" s="35">
        <v>90400</v>
      </c>
      <c r="D38" s="35">
        <v>101700</v>
      </c>
      <c r="E38" s="35">
        <v>112950</v>
      </c>
      <c r="F38" s="35">
        <v>122000</v>
      </c>
      <c r="G38" s="35">
        <v>131050</v>
      </c>
      <c r="H38" s="35">
        <v>140100</v>
      </c>
      <c r="I38" s="35">
        <v>149100</v>
      </c>
    </row>
    <row r="39" spans="1:9" x14ac:dyDescent="0.35">
      <c r="A39" t="s">
        <v>150</v>
      </c>
      <c r="B39" s="35">
        <v>96000</v>
      </c>
      <c r="C39" s="35">
        <v>109700</v>
      </c>
      <c r="D39" s="35">
        <v>123400</v>
      </c>
      <c r="E39" s="35">
        <v>137100</v>
      </c>
      <c r="F39" s="35">
        <v>148100</v>
      </c>
      <c r="G39" s="35">
        <v>159050</v>
      </c>
      <c r="H39" s="35">
        <v>170050</v>
      </c>
      <c r="I39" s="35">
        <v>181000</v>
      </c>
    </row>
    <row r="40" spans="1:9" x14ac:dyDescent="0.35">
      <c r="A40" t="s">
        <v>151</v>
      </c>
      <c r="B40" s="35">
        <v>74800</v>
      </c>
      <c r="C40" s="35">
        <v>85450</v>
      </c>
      <c r="D40" s="35">
        <v>96150</v>
      </c>
      <c r="E40" s="35">
        <v>106800</v>
      </c>
      <c r="F40" s="35">
        <v>115350</v>
      </c>
      <c r="G40" s="35">
        <v>123900</v>
      </c>
      <c r="H40" s="35">
        <v>132450</v>
      </c>
      <c r="I40" s="35">
        <v>141000</v>
      </c>
    </row>
    <row r="41" spans="1:9" x14ac:dyDescent="0.35">
      <c r="A41" t="s">
        <v>152</v>
      </c>
      <c r="B41" s="35">
        <v>73750</v>
      </c>
      <c r="C41" s="35">
        <v>84300</v>
      </c>
      <c r="D41" s="35">
        <v>94850</v>
      </c>
      <c r="E41" s="35">
        <v>105350</v>
      </c>
      <c r="F41" s="35">
        <v>113800</v>
      </c>
      <c r="G41" s="35">
        <v>122250</v>
      </c>
      <c r="H41" s="35">
        <v>130650</v>
      </c>
      <c r="I41" s="35">
        <v>139100</v>
      </c>
    </row>
    <row r="42" spans="1:9" x14ac:dyDescent="0.35">
      <c r="A42" t="s">
        <v>153</v>
      </c>
      <c r="B42" s="35">
        <v>96000</v>
      </c>
      <c r="C42" s="35">
        <v>109700</v>
      </c>
      <c r="D42" s="35">
        <v>123400</v>
      </c>
      <c r="E42" s="35">
        <v>137100</v>
      </c>
      <c r="F42" s="35">
        <v>148100</v>
      </c>
      <c r="G42" s="35">
        <v>159050</v>
      </c>
      <c r="H42" s="35">
        <v>170050</v>
      </c>
      <c r="I42" s="35">
        <v>181000</v>
      </c>
    </row>
    <row r="43" spans="1:9" x14ac:dyDescent="0.35">
      <c r="A43" t="s">
        <v>154</v>
      </c>
      <c r="B43" s="35">
        <v>79100</v>
      </c>
      <c r="C43" s="35">
        <v>90400</v>
      </c>
      <c r="D43" s="35">
        <v>101700</v>
      </c>
      <c r="E43" s="35">
        <v>112950</v>
      </c>
      <c r="F43" s="35">
        <v>122000</v>
      </c>
      <c r="G43" s="35">
        <v>131050</v>
      </c>
      <c r="H43" s="35">
        <v>140100</v>
      </c>
      <c r="I43" s="35">
        <v>149100</v>
      </c>
    </row>
    <row r="44" spans="1:9" x14ac:dyDescent="0.35">
      <c r="A44" t="s">
        <v>155</v>
      </c>
      <c r="B44" s="35">
        <v>75450</v>
      </c>
      <c r="C44" s="35">
        <v>86200</v>
      </c>
      <c r="D44" s="35">
        <v>97000</v>
      </c>
      <c r="E44" s="35">
        <v>107750</v>
      </c>
      <c r="F44" s="35">
        <v>116400</v>
      </c>
      <c r="G44" s="35">
        <v>125000</v>
      </c>
      <c r="H44" s="35">
        <v>133650</v>
      </c>
      <c r="I44" s="35">
        <v>142250</v>
      </c>
    </row>
    <row r="45" spans="1:9" x14ac:dyDescent="0.35">
      <c r="A45" t="s">
        <v>156</v>
      </c>
      <c r="B45" s="35">
        <v>73650</v>
      </c>
      <c r="C45" s="35">
        <v>84200</v>
      </c>
      <c r="D45" s="35">
        <v>94700</v>
      </c>
      <c r="E45" s="35">
        <v>105200</v>
      </c>
      <c r="F45" s="35">
        <v>113650</v>
      </c>
      <c r="G45" s="35">
        <v>122050</v>
      </c>
      <c r="H45" s="35">
        <v>130450</v>
      </c>
      <c r="I45" s="35">
        <v>138900</v>
      </c>
    </row>
    <row r="46" spans="1:9" x14ac:dyDescent="0.35">
      <c r="A46" t="s">
        <v>157</v>
      </c>
      <c r="B46" s="35">
        <v>75450</v>
      </c>
      <c r="C46" s="35">
        <v>86200</v>
      </c>
      <c r="D46" s="35">
        <v>97000</v>
      </c>
      <c r="E46" s="35">
        <v>107750</v>
      </c>
      <c r="F46" s="35">
        <v>116400</v>
      </c>
      <c r="G46" s="35">
        <v>125000</v>
      </c>
      <c r="H46" s="35">
        <v>133650</v>
      </c>
      <c r="I46" s="35">
        <v>142250</v>
      </c>
    </row>
    <row r="47" spans="1:9" x14ac:dyDescent="0.35">
      <c r="A47" t="s">
        <v>158</v>
      </c>
      <c r="B47" s="35">
        <v>73750</v>
      </c>
      <c r="C47" s="35">
        <v>84300</v>
      </c>
      <c r="D47" s="35">
        <v>94850</v>
      </c>
      <c r="E47" s="35">
        <v>105350</v>
      </c>
      <c r="F47" s="35">
        <v>113800</v>
      </c>
      <c r="G47" s="35">
        <v>122250</v>
      </c>
      <c r="H47" s="35">
        <v>130650</v>
      </c>
      <c r="I47" s="35">
        <v>139100</v>
      </c>
    </row>
    <row r="48" spans="1:9" x14ac:dyDescent="0.35">
      <c r="A48" t="s">
        <v>159</v>
      </c>
      <c r="B48" s="35">
        <v>96000</v>
      </c>
      <c r="C48" s="35">
        <v>109700</v>
      </c>
      <c r="D48" s="35">
        <v>123400</v>
      </c>
      <c r="E48" s="35">
        <v>137100</v>
      </c>
      <c r="F48" s="35">
        <v>148100</v>
      </c>
      <c r="G48" s="35">
        <v>159050</v>
      </c>
      <c r="H48" s="35">
        <v>170050</v>
      </c>
      <c r="I48" s="35">
        <v>181000</v>
      </c>
    </row>
    <row r="49" spans="1:9" x14ac:dyDescent="0.35">
      <c r="A49" t="s">
        <v>160</v>
      </c>
      <c r="B49" s="35">
        <v>73650</v>
      </c>
      <c r="C49" s="35">
        <v>84200</v>
      </c>
      <c r="D49" s="35">
        <v>94700</v>
      </c>
      <c r="E49" s="35">
        <v>105200</v>
      </c>
      <c r="F49" s="35">
        <v>113650</v>
      </c>
      <c r="G49" s="35">
        <v>122050</v>
      </c>
      <c r="H49" s="35">
        <v>130450</v>
      </c>
      <c r="I49" s="35">
        <v>138900</v>
      </c>
    </row>
    <row r="50" spans="1:9" x14ac:dyDescent="0.35">
      <c r="A50" t="s">
        <v>161</v>
      </c>
      <c r="B50" s="35">
        <v>96000</v>
      </c>
      <c r="C50" s="35">
        <v>109700</v>
      </c>
      <c r="D50" s="35">
        <v>123400</v>
      </c>
      <c r="E50" s="35">
        <v>137100</v>
      </c>
      <c r="F50" s="35">
        <v>148100</v>
      </c>
      <c r="G50" s="35">
        <v>159050</v>
      </c>
      <c r="H50" s="35">
        <v>170050</v>
      </c>
      <c r="I50" s="35">
        <v>181000</v>
      </c>
    </row>
    <row r="51" spans="1:9" x14ac:dyDescent="0.35">
      <c r="A51" t="s">
        <v>162</v>
      </c>
      <c r="B51" s="35">
        <v>96000</v>
      </c>
      <c r="C51" s="35">
        <v>109700</v>
      </c>
      <c r="D51" s="35">
        <v>123400</v>
      </c>
      <c r="E51" s="35">
        <v>137100</v>
      </c>
      <c r="F51" s="35">
        <v>148100</v>
      </c>
      <c r="G51" s="35">
        <v>159050</v>
      </c>
      <c r="H51" s="35">
        <v>170050</v>
      </c>
      <c r="I51" s="35">
        <v>181000</v>
      </c>
    </row>
    <row r="52" spans="1:9" x14ac:dyDescent="0.35">
      <c r="A52" t="s">
        <v>163</v>
      </c>
      <c r="B52" s="35">
        <v>96000</v>
      </c>
      <c r="C52" s="35">
        <v>109700</v>
      </c>
      <c r="D52" s="35">
        <v>123400</v>
      </c>
      <c r="E52" s="35">
        <v>137100</v>
      </c>
      <c r="F52" s="35">
        <v>148100</v>
      </c>
      <c r="G52" s="35">
        <v>159050</v>
      </c>
      <c r="H52" s="35">
        <v>170050</v>
      </c>
      <c r="I52" s="35">
        <v>181000</v>
      </c>
    </row>
    <row r="53" spans="1:9" x14ac:dyDescent="0.35">
      <c r="A53" t="s">
        <v>164</v>
      </c>
      <c r="B53" s="35">
        <v>96000</v>
      </c>
      <c r="C53" s="35">
        <v>109700</v>
      </c>
      <c r="D53" s="35">
        <v>123400</v>
      </c>
      <c r="E53" s="35">
        <v>137100</v>
      </c>
      <c r="F53" s="35">
        <v>148100</v>
      </c>
      <c r="G53" s="35">
        <v>159050</v>
      </c>
      <c r="H53" s="35">
        <v>170050</v>
      </c>
      <c r="I53" s="35">
        <v>181000</v>
      </c>
    </row>
    <row r="54" spans="1:9" x14ac:dyDescent="0.35">
      <c r="A54" t="s">
        <v>165</v>
      </c>
      <c r="B54" s="35">
        <v>96000</v>
      </c>
      <c r="C54" s="35">
        <v>109700</v>
      </c>
      <c r="D54" s="35">
        <v>123400</v>
      </c>
      <c r="E54" s="35">
        <v>137100</v>
      </c>
      <c r="F54" s="35">
        <v>148100</v>
      </c>
      <c r="G54" s="35">
        <v>159050</v>
      </c>
      <c r="H54" s="35">
        <v>170050</v>
      </c>
      <c r="I54" s="35">
        <v>181000</v>
      </c>
    </row>
    <row r="55" spans="1:9" x14ac:dyDescent="0.35">
      <c r="A55" t="s">
        <v>166</v>
      </c>
      <c r="B55" s="35">
        <v>73650</v>
      </c>
      <c r="C55" s="35">
        <v>84200</v>
      </c>
      <c r="D55" s="35">
        <v>94700</v>
      </c>
      <c r="E55" s="35">
        <v>105200</v>
      </c>
      <c r="F55" s="35">
        <v>113650</v>
      </c>
      <c r="G55" s="35">
        <v>122050</v>
      </c>
      <c r="H55" s="35">
        <v>130450</v>
      </c>
      <c r="I55" s="35">
        <v>138900</v>
      </c>
    </row>
    <row r="56" spans="1:9" x14ac:dyDescent="0.35">
      <c r="A56" t="s">
        <v>167</v>
      </c>
      <c r="B56" s="35">
        <v>73750</v>
      </c>
      <c r="C56" s="35">
        <v>84300</v>
      </c>
      <c r="D56" s="35">
        <v>94850</v>
      </c>
      <c r="E56" s="35">
        <v>105350</v>
      </c>
      <c r="F56" s="35">
        <v>113800</v>
      </c>
      <c r="G56" s="35">
        <v>122250</v>
      </c>
      <c r="H56" s="35">
        <v>130650</v>
      </c>
      <c r="I56" s="35">
        <v>139100</v>
      </c>
    </row>
    <row r="57" spans="1:9" x14ac:dyDescent="0.35">
      <c r="A57" t="s">
        <v>168</v>
      </c>
      <c r="B57" s="35">
        <v>79100</v>
      </c>
      <c r="C57" s="35">
        <v>90400</v>
      </c>
      <c r="D57" s="35">
        <v>101700</v>
      </c>
      <c r="E57" s="35">
        <v>112950</v>
      </c>
      <c r="F57" s="35">
        <v>122000</v>
      </c>
      <c r="G57" s="35">
        <v>131050</v>
      </c>
      <c r="H57" s="35">
        <v>140100</v>
      </c>
      <c r="I57" s="35">
        <v>149100</v>
      </c>
    </row>
    <row r="58" spans="1:9" x14ac:dyDescent="0.35">
      <c r="A58" t="s">
        <v>169</v>
      </c>
      <c r="B58" s="35">
        <v>76750</v>
      </c>
      <c r="C58" s="35">
        <v>87700</v>
      </c>
      <c r="D58" s="35">
        <v>98650</v>
      </c>
      <c r="E58" s="35">
        <v>109600</v>
      </c>
      <c r="F58" s="35">
        <v>118400</v>
      </c>
      <c r="G58" s="35">
        <v>127150</v>
      </c>
      <c r="H58" s="35">
        <v>135950</v>
      </c>
      <c r="I58" s="35">
        <v>144700</v>
      </c>
    </row>
    <row r="59" spans="1:9" x14ac:dyDescent="0.35">
      <c r="A59" t="s">
        <v>170</v>
      </c>
      <c r="B59" s="35">
        <v>96000</v>
      </c>
      <c r="C59" s="35">
        <v>109700</v>
      </c>
      <c r="D59" s="35">
        <v>123400</v>
      </c>
      <c r="E59" s="35">
        <v>137100</v>
      </c>
      <c r="F59" s="35">
        <v>148100</v>
      </c>
      <c r="G59" s="35">
        <v>159050</v>
      </c>
      <c r="H59" s="35">
        <v>170050</v>
      </c>
      <c r="I59" s="35">
        <v>181000</v>
      </c>
    </row>
    <row r="60" spans="1:9" x14ac:dyDescent="0.35">
      <c r="A60" t="s">
        <v>171</v>
      </c>
      <c r="B60" s="35">
        <v>73750</v>
      </c>
      <c r="C60" s="35">
        <v>84300</v>
      </c>
      <c r="D60" s="35">
        <v>94850</v>
      </c>
      <c r="E60" s="35">
        <v>105350</v>
      </c>
      <c r="F60" s="35">
        <v>113800</v>
      </c>
      <c r="G60" s="35">
        <v>122250</v>
      </c>
      <c r="H60" s="35">
        <v>130650</v>
      </c>
      <c r="I60" s="35">
        <v>139100</v>
      </c>
    </row>
    <row r="61" spans="1:9" x14ac:dyDescent="0.35">
      <c r="A61" t="s">
        <v>172</v>
      </c>
      <c r="B61" s="35">
        <v>73650</v>
      </c>
      <c r="C61" s="35">
        <v>84200</v>
      </c>
      <c r="D61" s="35">
        <v>94700</v>
      </c>
      <c r="E61" s="35">
        <v>105200</v>
      </c>
      <c r="F61" s="35">
        <v>113650</v>
      </c>
      <c r="G61" s="35">
        <v>122050</v>
      </c>
      <c r="H61" s="35">
        <v>130450</v>
      </c>
      <c r="I61" s="35">
        <v>138900</v>
      </c>
    </row>
    <row r="62" spans="1:9" x14ac:dyDescent="0.35">
      <c r="A62" t="s">
        <v>173</v>
      </c>
      <c r="B62" s="35">
        <v>73650</v>
      </c>
      <c r="C62" s="35">
        <v>84200</v>
      </c>
      <c r="D62" s="35">
        <v>94700</v>
      </c>
      <c r="E62" s="35">
        <v>105200</v>
      </c>
      <c r="F62" s="35">
        <v>113650</v>
      </c>
      <c r="G62" s="35">
        <v>122050</v>
      </c>
      <c r="H62" s="35">
        <v>130450</v>
      </c>
      <c r="I62" s="35">
        <v>138900</v>
      </c>
    </row>
    <row r="63" spans="1:9" x14ac:dyDescent="0.35">
      <c r="A63" t="s">
        <v>174</v>
      </c>
      <c r="B63" s="35">
        <v>73650</v>
      </c>
      <c r="C63" s="35">
        <v>84200</v>
      </c>
      <c r="D63" s="35">
        <v>94700</v>
      </c>
      <c r="E63" s="35">
        <v>105200</v>
      </c>
      <c r="F63" s="35">
        <v>113650</v>
      </c>
      <c r="G63" s="35">
        <v>122050</v>
      </c>
      <c r="H63" s="35">
        <v>130450</v>
      </c>
      <c r="I63" s="35">
        <v>138900</v>
      </c>
    </row>
    <row r="64" spans="1:9" x14ac:dyDescent="0.35">
      <c r="A64" t="s">
        <v>175</v>
      </c>
      <c r="B64" s="35">
        <v>74800</v>
      </c>
      <c r="C64" s="35">
        <v>85450</v>
      </c>
      <c r="D64" s="35">
        <v>96150</v>
      </c>
      <c r="E64" s="35">
        <v>106800</v>
      </c>
      <c r="F64" s="35">
        <v>115350</v>
      </c>
      <c r="G64" s="35">
        <v>123900</v>
      </c>
      <c r="H64" s="35">
        <v>132450</v>
      </c>
      <c r="I64" s="35">
        <v>141000</v>
      </c>
    </row>
    <row r="65" spans="1:9" x14ac:dyDescent="0.35">
      <c r="A65" t="s">
        <v>176</v>
      </c>
      <c r="B65" s="35">
        <v>73650</v>
      </c>
      <c r="C65" s="35">
        <v>84200</v>
      </c>
      <c r="D65" s="35">
        <v>94700</v>
      </c>
      <c r="E65" s="35">
        <v>105200</v>
      </c>
      <c r="F65" s="35">
        <v>113650</v>
      </c>
      <c r="G65" s="35">
        <v>122050</v>
      </c>
      <c r="H65" s="35">
        <v>130450</v>
      </c>
      <c r="I65" s="35">
        <v>138900</v>
      </c>
    </row>
    <row r="66" spans="1:9" x14ac:dyDescent="0.35">
      <c r="A66" t="s">
        <v>177</v>
      </c>
      <c r="B66" s="35">
        <v>73750</v>
      </c>
      <c r="C66" s="35">
        <v>84300</v>
      </c>
      <c r="D66" s="35">
        <v>94850</v>
      </c>
      <c r="E66" s="35">
        <v>105350</v>
      </c>
      <c r="F66" s="35">
        <v>113800</v>
      </c>
      <c r="G66" s="35">
        <v>122250</v>
      </c>
      <c r="H66" s="35">
        <v>130650</v>
      </c>
      <c r="I66" s="35">
        <v>139100</v>
      </c>
    </row>
    <row r="67" spans="1:9" x14ac:dyDescent="0.35">
      <c r="A67" t="s">
        <v>178</v>
      </c>
      <c r="B67" s="35">
        <v>96000</v>
      </c>
      <c r="C67" s="35">
        <v>109700</v>
      </c>
      <c r="D67" s="35">
        <v>123400</v>
      </c>
      <c r="E67" s="35">
        <v>137100</v>
      </c>
      <c r="F67" s="35">
        <v>148100</v>
      </c>
      <c r="G67" s="35">
        <v>159050</v>
      </c>
      <c r="H67" s="35">
        <v>170050</v>
      </c>
      <c r="I67" s="35">
        <v>181000</v>
      </c>
    </row>
    <row r="68" spans="1:9" x14ac:dyDescent="0.35">
      <c r="A68" t="s">
        <v>179</v>
      </c>
      <c r="B68" s="35">
        <v>73650</v>
      </c>
      <c r="C68" s="35">
        <v>84200</v>
      </c>
      <c r="D68" s="35">
        <v>94700</v>
      </c>
      <c r="E68" s="35">
        <v>105200</v>
      </c>
      <c r="F68" s="35">
        <v>113650</v>
      </c>
      <c r="G68" s="35">
        <v>122050</v>
      </c>
      <c r="H68" s="35">
        <v>130450</v>
      </c>
      <c r="I68" s="35">
        <v>138900</v>
      </c>
    </row>
    <row r="69" spans="1:9" x14ac:dyDescent="0.35">
      <c r="A69" t="s">
        <v>180</v>
      </c>
      <c r="B69" s="35">
        <v>96000</v>
      </c>
      <c r="C69" s="35">
        <v>109700</v>
      </c>
      <c r="D69" s="35">
        <v>123400</v>
      </c>
      <c r="E69" s="35">
        <v>137100</v>
      </c>
      <c r="F69" s="35">
        <v>148100</v>
      </c>
      <c r="G69" s="35">
        <v>159050</v>
      </c>
      <c r="H69" s="35">
        <v>170050</v>
      </c>
      <c r="I69" s="35">
        <v>181000</v>
      </c>
    </row>
    <row r="70" spans="1:9" x14ac:dyDescent="0.35">
      <c r="A70" t="s">
        <v>181</v>
      </c>
      <c r="B70" s="35">
        <v>73650</v>
      </c>
      <c r="C70" s="35">
        <v>84200</v>
      </c>
      <c r="D70" s="35">
        <v>94700</v>
      </c>
      <c r="E70" s="35">
        <v>105200</v>
      </c>
      <c r="F70" s="35">
        <v>113650</v>
      </c>
      <c r="G70" s="35">
        <v>122050</v>
      </c>
      <c r="H70" s="35">
        <v>130450</v>
      </c>
      <c r="I70" s="35">
        <v>138900</v>
      </c>
    </row>
    <row r="71" spans="1:9" x14ac:dyDescent="0.35">
      <c r="A71" t="s">
        <v>182</v>
      </c>
      <c r="B71" s="35">
        <v>73650</v>
      </c>
      <c r="C71" s="35">
        <v>84200</v>
      </c>
      <c r="D71" s="35">
        <v>94700</v>
      </c>
      <c r="E71" s="35">
        <v>105200</v>
      </c>
      <c r="F71" s="35">
        <v>113650</v>
      </c>
      <c r="G71" s="35">
        <v>122050</v>
      </c>
      <c r="H71" s="35">
        <v>130450</v>
      </c>
      <c r="I71" s="35">
        <v>138900</v>
      </c>
    </row>
    <row r="72" spans="1:9" x14ac:dyDescent="0.35">
      <c r="A72" t="s">
        <v>183</v>
      </c>
      <c r="B72" s="35">
        <v>73750</v>
      </c>
      <c r="C72" s="35">
        <v>84300</v>
      </c>
      <c r="D72" s="35">
        <v>94850</v>
      </c>
      <c r="E72" s="35">
        <v>105350</v>
      </c>
      <c r="F72" s="35">
        <v>113800</v>
      </c>
      <c r="G72" s="35">
        <v>122250</v>
      </c>
      <c r="H72" s="35">
        <v>130650</v>
      </c>
      <c r="I72" s="35">
        <v>139100</v>
      </c>
    </row>
    <row r="73" spans="1:9" x14ac:dyDescent="0.35">
      <c r="A73" t="s">
        <v>184</v>
      </c>
      <c r="B73" s="35">
        <v>96000</v>
      </c>
      <c r="C73" s="35">
        <v>109700</v>
      </c>
      <c r="D73" s="35">
        <v>123400</v>
      </c>
      <c r="E73" s="35">
        <v>137100</v>
      </c>
      <c r="F73" s="35">
        <v>148100</v>
      </c>
      <c r="G73" s="35">
        <v>159050</v>
      </c>
      <c r="H73" s="35">
        <v>170050</v>
      </c>
      <c r="I73" s="35">
        <v>181000</v>
      </c>
    </row>
    <row r="74" spans="1:9" x14ac:dyDescent="0.35">
      <c r="A74" t="s">
        <v>185</v>
      </c>
      <c r="B74" s="35">
        <v>73650</v>
      </c>
      <c r="C74" s="35">
        <v>84200</v>
      </c>
      <c r="D74" s="35">
        <v>94700</v>
      </c>
      <c r="E74" s="35">
        <v>105200</v>
      </c>
      <c r="F74" s="35">
        <v>113650</v>
      </c>
      <c r="G74" s="35">
        <v>122050</v>
      </c>
      <c r="H74" s="35">
        <v>130450</v>
      </c>
      <c r="I74" s="35">
        <v>138900</v>
      </c>
    </row>
    <row r="75" spans="1:9" x14ac:dyDescent="0.35">
      <c r="A75" t="s">
        <v>186</v>
      </c>
      <c r="B75" s="35">
        <v>96000</v>
      </c>
      <c r="C75" s="35">
        <v>109700</v>
      </c>
      <c r="D75" s="35">
        <v>123400</v>
      </c>
      <c r="E75" s="35">
        <v>137100</v>
      </c>
      <c r="F75" s="35">
        <v>148100</v>
      </c>
      <c r="G75" s="35">
        <v>159050</v>
      </c>
      <c r="H75" s="35">
        <v>170050</v>
      </c>
      <c r="I75" s="35">
        <v>181000</v>
      </c>
    </row>
    <row r="76" spans="1:9" x14ac:dyDescent="0.35">
      <c r="A76" t="s">
        <v>187</v>
      </c>
      <c r="B76" s="35">
        <v>73650</v>
      </c>
      <c r="C76" s="35">
        <v>84200</v>
      </c>
      <c r="D76" s="35">
        <v>94700</v>
      </c>
      <c r="E76" s="35">
        <v>105200</v>
      </c>
      <c r="F76" s="35">
        <v>113650</v>
      </c>
      <c r="G76" s="35">
        <v>122050</v>
      </c>
      <c r="H76" s="35">
        <v>130450</v>
      </c>
      <c r="I76" s="35">
        <v>138900</v>
      </c>
    </row>
    <row r="77" spans="1:9" x14ac:dyDescent="0.35">
      <c r="A77" t="s">
        <v>188</v>
      </c>
      <c r="B77" s="35">
        <v>79100</v>
      </c>
      <c r="C77" s="35">
        <v>90400</v>
      </c>
      <c r="D77" s="35">
        <v>101700</v>
      </c>
      <c r="E77" s="35">
        <v>112950</v>
      </c>
      <c r="F77" s="35">
        <v>122000</v>
      </c>
      <c r="G77" s="35">
        <v>131050</v>
      </c>
      <c r="H77" s="35">
        <v>140100</v>
      </c>
      <c r="I77" s="35">
        <v>149100</v>
      </c>
    </row>
    <row r="78" spans="1:9" x14ac:dyDescent="0.35">
      <c r="A78" t="s">
        <v>189</v>
      </c>
      <c r="B78" s="35">
        <v>73750</v>
      </c>
      <c r="C78" s="35">
        <v>84300</v>
      </c>
      <c r="D78" s="35">
        <v>94850</v>
      </c>
      <c r="E78" s="35">
        <v>105350</v>
      </c>
      <c r="F78" s="35">
        <v>113800</v>
      </c>
      <c r="G78" s="35">
        <v>122250</v>
      </c>
      <c r="H78" s="35">
        <v>130650</v>
      </c>
      <c r="I78" s="35">
        <v>139100</v>
      </c>
    </row>
    <row r="79" spans="1:9" x14ac:dyDescent="0.35">
      <c r="A79" t="s">
        <v>190</v>
      </c>
      <c r="B79" s="35">
        <v>73750</v>
      </c>
      <c r="C79" s="35">
        <v>84300</v>
      </c>
      <c r="D79" s="35">
        <v>94850</v>
      </c>
      <c r="E79" s="35">
        <v>105350</v>
      </c>
      <c r="F79" s="35">
        <v>113800</v>
      </c>
      <c r="G79" s="35">
        <v>122250</v>
      </c>
      <c r="H79" s="35">
        <v>130650</v>
      </c>
      <c r="I79" s="35">
        <v>139100</v>
      </c>
    </row>
    <row r="80" spans="1:9" x14ac:dyDescent="0.35">
      <c r="A80" t="s">
        <v>191</v>
      </c>
      <c r="B80" s="35">
        <v>96000</v>
      </c>
      <c r="C80" s="35">
        <v>109700</v>
      </c>
      <c r="D80" s="35">
        <v>123400</v>
      </c>
      <c r="E80" s="35">
        <v>137100</v>
      </c>
      <c r="F80" s="35">
        <v>148100</v>
      </c>
      <c r="G80" s="35">
        <v>159050</v>
      </c>
      <c r="H80" s="35">
        <v>170050</v>
      </c>
      <c r="I80" s="35">
        <v>181000</v>
      </c>
    </row>
    <row r="81" spans="1:9" x14ac:dyDescent="0.35">
      <c r="A81" t="s">
        <v>192</v>
      </c>
      <c r="B81" s="35">
        <v>76750</v>
      </c>
      <c r="C81" s="35">
        <v>87700</v>
      </c>
      <c r="D81" s="35">
        <v>98650</v>
      </c>
      <c r="E81" s="35">
        <v>109600</v>
      </c>
      <c r="F81" s="35">
        <v>118400</v>
      </c>
      <c r="G81" s="35">
        <v>127150</v>
      </c>
      <c r="H81" s="35">
        <v>135950</v>
      </c>
      <c r="I81" s="35">
        <v>144700</v>
      </c>
    </row>
    <row r="82" spans="1:9" x14ac:dyDescent="0.35">
      <c r="A82" t="s">
        <v>193</v>
      </c>
      <c r="B82" s="35">
        <v>73750</v>
      </c>
      <c r="C82" s="35">
        <v>84300</v>
      </c>
      <c r="D82" s="35">
        <v>94850</v>
      </c>
      <c r="E82" s="35">
        <v>105350</v>
      </c>
      <c r="F82" s="35">
        <v>113800</v>
      </c>
      <c r="G82" s="35">
        <v>122250</v>
      </c>
      <c r="H82" s="35">
        <v>130650</v>
      </c>
      <c r="I82" s="35">
        <v>139100</v>
      </c>
    </row>
    <row r="83" spans="1:9" x14ac:dyDescent="0.35">
      <c r="A83" t="s">
        <v>194</v>
      </c>
      <c r="B83" s="35">
        <v>76750</v>
      </c>
      <c r="C83" s="35">
        <v>87700</v>
      </c>
      <c r="D83" s="35">
        <v>98650</v>
      </c>
      <c r="E83" s="35">
        <v>109600</v>
      </c>
      <c r="F83" s="35">
        <v>118400</v>
      </c>
      <c r="G83" s="35">
        <v>127150</v>
      </c>
      <c r="H83" s="35">
        <v>135950</v>
      </c>
      <c r="I83" s="35">
        <v>144700</v>
      </c>
    </row>
    <row r="84" spans="1:9" x14ac:dyDescent="0.35">
      <c r="A84" t="s">
        <v>195</v>
      </c>
      <c r="B84" s="35">
        <v>96000</v>
      </c>
      <c r="C84" s="35">
        <v>109700</v>
      </c>
      <c r="D84" s="35">
        <v>123400</v>
      </c>
      <c r="E84" s="35">
        <v>137100</v>
      </c>
      <c r="F84" s="35">
        <v>148100</v>
      </c>
      <c r="G84" s="35">
        <v>159050</v>
      </c>
      <c r="H84" s="35">
        <v>170050</v>
      </c>
      <c r="I84" s="35">
        <v>181000</v>
      </c>
    </row>
    <row r="85" spans="1:9" x14ac:dyDescent="0.35">
      <c r="A85" t="s">
        <v>196</v>
      </c>
      <c r="B85" s="35">
        <v>75450</v>
      </c>
      <c r="C85" s="35">
        <v>86200</v>
      </c>
      <c r="D85" s="35">
        <v>97000</v>
      </c>
      <c r="E85" s="35">
        <v>107750</v>
      </c>
      <c r="F85" s="35">
        <v>116400</v>
      </c>
      <c r="G85" s="35">
        <v>125000</v>
      </c>
      <c r="H85" s="35">
        <v>133650</v>
      </c>
      <c r="I85" s="35">
        <v>142250</v>
      </c>
    </row>
    <row r="86" spans="1:9" x14ac:dyDescent="0.35">
      <c r="A86" t="s">
        <v>197</v>
      </c>
      <c r="B86" s="35">
        <v>73750</v>
      </c>
      <c r="C86" s="35">
        <v>84300</v>
      </c>
      <c r="D86" s="35">
        <v>94850</v>
      </c>
      <c r="E86" s="35">
        <v>105350</v>
      </c>
      <c r="F86" s="35">
        <v>113800</v>
      </c>
      <c r="G86" s="35">
        <v>122250</v>
      </c>
      <c r="H86" s="35">
        <v>130650</v>
      </c>
      <c r="I86" s="35">
        <v>139100</v>
      </c>
    </row>
    <row r="87" spans="1:9" x14ac:dyDescent="0.35">
      <c r="A87" t="s">
        <v>198</v>
      </c>
      <c r="B87" s="35">
        <v>73650</v>
      </c>
      <c r="C87" s="35">
        <v>84200</v>
      </c>
      <c r="D87" s="35">
        <v>94700</v>
      </c>
      <c r="E87" s="35">
        <v>105200</v>
      </c>
      <c r="F87" s="35">
        <v>113650</v>
      </c>
      <c r="G87" s="35">
        <v>122050</v>
      </c>
      <c r="H87" s="35">
        <v>130450</v>
      </c>
      <c r="I87" s="35">
        <v>138900</v>
      </c>
    </row>
    <row r="88" spans="1:9" x14ac:dyDescent="0.35">
      <c r="A88" t="s">
        <v>199</v>
      </c>
      <c r="B88" s="35">
        <v>79100</v>
      </c>
      <c r="C88" s="35">
        <v>90400</v>
      </c>
      <c r="D88" s="35">
        <v>101700</v>
      </c>
      <c r="E88" s="35">
        <v>112950</v>
      </c>
      <c r="F88" s="35">
        <v>122000</v>
      </c>
      <c r="G88" s="35">
        <v>131050</v>
      </c>
      <c r="H88" s="35">
        <v>140100</v>
      </c>
      <c r="I88" s="35">
        <v>149100</v>
      </c>
    </row>
    <row r="89" spans="1:9" x14ac:dyDescent="0.35">
      <c r="A89" t="s">
        <v>200</v>
      </c>
      <c r="B89" s="35">
        <v>73650</v>
      </c>
      <c r="C89" s="35">
        <v>84200</v>
      </c>
      <c r="D89" s="35">
        <v>94700</v>
      </c>
      <c r="E89" s="35">
        <v>105200</v>
      </c>
      <c r="F89" s="35">
        <v>113650</v>
      </c>
      <c r="G89" s="35">
        <v>122050</v>
      </c>
      <c r="H89" s="35">
        <v>130450</v>
      </c>
      <c r="I89" s="35">
        <v>138900</v>
      </c>
    </row>
    <row r="90" spans="1:9" x14ac:dyDescent="0.35">
      <c r="A90" t="s">
        <v>201</v>
      </c>
      <c r="B90" s="35">
        <v>83250</v>
      </c>
      <c r="C90" s="35">
        <v>95150</v>
      </c>
      <c r="D90" s="35">
        <v>107050</v>
      </c>
      <c r="E90" s="35">
        <v>118900</v>
      </c>
      <c r="F90" s="35">
        <v>128450</v>
      </c>
      <c r="G90" s="35">
        <v>137950</v>
      </c>
      <c r="H90" s="35">
        <v>147450</v>
      </c>
      <c r="I90" s="35">
        <v>156950</v>
      </c>
    </row>
    <row r="91" spans="1:9" x14ac:dyDescent="0.35">
      <c r="A91" t="s">
        <v>202</v>
      </c>
      <c r="B91" s="35">
        <v>74800</v>
      </c>
      <c r="C91" s="35">
        <v>85450</v>
      </c>
      <c r="D91" s="35">
        <v>96150</v>
      </c>
      <c r="E91" s="35">
        <v>106800</v>
      </c>
      <c r="F91" s="35">
        <v>115350</v>
      </c>
      <c r="G91" s="35">
        <v>123900</v>
      </c>
      <c r="H91" s="35">
        <v>132450</v>
      </c>
      <c r="I91" s="35">
        <v>141000</v>
      </c>
    </row>
    <row r="92" spans="1:9" x14ac:dyDescent="0.35">
      <c r="A92" t="s">
        <v>203</v>
      </c>
      <c r="B92" s="35">
        <v>73650</v>
      </c>
      <c r="C92" s="35">
        <v>84200</v>
      </c>
      <c r="D92" s="35">
        <v>94700</v>
      </c>
      <c r="E92" s="35">
        <v>105200</v>
      </c>
      <c r="F92" s="35">
        <v>113650</v>
      </c>
      <c r="G92" s="35">
        <v>122050</v>
      </c>
      <c r="H92" s="35">
        <v>130450</v>
      </c>
      <c r="I92" s="35">
        <v>138900</v>
      </c>
    </row>
    <row r="93" spans="1:9" x14ac:dyDescent="0.35">
      <c r="A93" t="s">
        <v>204</v>
      </c>
      <c r="B93" s="35">
        <v>73650</v>
      </c>
      <c r="C93" s="35">
        <v>84200</v>
      </c>
      <c r="D93" s="35">
        <v>94700</v>
      </c>
      <c r="E93" s="35">
        <v>105200</v>
      </c>
      <c r="F93" s="35">
        <v>113650</v>
      </c>
      <c r="G93" s="35">
        <v>122050</v>
      </c>
      <c r="H93" s="35">
        <v>130450</v>
      </c>
      <c r="I93" s="35">
        <v>138900</v>
      </c>
    </row>
    <row r="94" spans="1:9" x14ac:dyDescent="0.35">
      <c r="A94" t="s">
        <v>205</v>
      </c>
      <c r="B94" s="35">
        <v>96000</v>
      </c>
      <c r="C94" s="35">
        <v>109700</v>
      </c>
      <c r="D94" s="35">
        <v>123400</v>
      </c>
      <c r="E94" s="35">
        <v>137100</v>
      </c>
      <c r="F94" s="35">
        <v>148100</v>
      </c>
      <c r="G94" s="35">
        <v>159050</v>
      </c>
      <c r="H94" s="35">
        <v>170050</v>
      </c>
      <c r="I94" s="35">
        <v>181000</v>
      </c>
    </row>
    <row r="95" spans="1:9" x14ac:dyDescent="0.35">
      <c r="A95" t="s">
        <v>206</v>
      </c>
      <c r="B95" s="35">
        <v>96000</v>
      </c>
      <c r="C95" s="35">
        <v>109700</v>
      </c>
      <c r="D95" s="35">
        <v>123400</v>
      </c>
      <c r="E95" s="35">
        <v>137100</v>
      </c>
      <c r="F95" s="35">
        <v>148100</v>
      </c>
      <c r="G95" s="35">
        <v>159050</v>
      </c>
      <c r="H95" s="35">
        <v>170050</v>
      </c>
      <c r="I95" s="35">
        <v>181000</v>
      </c>
    </row>
    <row r="96" spans="1:9" x14ac:dyDescent="0.35">
      <c r="A96" t="s">
        <v>207</v>
      </c>
      <c r="B96" s="35">
        <v>73650</v>
      </c>
      <c r="C96" s="35">
        <v>84200</v>
      </c>
      <c r="D96" s="35">
        <v>94700</v>
      </c>
      <c r="E96" s="35">
        <v>105200</v>
      </c>
      <c r="F96" s="35">
        <v>113650</v>
      </c>
      <c r="G96" s="35">
        <v>122050</v>
      </c>
      <c r="H96" s="35">
        <v>130450</v>
      </c>
      <c r="I96" s="35">
        <v>138900</v>
      </c>
    </row>
    <row r="97" spans="1:9" x14ac:dyDescent="0.35">
      <c r="A97" t="s">
        <v>208</v>
      </c>
      <c r="B97" s="35">
        <v>62800</v>
      </c>
      <c r="C97" s="35">
        <v>71800</v>
      </c>
      <c r="D97" s="35">
        <v>80750</v>
      </c>
      <c r="E97" s="35">
        <v>89700</v>
      </c>
      <c r="F97" s="35">
        <v>96900</v>
      </c>
      <c r="G97" s="35">
        <v>104100</v>
      </c>
      <c r="H97" s="35">
        <v>111250</v>
      </c>
      <c r="I97" s="35">
        <v>118450</v>
      </c>
    </row>
    <row r="98" spans="1:9" x14ac:dyDescent="0.35">
      <c r="A98" t="s">
        <v>209</v>
      </c>
      <c r="B98" s="35">
        <v>79100</v>
      </c>
      <c r="C98" s="35">
        <v>90400</v>
      </c>
      <c r="D98" s="35">
        <v>101700</v>
      </c>
      <c r="E98" s="35">
        <v>112950</v>
      </c>
      <c r="F98" s="35">
        <v>122000</v>
      </c>
      <c r="G98" s="35">
        <v>131050</v>
      </c>
      <c r="H98" s="35">
        <v>140100</v>
      </c>
      <c r="I98" s="35">
        <v>149100</v>
      </c>
    </row>
    <row r="99" spans="1:9" x14ac:dyDescent="0.35">
      <c r="A99" t="s">
        <v>210</v>
      </c>
      <c r="B99" s="35">
        <v>73750</v>
      </c>
      <c r="C99" s="35">
        <v>84300</v>
      </c>
      <c r="D99" s="35">
        <v>94850</v>
      </c>
      <c r="E99" s="35">
        <v>105350</v>
      </c>
      <c r="F99" s="35">
        <v>113800</v>
      </c>
      <c r="G99" s="35">
        <v>122250</v>
      </c>
      <c r="H99" s="35">
        <v>130650</v>
      </c>
      <c r="I99" s="35">
        <v>139100</v>
      </c>
    </row>
    <row r="100" spans="1:9" x14ac:dyDescent="0.35">
      <c r="A100" t="s">
        <v>211</v>
      </c>
      <c r="B100" s="35">
        <v>73650</v>
      </c>
      <c r="C100" s="35">
        <v>84200</v>
      </c>
      <c r="D100" s="35">
        <v>94700</v>
      </c>
      <c r="E100" s="35">
        <v>105200</v>
      </c>
      <c r="F100" s="35">
        <v>113650</v>
      </c>
      <c r="G100" s="35">
        <v>122050</v>
      </c>
      <c r="H100" s="35">
        <v>130450</v>
      </c>
      <c r="I100" s="35">
        <v>138900</v>
      </c>
    </row>
    <row r="101" spans="1:9" x14ac:dyDescent="0.35">
      <c r="A101" t="s">
        <v>212</v>
      </c>
      <c r="B101" s="35">
        <v>96000</v>
      </c>
      <c r="C101" s="35">
        <v>109700</v>
      </c>
      <c r="D101" s="35">
        <v>123400</v>
      </c>
      <c r="E101" s="35">
        <v>137100</v>
      </c>
      <c r="F101" s="35">
        <v>148100</v>
      </c>
      <c r="G101" s="35">
        <v>159050</v>
      </c>
      <c r="H101" s="35">
        <v>170050</v>
      </c>
      <c r="I101" s="35">
        <v>181000</v>
      </c>
    </row>
    <row r="102" spans="1:9" x14ac:dyDescent="0.35">
      <c r="A102" t="s">
        <v>213</v>
      </c>
      <c r="B102" s="35">
        <v>96000</v>
      </c>
      <c r="C102" s="35">
        <v>109700</v>
      </c>
      <c r="D102" s="35">
        <v>123400</v>
      </c>
      <c r="E102" s="35">
        <v>137100</v>
      </c>
      <c r="F102" s="35">
        <v>148100</v>
      </c>
      <c r="G102" s="35">
        <v>159050</v>
      </c>
      <c r="H102" s="35">
        <v>170050</v>
      </c>
      <c r="I102" s="35">
        <v>181000</v>
      </c>
    </row>
    <row r="103" spans="1:9" x14ac:dyDescent="0.35">
      <c r="A103" t="s">
        <v>214</v>
      </c>
      <c r="B103" s="35">
        <v>96000</v>
      </c>
      <c r="C103" s="35">
        <v>109700</v>
      </c>
      <c r="D103" s="35">
        <v>123400</v>
      </c>
      <c r="E103" s="35">
        <v>137100</v>
      </c>
      <c r="F103" s="35">
        <v>148100</v>
      </c>
      <c r="G103" s="35">
        <v>159050</v>
      </c>
      <c r="H103" s="35">
        <v>170050</v>
      </c>
      <c r="I103" s="35">
        <v>181000</v>
      </c>
    </row>
    <row r="104" spans="1:9" x14ac:dyDescent="0.35">
      <c r="A104" t="s">
        <v>215</v>
      </c>
      <c r="B104" s="35">
        <v>73650</v>
      </c>
      <c r="C104" s="35">
        <v>84200</v>
      </c>
      <c r="D104" s="35">
        <v>94700</v>
      </c>
      <c r="E104" s="35">
        <v>105200</v>
      </c>
      <c r="F104" s="35">
        <v>113650</v>
      </c>
      <c r="G104" s="35">
        <v>122050</v>
      </c>
      <c r="H104" s="35">
        <v>130450</v>
      </c>
      <c r="I104" s="35">
        <v>138900</v>
      </c>
    </row>
    <row r="105" spans="1:9" x14ac:dyDescent="0.35">
      <c r="A105" t="s">
        <v>216</v>
      </c>
      <c r="B105" s="35">
        <v>73750</v>
      </c>
      <c r="C105" s="35">
        <v>84300</v>
      </c>
      <c r="D105" s="35">
        <v>94850</v>
      </c>
      <c r="E105" s="35">
        <v>105350</v>
      </c>
      <c r="F105" s="35">
        <v>113800</v>
      </c>
      <c r="G105" s="35">
        <v>122250</v>
      </c>
      <c r="H105" s="35">
        <v>130650</v>
      </c>
      <c r="I105" s="35">
        <v>139100</v>
      </c>
    </row>
    <row r="106" spans="1:9" x14ac:dyDescent="0.35">
      <c r="A106" t="s">
        <v>217</v>
      </c>
      <c r="B106" s="35">
        <v>74800</v>
      </c>
      <c r="C106" s="35">
        <v>85450</v>
      </c>
      <c r="D106" s="35">
        <v>96150</v>
      </c>
      <c r="E106" s="35">
        <v>106800</v>
      </c>
      <c r="F106" s="35">
        <v>115350</v>
      </c>
      <c r="G106" s="35">
        <v>123900</v>
      </c>
      <c r="H106" s="35">
        <v>132450</v>
      </c>
      <c r="I106" s="35">
        <v>141000</v>
      </c>
    </row>
    <row r="107" spans="1:9" x14ac:dyDescent="0.35">
      <c r="A107" t="s">
        <v>218</v>
      </c>
      <c r="B107" s="35">
        <v>73650</v>
      </c>
      <c r="C107" s="35">
        <v>84200</v>
      </c>
      <c r="D107" s="35">
        <v>94700</v>
      </c>
      <c r="E107" s="35">
        <v>105200</v>
      </c>
      <c r="F107" s="35">
        <v>113650</v>
      </c>
      <c r="G107" s="35">
        <v>122050</v>
      </c>
      <c r="H107" s="35">
        <v>130450</v>
      </c>
      <c r="I107" s="35">
        <v>138900</v>
      </c>
    </row>
    <row r="108" spans="1:9" x14ac:dyDescent="0.35">
      <c r="A108" t="s">
        <v>219</v>
      </c>
      <c r="B108" s="35">
        <v>96000</v>
      </c>
      <c r="C108" s="35">
        <v>109700</v>
      </c>
      <c r="D108" s="35">
        <v>123400</v>
      </c>
      <c r="E108" s="35">
        <v>137100</v>
      </c>
      <c r="F108" s="35">
        <v>148100</v>
      </c>
      <c r="G108" s="35">
        <v>159050</v>
      </c>
      <c r="H108" s="35">
        <v>170050</v>
      </c>
      <c r="I108" s="35">
        <v>181000</v>
      </c>
    </row>
    <row r="109" spans="1:9" x14ac:dyDescent="0.35">
      <c r="A109" t="s">
        <v>220</v>
      </c>
      <c r="B109" s="35">
        <v>73650</v>
      </c>
      <c r="C109" s="35">
        <v>84200</v>
      </c>
      <c r="D109" s="35">
        <v>94700</v>
      </c>
      <c r="E109" s="35">
        <v>105200</v>
      </c>
      <c r="F109" s="35">
        <v>113650</v>
      </c>
      <c r="G109" s="35">
        <v>122050</v>
      </c>
      <c r="H109" s="35">
        <v>130450</v>
      </c>
      <c r="I109" s="35">
        <v>138900</v>
      </c>
    </row>
    <row r="110" spans="1:9" x14ac:dyDescent="0.35">
      <c r="A110" t="s">
        <v>221</v>
      </c>
      <c r="B110" s="35">
        <v>74800</v>
      </c>
      <c r="C110" s="35">
        <v>85450</v>
      </c>
      <c r="D110" s="35">
        <v>96150</v>
      </c>
      <c r="E110" s="35">
        <v>106800</v>
      </c>
      <c r="F110" s="35">
        <v>115350</v>
      </c>
      <c r="G110" s="35">
        <v>123900</v>
      </c>
      <c r="H110" s="35">
        <v>132450</v>
      </c>
      <c r="I110" s="35">
        <v>141000</v>
      </c>
    </row>
    <row r="111" spans="1:9" x14ac:dyDescent="0.35">
      <c r="A111" t="s">
        <v>222</v>
      </c>
      <c r="B111" s="35">
        <v>73750</v>
      </c>
      <c r="C111" s="35">
        <v>84300</v>
      </c>
      <c r="D111" s="35">
        <v>94850</v>
      </c>
      <c r="E111" s="35">
        <v>105350</v>
      </c>
      <c r="F111" s="35">
        <v>113800</v>
      </c>
      <c r="G111" s="35">
        <v>122250</v>
      </c>
      <c r="H111" s="35">
        <v>130650</v>
      </c>
      <c r="I111" s="35">
        <v>139100</v>
      </c>
    </row>
    <row r="112" spans="1:9" x14ac:dyDescent="0.35">
      <c r="A112" t="s">
        <v>223</v>
      </c>
      <c r="B112" s="35">
        <v>73650</v>
      </c>
      <c r="C112" s="35">
        <v>84200</v>
      </c>
      <c r="D112" s="35">
        <v>94700</v>
      </c>
      <c r="E112" s="35">
        <v>105200</v>
      </c>
      <c r="F112" s="35">
        <v>113650</v>
      </c>
      <c r="G112" s="35">
        <v>122050</v>
      </c>
      <c r="H112" s="35">
        <v>130450</v>
      </c>
      <c r="I112" s="35">
        <v>138900</v>
      </c>
    </row>
    <row r="113" spans="1:9" x14ac:dyDescent="0.35">
      <c r="A113" t="s">
        <v>224</v>
      </c>
      <c r="B113" s="35">
        <v>73650</v>
      </c>
      <c r="C113" s="35">
        <v>84200</v>
      </c>
      <c r="D113" s="35">
        <v>94700</v>
      </c>
      <c r="E113" s="35">
        <v>105200</v>
      </c>
      <c r="F113" s="35">
        <v>113650</v>
      </c>
      <c r="G113" s="35">
        <v>122050</v>
      </c>
      <c r="H113" s="35">
        <v>130450</v>
      </c>
      <c r="I113" s="35">
        <v>138900</v>
      </c>
    </row>
    <row r="114" spans="1:9" x14ac:dyDescent="0.35">
      <c r="A114" t="s">
        <v>225</v>
      </c>
      <c r="B114" s="35">
        <v>73650</v>
      </c>
      <c r="C114" s="35">
        <v>84200</v>
      </c>
      <c r="D114" s="35">
        <v>94700</v>
      </c>
      <c r="E114" s="35">
        <v>105200</v>
      </c>
      <c r="F114" s="35">
        <v>113650</v>
      </c>
      <c r="G114" s="35">
        <v>122050</v>
      </c>
      <c r="H114" s="35">
        <v>130450</v>
      </c>
      <c r="I114" s="35">
        <v>138900</v>
      </c>
    </row>
    <row r="115" spans="1:9" x14ac:dyDescent="0.35">
      <c r="A115" t="s">
        <v>226</v>
      </c>
      <c r="B115" s="35">
        <v>73650</v>
      </c>
      <c r="C115" s="35">
        <v>84200</v>
      </c>
      <c r="D115" s="35">
        <v>94700</v>
      </c>
      <c r="E115" s="35">
        <v>105200</v>
      </c>
      <c r="F115" s="35">
        <v>113650</v>
      </c>
      <c r="G115" s="35">
        <v>122050</v>
      </c>
      <c r="H115" s="35">
        <v>130450</v>
      </c>
      <c r="I115" s="35">
        <v>138900</v>
      </c>
    </row>
    <row r="116" spans="1:9" x14ac:dyDescent="0.35">
      <c r="A116" t="s">
        <v>227</v>
      </c>
      <c r="B116" s="35">
        <v>76750</v>
      </c>
      <c r="C116" s="35">
        <v>87700</v>
      </c>
      <c r="D116" s="35">
        <v>98650</v>
      </c>
      <c r="E116" s="35">
        <v>109600</v>
      </c>
      <c r="F116" s="35">
        <v>118400</v>
      </c>
      <c r="G116" s="35">
        <v>127150</v>
      </c>
      <c r="H116" s="35">
        <v>135950</v>
      </c>
      <c r="I116" s="35">
        <v>144700</v>
      </c>
    </row>
    <row r="117" spans="1:9" x14ac:dyDescent="0.35">
      <c r="A117" t="s">
        <v>228</v>
      </c>
      <c r="B117" s="35">
        <v>74800</v>
      </c>
      <c r="C117" s="35">
        <v>85450</v>
      </c>
      <c r="D117" s="35">
        <v>96150</v>
      </c>
      <c r="E117" s="35">
        <v>106800</v>
      </c>
      <c r="F117" s="35">
        <v>115350</v>
      </c>
      <c r="G117" s="35">
        <v>123900</v>
      </c>
      <c r="H117" s="35">
        <v>132450</v>
      </c>
      <c r="I117" s="35">
        <v>141000</v>
      </c>
    </row>
    <row r="118" spans="1:9" x14ac:dyDescent="0.35">
      <c r="A118" t="s">
        <v>229</v>
      </c>
      <c r="B118" s="35">
        <v>73650</v>
      </c>
      <c r="C118" s="35">
        <v>84200</v>
      </c>
      <c r="D118" s="35">
        <v>94700</v>
      </c>
      <c r="E118" s="35">
        <v>105200</v>
      </c>
      <c r="F118" s="35">
        <v>113650</v>
      </c>
      <c r="G118" s="35">
        <v>122050</v>
      </c>
      <c r="H118" s="35">
        <v>130450</v>
      </c>
      <c r="I118" s="35">
        <v>138900</v>
      </c>
    </row>
    <row r="119" spans="1:9" x14ac:dyDescent="0.35">
      <c r="A119" t="s">
        <v>230</v>
      </c>
      <c r="B119" s="35">
        <v>75450</v>
      </c>
      <c r="C119" s="35">
        <v>86200</v>
      </c>
      <c r="D119" s="35">
        <v>97000</v>
      </c>
      <c r="E119" s="35">
        <v>107750</v>
      </c>
      <c r="F119" s="35">
        <v>116400</v>
      </c>
      <c r="G119" s="35">
        <v>125000</v>
      </c>
      <c r="H119" s="35">
        <v>133650</v>
      </c>
      <c r="I119" s="35">
        <v>142250</v>
      </c>
    </row>
    <row r="120" spans="1:9" x14ac:dyDescent="0.35">
      <c r="A120" t="s">
        <v>231</v>
      </c>
      <c r="B120" s="35">
        <v>96000</v>
      </c>
      <c r="C120" s="35">
        <v>109700</v>
      </c>
      <c r="D120" s="35">
        <v>123400</v>
      </c>
      <c r="E120" s="35">
        <v>137100</v>
      </c>
      <c r="F120" s="35">
        <v>148100</v>
      </c>
      <c r="G120" s="35">
        <v>159050</v>
      </c>
      <c r="H120" s="35">
        <v>170050</v>
      </c>
      <c r="I120" s="35">
        <v>181000</v>
      </c>
    </row>
    <row r="121" spans="1:9" x14ac:dyDescent="0.35">
      <c r="A121" t="s">
        <v>232</v>
      </c>
      <c r="B121" s="35">
        <v>73650</v>
      </c>
      <c r="C121" s="35">
        <v>84200</v>
      </c>
      <c r="D121" s="35">
        <v>94700</v>
      </c>
      <c r="E121" s="35">
        <v>105200</v>
      </c>
      <c r="F121" s="35">
        <v>113650</v>
      </c>
      <c r="G121" s="35">
        <v>122050</v>
      </c>
      <c r="H121" s="35">
        <v>130450</v>
      </c>
      <c r="I121" s="35">
        <v>138900</v>
      </c>
    </row>
    <row r="122" spans="1:9" x14ac:dyDescent="0.35">
      <c r="A122" t="s">
        <v>233</v>
      </c>
      <c r="B122" s="35">
        <v>73650</v>
      </c>
      <c r="C122" s="35">
        <v>84200</v>
      </c>
      <c r="D122" s="35">
        <v>94700</v>
      </c>
      <c r="E122" s="35">
        <v>105200</v>
      </c>
      <c r="F122" s="35">
        <v>113650</v>
      </c>
      <c r="G122" s="35">
        <v>122050</v>
      </c>
      <c r="H122" s="35">
        <v>130450</v>
      </c>
      <c r="I122" s="35">
        <v>138900</v>
      </c>
    </row>
    <row r="123" spans="1:9" x14ac:dyDescent="0.35">
      <c r="A123" t="s">
        <v>234</v>
      </c>
      <c r="B123" s="35">
        <v>96000</v>
      </c>
      <c r="C123" s="35">
        <v>109700</v>
      </c>
      <c r="D123" s="35">
        <v>123400</v>
      </c>
      <c r="E123" s="35">
        <v>137100</v>
      </c>
      <c r="F123" s="35">
        <v>148100</v>
      </c>
      <c r="G123" s="35">
        <v>159050</v>
      </c>
      <c r="H123" s="35">
        <v>170050</v>
      </c>
      <c r="I123" s="35">
        <v>181000</v>
      </c>
    </row>
    <row r="124" spans="1:9" x14ac:dyDescent="0.35">
      <c r="A124" t="s">
        <v>235</v>
      </c>
      <c r="B124" s="35">
        <v>75450</v>
      </c>
      <c r="C124" s="35">
        <v>86200</v>
      </c>
      <c r="D124" s="35">
        <v>97000</v>
      </c>
      <c r="E124" s="35">
        <v>107750</v>
      </c>
      <c r="F124" s="35">
        <v>116400</v>
      </c>
      <c r="G124" s="35">
        <v>125000</v>
      </c>
      <c r="H124" s="35">
        <v>133650</v>
      </c>
      <c r="I124" s="35">
        <v>142250</v>
      </c>
    </row>
    <row r="125" spans="1:9" x14ac:dyDescent="0.35">
      <c r="A125" t="s">
        <v>236</v>
      </c>
      <c r="B125" s="35">
        <v>73750</v>
      </c>
      <c r="C125" s="35">
        <v>84300</v>
      </c>
      <c r="D125" s="35">
        <v>94850</v>
      </c>
      <c r="E125" s="35">
        <v>105350</v>
      </c>
      <c r="F125" s="35">
        <v>113800</v>
      </c>
      <c r="G125" s="35">
        <v>122250</v>
      </c>
      <c r="H125" s="35">
        <v>130650</v>
      </c>
      <c r="I125" s="35">
        <v>139100</v>
      </c>
    </row>
    <row r="126" spans="1:9" x14ac:dyDescent="0.35">
      <c r="A126" t="s">
        <v>237</v>
      </c>
      <c r="B126" s="35">
        <v>74800</v>
      </c>
      <c r="C126" s="35">
        <v>85450</v>
      </c>
      <c r="D126" s="35">
        <v>96150</v>
      </c>
      <c r="E126" s="35">
        <v>106800</v>
      </c>
      <c r="F126" s="35">
        <v>115350</v>
      </c>
      <c r="G126" s="35">
        <v>123900</v>
      </c>
      <c r="H126" s="35">
        <v>132450</v>
      </c>
      <c r="I126" s="35">
        <v>141000</v>
      </c>
    </row>
    <row r="127" spans="1:9" x14ac:dyDescent="0.35">
      <c r="A127" t="s">
        <v>238</v>
      </c>
      <c r="B127" s="35">
        <v>79100</v>
      </c>
      <c r="C127" s="35">
        <v>90400</v>
      </c>
      <c r="D127" s="35">
        <v>101700</v>
      </c>
      <c r="E127" s="35">
        <v>112950</v>
      </c>
      <c r="F127" s="35">
        <v>122000</v>
      </c>
      <c r="G127" s="35">
        <v>131050</v>
      </c>
      <c r="H127" s="35">
        <v>140100</v>
      </c>
      <c r="I127" s="35">
        <v>149100</v>
      </c>
    </row>
    <row r="128" spans="1:9" x14ac:dyDescent="0.35">
      <c r="A128" t="s">
        <v>239</v>
      </c>
      <c r="B128" s="35">
        <v>73650</v>
      </c>
      <c r="C128" s="35">
        <v>84200</v>
      </c>
      <c r="D128" s="35">
        <v>94700</v>
      </c>
      <c r="E128" s="35">
        <v>105200</v>
      </c>
      <c r="F128" s="35">
        <v>113650</v>
      </c>
      <c r="G128" s="35">
        <v>122050</v>
      </c>
      <c r="H128" s="35">
        <v>130450</v>
      </c>
      <c r="I128" s="35">
        <v>138900</v>
      </c>
    </row>
    <row r="129" spans="1:9" x14ac:dyDescent="0.35">
      <c r="A129" t="s">
        <v>240</v>
      </c>
      <c r="B129" s="35">
        <v>74800</v>
      </c>
      <c r="C129" s="35">
        <v>85450</v>
      </c>
      <c r="D129" s="35">
        <v>96150</v>
      </c>
      <c r="E129" s="35">
        <v>106800</v>
      </c>
      <c r="F129" s="35">
        <v>115350</v>
      </c>
      <c r="G129" s="35">
        <v>123900</v>
      </c>
      <c r="H129" s="35">
        <v>132450</v>
      </c>
      <c r="I129" s="35">
        <v>141000</v>
      </c>
    </row>
    <row r="130" spans="1:9" x14ac:dyDescent="0.35">
      <c r="A130" t="s">
        <v>241</v>
      </c>
      <c r="B130" s="35">
        <v>73650</v>
      </c>
      <c r="C130" s="35">
        <v>84200</v>
      </c>
      <c r="D130" s="35">
        <v>94700</v>
      </c>
      <c r="E130" s="35">
        <v>105200</v>
      </c>
      <c r="F130" s="35">
        <v>113650</v>
      </c>
      <c r="G130" s="35">
        <v>122050</v>
      </c>
      <c r="H130" s="35">
        <v>130450</v>
      </c>
      <c r="I130" s="35">
        <v>138900</v>
      </c>
    </row>
    <row r="131" spans="1:9" x14ac:dyDescent="0.35">
      <c r="A131" t="s">
        <v>242</v>
      </c>
      <c r="B131" s="35">
        <v>73650</v>
      </c>
      <c r="C131" s="35">
        <v>84200</v>
      </c>
      <c r="D131" s="35">
        <v>94700</v>
      </c>
      <c r="E131" s="35">
        <v>105200</v>
      </c>
      <c r="F131" s="35">
        <v>113650</v>
      </c>
      <c r="G131" s="35">
        <v>122050</v>
      </c>
      <c r="H131" s="35">
        <v>130450</v>
      </c>
      <c r="I131" s="35">
        <v>138900</v>
      </c>
    </row>
    <row r="132" spans="1:9" x14ac:dyDescent="0.35">
      <c r="A132" t="s">
        <v>243</v>
      </c>
      <c r="B132" s="35">
        <v>96000</v>
      </c>
      <c r="C132" s="35">
        <v>109700</v>
      </c>
      <c r="D132" s="35">
        <v>123400</v>
      </c>
      <c r="E132" s="35">
        <v>137100</v>
      </c>
      <c r="F132" s="35">
        <v>148100</v>
      </c>
      <c r="G132" s="35">
        <v>159050</v>
      </c>
      <c r="H132" s="35">
        <v>170050</v>
      </c>
      <c r="I132" s="35">
        <v>181000</v>
      </c>
    </row>
    <row r="133" spans="1:9" x14ac:dyDescent="0.35">
      <c r="A133" t="s">
        <v>244</v>
      </c>
      <c r="B133" s="35">
        <v>73750</v>
      </c>
      <c r="C133" s="35">
        <v>84300</v>
      </c>
      <c r="D133" s="35">
        <v>94850</v>
      </c>
      <c r="E133" s="35">
        <v>105350</v>
      </c>
      <c r="F133" s="35">
        <v>113800</v>
      </c>
      <c r="G133" s="35">
        <v>122250</v>
      </c>
      <c r="H133" s="35">
        <v>130650</v>
      </c>
      <c r="I133" s="35">
        <v>139100</v>
      </c>
    </row>
    <row r="134" spans="1:9" x14ac:dyDescent="0.35">
      <c r="A134" t="s">
        <v>245</v>
      </c>
      <c r="B134" s="35">
        <v>96000</v>
      </c>
      <c r="C134" s="35">
        <v>109700</v>
      </c>
      <c r="D134" s="35">
        <v>123400</v>
      </c>
      <c r="E134" s="35">
        <v>137100</v>
      </c>
      <c r="F134" s="35">
        <v>148100</v>
      </c>
      <c r="G134" s="35">
        <v>159050</v>
      </c>
      <c r="H134" s="35">
        <v>170050</v>
      </c>
      <c r="I134" s="35">
        <v>181000</v>
      </c>
    </row>
    <row r="135" spans="1:9" x14ac:dyDescent="0.35">
      <c r="A135" t="s">
        <v>246</v>
      </c>
      <c r="B135" s="35">
        <v>73750</v>
      </c>
      <c r="C135" s="35">
        <v>84300</v>
      </c>
      <c r="D135" s="35">
        <v>94850</v>
      </c>
      <c r="E135" s="35">
        <v>105350</v>
      </c>
      <c r="F135" s="35">
        <v>113800</v>
      </c>
      <c r="G135" s="35">
        <v>122250</v>
      </c>
      <c r="H135" s="35">
        <v>130650</v>
      </c>
      <c r="I135" s="35">
        <v>139100</v>
      </c>
    </row>
    <row r="136" spans="1:9" x14ac:dyDescent="0.35">
      <c r="A136" t="s">
        <v>247</v>
      </c>
      <c r="B136" s="35">
        <v>73650</v>
      </c>
      <c r="C136" s="35">
        <v>84200</v>
      </c>
      <c r="D136" s="35">
        <v>94700</v>
      </c>
      <c r="E136" s="35">
        <v>105200</v>
      </c>
      <c r="F136" s="35">
        <v>113650</v>
      </c>
      <c r="G136" s="35">
        <v>122050</v>
      </c>
      <c r="H136" s="35">
        <v>130450</v>
      </c>
      <c r="I136" s="35">
        <v>138900</v>
      </c>
    </row>
    <row r="137" spans="1:9" x14ac:dyDescent="0.35">
      <c r="A137" t="s">
        <v>248</v>
      </c>
      <c r="B137" s="35">
        <v>96000</v>
      </c>
      <c r="C137" s="35">
        <v>109700</v>
      </c>
      <c r="D137" s="35">
        <v>123400</v>
      </c>
      <c r="E137" s="35">
        <v>137100</v>
      </c>
      <c r="F137" s="35">
        <v>148100</v>
      </c>
      <c r="G137" s="35">
        <v>159050</v>
      </c>
      <c r="H137" s="35">
        <v>170050</v>
      </c>
      <c r="I137" s="35">
        <v>181000</v>
      </c>
    </row>
    <row r="138" spans="1:9" x14ac:dyDescent="0.35">
      <c r="A138" t="s">
        <v>249</v>
      </c>
      <c r="B138" s="35">
        <v>73650</v>
      </c>
      <c r="C138" s="35">
        <v>84200</v>
      </c>
      <c r="D138" s="35">
        <v>94700</v>
      </c>
      <c r="E138" s="35">
        <v>105200</v>
      </c>
      <c r="F138" s="35">
        <v>113650</v>
      </c>
      <c r="G138" s="35">
        <v>122050</v>
      </c>
      <c r="H138" s="35">
        <v>130450</v>
      </c>
      <c r="I138" s="35">
        <v>138900</v>
      </c>
    </row>
    <row r="139" spans="1:9" x14ac:dyDescent="0.35">
      <c r="A139" t="s">
        <v>250</v>
      </c>
      <c r="B139" s="35">
        <v>74800</v>
      </c>
      <c r="C139" s="35">
        <v>85450</v>
      </c>
      <c r="D139" s="35">
        <v>96150</v>
      </c>
      <c r="E139" s="35">
        <v>106800</v>
      </c>
      <c r="F139" s="35">
        <v>115350</v>
      </c>
      <c r="G139" s="35">
        <v>123900</v>
      </c>
      <c r="H139" s="35">
        <v>132450</v>
      </c>
      <c r="I139" s="35">
        <v>141000</v>
      </c>
    </row>
    <row r="140" spans="1:9" x14ac:dyDescent="0.35">
      <c r="A140" t="s">
        <v>251</v>
      </c>
      <c r="B140" s="35">
        <v>96000</v>
      </c>
      <c r="C140" s="35">
        <v>109700</v>
      </c>
      <c r="D140" s="35">
        <v>123400</v>
      </c>
      <c r="E140" s="35">
        <v>137100</v>
      </c>
      <c r="F140" s="35">
        <v>148100</v>
      </c>
      <c r="G140" s="35">
        <v>159050</v>
      </c>
      <c r="H140" s="35">
        <v>170050</v>
      </c>
      <c r="I140" s="35">
        <v>181000</v>
      </c>
    </row>
    <row r="141" spans="1:9" x14ac:dyDescent="0.35">
      <c r="A141" t="s">
        <v>252</v>
      </c>
      <c r="B141" s="35">
        <v>73750</v>
      </c>
      <c r="C141" s="35">
        <v>84300</v>
      </c>
      <c r="D141" s="35">
        <v>94850</v>
      </c>
      <c r="E141" s="35">
        <v>105350</v>
      </c>
      <c r="F141" s="35">
        <v>113800</v>
      </c>
      <c r="G141" s="35">
        <v>122250</v>
      </c>
      <c r="H141" s="35">
        <v>130650</v>
      </c>
      <c r="I141" s="35">
        <v>139100</v>
      </c>
    </row>
    <row r="142" spans="1:9" x14ac:dyDescent="0.35">
      <c r="A142" t="s">
        <v>253</v>
      </c>
      <c r="B142" s="35">
        <v>96000</v>
      </c>
      <c r="C142" s="35">
        <v>109700</v>
      </c>
      <c r="D142" s="35">
        <v>123400</v>
      </c>
      <c r="E142" s="35">
        <v>137100</v>
      </c>
      <c r="F142" s="35">
        <v>148100</v>
      </c>
      <c r="G142" s="35">
        <v>159050</v>
      </c>
      <c r="H142" s="35">
        <v>170050</v>
      </c>
      <c r="I142" s="35">
        <v>181000</v>
      </c>
    </row>
    <row r="143" spans="1:9" x14ac:dyDescent="0.35">
      <c r="A143" t="s">
        <v>254</v>
      </c>
      <c r="B143" s="35">
        <v>96000</v>
      </c>
      <c r="C143" s="35">
        <v>109700</v>
      </c>
      <c r="D143" s="35">
        <v>123400</v>
      </c>
      <c r="E143" s="35">
        <v>137100</v>
      </c>
      <c r="F143" s="35">
        <v>148100</v>
      </c>
      <c r="G143" s="35">
        <v>159050</v>
      </c>
      <c r="H143" s="35">
        <v>170050</v>
      </c>
      <c r="I143" s="35">
        <v>181000</v>
      </c>
    </row>
    <row r="144" spans="1:9" x14ac:dyDescent="0.35">
      <c r="A144" t="s">
        <v>255</v>
      </c>
      <c r="B144" s="35">
        <v>73650</v>
      </c>
      <c r="C144" s="35">
        <v>84200</v>
      </c>
      <c r="D144" s="35">
        <v>94700</v>
      </c>
      <c r="E144" s="35">
        <v>105200</v>
      </c>
      <c r="F144" s="35">
        <v>113650</v>
      </c>
      <c r="G144" s="35">
        <v>122050</v>
      </c>
      <c r="H144" s="35">
        <v>130450</v>
      </c>
      <c r="I144" s="35">
        <v>138900</v>
      </c>
    </row>
    <row r="145" spans="1:9" x14ac:dyDescent="0.35">
      <c r="A145" t="s">
        <v>256</v>
      </c>
      <c r="B145" s="35">
        <v>96000</v>
      </c>
      <c r="C145" s="35">
        <v>109700</v>
      </c>
      <c r="D145" s="35">
        <v>123400</v>
      </c>
      <c r="E145" s="35">
        <v>137100</v>
      </c>
      <c r="F145" s="35">
        <v>148100</v>
      </c>
      <c r="G145" s="35">
        <v>159050</v>
      </c>
      <c r="H145" s="35">
        <v>170050</v>
      </c>
      <c r="I145" s="35">
        <v>181000</v>
      </c>
    </row>
    <row r="146" spans="1:9" x14ac:dyDescent="0.35">
      <c r="A146" t="s">
        <v>257</v>
      </c>
      <c r="B146" s="35">
        <v>96000</v>
      </c>
      <c r="C146" s="35">
        <v>109700</v>
      </c>
      <c r="D146" s="35">
        <v>123400</v>
      </c>
      <c r="E146" s="35">
        <v>137100</v>
      </c>
      <c r="F146" s="35">
        <v>148100</v>
      </c>
      <c r="G146" s="35">
        <v>159050</v>
      </c>
      <c r="H146" s="35">
        <v>170050</v>
      </c>
      <c r="I146" s="35">
        <v>181000</v>
      </c>
    </row>
    <row r="147" spans="1:9" x14ac:dyDescent="0.35">
      <c r="A147" t="s">
        <v>258</v>
      </c>
      <c r="B147" s="35">
        <v>75450</v>
      </c>
      <c r="C147" s="35">
        <v>86200</v>
      </c>
      <c r="D147" s="35">
        <v>97000</v>
      </c>
      <c r="E147" s="35">
        <v>107750</v>
      </c>
      <c r="F147" s="35">
        <v>116400</v>
      </c>
      <c r="G147" s="35">
        <v>125000</v>
      </c>
      <c r="H147" s="35">
        <v>133650</v>
      </c>
      <c r="I147" s="35">
        <v>142250</v>
      </c>
    </row>
    <row r="148" spans="1:9" x14ac:dyDescent="0.35">
      <c r="A148" t="s">
        <v>259</v>
      </c>
      <c r="B148" s="35">
        <v>74800</v>
      </c>
      <c r="C148" s="35">
        <v>85450</v>
      </c>
      <c r="D148" s="35">
        <v>96150</v>
      </c>
      <c r="E148" s="35">
        <v>106800</v>
      </c>
      <c r="F148" s="35">
        <v>115350</v>
      </c>
      <c r="G148" s="35">
        <v>123900</v>
      </c>
      <c r="H148" s="35">
        <v>132450</v>
      </c>
      <c r="I148" s="35">
        <v>141000</v>
      </c>
    </row>
    <row r="149" spans="1:9" x14ac:dyDescent="0.35">
      <c r="A149" t="s">
        <v>260</v>
      </c>
      <c r="B149" s="35">
        <v>73750</v>
      </c>
      <c r="C149" s="35">
        <v>84300</v>
      </c>
      <c r="D149" s="35">
        <v>94850</v>
      </c>
      <c r="E149" s="35">
        <v>105350</v>
      </c>
      <c r="F149" s="35">
        <v>113800</v>
      </c>
      <c r="G149" s="35">
        <v>122250</v>
      </c>
      <c r="H149" s="35">
        <v>130650</v>
      </c>
      <c r="I149" s="35">
        <v>139100</v>
      </c>
    </row>
    <row r="150" spans="1:9" x14ac:dyDescent="0.35">
      <c r="A150" t="s">
        <v>261</v>
      </c>
      <c r="B150" s="35">
        <v>74800</v>
      </c>
      <c r="C150" s="35">
        <v>85450</v>
      </c>
      <c r="D150" s="35">
        <v>96150</v>
      </c>
      <c r="E150" s="35">
        <v>106800</v>
      </c>
      <c r="F150" s="35">
        <v>115350</v>
      </c>
      <c r="G150" s="35">
        <v>123900</v>
      </c>
      <c r="H150" s="35">
        <v>132450</v>
      </c>
      <c r="I150" s="35">
        <v>141000</v>
      </c>
    </row>
    <row r="151" spans="1:9" x14ac:dyDescent="0.35">
      <c r="A151" t="s">
        <v>262</v>
      </c>
      <c r="B151" s="35">
        <v>73750</v>
      </c>
      <c r="C151" s="35">
        <v>84300</v>
      </c>
      <c r="D151" s="35">
        <v>94850</v>
      </c>
      <c r="E151" s="35">
        <v>105350</v>
      </c>
      <c r="F151" s="35">
        <v>113800</v>
      </c>
      <c r="G151" s="35">
        <v>122250</v>
      </c>
      <c r="H151" s="35">
        <v>130650</v>
      </c>
      <c r="I151" s="35">
        <v>139100</v>
      </c>
    </row>
    <row r="152" spans="1:9" x14ac:dyDescent="0.35">
      <c r="A152" t="s">
        <v>263</v>
      </c>
      <c r="B152" s="35">
        <v>73750</v>
      </c>
      <c r="C152" s="35">
        <v>84300</v>
      </c>
      <c r="D152" s="35">
        <v>94850</v>
      </c>
      <c r="E152" s="35">
        <v>105350</v>
      </c>
      <c r="F152" s="35">
        <v>113800</v>
      </c>
      <c r="G152" s="35">
        <v>122250</v>
      </c>
      <c r="H152" s="35">
        <v>130650</v>
      </c>
      <c r="I152" s="35">
        <v>139100</v>
      </c>
    </row>
    <row r="153" spans="1:9" x14ac:dyDescent="0.35">
      <c r="A153" t="s">
        <v>264</v>
      </c>
      <c r="B153" s="35">
        <v>73750</v>
      </c>
      <c r="C153" s="35">
        <v>84300</v>
      </c>
      <c r="D153" s="35">
        <v>94850</v>
      </c>
      <c r="E153" s="35">
        <v>105350</v>
      </c>
      <c r="F153" s="35">
        <v>113800</v>
      </c>
      <c r="G153" s="35">
        <v>122250</v>
      </c>
      <c r="H153" s="35">
        <v>130650</v>
      </c>
      <c r="I153" s="35">
        <v>139100</v>
      </c>
    </row>
    <row r="154" spans="1:9" x14ac:dyDescent="0.35">
      <c r="A154" t="s">
        <v>265</v>
      </c>
      <c r="B154" s="35">
        <v>73750</v>
      </c>
      <c r="C154" s="35">
        <v>84300</v>
      </c>
      <c r="D154" s="35">
        <v>94850</v>
      </c>
      <c r="E154" s="35">
        <v>105350</v>
      </c>
      <c r="F154" s="35">
        <v>113800</v>
      </c>
      <c r="G154" s="35">
        <v>122250</v>
      </c>
      <c r="H154" s="35">
        <v>130650</v>
      </c>
      <c r="I154" s="35">
        <v>139100</v>
      </c>
    </row>
    <row r="155" spans="1:9" x14ac:dyDescent="0.35">
      <c r="A155" t="s">
        <v>266</v>
      </c>
      <c r="B155" s="35">
        <v>73650</v>
      </c>
      <c r="C155" s="35">
        <v>84200</v>
      </c>
      <c r="D155" s="35">
        <v>94700</v>
      </c>
      <c r="E155" s="35">
        <v>105200</v>
      </c>
      <c r="F155" s="35">
        <v>113650</v>
      </c>
      <c r="G155" s="35">
        <v>122050</v>
      </c>
      <c r="H155" s="35">
        <v>130450</v>
      </c>
      <c r="I155" s="35">
        <v>138900</v>
      </c>
    </row>
    <row r="156" spans="1:9" x14ac:dyDescent="0.35">
      <c r="A156" t="s">
        <v>267</v>
      </c>
      <c r="B156" s="35">
        <v>96000</v>
      </c>
      <c r="C156" s="35">
        <v>109700</v>
      </c>
      <c r="D156" s="35">
        <v>123400</v>
      </c>
      <c r="E156" s="35">
        <v>137100</v>
      </c>
      <c r="F156" s="35">
        <v>148100</v>
      </c>
      <c r="G156" s="35">
        <v>159050</v>
      </c>
      <c r="H156" s="35">
        <v>170050</v>
      </c>
      <c r="I156" s="35">
        <v>181000</v>
      </c>
    </row>
    <row r="157" spans="1:9" x14ac:dyDescent="0.35">
      <c r="A157" t="s">
        <v>268</v>
      </c>
      <c r="B157" s="35">
        <v>73650</v>
      </c>
      <c r="C157" s="35">
        <v>84200</v>
      </c>
      <c r="D157" s="35">
        <v>94700</v>
      </c>
      <c r="E157" s="35">
        <v>105200</v>
      </c>
      <c r="F157" s="35">
        <v>113650</v>
      </c>
      <c r="G157" s="35">
        <v>122050</v>
      </c>
      <c r="H157" s="35">
        <v>130450</v>
      </c>
      <c r="I157" s="35">
        <v>138900</v>
      </c>
    </row>
    <row r="158" spans="1:9" x14ac:dyDescent="0.35">
      <c r="A158" t="s">
        <v>269</v>
      </c>
      <c r="B158" s="35">
        <v>96000</v>
      </c>
      <c r="C158" s="35">
        <v>109700</v>
      </c>
      <c r="D158" s="35">
        <v>123400</v>
      </c>
      <c r="E158" s="35">
        <v>137100</v>
      </c>
      <c r="F158" s="35">
        <v>148100</v>
      </c>
      <c r="G158" s="35">
        <v>159050</v>
      </c>
      <c r="H158" s="35">
        <v>170050</v>
      </c>
      <c r="I158" s="35">
        <v>181000</v>
      </c>
    </row>
    <row r="159" spans="1:9" x14ac:dyDescent="0.35">
      <c r="A159" t="s">
        <v>270</v>
      </c>
      <c r="B159" s="35">
        <v>96000</v>
      </c>
      <c r="C159" s="35">
        <v>109700</v>
      </c>
      <c r="D159" s="35">
        <v>123400</v>
      </c>
      <c r="E159" s="35">
        <v>137100</v>
      </c>
      <c r="F159" s="35">
        <v>148100</v>
      </c>
      <c r="G159" s="35">
        <v>159050</v>
      </c>
      <c r="H159" s="35">
        <v>170050</v>
      </c>
      <c r="I159" s="35">
        <v>181000</v>
      </c>
    </row>
    <row r="160" spans="1:9" x14ac:dyDescent="0.35">
      <c r="A160" t="s">
        <v>271</v>
      </c>
      <c r="B160" s="35">
        <v>73650</v>
      </c>
      <c r="C160" s="35">
        <v>84200</v>
      </c>
      <c r="D160" s="35">
        <v>94700</v>
      </c>
      <c r="E160" s="35">
        <v>105200</v>
      </c>
      <c r="F160" s="35">
        <v>113650</v>
      </c>
      <c r="G160" s="35">
        <v>122050</v>
      </c>
      <c r="H160" s="35">
        <v>130450</v>
      </c>
      <c r="I160" s="35">
        <v>138900</v>
      </c>
    </row>
    <row r="161" spans="1:9" x14ac:dyDescent="0.35">
      <c r="A161" t="s">
        <v>272</v>
      </c>
      <c r="B161" s="35">
        <v>76750</v>
      </c>
      <c r="C161" s="35">
        <v>87700</v>
      </c>
      <c r="D161" s="35">
        <v>98650</v>
      </c>
      <c r="E161" s="35">
        <v>109600</v>
      </c>
      <c r="F161" s="35">
        <v>118400</v>
      </c>
      <c r="G161" s="35">
        <v>127150</v>
      </c>
      <c r="H161" s="35">
        <v>135950</v>
      </c>
      <c r="I161" s="35">
        <v>144700</v>
      </c>
    </row>
    <row r="162" spans="1:9" x14ac:dyDescent="0.35">
      <c r="A162" t="s">
        <v>273</v>
      </c>
      <c r="B162" s="35">
        <v>73650</v>
      </c>
      <c r="C162" s="35">
        <v>84200</v>
      </c>
      <c r="D162" s="35">
        <v>94700</v>
      </c>
      <c r="E162" s="35">
        <v>105200</v>
      </c>
      <c r="F162" s="35">
        <v>113650</v>
      </c>
      <c r="G162" s="35">
        <v>122050</v>
      </c>
      <c r="H162" s="35">
        <v>130450</v>
      </c>
      <c r="I162" s="35">
        <v>138900</v>
      </c>
    </row>
    <row r="163" spans="1:9" x14ac:dyDescent="0.35">
      <c r="A163" t="s">
        <v>274</v>
      </c>
      <c r="B163" s="35">
        <v>73750</v>
      </c>
      <c r="C163" s="35">
        <v>84300</v>
      </c>
      <c r="D163" s="35">
        <v>94850</v>
      </c>
      <c r="E163" s="35">
        <v>105350</v>
      </c>
      <c r="F163" s="35">
        <v>113800</v>
      </c>
      <c r="G163" s="35">
        <v>122250</v>
      </c>
      <c r="H163" s="35">
        <v>130650</v>
      </c>
      <c r="I163" s="35">
        <v>139100</v>
      </c>
    </row>
    <row r="164" spans="1:9" x14ac:dyDescent="0.35">
      <c r="A164" t="s">
        <v>275</v>
      </c>
      <c r="B164" s="35">
        <v>96000</v>
      </c>
      <c r="C164" s="35">
        <v>109700</v>
      </c>
      <c r="D164" s="35">
        <v>123400</v>
      </c>
      <c r="E164" s="35">
        <v>137100</v>
      </c>
      <c r="F164" s="35">
        <v>148100</v>
      </c>
      <c r="G164" s="35">
        <v>159050</v>
      </c>
      <c r="H164" s="35">
        <v>170050</v>
      </c>
      <c r="I164" s="35">
        <v>181000</v>
      </c>
    </row>
    <row r="165" spans="1:9" x14ac:dyDescent="0.35">
      <c r="A165" t="s">
        <v>276</v>
      </c>
      <c r="B165" s="35">
        <v>96000</v>
      </c>
      <c r="C165" s="35">
        <v>109700</v>
      </c>
      <c r="D165" s="35">
        <v>123400</v>
      </c>
      <c r="E165" s="35">
        <v>137100</v>
      </c>
      <c r="F165" s="35">
        <v>148100</v>
      </c>
      <c r="G165" s="35">
        <v>159050</v>
      </c>
      <c r="H165" s="35">
        <v>170050</v>
      </c>
      <c r="I165" s="35">
        <v>181000</v>
      </c>
    </row>
    <row r="166" spans="1:9" x14ac:dyDescent="0.35">
      <c r="A166" t="s">
        <v>277</v>
      </c>
      <c r="B166" s="35">
        <v>96000</v>
      </c>
      <c r="C166" s="35">
        <v>109700</v>
      </c>
      <c r="D166" s="35">
        <v>123400</v>
      </c>
      <c r="E166" s="35">
        <v>137100</v>
      </c>
      <c r="F166" s="35">
        <v>148100</v>
      </c>
      <c r="G166" s="35">
        <v>159050</v>
      </c>
      <c r="H166" s="35">
        <v>170050</v>
      </c>
      <c r="I166" s="35">
        <v>181000</v>
      </c>
    </row>
    <row r="167" spans="1:9" x14ac:dyDescent="0.35">
      <c r="A167" t="s">
        <v>278</v>
      </c>
      <c r="B167" s="35">
        <v>96000</v>
      </c>
      <c r="C167" s="35">
        <v>109700</v>
      </c>
      <c r="D167" s="35">
        <v>123400</v>
      </c>
      <c r="E167" s="35">
        <v>137100</v>
      </c>
      <c r="F167" s="35">
        <v>148100</v>
      </c>
      <c r="G167" s="35">
        <v>159050</v>
      </c>
      <c r="H167" s="35">
        <v>170050</v>
      </c>
      <c r="I167" s="35">
        <v>181000</v>
      </c>
    </row>
    <row r="168" spans="1:9" x14ac:dyDescent="0.35">
      <c r="A168" t="s">
        <v>279</v>
      </c>
      <c r="B168" s="35">
        <v>73750</v>
      </c>
      <c r="C168" s="35">
        <v>84300</v>
      </c>
      <c r="D168" s="35">
        <v>94850</v>
      </c>
      <c r="E168" s="35">
        <v>105350</v>
      </c>
      <c r="F168" s="35">
        <v>113800</v>
      </c>
      <c r="G168" s="35">
        <v>122250</v>
      </c>
      <c r="H168" s="35">
        <v>130650</v>
      </c>
      <c r="I168" s="35">
        <v>139100</v>
      </c>
    </row>
    <row r="169" spans="1:9" x14ac:dyDescent="0.35">
      <c r="A169" t="s">
        <v>280</v>
      </c>
      <c r="B169" s="35">
        <v>96000</v>
      </c>
      <c r="C169" s="35">
        <v>109700</v>
      </c>
      <c r="D169" s="35">
        <v>123400</v>
      </c>
      <c r="E169" s="35">
        <v>137100</v>
      </c>
      <c r="F169" s="35">
        <v>148100</v>
      </c>
      <c r="G169" s="35">
        <v>159050</v>
      </c>
      <c r="H169" s="35">
        <v>170050</v>
      </c>
      <c r="I169" s="35">
        <v>181000</v>
      </c>
    </row>
    <row r="170" spans="1:9" x14ac:dyDescent="0.35">
      <c r="A170" t="s">
        <v>281</v>
      </c>
      <c r="B170" s="35">
        <v>75450</v>
      </c>
      <c r="C170" s="35">
        <v>86200</v>
      </c>
      <c r="D170" s="35">
        <v>97000</v>
      </c>
      <c r="E170" s="35">
        <v>107750</v>
      </c>
      <c r="F170" s="35">
        <v>116400</v>
      </c>
      <c r="G170" s="35">
        <v>125000</v>
      </c>
      <c r="H170" s="35">
        <v>133650</v>
      </c>
      <c r="I170" s="35">
        <v>142250</v>
      </c>
    </row>
    <row r="171" spans="1:9" x14ac:dyDescent="0.35">
      <c r="A171" t="s">
        <v>282</v>
      </c>
      <c r="B171" s="35">
        <v>96000</v>
      </c>
      <c r="C171" s="35">
        <v>109700</v>
      </c>
      <c r="D171" s="35">
        <v>123400</v>
      </c>
      <c r="E171" s="35">
        <v>137100</v>
      </c>
      <c r="F171" s="35">
        <v>148100</v>
      </c>
      <c r="G171" s="35">
        <v>159050</v>
      </c>
      <c r="H171" s="35">
        <v>170050</v>
      </c>
      <c r="I171" s="35">
        <v>181000</v>
      </c>
    </row>
    <row r="172" spans="1:9" x14ac:dyDescent="0.35">
      <c r="A172" t="s">
        <v>283</v>
      </c>
      <c r="B172" s="35">
        <v>96000</v>
      </c>
      <c r="C172" s="35">
        <v>109700</v>
      </c>
      <c r="D172" s="35">
        <v>123400</v>
      </c>
      <c r="E172" s="35">
        <v>137100</v>
      </c>
      <c r="F172" s="35">
        <v>148100</v>
      </c>
      <c r="G172" s="35">
        <v>159050</v>
      </c>
      <c r="H172" s="35">
        <v>170050</v>
      </c>
      <c r="I172" s="35">
        <v>181000</v>
      </c>
    </row>
    <row r="173" spans="1:9" x14ac:dyDescent="0.35">
      <c r="A173" t="s">
        <v>284</v>
      </c>
      <c r="B173" s="35">
        <v>79100</v>
      </c>
      <c r="C173" s="35">
        <v>90400</v>
      </c>
      <c r="D173" s="35">
        <v>101700</v>
      </c>
      <c r="E173" s="35">
        <v>112950</v>
      </c>
      <c r="F173" s="35">
        <v>122000</v>
      </c>
      <c r="G173" s="35">
        <v>131050</v>
      </c>
      <c r="H173" s="35">
        <v>140100</v>
      </c>
      <c r="I173" s="35">
        <v>149100</v>
      </c>
    </row>
    <row r="174" spans="1:9" x14ac:dyDescent="0.35">
      <c r="A174" t="s">
        <v>285</v>
      </c>
      <c r="B174" s="35">
        <v>75450</v>
      </c>
      <c r="C174" s="35">
        <v>86200</v>
      </c>
      <c r="D174" s="35">
        <v>97000</v>
      </c>
      <c r="E174" s="35">
        <v>107750</v>
      </c>
      <c r="F174" s="35">
        <v>116400</v>
      </c>
      <c r="G174" s="35">
        <v>125000</v>
      </c>
      <c r="H174" s="35">
        <v>133650</v>
      </c>
      <c r="I174" s="35">
        <v>142250</v>
      </c>
    </row>
    <row r="175" spans="1:9" x14ac:dyDescent="0.35">
      <c r="A175" t="s">
        <v>286</v>
      </c>
      <c r="B175" s="35">
        <v>96000</v>
      </c>
      <c r="C175" s="35">
        <v>109700</v>
      </c>
      <c r="D175" s="35">
        <v>123400</v>
      </c>
      <c r="E175" s="35">
        <v>137100</v>
      </c>
      <c r="F175" s="35">
        <v>148100</v>
      </c>
      <c r="G175" s="35">
        <v>159050</v>
      </c>
      <c r="H175" s="35">
        <v>170050</v>
      </c>
      <c r="I175" s="35">
        <v>181000</v>
      </c>
    </row>
    <row r="176" spans="1:9" x14ac:dyDescent="0.35">
      <c r="A176" t="s">
        <v>287</v>
      </c>
      <c r="B176" s="35">
        <v>96000</v>
      </c>
      <c r="C176" s="35">
        <v>109700</v>
      </c>
      <c r="D176" s="35">
        <v>123400</v>
      </c>
      <c r="E176" s="35">
        <v>137100</v>
      </c>
      <c r="F176" s="35">
        <v>148100</v>
      </c>
      <c r="G176" s="35">
        <v>159050</v>
      </c>
      <c r="H176" s="35">
        <v>170050</v>
      </c>
      <c r="I176" s="35">
        <v>181000</v>
      </c>
    </row>
    <row r="177" spans="1:9" x14ac:dyDescent="0.35">
      <c r="A177" t="s">
        <v>288</v>
      </c>
      <c r="B177" s="35">
        <v>96000</v>
      </c>
      <c r="C177" s="35">
        <v>109700</v>
      </c>
      <c r="D177" s="35">
        <v>123400</v>
      </c>
      <c r="E177" s="35">
        <v>137100</v>
      </c>
      <c r="F177" s="35">
        <v>148100</v>
      </c>
      <c r="G177" s="35">
        <v>159050</v>
      </c>
      <c r="H177" s="35">
        <v>170050</v>
      </c>
      <c r="I177" s="35">
        <v>181000</v>
      </c>
    </row>
    <row r="178" spans="1:9" x14ac:dyDescent="0.35">
      <c r="A178" t="s">
        <v>289</v>
      </c>
      <c r="B178" s="35">
        <v>96000</v>
      </c>
      <c r="C178" s="35">
        <v>109700</v>
      </c>
      <c r="D178" s="35">
        <v>123400</v>
      </c>
      <c r="E178" s="35">
        <v>137100</v>
      </c>
      <c r="F178" s="35">
        <v>148100</v>
      </c>
      <c r="G178" s="35">
        <v>159050</v>
      </c>
      <c r="H178" s="35">
        <v>170050</v>
      </c>
      <c r="I178" s="35">
        <v>181000</v>
      </c>
    </row>
    <row r="179" spans="1:9" x14ac:dyDescent="0.35">
      <c r="A179" t="s">
        <v>290</v>
      </c>
      <c r="B179" s="35">
        <v>96000</v>
      </c>
      <c r="C179" s="35">
        <v>109700</v>
      </c>
      <c r="D179" s="35">
        <v>123400</v>
      </c>
      <c r="E179" s="35">
        <v>137100</v>
      </c>
      <c r="F179" s="35">
        <v>148100</v>
      </c>
      <c r="G179" s="35">
        <v>159050</v>
      </c>
      <c r="H179" s="35">
        <v>170050</v>
      </c>
      <c r="I179" s="35">
        <v>181000</v>
      </c>
    </row>
    <row r="180" spans="1:9" x14ac:dyDescent="0.35">
      <c r="A180" t="s">
        <v>291</v>
      </c>
      <c r="B180" s="35">
        <v>74800</v>
      </c>
      <c r="C180" s="35">
        <v>85450</v>
      </c>
      <c r="D180" s="35">
        <v>96150</v>
      </c>
      <c r="E180" s="35">
        <v>106800</v>
      </c>
      <c r="F180" s="35">
        <v>115350</v>
      </c>
      <c r="G180" s="35">
        <v>123900</v>
      </c>
      <c r="H180" s="35">
        <v>132450</v>
      </c>
      <c r="I180" s="35">
        <v>141000</v>
      </c>
    </row>
    <row r="181" spans="1:9" x14ac:dyDescent="0.35">
      <c r="A181" t="s">
        <v>292</v>
      </c>
      <c r="B181" s="35">
        <v>74800</v>
      </c>
      <c r="C181" s="35">
        <v>85450</v>
      </c>
      <c r="D181" s="35">
        <v>96150</v>
      </c>
      <c r="E181" s="35">
        <v>106800</v>
      </c>
      <c r="F181" s="35">
        <v>115350</v>
      </c>
      <c r="G181" s="35">
        <v>123900</v>
      </c>
      <c r="H181" s="35">
        <v>132450</v>
      </c>
      <c r="I181" s="35">
        <v>141000</v>
      </c>
    </row>
    <row r="182" spans="1:9" x14ac:dyDescent="0.35">
      <c r="A182" t="s">
        <v>293</v>
      </c>
      <c r="B182" s="35">
        <v>74800</v>
      </c>
      <c r="C182" s="35">
        <v>85450</v>
      </c>
      <c r="D182" s="35">
        <v>96150</v>
      </c>
      <c r="E182" s="35">
        <v>106800</v>
      </c>
      <c r="F182" s="35">
        <v>115350</v>
      </c>
      <c r="G182" s="35">
        <v>123900</v>
      </c>
      <c r="H182" s="35">
        <v>132450</v>
      </c>
      <c r="I182" s="35">
        <v>141000</v>
      </c>
    </row>
    <row r="183" spans="1:9" x14ac:dyDescent="0.35">
      <c r="A183" t="s">
        <v>294</v>
      </c>
      <c r="B183" s="35">
        <v>75450</v>
      </c>
      <c r="C183" s="35">
        <v>86200</v>
      </c>
      <c r="D183" s="35">
        <v>97000</v>
      </c>
      <c r="E183" s="35">
        <v>107750</v>
      </c>
      <c r="F183" s="35">
        <v>116400</v>
      </c>
      <c r="G183" s="35">
        <v>125000</v>
      </c>
      <c r="H183" s="35">
        <v>133650</v>
      </c>
      <c r="I183" s="35">
        <v>142250</v>
      </c>
    </row>
    <row r="184" spans="1:9" x14ac:dyDescent="0.35">
      <c r="A184" t="s">
        <v>295</v>
      </c>
      <c r="B184" s="35">
        <v>73650</v>
      </c>
      <c r="C184" s="35">
        <v>84200</v>
      </c>
      <c r="D184" s="35">
        <v>94700</v>
      </c>
      <c r="E184" s="35">
        <v>105200</v>
      </c>
      <c r="F184" s="35">
        <v>113650</v>
      </c>
      <c r="G184" s="35">
        <v>122050</v>
      </c>
      <c r="H184" s="35">
        <v>130450</v>
      </c>
      <c r="I184" s="35">
        <v>138900</v>
      </c>
    </row>
    <row r="185" spans="1:9" x14ac:dyDescent="0.35">
      <c r="A185" t="s">
        <v>296</v>
      </c>
      <c r="B185" s="35">
        <v>96000</v>
      </c>
      <c r="C185" s="35">
        <v>109700</v>
      </c>
      <c r="D185" s="35">
        <v>123400</v>
      </c>
      <c r="E185" s="35">
        <v>137100</v>
      </c>
      <c r="F185" s="35">
        <v>148100</v>
      </c>
      <c r="G185" s="35">
        <v>159050</v>
      </c>
      <c r="H185" s="35">
        <v>170050</v>
      </c>
      <c r="I185" s="35">
        <v>181000</v>
      </c>
    </row>
    <row r="186" spans="1:9" x14ac:dyDescent="0.35">
      <c r="A186" t="s">
        <v>297</v>
      </c>
      <c r="B186" s="35">
        <v>74800</v>
      </c>
      <c r="C186" s="35">
        <v>85450</v>
      </c>
      <c r="D186" s="35">
        <v>96150</v>
      </c>
      <c r="E186" s="35">
        <v>106800</v>
      </c>
      <c r="F186" s="35">
        <v>115350</v>
      </c>
      <c r="G186" s="35">
        <v>123900</v>
      </c>
      <c r="H186" s="35">
        <v>132450</v>
      </c>
      <c r="I186" s="35">
        <v>141000</v>
      </c>
    </row>
    <row r="187" spans="1:9" x14ac:dyDescent="0.35">
      <c r="A187" t="s">
        <v>298</v>
      </c>
      <c r="B187" s="35">
        <v>73750</v>
      </c>
      <c r="C187" s="35">
        <v>84300</v>
      </c>
      <c r="D187" s="35">
        <v>94850</v>
      </c>
      <c r="E187" s="35">
        <v>105350</v>
      </c>
      <c r="F187" s="35">
        <v>113800</v>
      </c>
      <c r="G187" s="35">
        <v>122250</v>
      </c>
      <c r="H187" s="35">
        <v>130650</v>
      </c>
      <c r="I187" s="35">
        <v>139100</v>
      </c>
    </row>
    <row r="188" spans="1:9" x14ac:dyDescent="0.35">
      <c r="A188" t="s">
        <v>299</v>
      </c>
      <c r="B188" s="35">
        <v>96000</v>
      </c>
      <c r="C188" s="35">
        <v>109700</v>
      </c>
      <c r="D188" s="35">
        <v>123400</v>
      </c>
      <c r="E188" s="35">
        <v>137100</v>
      </c>
      <c r="F188" s="35">
        <v>148100</v>
      </c>
      <c r="G188" s="35">
        <v>159050</v>
      </c>
      <c r="H188" s="35">
        <v>170050</v>
      </c>
      <c r="I188" s="35">
        <v>181000</v>
      </c>
    </row>
    <row r="189" spans="1:9" x14ac:dyDescent="0.35">
      <c r="A189" t="s">
        <v>300</v>
      </c>
      <c r="B189" s="35">
        <v>74800</v>
      </c>
      <c r="C189" s="35">
        <v>85450</v>
      </c>
      <c r="D189" s="35">
        <v>96150</v>
      </c>
      <c r="E189" s="35">
        <v>106800</v>
      </c>
      <c r="F189" s="35">
        <v>115350</v>
      </c>
      <c r="G189" s="35">
        <v>123900</v>
      </c>
      <c r="H189" s="35">
        <v>132450</v>
      </c>
      <c r="I189" s="35">
        <v>141000</v>
      </c>
    </row>
    <row r="190" spans="1:9" x14ac:dyDescent="0.35">
      <c r="A190" t="s">
        <v>301</v>
      </c>
      <c r="B190" s="35">
        <v>96000</v>
      </c>
      <c r="C190" s="35">
        <v>109700</v>
      </c>
      <c r="D190" s="35">
        <v>123400</v>
      </c>
      <c r="E190" s="35">
        <v>137100</v>
      </c>
      <c r="F190" s="35">
        <v>148100</v>
      </c>
      <c r="G190" s="35">
        <v>159050</v>
      </c>
      <c r="H190" s="35">
        <v>170050</v>
      </c>
      <c r="I190" s="35">
        <v>181000</v>
      </c>
    </row>
    <row r="191" spans="1:9" x14ac:dyDescent="0.35">
      <c r="A191" t="s">
        <v>302</v>
      </c>
      <c r="B191" s="35">
        <v>73650</v>
      </c>
      <c r="C191" s="35">
        <v>84200</v>
      </c>
      <c r="D191" s="35">
        <v>94700</v>
      </c>
      <c r="E191" s="35">
        <v>105200</v>
      </c>
      <c r="F191" s="35">
        <v>113650</v>
      </c>
      <c r="G191" s="35">
        <v>122050</v>
      </c>
      <c r="H191" s="35">
        <v>130450</v>
      </c>
      <c r="I191" s="35">
        <v>138900</v>
      </c>
    </row>
    <row r="192" spans="1:9" x14ac:dyDescent="0.35">
      <c r="A192" t="s">
        <v>303</v>
      </c>
      <c r="B192" s="35">
        <v>73650</v>
      </c>
      <c r="C192" s="35">
        <v>84200</v>
      </c>
      <c r="D192" s="35">
        <v>94700</v>
      </c>
      <c r="E192" s="35">
        <v>105200</v>
      </c>
      <c r="F192" s="35">
        <v>113650</v>
      </c>
      <c r="G192" s="35">
        <v>122050</v>
      </c>
      <c r="H192" s="35">
        <v>130450</v>
      </c>
      <c r="I192" s="35">
        <v>138900</v>
      </c>
    </row>
    <row r="193" spans="1:9" x14ac:dyDescent="0.35">
      <c r="A193" t="s">
        <v>304</v>
      </c>
      <c r="B193" s="35">
        <v>73650</v>
      </c>
      <c r="C193" s="35">
        <v>84200</v>
      </c>
      <c r="D193" s="35">
        <v>94700</v>
      </c>
      <c r="E193" s="35">
        <v>105200</v>
      </c>
      <c r="F193" s="35">
        <v>113650</v>
      </c>
      <c r="G193" s="35">
        <v>122050</v>
      </c>
      <c r="H193" s="35">
        <v>130450</v>
      </c>
      <c r="I193" s="35">
        <v>138900</v>
      </c>
    </row>
    <row r="194" spans="1:9" x14ac:dyDescent="0.35">
      <c r="A194" t="s">
        <v>305</v>
      </c>
      <c r="B194" s="35">
        <v>73650</v>
      </c>
      <c r="C194" s="35">
        <v>84200</v>
      </c>
      <c r="D194" s="35">
        <v>94700</v>
      </c>
      <c r="E194" s="35">
        <v>105200</v>
      </c>
      <c r="F194" s="35">
        <v>113650</v>
      </c>
      <c r="G194" s="35">
        <v>122050</v>
      </c>
      <c r="H194" s="35">
        <v>130450</v>
      </c>
      <c r="I194" s="35">
        <v>138900</v>
      </c>
    </row>
    <row r="195" spans="1:9" x14ac:dyDescent="0.35">
      <c r="A195" t="s">
        <v>306</v>
      </c>
      <c r="B195" s="35">
        <v>73650</v>
      </c>
      <c r="C195" s="35">
        <v>84200</v>
      </c>
      <c r="D195" s="35">
        <v>94700</v>
      </c>
      <c r="E195" s="35">
        <v>105200</v>
      </c>
      <c r="F195" s="35">
        <v>113650</v>
      </c>
      <c r="G195" s="35">
        <v>122050</v>
      </c>
      <c r="H195" s="35">
        <v>130450</v>
      </c>
      <c r="I195" s="35">
        <v>138900</v>
      </c>
    </row>
    <row r="196" spans="1:9" x14ac:dyDescent="0.35">
      <c r="A196" t="s">
        <v>307</v>
      </c>
      <c r="B196" s="35">
        <v>73650</v>
      </c>
      <c r="C196" s="35">
        <v>84200</v>
      </c>
      <c r="D196" s="35">
        <v>94700</v>
      </c>
      <c r="E196" s="35">
        <v>105200</v>
      </c>
      <c r="F196" s="35">
        <v>113650</v>
      </c>
      <c r="G196" s="35">
        <v>122050</v>
      </c>
      <c r="H196" s="35">
        <v>130450</v>
      </c>
      <c r="I196" s="35">
        <v>138900</v>
      </c>
    </row>
    <row r="197" spans="1:9" x14ac:dyDescent="0.35">
      <c r="A197" t="s">
        <v>308</v>
      </c>
      <c r="B197" s="35">
        <v>96000</v>
      </c>
      <c r="C197" s="35">
        <v>109700</v>
      </c>
      <c r="D197" s="35">
        <v>123400</v>
      </c>
      <c r="E197" s="35">
        <v>137100</v>
      </c>
      <c r="F197" s="35">
        <v>148100</v>
      </c>
      <c r="G197" s="35">
        <v>159050</v>
      </c>
      <c r="H197" s="35">
        <v>170050</v>
      </c>
      <c r="I197" s="35">
        <v>181000</v>
      </c>
    </row>
    <row r="198" spans="1:9" x14ac:dyDescent="0.35">
      <c r="A198" t="s">
        <v>309</v>
      </c>
      <c r="B198" s="35">
        <v>92200</v>
      </c>
      <c r="C198" s="35">
        <v>105350</v>
      </c>
      <c r="D198" s="35">
        <v>118550</v>
      </c>
      <c r="E198" s="35">
        <v>131700</v>
      </c>
      <c r="F198" s="35">
        <v>142250</v>
      </c>
      <c r="G198" s="35">
        <v>152800</v>
      </c>
      <c r="H198" s="35">
        <v>163350</v>
      </c>
      <c r="I198" s="35">
        <v>173850</v>
      </c>
    </row>
    <row r="199" spans="1:9" x14ac:dyDescent="0.35">
      <c r="A199" t="s">
        <v>310</v>
      </c>
      <c r="B199" s="35">
        <v>96000</v>
      </c>
      <c r="C199" s="35">
        <v>109700</v>
      </c>
      <c r="D199" s="35">
        <v>123400</v>
      </c>
      <c r="E199" s="35">
        <v>137100</v>
      </c>
      <c r="F199" s="35">
        <v>148100</v>
      </c>
      <c r="G199" s="35">
        <v>159050</v>
      </c>
      <c r="H199" s="35">
        <v>170050</v>
      </c>
      <c r="I199" s="35">
        <v>181000</v>
      </c>
    </row>
    <row r="200" spans="1:9" x14ac:dyDescent="0.35">
      <c r="A200" t="s">
        <v>311</v>
      </c>
      <c r="B200" s="35">
        <v>96000</v>
      </c>
      <c r="C200" s="35">
        <v>109700</v>
      </c>
      <c r="D200" s="35">
        <v>123400</v>
      </c>
      <c r="E200" s="35">
        <v>137100</v>
      </c>
      <c r="F200" s="35">
        <v>148100</v>
      </c>
      <c r="G200" s="35">
        <v>159050</v>
      </c>
      <c r="H200" s="35">
        <v>170050</v>
      </c>
      <c r="I200" s="35">
        <v>181000</v>
      </c>
    </row>
    <row r="201" spans="1:9" x14ac:dyDescent="0.35">
      <c r="A201" t="s">
        <v>312</v>
      </c>
      <c r="B201" s="35">
        <v>73650</v>
      </c>
      <c r="C201" s="35">
        <v>84200</v>
      </c>
      <c r="D201" s="35">
        <v>94700</v>
      </c>
      <c r="E201" s="35">
        <v>105200</v>
      </c>
      <c r="F201" s="35">
        <v>113650</v>
      </c>
      <c r="G201" s="35">
        <v>122050</v>
      </c>
      <c r="H201" s="35">
        <v>130450</v>
      </c>
      <c r="I201" s="35">
        <v>138900</v>
      </c>
    </row>
    <row r="202" spans="1:9" x14ac:dyDescent="0.35">
      <c r="A202" t="s">
        <v>313</v>
      </c>
      <c r="B202" s="35">
        <v>73650</v>
      </c>
      <c r="C202" s="35">
        <v>84200</v>
      </c>
      <c r="D202" s="35">
        <v>94700</v>
      </c>
      <c r="E202" s="35">
        <v>105200</v>
      </c>
      <c r="F202" s="35">
        <v>113650</v>
      </c>
      <c r="G202" s="35">
        <v>122050</v>
      </c>
      <c r="H202" s="35">
        <v>130450</v>
      </c>
      <c r="I202" s="35">
        <v>138900</v>
      </c>
    </row>
    <row r="203" spans="1:9" x14ac:dyDescent="0.35">
      <c r="A203" t="s">
        <v>314</v>
      </c>
      <c r="B203" s="35">
        <v>73750</v>
      </c>
      <c r="C203" s="35">
        <v>84300</v>
      </c>
      <c r="D203" s="35">
        <v>94850</v>
      </c>
      <c r="E203" s="35">
        <v>105350</v>
      </c>
      <c r="F203" s="35">
        <v>113800</v>
      </c>
      <c r="G203" s="35">
        <v>122250</v>
      </c>
      <c r="H203" s="35">
        <v>130650</v>
      </c>
      <c r="I203" s="35">
        <v>139100</v>
      </c>
    </row>
    <row r="204" spans="1:9" x14ac:dyDescent="0.35">
      <c r="A204" t="s">
        <v>315</v>
      </c>
      <c r="B204" s="35">
        <v>73650</v>
      </c>
      <c r="C204" s="35">
        <v>84200</v>
      </c>
      <c r="D204" s="35">
        <v>94700</v>
      </c>
      <c r="E204" s="35">
        <v>105200</v>
      </c>
      <c r="F204" s="35">
        <v>113650</v>
      </c>
      <c r="G204" s="35">
        <v>122050</v>
      </c>
      <c r="H204" s="35">
        <v>130450</v>
      </c>
      <c r="I204" s="35">
        <v>138900</v>
      </c>
    </row>
    <row r="205" spans="1:9" x14ac:dyDescent="0.35">
      <c r="A205" t="s">
        <v>316</v>
      </c>
      <c r="B205" s="35">
        <v>73650</v>
      </c>
      <c r="C205" s="35">
        <v>84200</v>
      </c>
      <c r="D205" s="35">
        <v>94700</v>
      </c>
      <c r="E205" s="35">
        <v>105200</v>
      </c>
      <c r="F205" s="35">
        <v>113650</v>
      </c>
      <c r="G205" s="35">
        <v>122050</v>
      </c>
      <c r="H205" s="35">
        <v>130450</v>
      </c>
      <c r="I205" s="35">
        <v>138900</v>
      </c>
    </row>
    <row r="206" spans="1:9" x14ac:dyDescent="0.35">
      <c r="A206" t="s">
        <v>317</v>
      </c>
      <c r="B206" s="35">
        <v>96000</v>
      </c>
      <c r="C206" s="35">
        <v>109700</v>
      </c>
      <c r="D206" s="35">
        <v>123400</v>
      </c>
      <c r="E206" s="35">
        <v>137100</v>
      </c>
      <c r="F206" s="35">
        <v>148100</v>
      </c>
      <c r="G206" s="35">
        <v>159050</v>
      </c>
      <c r="H206" s="35">
        <v>170050</v>
      </c>
      <c r="I206" s="35">
        <v>181000</v>
      </c>
    </row>
    <row r="207" spans="1:9" x14ac:dyDescent="0.35">
      <c r="A207" t="s">
        <v>318</v>
      </c>
      <c r="B207" s="35">
        <v>96000</v>
      </c>
      <c r="C207" s="35">
        <v>109700</v>
      </c>
      <c r="D207" s="35">
        <v>123400</v>
      </c>
      <c r="E207" s="35">
        <v>137100</v>
      </c>
      <c r="F207" s="35">
        <v>148100</v>
      </c>
      <c r="G207" s="35">
        <v>159050</v>
      </c>
      <c r="H207" s="35">
        <v>170050</v>
      </c>
      <c r="I207" s="35">
        <v>181000</v>
      </c>
    </row>
    <row r="208" spans="1:9" x14ac:dyDescent="0.35">
      <c r="A208" t="s">
        <v>319</v>
      </c>
      <c r="B208" s="35">
        <v>96000</v>
      </c>
      <c r="C208" s="35">
        <v>109700</v>
      </c>
      <c r="D208" s="35">
        <v>123400</v>
      </c>
      <c r="E208" s="35">
        <v>137100</v>
      </c>
      <c r="F208" s="35">
        <v>148100</v>
      </c>
      <c r="G208" s="35">
        <v>159050</v>
      </c>
      <c r="H208" s="35">
        <v>170050</v>
      </c>
      <c r="I208" s="35">
        <v>181000</v>
      </c>
    </row>
    <row r="209" spans="1:9" x14ac:dyDescent="0.35">
      <c r="A209" t="s">
        <v>320</v>
      </c>
      <c r="B209" s="35">
        <v>96000</v>
      </c>
      <c r="C209" s="35">
        <v>109700</v>
      </c>
      <c r="D209" s="35">
        <v>123400</v>
      </c>
      <c r="E209" s="35">
        <v>137100</v>
      </c>
      <c r="F209" s="35">
        <v>148100</v>
      </c>
      <c r="G209" s="35">
        <v>159050</v>
      </c>
      <c r="H209" s="35">
        <v>170050</v>
      </c>
      <c r="I209" s="35">
        <v>181000</v>
      </c>
    </row>
    <row r="210" spans="1:9" x14ac:dyDescent="0.35">
      <c r="A210" t="s">
        <v>321</v>
      </c>
      <c r="B210" s="35">
        <v>73650</v>
      </c>
      <c r="C210" s="35">
        <v>84200</v>
      </c>
      <c r="D210" s="35">
        <v>94700</v>
      </c>
      <c r="E210" s="35">
        <v>105200</v>
      </c>
      <c r="F210" s="35">
        <v>113650</v>
      </c>
      <c r="G210" s="35">
        <v>122050</v>
      </c>
      <c r="H210" s="35">
        <v>130450</v>
      </c>
      <c r="I210" s="35">
        <v>138900</v>
      </c>
    </row>
    <row r="211" spans="1:9" x14ac:dyDescent="0.35">
      <c r="A211" t="s">
        <v>322</v>
      </c>
      <c r="B211" s="35">
        <v>74800</v>
      </c>
      <c r="C211" s="35">
        <v>85450</v>
      </c>
      <c r="D211" s="35">
        <v>96150</v>
      </c>
      <c r="E211" s="35">
        <v>106800</v>
      </c>
      <c r="F211" s="35">
        <v>115350</v>
      </c>
      <c r="G211" s="35">
        <v>123900</v>
      </c>
      <c r="H211" s="35">
        <v>132450</v>
      </c>
      <c r="I211" s="35">
        <v>141000</v>
      </c>
    </row>
    <row r="212" spans="1:9" x14ac:dyDescent="0.35">
      <c r="A212" t="s">
        <v>323</v>
      </c>
      <c r="B212" s="35">
        <v>62800</v>
      </c>
      <c r="C212" s="35">
        <v>71800</v>
      </c>
      <c r="D212" s="35">
        <v>80750</v>
      </c>
      <c r="E212" s="35">
        <v>89700</v>
      </c>
      <c r="F212" s="35">
        <v>96900</v>
      </c>
      <c r="G212" s="35">
        <v>104100</v>
      </c>
      <c r="H212" s="35">
        <v>111250</v>
      </c>
      <c r="I212" s="35">
        <v>118450</v>
      </c>
    </row>
    <row r="213" spans="1:9" x14ac:dyDescent="0.35">
      <c r="A213" t="s">
        <v>324</v>
      </c>
      <c r="B213" s="35">
        <v>73750</v>
      </c>
      <c r="C213" s="35">
        <v>84300</v>
      </c>
      <c r="D213" s="35">
        <v>94850</v>
      </c>
      <c r="E213" s="35">
        <v>105350</v>
      </c>
      <c r="F213" s="35">
        <v>113800</v>
      </c>
      <c r="G213" s="35">
        <v>122250</v>
      </c>
      <c r="H213" s="35">
        <v>130650</v>
      </c>
      <c r="I213" s="35">
        <v>139100</v>
      </c>
    </row>
    <row r="214" spans="1:9" x14ac:dyDescent="0.35">
      <c r="A214" t="s">
        <v>325</v>
      </c>
      <c r="B214" s="35">
        <v>96000</v>
      </c>
      <c r="C214" s="35">
        <v>109700</v>
      </c>
      <c r="D214" s="35">
        <v>123400</v>
      </c>
      <c r="E214" s="35">
        <v>137100</v>
      </c>
      <c r="F214" s="35">
        <v>148100</v>
      </c>
      <c r="G214" s="35">
        <v>159050</v>
      </c>
      <c r="H214" s="35">
        <v>170050</v>
      </c>
      <c r="I214" s="35">
        <v>181000</v>
      </c>
    </row>
    <row r="215" spans="1:9" x14ac:dyDescent="0.35">
      <c r="A215" t="s">
        <v>326</v>
      </c>
      <c r="B215" s="35">
        <v>73650</v>
      </c>
      <c r="C215" s="35">
        <v>84200</v>
      </c>
      <c r="D215" s="35">
        <v>94700</v>
      </c>
      <c r="E215" s="35">
        <v>105200</v>
      </c>
      <c r="F215" s="35">
        <v>113650</v>
      </c>
      <c r="G215" s="35">
        <v>122050</v>
      </c>
      <c r="H215" s="35">
        <v>130450</v>
      </c>
      <c r="I215" s="35">
        <v>138900</v>
      </c>
    </row>
    <row r="216" spans="1:9" x14ac:dyDescent="0.35">
      <c r="A216" t="s">
        <v>327</v>
      </c>
      <c r="B216" s="35">
        <v>73750</v>
      </c>
      <c r="C216" s="35">
        <v>84300</v>
      </c>
      <c r="D216" s="35">
        <v>94850</v>
      </c>
      <c r="E216" s="35">
        <v>105350</v>
      </c>
      <c r="F216" s="35">
        <v>113800</v>
      </c>
      <c r="G216" s="35">
        <v>122250</v>
      </c>
      <c r="H216" s="35">
        <v>130650</v>
      </c>
      <c r="I216" s="35">
        <v>139100</v>
      </c>
    </row>
    <row r="217" spans="1:9" x14ac:dyDescent="0.35">
      <c r="A217" t="s">
        <v>328</v>
      </c>
      <c r="B217" s="35">
        <v>73750</v>
      </c>
      <c r="C217" s="35">
        <v>84300</v>
      </c>
      <c r="D217" s="35">
        <v>94850</v>
      </c>
      <c r="E217" s="35">
        <v>105350</v>
      </c>
      <c r="F217" s="35">
        <v>113800</v>
      </c>
      <c r="G217" s="35">
        <v>122250</v>
      </c>
      <c r="H217" s="35">
        <v>130650</v>
      </c>
      <c r="I217" s="35">
        <v>139100</v>
      </c>
    </row>
    <row r="218" spans="1:9" x14ac:dyDescent="0.35">
      <c r="A218" t="s">
        <v>329</v>
      </c>
      <c r="B218" s="35">
        <v>73650</v>
      </c>
      <c r="C218" s="35">
        <v>84200</v>
      </c>
      <c r="D218" s="35">
        <v>94700</v>
      </c>
      <c r="E218" s="35">
        <v>105200</v>
      </c>
      <c r="F218" s="35">
        <v>113650</v>
      </c>
      <c r="G218" s="35">
        <v>122050</v>
      </c>
      <c r="H218" s="35">
        <v>130450</v>
      </c>
      <c r="I218" s="35">
        <v>138900</v>
      </c>
    </row>
    <row r="219" spans="1:9" x14ac:dyDescent="0.35">
      <c r="A219" t="s">
        <v>330</v>
      </c>
      <c r="B219" s="35">
        <v>73750</v>
      </c>
      <c r="C219" s="35">
        <v>84300</v>
      </c>
      <c r="D219" s="35">
        <v>94850</v>
      </c>
      <c r="E219" s="35">
        <v>105350</v>
      </c>
      <c r="F219" s="35">
        <v>113800</v>
      </c>
      <c r="G219" s="35">
        <v>122250</v>
      </c>
      <c r="H219" s="35">
        <v>130650</v>
      </c>
      <c r="I219" s="35">
        <v>139100</v>
      </c>
    </row>
    <row r="220" spans="1:9" x14ac:dyDescent="0.35">
      <c r="A220" t="s">
        <v>331</v>
      </c>
      <c r="B220" s="35">
        <v>96000</v>
      </c>
      <c r="C220" s="35">
        <v>109700</v>
      </c>
      <c r="D220" s="35">
        <v>123400</v>
      </c>
      <c r="E220" s="35">
        <v>137100</v>
      </c>
      <c r="F220" s="35">
        <v>148100</v>
      </c>
      <c r="G220" s="35">
        <v>159050</v>
      </c>
      <c r="H220" s="35">
        <v>170050</v>
      </c>
      <c r="I220" s="35">
        <v>181000</v>
      </c>
    </row>
    <row r="221" spans="1:9" x14ac:dyDescent="0.35">
      <c r="A221" t="s">
        <v>332</v>
      </c>
      <c r="B221" s="35">
        <v>96000</v>
      </c>
      <c r="C221" s="35">
        <v>109700</v>
      </c>
      <c r="D221" s="35">
        <v>123400</v>
      </c>
      <c r="E221" s="35">
        <v>137100</v>
      </c>
      <c r="F221" s="35">
        <v>148100</v>
      </c>
      <c r="G221" s="35">
        <v>159050</v>
      </c>
      <c r="H221" s="35">
        <v>170050</v>
      </c>
      <c r="I221" s="35">
        <v>181000</v>
      </c>
    </row>
    <row r="222" spans="1:9" x14ac:dyDescent="0.35">
      <c r="A222" t="s">
        <v>333</v>
      </c>
      <c r="B222" s="35">
        <v>74800</v>
      </c>
      <c r="C222" s="35">
        <v>85450</v>
      </c>
      <c r="D222" s="35">
        <v>96150</v>
      </c>
      <c r="E222" s="35">
        <v>106800</v>
      </c>
      <c r="F222" s="35">
        <v>115350</v>
      </c>
      <c r="G222" s="35">
        <v>123900</v>
      </c>
      <c r="H222" s="35">
        <v>132450</v>
      </c>
      <c r="I222" s="35">
        <v>141000</v>
      </c>
    </row>
    <row r="223" spans="1:9" x14ac:dyDescent="0.35">
      <c r="A223" t="s">
        <v>334</v>
      </c>
      <c r="B223" s="35">
        <v>73750</v>
      </c>
      <c r="C223" s="35">
        <v>84300</v>
      </c>
      <c r="D223" s="35">
        <v>94850</v>
      </c>
      <c r="E223" s="35">
        <v>105350</v>
      </c>
      <c r="F223" s="35">
        <v>113800</v>
      </c>
      <c r="G223" s="35">
        <v>122250</v>
      </c>
      <c r="H223" s="35">
        <v>130650</v>
      </c>
      <c r="I223" s="35">
        <v>139100</v>
      </c>
    </row>
    <row r="224" spans="1:9" x14ac:dyDescent="0.35">
      <c r="A224" t="s">
        <v>335</v>
      </c>
      <c r="B224" s="35">
        <v>73650</v>
      </c>
      <c r="C224" s="35">
        <v>84200</v>
      </c>
      <c r="D224" s="35">
        <v>94700</v>
      </c>
      <c r="E224" s="35">
        <v>105200</v>
      </c>
      <c r="F224" s="35">
        <v>113650</v>
      </c>
      <c r="G224" s="35">
        <v>122050</v>
      </c>
      <c r="H224" s="35">
        <v>130450</v>
      </c>
      <c r="I224" s="35">
        <v>138900</v>
      </c>
    </row>
    <row r="225" spans="1:9" x14ac:dyDescent="0.35">
      <c r="A225" t="s">
        <v>336</v>
      </c>
      <c r="B225" s="35">
        <v>79100</v>
      </c>
      <c r="C225" s="35">
        <v>90400</v>
      </c>
      <c r="D225" s="35">
        <v>101700</v>
      </c>
      <c r="E225" s="35">
        <v>112950</v>
      </c>
      <c r="F225" s="35">
        <v>122000</v>
      </c>
      <c r="G225" s="35">
        <v>131050</v>
      </c>
      <c r="H225" s="35">
        <v>140100</v>
      </c>
      <c r="I225" s="35">
        <v>149100</v>
      </c>
    </row>
    <row r="226" spans="1:9" x14ac:dyDescent="0.35">
      <c r="A226" t="s">
        <v>337</v>
      </c>
      <c r="B226" s="35">
        <v>73650</v>
      </c>
      <c r="C226" s="35">
        <v>84200</v>
      </c>
      <c r="D226" s="35">
        <v>94700</v>
      </c>
      <c r="E226" s="35">
        <v>105200</v>
      </c>
      <c r="F226" s="35">
        <v>113650</v>
      </c>
      <c r="G226" s="35">
        <v>122050</v>
      </c>
      <c r="H226" s="35">
        <v>130450</v>
      </c>
      <c r="I226" s="35">
        <v>138900</v>
      </c>
    </row>
    <row r="227" spans="1:9" x14ac:dyDescent="0.35">
      <c r="A227" t="s">
        <v>338</v>
      </c>
      <c r="B227" s="35">
        <v>73750</v>
      </c>
      <c r="C227" s="35">
        <v>84300</v>
      </c>
      <c r="D227" s="35">
        <v>94850</v>
      </c>
      <c r="E227" s="35">
        <v>105350</v>
      </c>
      <c r="F227" s="35">
        <v>113800</v>
      </c>
      <c r="G227" s="35">
        <v>122250</v>
      </c>
      <c r="H227" s="35">
        <v>130650</v>
      </c>
      <c r="I227" s="35">
        <v>139100</v>
      </c>
    </row>
    <row r="228" spans="1:9" x14ac:dyDescent="0.35">
      <c r="A228" t="s">
        <v>339</v>
      </c>
      <c r="B228" s="35">
        <v>73650</v>
      </c>
      <c r="C228" s="35">
        <v>84200</v>
      </c>
      <c r="D228" s="35">
        <v>94700</v>
      </c>
      <c r="E228" s="35">
        <v>105200</v>
      </c>
      <c r="F228" s="35">
        <v>113650</v>
      </c>
      <c r="G228" s="35">
        <v>122050</v>
      </c>
      <c r="H228" s="35">
        <v>130450</v>
      </c>
      <c r="I228" s="35">
        <v>138900</v>
      </c>
    </row>
    <row r="229" spans="1:9" x14ac:dyDescent="0.35">
      <c r="A229" t="s">
        <v>340</v>
      </c>
      <c r="B229" s="35">
        <v>73750</v>
      </c>
      <c r="C229" s="35">
        <v>84300</v>
      </c>
      <c r="D229" s="35">
        <v>94850</v>
      </c>
      <c r="E229" s="35">
        <v>105350</v>
      </c>
      <c r="F229" s="35">
        <v>113800</v>
      </c>
      <c r="G229" s="35">
        <v>122250</v>
      </c>
      <c r="H229" s="35">
        <v>130650</v>
      </c>
      <c r="I229" s="35">
        <v>139100</v>
      </c>
    </row>
    <row r="230" spans="1:9" x14ac:dyDescent="0.35">
      <c r="A230" t="s">
        <v>341</v>
      </c>
      <c r="B230" s="35">
        <v>96000</v>
      </c>
      <c r="C230" s="35">
        <v>109700</v>
      </c>
      <c r="D230" s="35">
        <v>123400</v>
      </c>
      <c r="E230" s="35">
        <v>137100</v>
      </c>
      <c r="F230" s="35">
        <v>148100</v>
      </c>
      <c r="G230" s="35">
        <v>159050</v>
      </c>
      <c r="H230" s="35">
        <v>170050</v>
      </c>
      <c r="I230" s="35">
        <v>181000</v>
      </c>
    </row>
    <row r="231" spans="1:9" x14ac:dyDescent="0.35">
      <c r="A231" t="s">
        <v>342</v>
      </c>
      <c r="B231" s="35">
        <v>73650</v>
      </c>
      <c r="C231" s="35">
        <v>84200</v>
      </c>
      <c r="D231" s="35">
        <v>94700</v>
      </c>
      <c r="E231" s="35">
        <v>105200</v>
      </c>
      <c r="F231" s="35">
        <v>113650</v>
      </c>
      <c r="G231" s="35">
        <v>122050</v>
      </c>
      <c r="H231" s="35">
        <v>130450</v>
      </c>
      <c r="I231" s="35">
        <v>138900</v>
      </c>
    </row>
    <row r="232" spans="1:9" x14ac:dyDescent="0.35">
      <c r="A232" t="s">
        <v>343</v>
      </c>
      <c r="B232" s="35">
        <v>96000</v>
      </c>
      <c r="C232" s="35">
        <v>109700</v>
      </c>
      <c r="D232" s="35">
        <v>123400</v>
      </c>
      <c r="E232" s="35">
        <v>137100</v>
      </c>
      <c r="F232" s="35">
        <v>148100</v>
      </c>
      <c r="G232" s="35">
        <v>159050</v>
      </c>
      <c r="H232" s="35">
        <v>170050</v>
      </c>
      <c r="I232" s="35">
        <v>181000</v>
      </c>
    </row>
    <row r="233" spans="1:9" x14ac:dyDescent="0.35">
      <c r="A233" t="s">
        <v>344</v>
      </c>
      <c r="B233" s="35">
        <v>76750</v>
      </c>
      <c r="C233" s="35">
        <v>87700</v>
      </c>
      <c r="D233" s="35">
        <v>98650</v>
      </c>
      <c r="E233" s="35">
        <v>109600</v>
      </c>
      <c r="F233" s="35">
        <v>118400</v>
      </c>
      <c r="G233" s="35">
        <v>127150</v>
      </c>
      <c r="H233" s="35">
        <v>135950</v>
      </c>
      <c r="I233" s="35">
        <v>144700</v>
      </c>
    </row>
    <row r="234" spans="1:9" x14ac:dyDescent="0.35">
      <c r="A234" t="s">
        <v>345</v>
      </c>
      <c r="B234" s="35">
        <v>73650</v>
      </c>
      <c r="C234" s="35">
        <v>84200</v>
      </c>
      <c r="D234" s="35">
        <v>94700</v>
      </c>
      <c r="E234" s="35">
        <v>105200</v>
      </c>
      <c r="F234" s="35">
        <v>113650</v>
      </c>
      <c r="G234" s="35">
        <v>122050</v>
      </c>
      <c r="H234" s="35">
        <v>130450</v>
      </c>
      <c r="I234" s="35">
        <v>138900</v>
      </c>
    </row>
    <row r="235" spans="1:9" x14ac:dyDescent="0.35">
      <c r="A235" t="s">
        <v>346</v>
      </c>
      <c r="B235" s="35">
        <v>73750</v>
      </c>
      <c r="C235" s="35">
        <v>84300</v>
      </c>
      <c r="D235" s="35">
        <v>94850</v>
      </c>
      <c r="E235" s="35">
        <v>105350</v>
      </c>
      <c r="F235" s="35">
        <v>113800</v>
      </c>
      <c r="G235" s="35">
        <v>122250</v>
      </c>
      <c r="H235" s="35">
        <v>130650</v>
      </c>
      <c r="I235" s="35">
        <v>139100</v>
      </c>
    </row>
    <row r="236" spans="1:9" x14ac:dyDescent="0.35">
      <c r="A236" t="s">
        <v>347</v>
      </c>
      <c r="B236" s="35">
        <v>73750</v>
      </c>
      <c r="C236" s="35">
        <v>84300</v>
      </c>
      <c r="D236" s="35">
        <v>94850</v>
      </c>
      <c r="E236" s="35">
        <v>105350</v>
      </c>
      <c r="F236" s="35">
        <v>113800</v>
      </c>
      <c r="G236" s="35">
        <v>122250</v>
      </c>
      <c r="H236" s="35">
        <v>130650</v>
      </c>
      <c r="I236" s="35">
        <v>139100</v>
      </c>
    </row>
    <row r="237" spans="1:9" x14ac:dyDescent="0.35">
      <c r="A237" t="s">
        <v>348</v>
      </c>
      <c r="B237" s="35">
        <v>73750</v>
      </c>
      <c r="C237" s="35">
        <v>84300</v>
      </c>
      <c r="D237" s="35">
        <v>94850</v>
      </c>
      <c r="E237" s="35">
        <v>105350</v>
      </c>
      <c r="F237" s="35">
        <v>113800</v>
      </c>
      <c r="G237" s="35">
        <v>122250</v>
      </c>
      <c r="H237" s="35">
        <v>130650</v>
      </c>
      <c r="I237" s="35">
        <v>139100</v>
      </c>
    </row>
    <row r="238" spans="1:9" x14ac:dyDescent="0.35">
      <c r="A238" t="s">
        <v>349</v>
      </c>
      <c r="B238" s="35">
        <v>73650</v>
      </c>
      <c r="C238" s="35">
        <v>84200</v>
      </c>
      <c r="D238" s="35">
        <v>94700</v>
      </c>
      <c r="E238" s="35">
        <v>105200</v>
      </c>
      <c r="F238" s="35">
        <v>113650</v>
      </c>
      <c r="G238" s="35">
        <v>122050</v>
      </c>
      <c r="H238" s="35">
        <v>130450</v>
      </c>
      <c r="I238" s="35">
        <v>138900</v>
      </c>
    </row>
    <row r="239" spans="1:9" x14ac:dyDescent="0.35">
      <c r="A239" t="s">
        <v>350</v>
      </c>
      <c r="B239" s="35">
        <v>96000</v>
      </c>
      <c r="C239" s="35">
        <v>109700</v>
      </c>
      <c r="D239" s="35">
        <v>123400</v>
      </c>
      <c r="E239" s="35">
        <v>137100</v>
      </c>
      <c r="F239" s="35">
        <v>148100</v>
      </c>
      <c r="G239" s="35">
        <v>159050</v>
      </c>
      <c r="H239" s="35">
        <v>170050</v>
      </c>
      <c r="I239" s="35">
        <v>181000</v>
      </c>
    </row>
    <row r="240" spans="1:9" x14ac:dyDescent="0.35">
      <c r="A240" t="s">
        <v>351</v>
      </c>
      <c r="B240" s="35">
        <v>96000</v>
      </c>
      <c r="C240" s="35">
        <v>109700</v>
      </c>
      <c r="D240" s="35">
        <v>123400</v>
      </c>
      <c r="E240" s="35">
        <v>137100</v>
      </c>
      <c r="F240" s="35">
        <v>148100</v>
      </c>
      <c r="G240" s="35">
        <v>159050</v>
      </c>
      <c r="H240" s="35">
        <v>170050</v>
      </c>
      <c r="I240" s="35">
        <v>181000</v>
      </c>
    </row>
    <row r="241" spans="1:9" x14ac:dyDescent="0.35">
      <c r="A241" t="s">
        <v>352</v>
      </c>
      <c r="B241" s="35">
        <v>75450</v>
      </c>
      <c r="C241" s="35">
        <v>86200</v>
      </c>
      <c r="D241" s="35">
        <v>97000</v>
      </c>
      <c r="E241" s="35">
        <v>107750</v>
      </c>
      <c r="F241" s="35">
        <v>116400</v>
      </c>
      <c r="G241" s="35">
        <v>125000</v>
      </c>
      <c r="H241" s="35">
        <v>133650</v>
      </c>
      <c r="I241" s="35">
        <v>142250</v>
      </c>
    </row>
    <row r="242" spans="1:9" x14ac:dyDescent="0.35">
      <c r="A242" t="s">
        <v>353</v>
      </c>
      <c r="B242" s="35">
        <v>73750</v>
      </c>
      <c r="C242" s="35">
        <v>84300</v>
      </c>
      <c r="D242" s="35">
        <v>94850</v>
      </c>
      <c r="E242" s="35">
        <v>105350</v>
      </c>
      <c r="F242" s="35">
        <v>113800</v>
      </c>
      <c r="G242" s="35">
        <v>122250</v>
      </c>
      <c r="H242" s="35">
        <v>130650</v>
      </c>
      <c r="I242" s="35">
        <v>139100</v>
      </c>
    </row>
    <row r="243" spans="1:9" x14ac:dyDescent="0.35">
      <c r="A243" t="s">
        <v>354</v>
      </c>
      <c r="B243" s="35">
        <v>79100</v>
      </c>
      <c r="C243" s="35">
        <v>90400</v>
      </c>
      <c r="D243" s="35">
        <v>101700</v>
      </c>
      <c r="E243" s="35">
        <v>112950</v>
      </c>
      <c r="F243" s="35">
        <v>122000</v>
      </c>
      <c r="G243" s="35">
        <v>131050</v>
      </c>
      <c r="H243" s="35">
        <v>140100</v>
      </c>
      <c r="I243" s="35">
        <v>149100</v>
      </c>
    </row>
    <row r="244" spans="1:9" x14ac:dyDescent="0.35">
      <c r="A244" t="s">
        <v>355</v>
      </c>
      <c r="B244" s="35">
        <v>96000</v>
      </c>
      <c r="C244" s="35">
        <v>109700</v>
      </c>
      <c r="D244" s="35">
        <v>123400</v>
      </c>
      <c r="E244" s="35">
        <v>137100</v>
      </c>
      <c r="F244" s="35">
        <v>148100</v>
      </c>
      <c r="G244" s="35">
        <v>159050</v>
      </c>
      <c r="H244" s="35">
        <v>170050</v>
      </c>
      <c r="I244" s="35">
        <v>181000</v>
      </c>
    </row>
    <row r="245" spans="1:9" x14ac:dyDescent="0.35">
      <c r="A245" t="s">
        <v>356</v>
      </c>
      <c r="B245" s="35">
        <v>96000</v>
      </c>
      <c r="C245" s="35">
        <v>109700</v>
      </c>
      <c r="D245" s="35">
        <v>123400</v>
      </c>
      <c r="E245" s="35">
        <v>137100</v>
      </c>
      <c r="F245" s="35">
        <v>148100</v>
      </c>
      <c r="G245" s="35">
        <v>159050</v>
      </c>
      <c r="H245" s="35">
        <v>170050</v>
      </c>
      <c r="I245" s="35">
        <v>181000</v>
      </c>
    </row>
    <row r="246" spans="1:9" x14ac:dyDescent="0.35">
      <c r="A246" t="s">
        <v>357</v>
      </c>
      <c r="B246" s="35">
        <v>83250</v>
      </c>
      <c r="C246" s="35">
        <v>95150</v>
      </c>
      <c r="D246" s="35">
        <v>107050</v>
      </c>
      <c r="E246" s="35">
        <v>118900</v>
      </c>
      <c r="F246" s="35">
        <v>128450</v>
      </c>
      <c r="G246" s="35">
        <v>137950</v>
      </c>
      <c r="H246" s="35">
        <v>147450</v>
      </c>
      <c r="I246" s="35">
        <v>156950</v>
      </c>
    </row>
    <row r="247" spans="1:9" x14ac:dyDescent="0.35">
      <c r="A247" t="s">
        <v>358</v>
      </c>
      <c r="B247" s="35">
        <v>96000</v>
      </c>
      <c r="C247" s="35">
        <v>109700</v>
      </c>
      <c r="D247" s="35">
        <v>123400</v>
      </c>
      <c r="E247" s="35">
        <v>137100</v>
      </c>
      <c r="F247" s="35">
        <v>148100</v>
      </c>
      <c r="G247" s="35">
        <v>159050</v>
      </c>
      <c r="H247" s="35">
        <v>170050</v>
      </c>
      <c r="I247" s="35">
        <v>181000</v>
      </c>
    </row>
    <row r="248" spans="1:9" x14ac:dyDescent="0.35">
      <c r="A248" t="s">
        <v>359</v>
      </c>
      <c r="B248" s="35">
        <v>62800</v>
      </c>
      <c r="C248" s="35">
        <v>71800</v>
      </c>
      <c r="D248" s="35">
        <v>80750</v>
      </c>
      <c r="E248" s="35">
        <v>89700</v>
      </c>
      <c r="F248" s="35">
        <v>96900</v>
      </c>
      <c r="G248" s="35">
        <v>104100</v>
      </c>
      <c r="H248" s="35">
        <v>111250</v>
      </c>
      <c r="I248" s="35">
        <v>118450</v>
      </c>
    </row>
    <row r="249" spans="1:9" x14ac:dyDescent="0.35">
      <c r="A249" t="s">
        <v>360</v>
      </c>
      <c r="B249" s="35">
        <v>96000</v>
      </c>
      <c r="C249" s="35">
        <v>109700</v>
      </c>
      <c r="D249" s="35">
        <v>123400</v>
      </c>
      <c r="E249" s="35">
        <v>137100</v>
      </c>
      <c r="F249" s="35">
        <v>148100</v>
      </c>
      <c r="G249" s="35">
        <v>159050</v>
      </c>
      <c r="H249" s="35">
        <v>170050</v>
      </c>
      <c r="I249" s="35">
        <v>181000</v>
      </c>
    </row>
    <row r="250" spans="1:9" x14ac:dyDescent="0.35">
      <c r="A250" t="s">
        <v>361</v>
      </c>
      <c r="B250" s="35">
        <v>73750</v>
      </c>
      <c r="C250" s="35">
        <v>84300</v>
      </c>
      <c r="D250" s="35">
        <v>94850</v>
      </c>
      <c r="E250" s="35">
        <v>105350</v>
      </c>
      <c r="F250" s="35">
        <v>113800</v>
      </c>
      <c r="G250" s="35">
        <v>122250</v>
      </c>
      <c r="H250" s="35">
        <v>130650</v>
      </c>
      <c r="I250" s="35">
        <v>139100</v>
      </c>
    </row>
    <row r="251" spans="1:9" x14ac:dyDescent="0.35">
      <c r="A251" t="s">
        <v>362</v>
      </c>
      <c r="B251" s="35">
        <v>75450</v>
      </c>
      <c r="C251" s="35">
        <v>86200</v>
      </c>
      <c r="D251" s="35">
        <v>97000</v>
      </c>
      <c r="E251" s="35">
        <v>107750</v>
      </c>
      <c r="F251" s="35">
        <v>116400</v>
      </c>
      <c r="G251" s="35">
        <v>125000</v>
      </c>
      <c r="H251" s="35">
        <v>133650</v>
      </c>
      <c r="I251" s="35">
        <v>142250</v>
      </c>
    </row>
    <row r="252" spans="1:9" x14ac:dyDescent="0.35">
      <c r="A252" t="s">
        <v>363</v>
      </c>
      <c r="B252" s="35">
        <v>96000</v>
      </c>
      <c r="C252" s="35">
        <v>109700</v>
      </c>
      <c r="D252" s="35">
        <v>123400</v>
      </c>
      <c r="E252" s="35">
        <v>137100</v>
      </c>
      <c r="F252" s="35">
        <v>148100</v>
      </c>
      <c r="G252" s="35">
        <v>159050</v>
      </c>
      <c r="H252" s="35">
        <v>170050</v>
      </c>
      <c r="I252" s="35">
        <v>181000</v>
      </c>
    </row>
    <row r="253" spans="1:9" x14ac:dyDescent="0.35">
      <c r="A253" t="s">
        <v>364</v>
      </c>
      <c r="B253" s="35">
        <v>96000</v>
      </c>
      <c r="C253" s="35">
        <v>109700</v>
      </c>
      <c r="D253" s="35">
        <v>123400</v>
      </c>
      <c r="E253" s="35">
        <v>137100</v>
      </c>
      <c r="F253" s="35">
        <v>148100</v>
      </c>
      <c r="G253" s="35">
        <v>159050</v>
      </c>
      <c r="H253" s="35">
        <v>170050</v>
      </c>
      <c r="I253" s="35">
        <v>181000</v>
      </c>
    </row>
    <row r="254" spans="1:9" x14ac:dyDescent="0.35">
      <c r="A254" t="s">
        <v>365</v>
      </c>
      <c r="B254" s="35">
        <v>73650</v>
      </c>
      <c r="C254" s="35">
        <v>84200</v>
      </c>
      <c r="D254" s="35">
        <v>94700</v>
      </c>
      <c r="E254" s="35">
        <v>105200</v>
      </c>
      <c r="F254" s="35">
        <v>113650</v>
      </c>
      <c r="G254" s="35">
        <v>122050</v>
      </c>
      <c r="H254" s="35">
        <v>130450</v>
      </c>
      <c r="I254" s="35">
        <v>138900</v>
      </c>
    </row>
    <row r="255" spans="1:9" x14ac:dyDescent="0.35">
      <c r="A255" t="s">
        <v>366</v>
      </c>
      <c r="B255" s="35">
        <v>96000</v>
      </c>
      <c r="C255" s="35">
        <v>109700</v>
      </c>
      <c r="D255" s="35">
        <v>123400</v>
      </c>
      <c r="E255" s="35">
        <v>137100</v>
      </c>
      <c r="F255" s="35">
        <v>148100</v>
      </c>
      <c r="G255" s="35">
        <v>159050</v>
      </c>
      <c r="H255" s="35">
        <v>170050</v>
      </c>
      <c r="I255" s="35">
        <v>181000</v>
      </c>
    </row>
    <row r="256" spans="1:9" x14ac:dyDescent="0.35">
      <c r="A256" t="s">
        <v>367</v>
      </c>
      <c r="B256" s="35">
        <v>73750</v>
      </c>
      <c r="C256" s="35">
        <v>84300</v>
      </c>
      <c r="D256" s="35">
        <v>94850</v>
      </c>
      <c r="E256" s="35">
        <v>105350</v>
      </c>
      <c r="F256" s="35">
        <v>113800</v>
      </c>
      <c r="G256" s="35">
        <v>122250</v>
      </c>
      <c r="H256" s="35">
        <v>130650</v>
      </c>
      <c r="I256" s="35">
        <v>139100</v>
      </c>
    </row>
    <row r="257" spans="1:9" x14ac:dyDescent="0.35">
      <c r="A257" t="s">
        <v>368</v>
      </c>
      <c r="B257" s="35">
        <v>73650</v>
      </c>
      <c r="C257" s="35">
        <v>84200</v>
      </c>
      <c r="D257" s="35">
        <v>94700</v>
      </c>
      <c r="E257" s="35">
        <v>105200</v>
      </c>
      <c r="F257" s="35">
        <v>113650</v>
      </c>
      <c r="G257" s="35">
        <v>122050</v>
      </c>
      <c r="H257" s="35">
        <v>130450</v>
      </c>
      <c r="I257" s="35">
        <v>138900</v>
      </c>
    </row>
    <row r="258" spans="1:9" x14ac:dyDescent="0.35">
      <c r="A258" t="s">
        <v>369</v>
      </c>
      <c r="B258" s="35">
        <v>73750</v>
      </c>
      <c r="C258" s="35">
        <v>84300</v>
      </c>
      <c r="D258" s="35">
        <v>94850</v>
      </c>
      <c r="E258" s="35">
        <v>105350</v>
      </c>
      <c r="F258" s="35">
        <v>113800</v>
      </c>
      <c r="G258" s="35">
        <v>122250</v>
      </c>
      <c r="H258" s="35">
        <v>130650</v>
      </c>
      <c r="I258" s="35">
        <v>139100</v>
      </c>
    </row>
    <row r="259" spans="1:9" x14ac:dyDescent="0.35">
      <c r="A259" t="s">
        <v>370</v>
      </c>
      <c r="B259" s="35">
        <v>96000</v>
      </c>
      <c r="C259" s="35">
        <v>109700</v>
      </c>
      <c r="D259" s="35">
        <v>123400</v>
      </c>
      <c r="E259" s="35">
        <v>137100</v>
      </c>
      <c r="F259" s="35">
        <v>148100</v>
      </c>
      <c r="G259" s="35">
        <v>159050</v>
      </c>
      <c r="H259" s="35">
        <v>170050</v>
      </c>
      <c r="I259" s="35">
        <v>181000</v>
      </c>
    </row>
    <row r="260" spans="1:9" x14ac:dyDescent="0.35">
      <c r="A260" t="s">
        <v>371</v>
      </c>
      <c r="B260" s="35">
        <v>96000</v>
      </c>
      <c r="C260" s="35">
        <v>109700</v>
      </c>
      <c r="D260" s="35">
        <v>123400</v>
      </c>
      <c r="E260" s="35">
        <v>137100</v>
      </c>
      <c r="F260" s="35">
        <v>148100</v>
      </c>
      <c r="G260" s="35">
        <v>159050</v>
      </c>
      <c r="H260" s="35">
        <v>170050</v>
      </c>
      <c r="I260" s="35">
        <v>181000</v>
      </c>
    </row>
    <row r="261" spans="1:9" x14ac:dyDescent="0.35">
      <c r="A261" t="s">
        <v>372</v>
      </c>
      <c r="B261" s="35">
        <v>73650</v>
      </c>
      <c r="C261" s="35">
        <v>84200</v>
      </c>
      <c r="D261" s="35">
        <v>94700</v>
      </c>
      <c r="E261" s="35">
        <v>105200</v>
      </c>
      <c r="F261" s="35">
        <v>113650</v>
      </c>
      <c r="G261" s="35">
        <v>122050</v>
      </c>
      <c r="H261" s="35">
        <v>130450</v>
      </c>
      <c r="I261" s="35">
        <v>138900</v>
      </c>
    </row>
    <row r="262" spans="1:9" x14ac:dyDescent="0.35">
      <c r="A262" t="s">
        <v>373</v>
      </c>
      <c r="B262" s="35">
        <v>79100</v>
      </c>
      <c r="C262" s="35">
        <v>90400</v>
      </c>
      <c r="D262" s="35">
        <v>101700</v>
      </c>
      <c r="E262" s="35">
        <v>112950</v>
      </c>
      <c r="F262" s="35">
        <v>122000</v>
      </c>
      <c r="G262" s="35">
        <v>131050</v>
      </c>
      <c r="H262" s="35">
        <v>140100</v>
      </c>
      <c r="I262" s="35">
        <v>149100</v>
      </c>
    </row>
    <row r="263" spans="1:9" x14ac:dyDescent="0.35">
      <c r="A263" t="s">
        <v>374</v>
      </c>
      <c r="B263" s="35">
        <v>96000</v>
      </c>
      <c r="C263" s="35">
        <v>109700</v>
      </c>
      <c r="D263" s="35">
        <v>123400</v>
      </c>
      <c r="E263" s="35">
        <v>137100</v>
      </c>
      <c r="F263" s="35">
        <v>148100</v>
      </c>
      <c r="G263" s="35">
        <v>159050</v>
      </c>
      <c r="H263" s="35">
        <v>170050</v>
      </c>
      <c r="I263" s="35">
        <v>181000</v>
      </c>
    </row>
    <row r="264" spans="1:9" x14ac:dyDescent="0.35">
      <c r="A264" t="s">
        <v>375</v>
      </c>
      <c r="B264" s="35">
        <v>73650</v>
      </c>
      <c r="C264" s="35">
        <v>84200</v>
      </c>
      <c r="D264" s="35">
        <v>94700</v>
      </c>
      <c r="E264" s="35">
        <v>105200</v>
      </c>
      <c r="F264" s="35">
        <v>113650</v>
      </c>
      <c r="G264" s="35">
        <v>122050</v>
      </c>
      <c r="H264" s="35">
        <v>130450</v>
      </c>
      <c r="I264" s="35">
        <v>138900</v>
      </c>
    </row>
    <row r="265" spans="1:9" x14ac:dyDescent="0.35">
      <c r="A265" t="s">
        <v>376</v>
      </c>
      <c r="B265" s="35">
        <v>96000</v>
      </c>
      <c r="C265" s="35">
        <v>109700</v>
      </c>
      <c r="D265" s="35">
        <v>123400</v>
      </c>
      <c r="E265" s="35">
        <v>137100</v>
      </c>
      <c r="F265" s="35">
        <v>148100</v>
      </c>
      <c r="G265" s="35">
        <v>159050</v>
      </c>
      <c r="H265" s="35">
        <v>170050</v>
      </c>
      <c r="I265" s="35">
        <v>181000</v>
      </c>
    </row>
    <row r="266" spans="1:9" x14ac:dyDescent="0.35">
      <c r="A266" t="s">
        <v>377</v>
      </c>
      <c r="B266" s="35">
        <v>62800</v>
      </c>
      <c r="C266" s="35">
        <v>71800</v>
      </c>
      <c r="D266" s="35">
        <v>80750</v>
      </c>
      <c r="E266" s="35">
        <v>89700</v>
      </c>
      <c r="F266" s="35">
        <v>96900</v>
      </c>
      <c r="G266" s="35">
        <v>104100</v>
      </c>
      <c r="H266" s="35">
        <v>111250</v>
      </c>
      <c r="I266" s="35">
        <v>118450</v>
      </c>
    </row>
    <row r="267" spans="1:9" x14ac:dyDescent="0.35">
      <c r="A267" t="s">
        <v>378</v>
      </c>
      <c r="B267" s="35">
        <v>96000</v>
      </c>
      <c r="C267" s="35">
        <v>109700</v>
      </c>
      <c r="D267" s="35">
        <v>123400</v>
      </c>
      <c r="E267" s="35">
        <v>137100</v>
      </c>
      <c r="F267" s="35">
        <v>148100</v>
      </c>
      <c r="G267" s="35">
        <v>159050</v>
      </c>
      <c r="H267" s="35">
        <v>170050</v>
      </c>
      <c r="I267" s="35">
        <v>181000</v>
      </c>
    </row>
    <row r="268" spans="1:9" x14ac:dyDescent="0.35">
      <c r="A268" t="s">
        <v>379</v>
      </c>
      <c r="B268" s="35">
        <v>73650</v>
      </c>
      <c r="C268" s="35">
        <v>84200</v>
      </c>
      <c r="D268" s="35">
        <v>94700</v>
      </c>
      <c r="E268" s="35">
        <v>105200</v>
      </c>
      <c r="F268" s="35">
        <v>113650</v>
      </c>
      <c r="G268" s="35">
        <v>122050</v>
      </c>
      <c r="H268" s="35">
        <v>130450</v>
      </c>
      <c r="I268" s="35">
        <v>138900</v>
      </c>
    </row>
    <row r="269" spans="1:9" x14ac:dyDescent="0.35">
      <c r="A269" t="s">
        <v>380</v>
      </c>
      <c r="B269" s="35">
        <v>73650</v>
      </c>
      <c r="C269" s="35">
        <v>84200</v>
      </c>
      <c r="D269" s="35">
        <v>94700</v>
      </c>
      <c r="E269" s="35">
        <v>105200</v>
      </c>
      <c r="F269" s="35">
        <v>113650</v>
      </c>
      <c r="G269" s="35">
        <v>122050</v>
      </c>
      <c r="H269" s="35">
        <v>130450</v>
      </c>
      <c r="I269" s="35">
        <v>138900</v>
      </c>
    </row>
    <row r="270" spans="1:9" x14ac:dyDescent="0.35">
      <c r="A270" t="s">
        <v>381</v>
      </c>
      <c r="B270" s="35">
        <v>96000</v>
      </c>
      <c r="C270" s="35">
        <v>109700</v>
      </c>
      <c r="D270" s="35">
        <v>123400</v>
      </c>
      <c r="E270" s="35">
        <v>137100</v>
      </c>
      <c r="F270" s="35">
        <v>148100</v>
      </c>
      <c r="G270" s="35">
        <v>159050</v>
      </c>
      <c r="H270" s="35">
        <v>170050</v>
      </c>
      <c r="I270" s="35">
        <v>181000</v>
      </c>
    </row>
    <row r="271" spans="1:9" x14ac:dyDescent="0.35">
      <c r="A271" t="s">
        <v>382</v>
      </c>
      <c r="B271" s="35">
        <v>96000</v>
      </c>
      <c r="C271" s="35">
        <v>109700</v>
      </c>
      <c r="D271" s="35">
        <v>123400</v>
      </c>
      <c r="E271" s="35">
        <v>137100</v>
      </c>
      <c r="F271" s="35">
        <v>148100</v>
      </c>
      <c r="G271" s="35">
        <v>159050</v>
      </c>
      <c r="H271" s="35">
        <v>170050</v>
      </c>
      <c r="I271" s="35">
        <v>181000</v>
      </c>
    </row>
    <row r="272" spans="1:9" x14ac:dyDescent="0.35">
      <c r="A272" t="s">
        <v>383</v>
      </c>
      <c r="B272" s="35">
        <v>73750</v>
      </c>
      <c r="C272" s="35">
        <v>84300</v>
      </c>
      <c r="D272" s="35">
        <v>94850</v>
      </c>
      <c r="E272" s="35">
        <v>105350</v>
      </c>
      <c r="F272" s="35">
        <v>113800</v>
      </c>
      <c r="G272" s="35">
        <v>122250</v>
      </c>
      <c r="H272" s="35">
        <v>130650</v>
      </c>
      <c r="I272" s="35">
        <v>139100</v>
      </c>
    </row>
    <row r="273" spans="1:9" x14ac:dyDescent="0.35">
      <c r="A273" t="s">
        <v>384</v>
      </c>
      <c r="B273" s="35">
        <v>73650</v>
      </c>
      <c r="C273" s="35">
        <v>84200</v>
      </c>
      <c r="D273" s="35">
        <v>94700</v>
      </c>
      <c r="E273" s="35">
        <v>105200</v>
      </c>
      <c r="F273" s="35">
        <v>113650</v>
      </c>
      <c r="G273" s="35">
        <v>122050</v>
      </c>
      <c r="H273" s="35">
        <v>130450</v>
      </c>
      <c r="I273" s="35">
        <v>138900</v>
      </c>
    </row>
    <row r="274" spans="1:9" x14ac:dyDescent="0.35">
      <c r="A274" t="s">
        <v>385</v>
      </c>
      <c r="B274" s="35">
        <v>62800</v>
      </c>
      <c r="C274" s="35">
        <v>71800</v>
      </c>
      <c r="D274" s="35">
        <v>80750</v>
      </c>
      <c r="E274" s="35">
        <v>89700</v>
      </c>
      <c r="F274" s="35">
        <v>96900</v>
      </c>
      <c r="G274" s="35">
        <v>104100</v>
      </c>
      <c r="H274" s="35">
        <v>111250</v>
      </c>
      <c r="I274" s="35">
        <v>118450</v>
      </c>
    </row>
    <row r="275" spans="1:9" x14ac:dyDescent="0.35">
      <c r="A275" t="s">
        <v>386</v>
      </c>
      <c r="B275" s="35">
        <v>96000</v>
      </c>
      <c r="C275" s="35">
        <v>109700</v>
      </c>
      <c r="D275" s="35">
        <v>123400</v>
      </c>
      <c r="E275" s="35">
        <v>137100</v>
      </c>
      <c r="F275" s="35">
        <v>148100</v>
      </c>
      <c r="G275" s="35">
        <v>159050</v>
      </c>
      <c r="H275" s="35">
        <v>170050</v>
      </c>
      <c r="I275" s="35">
        <v>181000</v>
      </c>
    </row>
    <row r="276" spans="1:9" x14ac:dyDescent="0.35">
      <c r="A276" t="s">
        <v>387</v>
      </c>
      <c r="B276" s="35">
        <v>73650</v>
      </c>
      <c r="C276" s="35">
        <v>84200</v>
      </c>
      <c r="D276" s="35">
        <v>94700</v>
      </c>
      <c r="E276" s="35">
        <v>105200</v>
      </c>
      <c r="F276" s="35">
        <v>113650</v>
      </c>
      <c r="G276" s="35">
        <v>122050</v>
      </c>
      <c r="H276" s="35">
        <v>130450</v>
      </c>
      <c r="I276" s="35">
        <v>138900</v>
      </c>
    </row>
    <row r="277" spans="1:9" x14ac:dyDescent="0.35">
      <c r="A277" t="s">
        <v>388</v>
      </c>
      <c r="B277" s="35">
        <v>73650</v>
      </c>
      <c r="C277" s="35">
        <v>84200</v>
      </c>
      <c r="D277" s="35">
        <v>94700</v>
      </c>
      <c r="E277" s="35">
        <v>105200</v>
      </c>
      <c r="F277" s="35">
        <v>113650</v>
      </c>
      <c r="G277" s="35">
        <v>122050</v>
      </c>
      <c r="H277" s="35">
        <v>130450</v>
      </c>
      <c r="I277" s="35">
        <v>138900</v>
      </c>
    </row>
    <row r="278" spans="1:9" x14ac:dyDescent="0.35">
      <c r="A278" t="s">
        <v>389</v>
      </c>
      <c r="B278" s="35">
        <v>74800</v>
      </c>
      <c r="C278" s="35">
        <v>85450</v>
      </c>
      <c r="D278" s="35">
        <v>96150</v>
      </c>
      <c r="E278" s="35">
        <v>106800</v>
      </c>
      <c r="F278" s="35">
        <v>115350</v>
      </c>
      <c r="G278" s="35">
        <v>123900</v>
      </c>
      <c r="H278" s="35">
        <v>132450</v>
      </c>
      <c r="I278" s="35">
        <v>141000</v>
      </c>
    </row>
    <row r="279" spans="1:9" x14ac:dyDescent="0.35">
      <c r="A279" t="s">
        <v>390</v>
      </c>
      <c r="B279" s="35">
        <v>73750</v>
      </c>
      <c r="C279" s="35">
        <v>84300</v>
      </c>
      <c r="D279" s="35">
        <v>94850</v>
      </c>
      <c r="E279" s="35">
        <v>105350</v>
      </c>
      <c r="F279" s="35">
        <v>113800</v>
      </c>
      <c r="G279" s="35">
        <v>122250</v>
      </c>
      <c r="H279" s="35">
        <v>130650</v>
      </c>
      <c r="I279" s="35">
        <v>139100</v>
      </c>
    </row>
    <row r="280" spans="1:9" x14ac:dyDescent="0.35">
      <c r="A280" t="s">
        <v>391</v>
      </c>
      <c r="B280" s="35">
        <v>73650</v>
      </c>
      <c r="C280" s="35">
        <v>84200</v>
      </c>
      <c r="D280" s="35">
        <v>94700</v>
      </c>
      <c r="E280" s="35">
        <v>105200</v>
      </c>
      <c r="F280" s="35">
        <v>113650</v>
      </c>
      <c r="G280" s="35">
        <v>122050</v>
      </c>
      <c r="H280" s="35">
        <v>130450</v>
      </c>
      <c r="I280" s="35">
        <v>138900</v>
      </c>
    </row>
    <row r="281" spans="1:9" x14ac:dyDescent="0.35">
      <c r="A281" t="s">
        <v>392</v>
      </c>
      <c r="B281" s="35">
        <v>73750</v>
      </c>
      <c r="C281" s="35">
        <v>84300</v>
      </c>
      <c r="D281" s="35">
        <v>94850</v>
      </c>
      <c r="E281" s="35">
        <v>105350</v>
      </c>
      <c r="F281" s="35">
        <v>113800</v>
      </c>
      <c r="G281" s="35">
        <v>122250</v>
      </c>
      <c r="H281" s="35">
        <v>130650</v>
      </c>
      <c r="I281" s="35">
        <v>139100</v>
      </c>
    </row>
    <row r="282" spans="1:9" x14ac:dyDescent="0.35">
      <c r="A282" t="s">
        <v>393</v>
      </c>
      <c r="B282" s="35">
        <v>73650</v>
      </c>
      <c r="C282" s="35">
        <v>84200</v>
      </c>
      <c r="D282" s="35">
        <v>94700</v>
      </c>
      <c r="E282" s="35">
        <v>105200</v>
      </c>
      <c r="F282" s="35">
        <v>113650</v>
      </c>
      <c r="G282" s="35">
        <v>122050</v>
      </c>
      <c r="H282" s="35">
        <v>130450</v>
      </c>
      <c r="I282" s="35">
        <v>138900</v>
      </c>
    </row>
    <row r="283" spans="1:9" x14ac:dyDescent="0.35">
      <c r="A283" t="s">
        <v>394</v>
      </c>
      <c r="B283" s="35">
        <v>73750</v>
      </c>
      <c r="C283" s="35">
        <v>84300</v>
      </c>
      <c r="D283" s="35">
        <v>94850</v>
      </c>
      <c r="E283" s="35">
        <v>105350</v>
      </c>
      <c r="F283" s="35">
        <v>113800</v>
      </c>
      <c r="G283" s="35">
        <v>122250</v>
      </c>
      <c r="H283" s="35">
        <v>130650</v>
      </c>
      <c r="I283" s="35">
        <v>139100</v>
      </c>
    </row>
    <row r="284" spans="1:9" x14ac:dyDescent="0.35">
      <c r="A284" t="s">
        <v>395</v>
      </c>
      <c r="B284" s="35">
        <v>73750</v>
      </c>
      <c r="C284" s="35">
        <v>84300</v>
      </c>
      <c r="D284" s="35">
        <v>94850</v>
      </c>
      <c r="E284" s="35">
        <v>105350</v>
      </c>
      <c r="F284" s="35">
        <v>113800</v>
      </c>
      <c r="G284" s="35">
        <v>122250</v>
      </c>
      <c r="H284" s="35">
        <v>130650</v>
      </c>
      <c r="I284" s="35">
        <v>139100</v>
      </c>
    </row>
    <row r="285" spans="1:9" x14ac:dyDescent="0.35">
      <c r="A285" t="s">
        <v>396</v>
      </c>
      <c r="B285" s="35">
        <v>96000</v>
      </c>
      <c r="C285" s="35">
        <v>109700</v>
      </c>
      <c r="D285" s="35">
        <v>123400</v>
      </c>
      <c r="E285" s="35">
        <v>137100</v>
      </c>
      <c r="F285" s="35">
        <v>148100</v>
      </c>
      <c r="G285" s="35">
        <v>159050</v>
      </c>
      <c r="H285" s="35">
        <v>170050</v>
      </c>
      <c r="I285" s="35">
        <v>181000</v>
      </c>
    </row>
    <row r="286" spans="1:9" x14ac:dyDescent="0.35">
      <c r="A286" t="s">
        <v>397</v>
      </c>
      <c r="B286" s="35">
        <v>96000</v>
      </c>
      <c r="C286" s="35">
        <v>109700</v>
      </c>
      <c r="D286" s="35">
        <v>123400</v>
      </c>
      <c r="E286" s="35">
        <v>137100</v>
      </c>
      <c r="F286" s="35">
        <v>148100</v>
      </c>
      <c r="G286" s="35">
        <v>159050</v>
      </c>
      <c r="H286" s="35">
        <v>170050</v>
      </c>
      <c r="I286" s="35">
        <v>181000</v>
      </c>
    </row>
    <row r="287" spans="1:9" x14ac:dyDescent="0.35">
      <c r="A287" t="s">
        <v>398</v>
      </c>
      <c r="B287" s="35">
        <v>96000</v>
      </c>
      <c r="C287" s="35">
        <v>109700</v>
      </c>
      <c r="D287" s="35">
        <v>123400</v>
      </c>
      <c r="E287" s="35">
        <v>137100</v>
      </c>
      <c r="F287" s="35">
        <v>148100</v>
      </c>
      <c r="G287" s="35">
        <v>159050</v>
      </c>
      <c r="H287" s="35">
        <v>170050</v>
      </c>
      <c r="I287" s="35">
        <v>181000</v>
      </c>
    </row>
    <row r="288" spans="1:9" x14ac:dyDescent="0.35">
      <c r="A288" t="s">
        <v>399</v>
      </c>
      <c r="B288" s="35">
        <v>73750</v>
      </c>
      <c r="C288" s="35">
        <v>84300</v>
      </c>
      <c r="D288" s="35">
        <v>94850</v>
      </c>
      <c r="E288" s="35">
        <v>105350</v>
      </c>
      <c r="F288" s="35">
        <v>113800</v>
      </c>
      <c r="G288" s="35">
        <v>122250</v>
      </c>
      <c r="H288" s="35">
        <v>130650</v>
      </c>
      <c r="I288" s="35">
        <v>139100</v>
      </c>
    </row>
    <row r="289" spans="1:9" x14ac:dyDescent="0.35">
      <c r="A289" t="s">
        <v>400</v>
      </c>
      <c r="B289" s="35">
        <v>96000</v>
      </c>
      <c r="C289" s="35">
        <v>109700</v>
      </c>
      <c r="D289" s="35">
        <v>123400</v>
      </c>
      <c r="E289" s="35">
        <v>137100</v>
      </c>
      <c r="F289" s="35">
        <v>148100</v>
      </c>
      <c r="G289" s="35">
        <v>159050</v>
      </c>
      <c r="H289" s="35">
        <v>170050</v>
      </c>
      <c r="I289" s="35">
        <v>181000</v>
      </c>
    </row>
    <row r="290" spans="1:9" x14ac:dyDescent="0.35">
      <c r="A290" t="s">
        <v>401</v>
      </c>
      <c r="B290" s="35">
        <v>73650</v>
      </c>
      <c r="C290" s="35">
        <v>84200</v>
      </c>
      <c r="D290" s="35">
        <v>94700</v>
      </c>
      <c r="E290" s="35">
        <v>105200</v>
      </c>
      <c r="F290" s="35">
        <v>113650</v>
      </c>
      <c r="G290" s="35">
        <v>122050</v>
      </c>
      <c r="H290" s="35">
        <v>130450</v>
      </c>
      <c r="I290" s="35">
        <v>138900</v>
      </c>
    </row>
    <row r="291" spans="1:9" x14ac:dyDescent="0.35">
      <c r="A291" t="s">
        <v>402</v>
      </c>
      <c r="B291" s="35">
        <v>73750</v>
      </c>
      <c r="C291" s="35">
        <v>84300</v>
      </c>
      <c r="D291" s="35">
        <v>94850</v>
      </c>
      <c r="E291" s="35">
        <v>105350</v>
      </c>
      <c r="F291" s="35">
        <v>113800</v>
      </c>
      <c r="G291" s="35">
        <v>122250</v>
      </c>
      <c r="H291" s="35">
        <v>130650</v>
      </c>
      <c r="I291" s="35">
        <v>139100</v>
      </c>
    </row>
    <row r="292" spans="1:9" x14ac:dyDescent="0.35">
      <c r="A292" t="s">
        <v>403</v>
      </c>
      <c r="B292" s="35">
        <v>96000</v>
      </c>
      <c r="C292" s="35">
        <v>109700</v>
      </c>
      <c r="D292" s="35">
        <v>123400</v>
      </c>
      <c r="E292" s="35">
        <v>137100</v>
      </c>
      <c r="F292" s="35">
        <v>148100</v>
      </c>
      <c r="G292" s="35">
        <v>159050</v>
      </c>
      <c r="H292" s="35">
        <v>170050</v>
      </c>
      <c r="I292" s="35">
        <v>181000</v>
      </c>
    </row>
    <row r="293" spans="1:9" x14ac:dyDescent="0.35">
      <c r="A293" t="s">
        <v>404</v>
      </c>
      <c r="B293" s="35">
        <v>62800</v>
      </c>
      <c r="C293" s="35">
        <v>71800</v>
      </c>
      <c r="D293" s="35">
        <v>80750</v>
      </c>
      <c r="E293" s="35">
        <v>89700</v>
      </c>
      <c r="F293" s="35">
        <v>96900</v>
      </c>
      <c r="G293" s="35">
        <v>104100</v>
      </c>
      <c r="H293" s="35">
        <v>111250</v>
      </c>
      <c r="I293" s="35">
        <v>118450</v>
      </c>
    </row>
    <row r="294" spans="1:9" x14ac:dyDescent="0.35">
      <c r="A294" t="s">
        <v>405</v>
      </c>
      <c r="B294" s="35">
        <v>73750</v>
      </c>
      <c r="C294" s="35">
        <v>84300</v>
      </c>
      <c r="D294" s="35">
        <v>94850</v>
      </c>
      <c r="E294" s="35">
        <v>105350</v>
      </c>
      <c r="F294" s="35">
        <v>113800</v>
      </c>
      <c r="G294" s="35">
        <v>122250</v>
      </c>
      <c r="H294" s="35">
        <v>130650</v>
      </c>
      <c r="I294" s="35">
        <v>139100</v>
      </c>
    </row>
    <row r="295" spans="1:9" x14ac:dyDescent="0.35">
      <c r="A295" t="s">
        <v>406</v>
      </c>
      <c r="B295" s="35">
        <v>73750</v>
      </c>
      <c r="C295" s="35">
        <v>84300</v>
      </c>
      <c r="D295" s="35">
        <v>94850</v>
      </c>
      <c r="E295" s="35">
        <v>105350</v>
      </c>
      <c r="F295" s="35">
        <v>113800</v>
      </c>
      <c r="G295" s="35">
        <v>122250</v>
      </c>
      <c r="H295" s="35">
        <v>130650</v>
      </c>
      <c r="I295" s="35">
        <v>139100</v>
      </c>
    </row>
    <row r="296" spans="1:9" x14ac:dyDescent="0.35">
      <c r="A296" t="s">
        <v>407</v>
      </c>
      <c r="B296" s="35">
        <v>76750</v>
      </c>
      <c r="C296" s="35">
        <v>87700</v>
      </c>
      <c r="D296" s="35">
        <v>98650</v>
      </c>
      <c r="E296" s="35">
        <v>109600</v>
      </c>
      <c r="F296" s="35">
        <v>118400</v>
      </c>
      <c r="G296" s="35">
        <v>127150</v>
      </c>
      <c r="H296" s="35">
        <v>135950</v>
      </c>
      <c r="I296" s="35">
        <v>144700</v>
      </c>
    </row>
    <row r="297" spans="1:9" x14ac:dyDescent="0.35">
      <c r="A297" t="s">
        <v>408</v>
      </c>
      <c r="B297" s="35">
        <v>74800</v>
      </c>
      <c r="C297" s="35">
        <v>85450</v>
      </c>
      <c r="D297" s="35">
        <v>96150</v>
      </c>
      <c r="E297" s="35">
        <v>106800</v>
      </c>
      <c r="F297" s="35">
        <v>115350</v>
      </c>
      <c r="G297" s="35">
        <v>123900</v>
      </c>
      <c r="H297" s="35">
        <v>132450</v>
      </c>
      <c r="I297" s="35">
        <v>141000</v>
      </c>
    </row>
    <row r="298" spans="1:9" x14ac:dyDescent="0.35">
      <c r="A298" t="s">
        <v>409</v>
      </c>
      <c r="B298" s="35">
        <v>73650</v>
      </c>
      <c r="C298" s="35">
        <v>84200</v>
      </c>
      <c r="D298" s="35">
        <v>94700</v>
      </c>
      <c r="E298" s="35">
        <v>105200</v>
      </c>
      <c r="F298" s="35">
        <v>113650</v>
      </c>
      <c r="G298" s="35">
        <v>122050</v>
      </c>
      <c r="H298" s="35">
        <v>130450</v>
      </c>
      <c r="I298" s="35">
        <v>138900</v>
      </c>
    </row>
    <row r="299" spans="1:9" x14ac:dyDescent="0.35">
      <c r="A299" t="s">
        <v>410</v>
      </c>
      <c r="B299" s="35">
        <v>96000</v>
      </c>
      <c r="C299" s="35">
        <v>109700</v>
      </c>
      <c r="D299" s="35">
        <v>123400</v>
      </c>
      <c r="E299" s="35">
        <v>137100</v>
      </c>
      <c r="F299" s="35">
        <v>148100</v>
      </c>
      <c r="G299" s="35">
        <v>159050</v>
      </c>
      <c r="H299" s="35">
        <v>170050</v>
      </c>
      <c r="I299" s="35">
        <v>181000</v>
      </c>
    </row>
    <row r="300" spans="1:9" x14ac:dyDescent="0.35">
      <c r="A300" t="s">
        <v>411</v>
      </c>
      <c r="B300" s="35">
        <v>96000</v>
      </c>
      <c r="C300" s="35">
        <v>109700</v>
      </c>
      <c r="D300" s="35">
        <v>123400</v>
      </c>
      <c r="E300" s="35">
        <v>137100</v>
      </c>
      <c r="F300" s="35">
        <v>148100</v>
      </c>
      <c r="G300" s="35">
        <v>159050</v>
      </c>
      <c r="H300" s="35">
        <v>170050</v>
      </c>
      <c r="I300" s="35">
        <v>181000</v>
      </c>
    </row>
    <row r="301" spans="1:9" x14ac:dyDescent="0.35">
      <c r="A301" t="s">
        <v>412</v>
      </c>
      <c r="B301" s="35">
        <v>79100</v>
      </c>
      <c r="C301" s="35">
        <v>90400</v>
      </c>
      <c r="D301" s="35">
        <v>101700</v>
      </c>
      <c r="E301" s="35">
        <v>112950</v>
      </c>
      <c r="F301" s="35">
        <v>122000</v>
      </c>
      <c r="G301" s="35">
        <v>131050</v>
      </c>
      <c r="H301" s="35">
        <v>140100</v>
      </c>
      <c r="I301" s="35">
        <v>149100</v>
      </c>
    </row>
    <row r="302" spans="1:9" x14ac:dyDescent="0.35">
      <c r="A302" t="s">
        <v>413</v>
      </c>
      <c r="B302" s="35">
        <v>76750</v>
      </c>
      <c r="C302" s="35">
        <v>87700</v>
      </c>
      <c r="D302" s="35">
        <v>98650</v>
      </c>
      <c r="E302" s="35">
        <v>109600</v>
      </c>
      <c r="F302" s="35">
        <v>118400</v>
      </c>
      <c r="G302" s="35">
        <v>127150</v>
      </c>
      <c r="H302" s="35">
        <v>135950</v>
      </c>
      <c r="I302" s="35">
        <v>144700</v>
      </c>
    </row>
    <row r="303" spans="1:9" x14ac:dyDescent="0.35">
      <c r="A303" t="s">
        <v>414</v>
      </c>
      <c r="B303" s="35">
        <v>73650</v>
      </c>
      <c r="C303" s="35">
        <v>84200</v>
      </c>
      <c r="D303" s="35">
        <v>94700</v>
      </c>
      <c r="E303" s="35">
        <v>105200</v>
      </c>
      <c r="F303" s="35">
        <v>113650</v>
      </c>
      <c r="G303" s="35">
        <v>122050</v>
      </c>
      <c r="H303" s="35">
        <v>130450</v>
      </c>
      <c r="I303" s="35">
        <v>138900</v>
      </c>
    </row>
    <row r="304" spans="1:9" x14ac:dyDescent="0.35">
      <c r="A304" t="s">
        <v>415</v>
      </c>
      <c r="B304" s="35">
        <v>74800</v>
      </c>
      <c r="C304" s="35">
        <v>85450</v>
      </c>
      <c r="D304" s="35">
        <v>96150</v>
      </c>
      <c r="E304" s="35">
        <v>106800</v>
      </c>
      <c r="F304" s="35">
        <v>115350</v>
      </c>
      <c r="G304" s="35">
        <v>123900</v>
      </c>
      <c r="H304" s="35">
        <v>132450</v>
      </c>
      <c r="I304" s="35">
        <v>141000</v>
      </c>
    </row>
    <row r="305" spans="1:9" x14ac:dyDescent="0.35">
      <c r="A305" t="s">
        <v>416</v>
      </c>
      <c r="B305" s="35">
        <v>73750</v>
      </c>
      <c r="C305" s="35">
        <v>84300</v>
      </c>
      <c r="D305" s="35">
        <v>94850</v>
      </c>
      <c r="E305" s="35">
        <v>105350</v>
      </c>
      <c r="F305" s="35">
        <v>113800</v>
      </c>
      <c r="G305" s="35">
        <v>122250</v>
      </c>
      <c r="H305" s="35">
        <v>130650</v>
      </c>
      <c r="I305" s="35">
        <v>139100</v>
      </c>
    </row>
    <row r="306" spans="1:9" x14ac:dyDescent="0.35">
      <c r="A306" t="s">
        <v>417</v>
      </c>
      <c r="B306" s="35">
        <v>96000</v>
      </c>
      <c r="C306" s="35">
        <v>109700</v>
      </c>
      <c r="D306" s="35">
        <v>123400</v>
      </c>
      <c r="E306" s="35">
        <v>137100</v>
      </c>
      <c r="F306" s="35">
        <v>148100</v>
      </c>
      <c r="G306" s="35">
        <v>159050</v>
      </c>
      <c r="H306" s="35">
        <v>170050</v>
      </c>
      <c r="I306" s="35">
        <v>181000</v>
      </c>
    </row>
    <row r="307" spans="1:9" x14ac:dyDescent="0.35">
      <c r="A307" t="s">
        <v>418</v>
      </c>
      <c r="B307" s="35">
        <v>73650</v>
      </c>
      <c r="C307" s="35">
        <v>84200</v>
      </c>
      <c r="D307" s="35">
        <v>94700</v>
      </c>
      <c r="E307" s="35">
        <v>105200</v>
      </c>
      <c r="F307" s="35">
        <v>113650</v>
      </c>
      <c r="G307" s="35">
        <v>122050</v>
      </c>
      <c r="H307" s="35">
        <v>130450</v>
      </c>
      <c r="I307" s="35">
        <v>138900</v>
      </c>
    </row>
    <row r="308" spans="1:9" x14ac:dyDescent="0.35">
      <c r="A308" t="s">
        <v>419</v>
      </c>
      <c r="B308" s="35">
        <v>96000</v>
      </c>
      <c r="C308" s="35">
        <v>109700</v>
      </c>
      <c r="D308" s="35">
        <v>123400</v>
      </c>
      <c r="E308" s="35">
        <v>137100</v>
      </c>
      <c r="F308" s="35">
        <v>148100</v>
      </c>
      <c r="G308" s="35">
        <v>159050</v>
      </c>
      <c r="H308" s="35">
        <v>170050</v>
      </c>
      <c r="I308" s="35">
        <v>181000</v>
      </c>
    </row>
    <row r="309" spans="1:9" x14ac:dyDescent="0.35">
      <c r="A309" t="s">
        <v>420</v>
      </c>
      <c r="B309" s="35">
        <v>96000</v>
      </c>
      <c r="C309" s="35">
        <v>109700</v>
      </c>
      <c r="D309" s="35">
        <v>123400</v>
      </c>
      <c r="E309" s="35">
        <v>137100</v>
      </c>
      <c r="F309" s="35">
        <v>148100</v>
      </c>
      <c r="G309" s="35">
        <v>159050</v>
      </c>
      <c r="H309" s="35">
        <v>170050</v>
      </c>
      <c r="I309" s="35">
        <v>181000</v>
      </c>
    </row>
    <row r="310" spans="1:9" x14ac:dyDescent="0.35">
      <c r="A310" t="s">
        <v>421</v>
      </c>
      <c r="B310" s="35">
        <v>73650</v>
      </c>
      <c r="C310" s="35">
        <v>84200</v>
      </c>
      <c r="D310" s="35">
        <v>94700</v>
      </c>
      <c r="E310" s="35">
        <v>105200</v>
      </c>
      <c r="F310" s="35">
        <v>113650</v>
      </c>
      <c r="G310" s="35">
        <v>122050</v>
      </c>
      <c r="H310" s="35">
        <v>130450</v>
      </c>
      <c r="I310" s="35">
        <v>138900</v>
      </c>
    </row>
    <row r="311" spans="1:9" x14ac:dyDescent="0.35">
      <c r="A311" t="s">
        <v>422</v>
      </c>
      <c r="B311" s="35">
        <v>96000</v>
      </c>
      <c r="C311" s="35">
        <v>109700</v>
      </c>
      <c r="D311" s="35">
        <v>123400</v>
      </c>
      <c r="E311" s="35">
        <v>137100</v>
      </c>
      <c r="F311" s="35">
        <v>148100</v>
      </c>
      <c r="G311" s="35">
        <v>159050</v>
      </c>
      <c r="H311" s="35">
        <v>170050</v>
      </c>
      <c r="I311" s="35">
        <v>181000</v>
      </c>
    </row>
    <row r="312" spans="1:9" x14ac:dyDescent="0.35">
      <c r="A312" t="s">
        <v>423</v>
      </c>
      <c r="B312" s="35">
        <v>73750</v>
      </c>
      <c r="C312" s="35">
        <v>84300</v>
      </c>
      <c r="D312" s="35">
        <v>94850</v>
      </c>
      <c r="E312" s="35">
        <v>105350</v>
      </c>
      <c r="F312" s="35">
        <v>113800</v>
      </c>
      <c r="G312" s="35">
        <v>122250</v>
      </c>
      <c r="H312" s="35">
        <v>130650</v>
      </c>
      <c r="I312" s="35">
        <v>139100</v>
      </c>
    </row>
    <row r="313" spans="1:9" x14ac:dyDescent="0.35">
      <c r="A313" t="s">
        <v>424</v>
      </c>
      <c r="B313" s="35">
        <v>73650</v>
      </c>
      <c r="C313" s="35">
        <v>84200</v>
      </c>
      <c r="D313" s="35">
        <v>94700</v>
      </c>
      <c r="E313" s="35">
        <v>105200</v>
      </c>
      <c r="F313" s="35">
        <v>113650</v>
      </c>
      <c r="G313" s="35">
        <v>122050</v>
      </c>
      <c r="H313" s="35">
        <v>130450</v>
      </c>
      <c r="I313" s="35">
        <v>138900</v>
      </c>
    </row>
    <row r="314" spans="1:9" x14ac:dyDescent="0.35">
      <c r="A314" t="s">
        <v>425</v>
      </c>
      <c r="B314" s="35">
        <v>73650</v>
      </c>
      <c r="C314" s="35">
        <v>84200</v>
      </c>
      <c r="D314" s="35">
        <v>94700</v>
      </c>
      <c r="E314" s="35">
        <v>105200</v>
      </c>
      <c r="F314" s="35">
        <v>113650</v>
      </c>
      <c r="G314" s="35">
        <v>122050</v>
      </c>
      <c r="H314" s="35">
        <v>130450</v>
      </c>
      <c r="I314" s="35">
        <v>138900</v>
      </c>
    </row>
    <row r="315" spans="1:9" x14ac:dyDescent="0.35">
      <c r="A315" t="s">
        <v>426</v>
      </c>
      <c r="B315" s="35">
        <v>96000</v>
      </c>
      <c r="C315" s="35">
        <v>109700</v>
      </c>
      <c r="D315" s="35">
        <v>123400</v>
      </c>
      <c r="E315" s="35">
        <v>137100</v>
      </c>
      <c r="F315" s="35">
        <v>148100</v>
      </c>
      <c r="G315" s="35">
        <v>159050</v>
      </c>
      <c r="H315" s="35">
        <v>170050</v>
      </c>
      <c r="I315" s="35">
        <v>181000</v>
      </c>
    </row>
    <row r="316" spans="1:9" x14ac:dyDescent="0.35">
      <c r="A316" t="s">
        <v>427</v>
      </c>
      <c r="B316" s="35">
        <v>96000</v>
      </c>
      <c r="C316" s="35">
        <v>109700</v>
      </c>
      <c r="D316" s="35">
        <v>123400</v>
      </c>
      <c r="E316" s="35">
        <v>137100</v>
      </c>
      <c r="F316" s="35">
        <v>148100</v>
      </c>
      <c r="G316" s="35">
        <v>159050</v>
      </c>
      <c r="H316" s="35">
        <v>170050</v>
      </c>
      <c r="I316" s="35">
        <v>181000</v>
      </c>
    </row>
    <row r="317" spans="1:9" x14ac:dyDescent="0.35">
      <c r="A317" t="s">
        <v>428</v>
      </c>
      <c r="B317" s="35">
        <v>73750</v>
      </c>
      <c r="C317" s="35">
        <v>84300</v>
      </c>
      <c r="D317" s="35">
        <v>94850</v>
      </c>
      <c r="E317" s="35">
        <v>105350</v>
      </c>
      <c r="F317" s="35">
        <v>113800</v>
      </c>
      <c r="G317" s="35">
        <v>122250</v>
      </c>
      <c r="H317" s="35">
        <v>130650</v>
      </c>
      <c r="I317" s="35">
        <v>139100</v>
      </c>
    </row>
    <row r="318" spans="1:9" x14ac:dyDescent="0.35">
      <c r="A318" t="s">
        <v>429</v>
      </c>
      <c r="B318" s="35">
        <v>96000</v>
      </c>
      <c r="C318" s="35">
        <v>109700</v>
      </c>
      <c r="D318" s="35">
        <v>123400</v>
      </c>
      <c r="E318" s="35">
        <v>137100</v>
      </c>
      <c r="F318" s="35">
        <v>148100</v>
      </c>
      <c r="G318" s="35">
        <v>159050</v>
      </c>
      <c r="H318" s="35">
        <v>170050</v>
      </c>
      <c r="I318" s="35">
        <v>181000</v>
      </c>
    </row>
    <row r="319" spans="1:9" x14ac:dyDescent="0.35">
      <c r="A319" t="s">
        <v>430</v>
      </c>
      <c r="B319" s="35">
        <v>79100</v>
      </c>
      <c r="C319" s="35">
        <v>90400</v>
      </c>
      <c r="D319" s="35">
        <v>101700</v>
      </c>
      <c r="E319" s="35">
        <v>112950</v>
      </c>
      <c r="F319" s="35">
        <v>122000</v>
      </c>
      <c r="G319" s="35">
        <v>131050</v>
      </c>
      <c r="H319" s="35">
        <v>140100</v>
      </c>
      <c r="I319" s="35">
        <v>149100</v>
      </c>
    </row>
    <row r="320" spans="1:9" x14ac:dyDescent="0.35">
      <c r="A320" t="s">
        <v>431</v>
      </c>
      <c r="B320" s="35">
        <v>73650</v>
      </c>
      <c r="C320" s="35">
        <v>84200</v>
      </c>
      <c r="D320" s="35">
        <v>94700</v>
      </c>
      <c r="E320" s="35">
        <v>105200</v>
      </c>
      <c r="F320" s="35">
        <v>113650</v>
      </c>
      <c r="G320" s="35">
        <v>122050</v>
      </c>
      <c r="H320" s="35">
        <v>130450</v>
      </c>
      <c r="I320" s="35">
        <v>138900</v>
      </c>
    </row>
    <row r="321" spans="1:9" x14ac:dyDescent="0.35">
      <c r="A321" t="s">
        <v>432</v>
      </c>
      <c r="B321" s="35">
        <v>96000</v>
      </c>
      <c r="C321" s="35">
        <v>109700</v>
      </c>
      <c r="D321" s="35">
        <v>123400</v>
      </c>
      <c r="E321" s="35">
        <v>137100</v>
      </c>
      <c r="F321" s="35">
        <v>148100</v>
      </c>
      <c r="G321" s="35">
        <v>159050</v>
      </c>
      <c r="H321" s="35">
        <v>170050</v>
      </c>
      <c r="I321" s="35">
        <v>181000</v>
      </c>
    </row>
    <row r="322" spans="1:9" x14ac:dyDescent="0.35">
      <c r="A322" t="s">
        <v>433</v>
      </c>
      <c r="B322" s="35">
        <v>73750</v>
      </c>
      <c r="C322" s="35">
        <v>84300</v>
      </c>
      <c r="D322" s="35">
        <v>94850</v>
      </c>
      <c r="E322" s="35">
        <v>105350</v>
      </c>
      <c r="F322" s="35">
        <v>113800</v>
      </c>
      <c r="G322" s="35">
        <v>122250</v>
      </c>
      <c r="H322" s="35">
        <v>130650</v>
      </c>
      <c r="I322" s="35">
        <v>139100</v>
      </c>
    </row>
    <row r="323" spans="1:9" x14ac:dyDescent="0.35">
      <c r="A323" t="s">
        <v>434</v>
      </c>
      <c r="B323" s="35">
        <v>75450</v>
      </c>
      <c r="C323" s="35">
        <v>86200</v>
      </c>
      <c r="D323" s="35">
        <v>97000</v>
      </c>
      <c r="E323" s="35">
        <v>107750</v>
      </c>
      <c r="F323" s="35">
        <v>116400</v>
      </c>
      <c r="G323" s="35">
        <v>125000</v>
      </c>
      <c r="H323" s="35">
        <v>133650</v>
      </c>
      <c r="I323" s="35">
        <v>142250</v>
      </c>
    </row>
    <row r="324" spans="1:9" x14ac:dyDescent="0.35">
      <c r="A324" t="s">
        <v>435</v>
      </c>
      <c r="B324" s="35">
        <v>73750</v>
      </c>
      <c r="C324" s="35">
        <v>84300</v>
      </c>
      <c r="D324" s="35">
        <v>94850</v>
      </c>
      <c r="E324" s="35">
        <v>105350</v>
      </c>
      <c r="F324" s="35">
        <v>113800</v>
      </c>
      <c r="G324" s="35">
        <v>122250</v>
      </c>
      <c r="H324" s="35">
        <v>130650</v>
      </c>
      <c r="I324" s="35">
        <v>139100</v>
      </c>
    </row>
    <row r="325" spans="1:9" x14ac:dyDescent="0.35">
      <c r="A325" t="s">
        <v>436</v>
      </c>
      <c r="B325" s="35">
        <v>74800</v>
      </c>
      <c r="C325" s="35">
        <v>85450</v>
      </c>
      <c r="D325" s="35">
        <v>96150</v>
      </c>
      <c r="E325" s="35">
        <v>106800</v>
      </c>
      <c r="F325" s="35">
        <v>115350</v>
      </c>
      <c r="G325" s="35">
        <v>123900</v>
      </c>
      <c r="H325" s="35">
        <v>132450</v>
      </c>
      <c r="I325" s="35">
        <v>141000</v>
      </c>
    </row>
    <row r="326" spans="1:9" x14ac:dyDescent="0.35">
      <c r="A326" t="s">
        <v>437</v>
      </c>
      <c r="B326" s="35">
        <v>73650</v>
      </c>
      <c r="C326" s="35">
        <v>84200</v>
      </c>
      <c r="D326" s="35">
        <v>94700</v>
      </c>
      <c r="E326" s="35">
        <v>105200</v>
      </c>
      <c r="F326" s="35">
        <v>113650</v>
      </c>
      <c r="G326" s="35">
        <v>122050</v>
      </c>
      <c r="H326" s="35">
        <v>130450</v>
      </c>
      <c r="I326" s="35">
        <v>138900</v>
      </c>
    </row>
    <row r="327" spans="1:9" x14ac:dyDescent="0.35">
      <c r="A327" t="s">
        <v>438</v>
      </c>
      <c r="B327" s="35">
        <v>73650</v>
      </c>
      <c r="C327" s="35">
        <v>84200</v>
      </c>
      <c r="D327" s="35">
        <v>94700</v>
      </c>
      <c r="E327" s="35">
        <v>105200</v>
      </c>
      <c r="F327" s="35">
        <v>113650</v>
      </c>
      <c r="G327" s="35">
        <v>122050</v>
      </c>
      <c r="H327" s="35">
        <v>130450</v>
      </c>
      <c r="I327" s="35">
        <v>138900</v>
      </c>
    </row>
    <row r="328" spans="1:9" x14ac:dyDescent="0.35">
      <c r="A328" t="s">
        <v>439</v>
      </c>
      <c r="B328" s="35">
        <v>74800</v>
      </c>
      <c r="C328" s="35">
        <v>85450</v>
      </c>
      <c r="D328" s="35">
        <v>96150</v>
      </c>
      <c r="E328" s="35">
        <v>106800</v>
      </c>
      <c r="F328" s="35">
        <v>115350</v>
      </c>
      <c r="G328" s="35">
        <v>123900</v>
      </c>
      <c r="H328" s="35">
        <v>132450</v>
      </c>
      <c r="I328" s="35">
        <v>141000</v>
      </c>
    </row>
    <row r="329" spans="1:9" x14ac:dyDescent="0.35">
      <c r="A329" t="s">
        <v>440</v>
      </c>
      <c r="B329" s="35">
        <v>73750</v>
      </c>
      <c r="C329" s="35">
        <v>84300</v>
      </c>
      <c r="D329" s="35">
        <v>94850</v>
      </c>
      <c r="E329" s="35">
        <v>105350</v>
      </c>
      <c r="F329" s="35">
        <v>113800</v>
      </c>
      <c r="G329" s="35">
        <v>122250</v>
      </c>
      <c r="H329" s="35">
        <v>130650</v>
      </c>
      <c r="I329" s="35">
        <v>139100</v>
      </c>
    </row>
    <row r="330" spans="1:9" x14ac:dyDescent="0.35">
      <c r="A330" t="s">
        <v>441</v>
      </c>
      <c r="B330" s="35">
        <v>73650</v>
      </c>
      <c r="C330" s="35">
        <v>84200</v>
      </c>
      <c r="D330" s="35">
        <v>94700</v>
      </c>
      <c r="E330" s="35">
        <v>105200</v>
      </c>
      <c r="F330" s="35">
        <v>113650</v>
      </c>
      <c r="G330" s="35">
        <v>122050</v>
      </c>
      <c r="H330" s="35">
        <v>130450</v>
      </c>
      <c r="I330" s="35">
        <v>138900</v>
      </c>
    </row>
    <row r="331" spans="1:9" x14ac:dyDescent="0.35">
      <c r="A331" t="s">
        <v>442</v>
      </c>
      <c r="B331" s="35">
        <v>76750</v>
      </c>
      <c r="C331" s="35">
        <v>87700</v>
      </c>
      <c r="D331" s="35">
        <v>98650</v>
      </c>
      <c r="E331" s="35">
        <v>109600</v>
      </c>
      <c r="F331" s="35">
        <v>118400</v>
      </c>
      <c r="G331" s="35">
        <v>127150</v>
      </c>
      <c r="H331" s="35">
        <v>135950</v>
      </c>
      <c r="I331" s="35">
        <v>144700</v>
      </c>
    </row>
    <row r="332" spans="1:9" x14ac:dyDescent="0.35">
      <c r="A332" t="s">
        <v>443</v>
      </c>
      <c r="B332" s="35">
        <v>73650</v>
      </c>
      <c r="C332" s="35">
        <v>84200</v>
      </c>
      <c r="D332" s="35">
        <v>94700</v>
      </c>
      <c r="E332" s="35">
        <v>105200</v>
      </c>
      <c r="F332" s="35">
        <v>113650</v>
      </c>
      <c r="G332" s="35">
        <v>122050</v>
      </c>
      <c r="H332" s="35">
        <v>130450</v>
      </c>
      <c r="I332" s="35">
        <v>138900</v>
      </c>
    </row>
    <row r="333" spans="1:9" x14ac:dyDescent="0.35">
      <c r="A333" t="s">
        <v>444</v>
      </c>
      <c r="B333" s="35">
        <v>73750</v>
      </c>
      <c r="C333" s="35">
        <v>84300</v>
      </c>
      <c r="D333" s="35">
        <v>94850</v>
      </c>
      <c r="E333" s="35">
        <v>105350</v>
      </c>
      <c r="F333" s="35">
        <v>113800</v>
      </c>
      <c r="G333" s="35">
        <v>122250</v>
      </c>
      <c r="H333" s="35">
        <v>130650</v>
      </c>
      <c r="I333" s="35">
        <v>139100</v>
      </c>
    </row>
    <row r="334" spans="1:9" x14ac:dyDescent="0.35">
      <c r="A334" t="s">
        <v>445</v>
      </c>
      <c r="B334" s="35">
        <v>96000</v>
      </c>
      <c r="C334" s="35">
        <v>109700</v>
      </c>
      <c r="D334" s="35">
        <v>123400</v>
      </c>
      <c r="E334" s="35">
        <v>137100</v>
      </c>
      <c r="F334" s="35">
        <v>148100</v>
      </c>
      <c r="G334" s="35">
        <v>159050</v>
      </c>
      <c r="H334" s="35">
        <v>170050</v>
      </c>
      <c r="I334" s="35">
        <v>181000</v>
      </c>
    </row>
    <row r="335" spans="1:9" x14ac:dyDescent="0.35">
      <c r="A335" t="s">
        <v>446</v>
      </c>
      <c r="B335" s="35">
        <v>62800</v>
      </c>
      <c r="C335" s="35">
        <v>71800</v>
      </c>
      <c r="D335" s="35">
        <v>80750</v>
      </c>
      <c r="E335" s="35">
        <v>89700</v>
      </c>
      <c r="F335" s="35">
        <v>96900</v>
      </c>
      <c r="G335" s="35">
        <v>104100</v>
      </c>
      <c r="H335" s="35">
        <v>111250</v>
      </c>
      <c r="I335" s="35">
        <v>118450</v>
      </c>
    </row>
    <row r="336" spans="1:9" x14ac:dyDescent="0.35">
      <c r="A336" t="s">
        <v>447</v>
      </c>
      <c r="B336" s="35">
        <v>96000</v>
      </c>
      <c r="C336" s="35">
        <v>109700</v>
      </c>
      <c r="D336" s="35">
        <v>123400</v>
      </c>
      <c r="E336" s="35">
        <v>137100</v>
      </c>
      <c r="F336" s="35">
        <v>148100</v>
      </c>
      <c r="G336" s="35">
        <v>159050</v>
      </c>
      <c r="H336" s="35">
        <v>170050</v>
      </c>
      <c r="I336" s="35">
        <v>181000</v>
      </c>
    </row>
    <row r="337" spans="1:9" x14ac:dyDescent="0.35">
      <c r="A337" t="s">
        <v>448</v>
      </c>
      <c r="B337" s="35">
        <v>96000</v>
      </c>
      <c r="C337" s="35">
        <v>109700</v>
      </c>
      <c r="D337" s="35">
        <v>123400</v>
      </c>
      <c r="E337" s="35">
        <v>137100</v>
      </c>
      <c r="F337" s="35">
        <v>148100</v>
      </c>
      <c r="G337" s="35">
        <v>159050</v>
      </c>
      <c r="H337" s="35">
        <v>170050</v>
      </c>
      <c r="I337" s="35">
        <v>181000</v>
      </c>
    </row>
    <row r="338" spans="1:9" x14ac:dyDescent="0.35">
      <c r="A338" t="s">
        <v>449</v>
      </c>
      <c r="B338" s="35">
        <v>73650</v>
      </c>
      <c r="C338" s="35">
        <v>84200</v>
      </c>
      <c r="D338" s="35">
        <v>94700</v>
      </c>
      <c r="E338" s="35">
        <v>105200</v>
      </c>
      <c r="F338" s="35">
        <v>113650</v>
      </c>
      <c r="G338" s="35">
        <v>122050</v>
      </c>
      <c r="H338" s="35">
        <v>130450</v>
      </c>
      <c r="I338" s="35">
        <v>138900</v>
      </c>
    </row>
    <row r="339" spans="1:9" x14ac:dyDescent="0.35">
      <c r="A339" t="s">
        <v>450</v>
      </c>
      <c r="B339" s="35">
        <v>75450</v>
      </c>
      <c r="C339" s="35">
        <v>86200</v>
      </c>
      <c r="D339" s="35">
        <v>97000</v>
      </c>
      <c r="E339" s="35">
        <v>107750</v>
      </c>
      <c r="F339" s="35">
        <v>116400</v>
      </c>
      <c r="G339" s="35">
        <v>125000</v>
      </c>
      <c r="H339" s="35">
        <v>133650</v>
      </c>
      <c r="I339" s="35">
        <v>142250</v>
      </c>
    </row>
    <row r="340" spans="1:9" x14ac:dyDescent="0.35">
      <c r="A340" t="s">
        <v>451</v>
      </c>
      <c r="B340" s="35">
        <v>73650</v>
      </c>
      <c r="C340" s="35">
        <v>84200</v>
      </c>
      <c r="D340" s="35">
        <v>94700</v>
      </c>
      <c r="E340" s="35">
        <v>105200</v>
      </c>
      <c r="F340" s="35">
        <v>113650</v>
      </c>
      <c r="G340" s="35">
        <v>122050</v>
      </c>
      <c r="H340" s="35">
        <v>130450</v>
      </c>
      <c r="I340" s="35">
        <v>138900</v>
      </c>
    </row>
    <row r="341" spans="1:9" x14ac:dyDescent="0.35">
      <c r="A341" t="s">
        <v>452</v>
      </c>
      <c r="B341" s="35">
        <v>73650</v>
      </c>
      <c r="C341" s="35">
        <v>84200</v>
      </c>
      <c r="D341" s="35">
        <v>94700</v>
      </c>
      <c r="E341" s="35">
        <v>105200</v>
      </c>
      <c r="F341" s="35">
        <v>113650</v>
      </c>
      <c r="G341" s="35">
        <v>122050</v>
      </c>
      <c r="H341" s="35">
        <v>130450</v>
      </c>
      <c r="I341" s="35">
        <v>138900</v>
      </c>
    </row>
    <row r="342" spans="1:9" x14ac:dyDescent="0.35">
      <c r="A342" t="s">
        <v>453</v>
      </c>
      <c r="B342" s="35">
        <v>73650</v>
      </c>
      <c r="C342" s="35">
        <v>84200</v>
      </c>
      <c r="D342" s="35">
        <v>94700</v>
      </c>
      <c r="E342" s="35">
        <v>105200</v>
      </c>
      <c r="F342" s="35">
        <v>113650</v>
      </c>
      <c r="G342" s="35">
        <v>122050</v>
      </c>
      <c r="H342" s="35">
        <v>130450</v>
      </c>
      <c r="I342" s="35">
        <v>138900</v>
      </c>
    </row>
    <row r="343" spans="1:9" x14ac:dyDescent="0.35">
      <c r="A343" t="s">
        <v>454</v>
      </c>
      <c r="B343" s="35">
        <v>96000</v>
      </c>
      <c r="C343" s="35">
        <v>109700</v>
      </c>
      <c r="D343" s="35">
        <v>123400</v>
      </c>
      <c r="E343" s="35">
        <v>137100</v>
      </c>
      <c r="F343" s="35">
        <v>148100</v>
      </c>
      <c r="G343" s="35">
        <v>159050</v>
      </c>
      <c r="H343" s="35">
        <v>170050</v>
      </c>
      <c r="I343" s="35">
        <v>181000</v>
      </c>
    </row>
    <row r="344" spans="1:9" x14ac:dyDescent="0.35">
      <c r="A344" t="s">
        <v>455</v>
      </c>
      <c r="B344" s="35">
        <v>73750</v>
      </c>
      <c r="C344" s="35">
        <v>84300</v>
      </c>
      <c r="D344" s="35">
        <v>94850</v>
      </c>
      <c r="E344" s="35">
        <v>105350</v>
      </c>
      <c r="F344" s="35">
        <v>113800</v>
      </c>
      <c r="G344" s="35">
        <v>122250</v>
      </c>
      <c r="H344" s="35">
        <v>130650</v>
      </c>
      <c r="I344" s="35">
        <v>139100</v>
      </c>
    </row>
    <row r="345" spans="1:9" x14ac:dyDescent="0.35">
      <c r="A345" t="s">
        <v>456</v>
      </c>
      <c r="B345" s="35">
        <v>96000</v>
      </c>
      <c r="C345" s="35">
        <v>109700</v>
      </c>
      <c r="D345" s="35">
        <v>123400</v>
      </c>
      <c r="E345" s="35">
        <v>137100</v>
      </c>
      <c r="F345" s="35">
        <v>148100</v>
      </c>
      <c r="G345" s="35">
        <v>159050</v>
      </c>
      <c r="H345" s="35">
        <v>170050</v>
      </c>
      <c r="I345" s="35">
        <v>181000</v>
      </c>
    </row>
    <row r="346" spans="1:9" x14ac:dyDescent="0.35">
      <c r="A346" t="s">
        <v>457</v>
      </c>
      <c r="B346" s="35">
        <v>73650</v>
      </c>
      <c r="C346" s="35">
        <v>84200</v>
      </c>
      <c r="D346" s="35">
        <v>94700</v>
      </c>
      <c r="E346" s="35">
        <v>105200</v>
      </c>
      <c r="F346" s="35">
        <v>113650</v>
      </c>
      <c r="G346" s="35">
        <v>122050</v>
      </c>
      <c r="H346" s="35">
        <v>130450</v>
      </c>
      <c r="I346" s="35">
        <v>138900</v>
      </c>
    </row>
    <row r="347" spans="1:9" x14ac:dyDescent="0.35">
      <c r="A347" t="s">
        <v>458</v>
      </c>
      <c r="B347" s="35">
        <v>96000</v>
      </c>
      <c r="C347" s="35">
        <v>109700</v>
      </c>
      <c r="D347" s="35">
        <v>123400</v>
      </c>
      <c r="E347" s="35">
        <v>137100</v>
      </c>
      <c r="F347" s="35">
        <v>148100</v>
      </c>
      <c r="G347" s="35">
        <v>159050</v>
      </c>
      <c r="H347" s="35">
        <v>170050</v>
      </c>
      <c r="I347" s="35">
        <v>181000</v>
      </c>
    </row>
    <row r="348" spans="1:9" x14ac:dyDescent="0.35">
      <c r="A348" t="s">
        <v>459</v>
      </c>
      <c r="B348" s="35">
        <v>96000</v>
      </c>
      <c r="C348" s="35">
        <v>109700</v>
      </c>
      <c r="D348" s="35">
        <v>123400</v>
      </c>
      <c r="E348" s="35">
        <v>137100</v>
      </c>
      <c r="F348" s="35">
        <v>148100</v>
      </c>
      <c r="G348" s="35">
        <v>159050</v>
      </c>
      <c r="H348" s="35">
        <v>170050</v>
      </c>
      <c r="I348" s="35">
        <v>181000</v>
      </c>
    </row>
    <row r="349" spans="1:9" x14ac:dyDescent="0.35">
      <c r="A349" t="s">
        <v>460</v>
      </c>
      <c r="B349" s="35">
        <v>73750</v>
      </c>
      <c r="C349" s="35">
        <v>84300</v>
      </c>
      <c r="D349" s="35">
        <v>94850</v>
      </c>
      <c r="E349" s="35">
        <v>105350</v>
      </c>
      <c r="F349" s="35">
        <v>113800</v>
      </c>
      <c r="G349" s="35">
        <v>122250</v>
      </c>
      <c r="H349" s="35">
        <v>130650</v>
      </c>
      <c r="I349" s="35">
        <v>139100</v>
      </c>
    </row>
    <row r="350" spans="1:9" x14ac:dyDescent="0.35">
      <c r="A350" t="s">
        <v>461</v>
      </c>
      <c r="B350" s="35">
        <v>73650</v>
      </c>
      <c r="C350" s="35">
        <v>84200</v>
      </c>
      <c r="D350" s="35">
        <v>94700</v>
      </c>
      <c r="E350" s="35">
        <v>105200</v>
      </c>
      <c r="F350" s="35">
        <v>113650</v>
      </c>
      <c r="G350" s="35">
        <v>122050</v>
      </c>
      <c r="H350" s="35">
        <v>130450</v>
      </c>
      <c r="I350" s="35">
        <v>138900</v>
      </c>
    </row>
    <row r="351" spans="1:9" x14ac:dyDescent="0.35">
      <c r="A351" t="s">
        <v>462</v>
      </c>
      <c r="B351" s="35">
        <v>96000</v>
      </c>
      <c r="C351" s="35">
        <v>109700</v>
      </c>
      <c r="D351" s="35">
        <v>123400</v>
      </c>
      <c r="E351" s="35">
        <v>137100</v>
      </c>
      <c r="F351" s="35">
        <v>148100</v>
      </c>
      <c r="G351" s="35">
        <v>159050</v>
      </c>
      <c r="H351" s="35">
        <v>170050</v>
      </c>
      <c r="I351" s="35">
        <v>181000</v>
      </c>
    </row>
    <row r="352" spans="1:9" x14ac:dyDescent="0.35">
      <c r="A352" t="s">
        <v>463</v>
      </c>
      <c r="B352" s="35">
        <v>79100</v>
      </c>
      <c r="C352" s="35">
        <v>90400</v>
      </c>
      <c r="D352" s="35">
        <v>101700</v>
      </c>
      <c r="E352" s="35">
        <v>112950</v>
      </c>
      <c r="F352" s="35">
        <v>122000</v>
      </c>
      <c r="G352" s="35">
        <v>131050</v>
      </c>
      <c r="H352" s="35">
        <v>140100</v>
      </c>
      <c r="I352" s="35">
        <v>149100</v>
      </c>
    </row>
  </sheetData>
  <sheetProtection algorithmName="SHA-512" hashValue="MCyIa5MG0VFz+YaombdRxWDYTumPWbgu9REnZeadcBJ3FnZt5ac0MOZtCYHAoVbrJ96VZoPfgqu3ww6jrYY05A==" saltValue="3uCaCsD4xjKBLWH/zUcwIA==" spinCount="100000" sheet="1" objects="1" scenarios="1"/>
  <autoFilter ref="A1:I352" xr:uid="{00000000-0001-0000-0000-000000000000}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63A8-E96C-43AD-8F8D-56CD2A15B7D4}">
  <dimension ref="A1:B8"/>
  <sheetViews>
    <sheetView workbookViewId="0">
      <selection activeCell="A9" sqref="A9"/>
    </sheetView>
  </sheetViews>
  <sheetFormatPr defaultRowHeight="14.5" x14ac:dyDescent="0.35"/>
  <cols>
    <col min="1" max="1" width="6.1796875" bestFit="1" customWidth="1"/>
    <col min="2" max="2" width="52.1796875" bestFit="1" customWidth="1"/>
  </cols>
  <sheetData>
    <row r="1" spans="1:2" x14ac:dyDescent="0.35">
      <c r="A1" t="s">
        <v>464</v>
      </c>
      <c r="B1" t="s">
        <v>465</v>
      </c>
    </row>
    <row r="2" spans="1:2" x14ac:dyDescent="0.35">
      <c r="A2" t="s">
        <v>46</v>
      </c>
      <c r="B2" t="s">
        <v>466</v>
      </c>
    </row>
    <row r="3" spans="1:2" x14ac:dyDescent="0.35">
      <c r="B3" t="s">
        <v>467</v>
      </c>
    </row>
    <row r="4" spans="1:2" x14ac:dyDescent="0.35">
      <c r="B4" t="s">
        <v>468</v>
      </c>
    </row>
    <row r="5" spans="1:2" x14ac:dyDescent="0.35">
      <c r="B5" t="s">
        <v>469</v>
      </c>
    </row>
    <row r="6" spans="1:2" x14ac:dyDescent="0.35">
      <c r="B6" t="s">
        <v>470</v>
      </c>
    </row>
    <row r="7" spans="1:2" x14ac:dyDescent="0.35">
      <c r="B7" t="s">
        <v>471</v>
      </c>
    </row>
    <row r="8" spans="1:2" x14ac:dyDescent="0.35">
      <c r="A8" t="s">
        <v>46</v>
      </c>
      <c r="B8" t="s">
        <v>472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A2E3D29A40C446958B8A3C1F7AC2DC" ma:contentTypeVersion="17" ma:contentTypeDescription="Create a new document." ma:contentTypeScope="" ma:versionID="1e19f03431a45f26c8759ff78b290e7e">
  <xsd:schema xmlns:xsd="http://www.w3.org/2001/XMLSchema" xmlns:xs="http://www.w3.org/2001/XMLSchema" xmlns:p="http://schemas.microsoft.com/office/2006/metadata/properties" xmlns:ns2="99707341-f611-48ba-86be-2433df7a48ee" xmlns:ns3="7b83dbe2-6fd2-449a-a932-0d75829bf641" targetNamespace="http://schemas.microsoft.com/office/2006/metadata/properties" ma:root="true" ma:fieldsID="cea989e548431ad972cf93718dfcd88e" ns2:_="" ns3:_="">
    <xsd:import namespace="99707341-f611-48ba-86be-2433df7a48ee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07341-f611-48ba-86be-2433df7a48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fbc361-5c35-488a-b323-d6727dd03b50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707341-f611-48ba-86be-2433df7a48ee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A53DA8-893C-4C80-987E-FCDCA21F8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707341-f611-48ba-86be-2433df7a48ee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A8C492-9E3E-48F8-AB9A-834C446ACE1B}">
  <ds:schemaRefs>
    <ds:schemaRef ds:uri="http://schemas.microsoft.com/office/2006/metadata/properties"/>
    <ds:schemaRef ds:uri="http://schemas.microsoft.com/office/infopath/2007/PartnerControls"/>
    <ds:schemaRef ds:uri="99707341-f611-48ba-86be-2433df7a48ee"/>
    <ds:schemaRef ds:uri="7b83dbe2-6fd2-449a-a932-0d75829bf641"/>
  </ds:schemaRefs>
</ds:datastoreItem>
</file>

<file path=customXml/itemProps3.xml><?xml version="1.0" encoding="utf-8"?>
<ds:datastoreItem xmlns:ds="http://schemas.openxmlformats.org/officeDocument/2006/customXml" ds:itemID="{F5707675-C97A-4C96-90FE-97E9F9234C0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PROJECT BASED MRVP 7.1.26</vt:lpstr>
      <vt:lpstr>Calculations</vt:lpstr>
      <vt:lpstr>Sheet1</vt:lpstr>
      <vt:lpstr>FY25 80% AMI</vt:lpstr>
      <vt:lpstr>To Do</vt:lpstr>
      <vt:lpstr>'PROJECT BASED MRVP 7.1.26'!Print_Titles</vt:lpstr>
      <vt:lpstr>Section8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Woodworth, Cecilia (OCD)</dc:creator>
  <cp:keywords/>
  <dc:description/>
  <cp:lastModifiedBy>Woodworth, Cecilia (HLC)</cp:lastModifiedBy>
  <cp:revision/>
  <dcterms:created xsi:type="dcterms:W3CDTF">2015-07-01T20:24:20Z</dcterms:created>
  <dcterms:modified xsi:type="dcterms:W3CDTF">2026-05-07T17:07:19Z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0x0101005FA2E3D29A40C446958B8A3C1F7AC2DC</vt:lpwstr>
  </property>
  <property fmtid="{D5CDD505-2E9C-101B-9397-08002B2CF9AE}" pid="3" name="Order">
    <vt:r8>27683400</vt:r8>
  </property>
  <property fmtid="{D5CDD505-2E9C-101B-9397-08002B2CF9AE}" pid="4" name="MediaServiceImageTags">
    <vt:lpwstr/>
  </property>
</Properties>
</file>