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-2985" yWindow="240" windowWidth="19290" windowHeight="1110" tabRatio="738"/>
  </bookViews>
  <sheets>
    <sheet name="Inbound" sheetId="1" r:id="rId1"/>
    <sheet name="Outbound" sheetId="2" r:id="rId2"/>
    <sheet name="Count Dates" sheetId="3" r:id="rId3"/>
  </sheets>
  <definedNames>
    <definedName name="NR_Inbound">Inbound!$A$3:$EY$41</definedName>
    <definedName name="NR_Outbound">Outbound!$A$3:$EU$41</definedName>
    <definedName name="_xlnm.Print_Area" localSheetId="0">Inbound!$A$3:$EY$41</definedName>
    <definedName name="_xlnm.Print_Area" localSheetId="1">Outbound!$A$3:$EU$41</definedName>
  </definedNames>
  <calcPr calcId="152511"/>
</workbook>
</file>

<file path=xl/calcChain.xml><?xml version="1.0" encoding="utf-8"?>
<calcChain xmlns="http://schemas.openxmlformats.org/spreadsheetml/2006/main">
  <c r="EY36" i="1" l="1"/>
  <c r="EW36" i="1"/>
  <c r="EU36" i="1"/>
  <c r="ES36" i="1"/>
  <c r="EX31" i="1"/>
  <c r="EY29" i="1"/>
  <c r="EY28" i="1"/>
  <c r="EX28" i="1"/>
  <c r="EY27" i="1"/>
  <c r="EX27" i="1"/>
  <c r="EY26" i="1"/>
  <c r="EX26" i="1"/>
  <c r="EY25" i="1"/>
  <c r="EX25" i="1"/>
  <c r="EY24" i="1"/>
  <c r="EY31" i="1" s="1"/>
  <c r="EX24" i="1"/>
  <c r="ER31" i="1"/>
  <c r="ES29" i="1"/>
  <c r="ES28" i="1"/>
  <c r="ER28" i="1"/>
  <c r="ES27" i="1"/>
  <c r="ER27" i="1"/>
  <c r="ES26" i="1"/>
  <c r="ER26" i="1"/>
  <c r="ES25" i="1"/>
  <c r="ER25" i="1"/>
  <c r="ES24" i="1"/>
  <c r="ES31" i="1" s="1"/>
  <c r="ER24" i="1"/>
  <c r="BV31" i="1" l="1"/>
  <c r="BX33" i="1"/>
  <c r="BX28" i="1"/>
  <c r="BX27" i="1"/>
  <c r="BX25" i="1"/>
  <c r="BX26" i="1" s="1"/>
  <c r="BX24" i="1"/>
  <c r="BX23" i="1"/>
  <c r="EU36" i="2" l="1"/>
  <c r="ES36" i="2"/>
  <c r="EQ36" i="2"/>
  <c r="EO36" i="2"/>
  <c r="EM36" i="2"/>
  <c r="DA36" i="2"/>
  <c r="CW36" i="2"/>
  <c r="CS36" i="2"/>
  <c r="CO36" i="2"/>
  <c r="CF36" i="2"/>
  <c r="BX36" i="2"/>
  <c r="BT36" i="2"/>
  <c r="U36" i="2"/>
  <c r="BP36" i="2"/>
  <c r="BP35" i="2"/>
  <c r="Q35" i="2"/>
  <c r="BK36" i="2"/>
  <c r="AD35" i="2"/>
  <c r="Z35" i="2"/>
  <c r="Q36" i="2"/>
  <c r="U35" i="2"/>
  <c r="M36" i="2"/>
  <c r="I36" i="2"/>
  <c r="EU31" i="2"/>
  <c r="ET31" i="2"/>
  <c r="EU12" i="2"/>
  <c r="ET12" i="2"/>
  <c r="ET11" i="2"/>
  <c r="EQ31" i="2"/>
  <c r="EP31" i="2"/>
  <c r="EQ12" i="2"/>
  <c r="EP12" i="2"/>
  <c r="EP11" i="2"/>
  <c r="EM31" i="2"/>
  <c r="EL31" i="2"/>
  <c r="EM12" i="2"/>
  <c r="EL12" i="2"/>
  <c r="EL11" i="2"/>
  <c r="CO35" i="1" l="1"/>
  <c r="CZ31" i="2"/>
  <c r="CY31" i="2"/>
  <c r="CY11" i="2"/>
  <c r="DA11" i="2"/>
  <c r="CR31" i="2"/>
  <c r="CQ31" i="2"/>
  <c r="CS11" i="2"/>
  <c r="CN31" i="2"/>
  <c r="CM31" i="2"/>
  <c r="CO11" i="2"/>
  <c r="CE31" i="2"/>
  <c r="CD31" i="2"/>
  <c r="CF11" i="2"/>
  <c r="BW31" i="2"/>
  <c r="BV31" i="2"/>
  <c r="BX11" i="2"/>
  <c r="BO31" i="2"/>
  <c r="BN31" i="2"/>
  <c r="BP12" i="2"/>
  <c r="BP11" i="2" s="1"/>
  <c r="BJ31" i="2"/>
  <c r="BI31" i="2"/>
  <c r="BK12" i="2"/>
  <c r="BK11" i="2" s="1"/>
  <c r="P31" i="2"/>
  <c r="O31" i="2"/>
  <c r="Q12" i="2"/>
  <c r="L31" i="2"/>
  <c r="K31" i="2"/>
  <c r="M12" i="2"/>
  <c r="M11" i="2" s="1"/>
  <c r="H31" i="2"/>
  <c r="G31" i="2"/>
  <c r="I11" i="2"/>
  <c r="I12" i="2"/>
  <c r="ET31" i="1"/>
  <c r="EU29" i="1"/>
  <c r="EU28" i="1"/>
  <c r="ET28" i="1"/>
  <c r="EQ36" i="1"/>
  <c r="EP31" i="1"/>
  <c r="EQ29" i="1"/>
  <c r="EQ31" i="1" s="1"/>
  <c r="EQ28" i="1"/>
  <c r="EP28" i="1"/>
  <c r="EU31" i="1" l="1"/>
  <c r="DA36" i="1"/>
  <c r="DA35" i="1"/>
  <c r="CZ31" i="1"/>
  <c r="CY31" i="1"/>
  <c r="CR31" i="1"/>
  <c r="CQ31" i="1"/>
  <c r="CS36" i="1"/>
  <c r="CS35" i="1"/>
  <c r="CS28" i="1"/>
  <c r="CN31" i="1"/>
  <c r="CO36" i="1" s="1"/>
  <c r="CM31" i="1"/>
  <c r="CO28" i="1"/>
  <c r="CJ31" i="1"/>
  <c r="CK36" i="1" s="1"/>
  <c r="CI31" i="1"/>
  <c r="CK28" i="1"/>
  <c r="AU36" i="1"/>
  <c r="AL36" i="1"/>
  <c r="AD36" i="1"/>
  <c r="U36" i="1"/>
  <c r="Q36" i="1"/>
  <c r="M36" i="1"/>
  <c r="I36" i="1"/>
  <c r="E36" i="1"/>
  <c r="U35" i="1"/>
  <c r="AX31" i="1"/>
  <c r="AW31" i="1"/>
  <c r="AY28" i="1"/>
  <c r="AT31" i="1"/>
  <c r="AS31" i="1"/>
  <c r="AU28" i="1"/>
  <c r="AK31" i="1"/>
  <c r="AJ31" i="1"/>
  <c r="AC31" i="1"/>
  <c r="AB31" i="1"/>
  <c r="Y31" i="1"/>
  <c r="X31" i="1"/>
  <c r="AL28" i="1"/>
  <c r="AD28" i="1"/>
  <c r="T31" i="1"/>
  <c r="S31" i="1"/>
  <c r="P31" i="1"/>
  <c r="O31" i="1"/>
  <c r="Q28" i="1"/>
  <c r="H31" i="1"/>
  <c r="G31" i="1"/>
  <c r="BW31" i="1"/>
  <c r="BX36" i="1" s="1"/>
</calcChain>
</file>

<file path=xl/sharedStrings.xml><?xml version="1.0" encoding="utf-8"?>
<sst xmlns="http://schemas.openxmlformats.org/spreadsheetml/2006/main" count="3457" uniqueCount="267">
  <si>
    <t>Rockport</t>
  </si>
  <si>
    <t>Gloucester</t>
  </si>
  <si>
    <t>West Gloucester</t>
  </si>
  <si>
    <t>Manchester</t>
  </si>
  <si>
    <t>Beverly Farms</t>
  </si>
  <si>
    <t>Prides Crossing</t>
  </si>
  <si>
    <t>Montserrat</t>
  </si>
  <si>
    <t>Newburyport</t>
  </si>
  <si>
    <t>Rowley</t>
  </si>
  <si>
    <t>Ipswich</t>
  </si>
  <si>
    <t>North Beverly</t>
  </si>
  <si>
    <t>Beverly</t>
  </si>
  <si>
    <t>Salem</t>
  </si>
  <si>
    <t>Swampscott</t>
  </si>
  <si>
    <t>Lynn</t>
  </si>
  <si>
    <t>River Works</t>
  </si>
  <si>
    <t>Chelsea</t>
  </si>
  <si>
    <t>North Station</t>
  </si>
  <si>
    <t xml:space="preserve">Ons </t>
  </si>
  <si>
    <t>Offs</t>
  </si>
  <si>
    <t>AM Peak</t>
  </si>
  <si>
    <t>Ons</t>
  </si>
  <si>
    <t>PM Peak</t>
  </si>
  <si>
    <t>Date</t>
  </si>
  <si>
    <t>Platform Counts</t>
  </si>
  <si>
    <t>On Board</t>
  </si>
  <si>
    <t>Inbound Train</t>
  </si>
  <si>
    <t>Outbound Train</t>
  </si>
  <si>
    <t>Maximum Load</t>
  </si>
  <si>
    <t>Station</t>
  </si>
  <si>
    <t>Total Riders</t>
  </si>
  <si>
    <t>Time (AM)</t>
  </si>
  <si>
    <t>Scheduled</t>
  </si>
  <si>
    <t>Time (PM)</t>
  </si>
  <si>
    <t>Train</t>
  </si>
  <si>
    <t>Max. Load Point</t>
  </si>
  <si>
    <t xml:space="preserve">           Midday</t>
  </si>
  <si>
    <t xml:space="preserve">         PM Peak</t>
  </si>
  <si>
    <t xml:space="preserve">         Evening</t>
  </si>
  <si>
    <t>Page NR-1</t>
  </si>
  <si>
    <t>Page NR-2</t>
  </si>
  <si>
    <t>Page NR-3</t>
  </si>
  <si>
    <t>Page NR-4</t>
  </si>
  <si>
    <t>Page NR-5</t>
  </si>
  <si>
    <t>Page NR-6</t>
  </si>
  <si>
    <t>Page NR-8</t>
  </si>
  <si>
    <t>Page NR-9</t>
  </si>
  <si>
    <t>Page NR-10</t>
  </si>
  <si>
    <t>Page NR-11</t>
  </si>
  <si>
    <t>Page NR-12</t>
  </si>
  <si>
    <t>Page NR-13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</si>
  <si>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</si>
  <si>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</si>
  <si>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 xml:space="preserve">WEEKDAY BOARDINGS, ALIGHTINGS, AND LOADS BY TRAIN AND STATION </t>
  </si>
  <si>
    <r>
      <t xml:space="preserve">MBTA NEWBURYPORT/ROCKPORT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</si>
  <si>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 xml:space="preserve">          AM Peak</t>
  </si>
  <si>
    <r>
      <t xml:space="preserve">MBTA NEWBURYPORT/ROCKPORT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</si>
  <si>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 xml:space="preserve">          All Day </t>
  </si>
  <si>
    <t xml:space="preserve">           SUMMARY BY TIME PERIOD</t>
  </si>
  <si>
    <t>Page NR-14</t>
  </si>
  <si>
    <t>Page NR-7</t>
  </si>
  <si>
    <t>Interzone Pct.</t>
  </si>
  <si>
    <t xml:space="preserve">       before Chelsea</t>
  </si>
  <si>
    <t xml:space="preserve">      after Chelsea</t>
  </si>
  <si>
    <t>N. Sta. Offs/Max. Load</t>
  </si>
  <si>
    <t>N. Sta. Ons/Max. Load</t>
  </si>
  <si>
    <t>Interzone Pct. = Percent of offs</t>
  </si>
  <si>
    <t>Interzone Pct. = Percent of ons</t>
  </si>
  <si>
    <t xml:space="preserve">          INTERZONE PERCENT (Percent of Ons after Chelsea)</t>
  </si>
  <si>
    <t xml:space="preserve">     Times are based on schedule effective 11/20/17</t>
  </si>
  <si>
    <t>f 8:02</t>
  </si>
  <si>
    <t>f 8:09</t>
  </si>
  <si>
    <t>f 8:31</t>
  </si>
  <si>
    <t>f 8:37</t>
  </si>
  <si>
    <t>f 8:48</t>
  </si>
  <si>
    <t>f 8:22</t>
  </si>
  <si>
    <t>f 8:29</t>
  </si>
  <si>
    <t>f 8:51</t>
  </si>
  <si>
    <t>f 8:55</t>
  </si>
  <si>
    <t>f 8:47</t>
  </si>
  <si>
    <t>f 9:15</t>
  </si>
  <si>
    <t>f 9:21</t>
  </si>
  <si>
    <t>f 9:32</t>
  </si>
  <si>
    <t>f 11:32</t>
  </si>
  <si>
    <t>f 12:04</t>
  </si>
  <si>
    <t>f 12:15</t>
  </si>
  <si>
    <t>f 1:32</t>
  </si>
  <si>
    <t>f 2:00</t>
  </si>
  <si>
    <t>f 2:04</t>
  </si>
  <si>
    <t>f 2:15</t>
  </si>
  <si>
    <t>f 2:02</t>
  </si>
  <si>
    <t>f 2:09</t>
  </si>
  <si>
    <t>f 2:31</t>
  </si>
  <si>
    <t>f 2:37</t>
  </si>
  <si>
    <t>f 2:48</t>
  </si>
  <si>
    <t>f 7:27</t>
  </si>
  <si>
    <t>f 7:34</t>
  </si>
  <si>
    <t>f 7:56</t>
  </si>
  <si>
    <t>f 8:00</t>
  </si>
  <si>
    <t>f 8:04</t>
  </si>
  <si>
    <t>f 8:15</t>
  </si>
  <si>
    <t>f 7:47</t>
  </si>
  <si>
    <t>f 8:32</t>
  </si>
  <si>
    <t>f 8:57</t>
  </si>
  <si>
    <t>f 9:25</t>
  </si>
  <si>
    <t>f 9:31</t>
  </si>
  <si>
    <t>f 9:42</t>
  </si>
  <si>
    <t>f 9:22</t>
  </si>
  <si>
    <t>f 9:50</t>
  </si>
  <si>
    <t>f 9:54</t>
  </si>
  <si>
    <t>f 10:05</t>
  </si>
  <si>
    <t>f 10:32</t>
  </si>
  <si>
    <t>f 10:39</t>
  </si>
  <si>
    <t>f 11:01</t>
  </si>
  <si>
    <t>f 11:07</t>
  </si>
  <si>
    <t>f 11:18</t>
  </si>
  <si>
    <t>f 11:02</t>
  </si>
  <si>
    <t>f 11:30</t>
  </si>
  <si>
    <t>f 11:34</t>
  </si>
  <si>
    <t>f 11:45</t>
  </si>
  <si>
    <t>f 12:22</t>
  </si>
  <si>
    <t>f 12:50</t>
  </si>
  <si>
    <t>f 12:56</t>
  </si>
  <si>
    <t>f 1:07</t>
  </si>
  <si>
    <t>f 12:27</t>
  </si>
  <si>
    <t>f 12:55</t>
  </si>
  <si>
    <t>f 12:59</t>
  </si>
  <si>
    <t>f 1:10</t>
  </si>
  <si>
    <t>f 9:08</t>
  </si>
  <si>
    <t>f 9:33</t>
  </si>
  <si>
    <t>f 9:47</t>
  </si>
  <si>
    <t>f 9:53</t>
  </si>
  <si>
    <t>f 10:23</t>
  </si>
  <si>
    <t>f 10:17</t>
  </si>
  <si>
    <t>f 10:21</t>
  </si>
  <si>
    <t>f 10:52</t>
  </si>
  <si>
    <t>f 11:13</t>
  </si>
  <si>
    <t>f 11:27</t>
  </si>
  <si>
    <t>f 11:33</t>
  </si>
  <si>
    <t>f 1:15</t>
  </si>
  <si>
    <t>f 1:27</t>
  </si>
  <si>
    <t>f 1:31</t>
  </si>
  <si>
    <t>f 3:00</t>
  </si>
  <si>
    <t>f 3:12</t>
  </si>
  <si>
    <t>f 3:16</t>
  </si>
  <si>
    <t>f 3:41</t>
  </si>
  <si>
    <t>f 3:48</t>
  </si>
  <si>
    <t>f 3:33</t>
  </si>
  <si>
    <t>f 3:47</t>
  </si>
  <si>
    <t>f 3:53</t>
  </si>
  <si>
    <t>f 4:17</t>
  </si>
  <si>
    <t>f 4:24</t>
  </si>
  <si>
    <t>f 8:58</t>
  </si>
  <si>
    <t>f 9:05</t>
  </si>
  <si>
    <t>f 9:12</t>
  </si>
  <si>
    <t>f 9:18</t>
  </si>
  <si>
    <t>f 9:49</t>
  </si>
  <si>
    <t>f 9:30</t>
  </si>
  <si>
    <t>f 9:46</t>
  </si>
  <si>
    <t>f 10:43</t>
  </si>
  <si>
    <t>f 10:57</t>
  </si>
  <si>
    <t>f 11:03</t>
  </si>
  <si>
    <t>f 11:08</t>
  </si>
  <si>
    <t>f 11:20</t>
  </si>
  <si>
    <t>f 11:24</t>
  </si>
  <si>
    <t>—</t>
  </si>
  <si>
    <r>
      <t xml:space="preserve">     Trains 100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108</t>
    </r>
  </si>
  <si>
    <r>
      <t xml:space="preserve">    Trains 153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105</t>
    </r>
  </si>
  <si>
    <r>
      <t xml:space="preserve">   Trains 113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175</t>
    </r>
  </si>
  <si>
    <r>
      <t xml:space="preserve">   Trains 123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183</t>
    </r>
  </si>
  <si>
    <r>
      <t xml:space="preserve">    Trains 159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165</t>
    </r>
  </si>
  <si>
    <r>
      <t xml:space="preserve">    Trains 170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120</t>
    </r>
  </si>
  <si>
    <r>
      <t xml:space="preserve">   Trains 174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182</t>
    </r>
  </si>
  <si>
    <r>
      <t xml:space="preserve">    Trains 162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116</t>
    </r>
  </si>
  <si>
    <r>
      <t xml:space="preserve">   Trains 100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182</t>
    </r>
  </si>
  <si>
    <r>
      <t xml:space="preserve">   Trains 153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>183</t>
    </r>
  </si>
  <si>
    <t>Page NR-15</t>
  </si>
  <si>
    <t>Page NR-16</t>
  </si>
  <si>
    <t>f  9:52</t>
  </si>
  <si>
    <t>f 10:20</t>
  </si>
  <si>
    <t>f 10:24</t>
  </si>
  <si>
    <t>f 10:35</t>
  </si>
  <si>
    <t>f 11:57</t>
  </si>
  <si>
    <t>f 12:32</t>
  </si>
  <si>
    <t>f 10:47</t>
  </si>
  <si>
    <t>f 11:15</t>
  </si>
  <si>
    <t>f 11:21</t>
  </si>
  <si>
    <t>f 12:43</t>
  </si>
  <si>
    <t>f 12:57</t>
  </si>
  <si>
    <t>f 1:03</t>
  </si>
  <si>
    <t>f 1:33</t>
  </si>
  <si>
    <t>f 12:12</t>
  </si>
  <si>
    <t>f 12:40</t>
  </si>
  <si>
    <t>f 12:46</t>
  </si>
  <si>
    <t>f 2:03</t>
  </si>
  <si>
    <t>f 2:17</t>
  </si>
  <si>
    <t>f 2:23</t>
  </si>
  <si>
    <t>f 2:47</t>
  </si>
  <si>
    <t>f 2:54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</si>
  <si>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</si>
  <si>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f 12:01 PM</t>
  </si>
  <si>
    <t>f 12:03 PM</t>
  </si>
  <si>
    <t>f 12:00 PM</t>
  </si>
  <si>
    <t>f 7:19</t>
  </si>
  <si>
    <t>f 7:49</t>
  </si>
  <si>
    <t>f 6:57</t>
  </si>
  <si>
    <t>f 7:26</t>
  </si>
  <si>
    <t>f 7:00</t>
  </si>
  <si>
    <t>f 8:17</t>
  </si>
  <si>
    <t>f 7:04</t>
  </si>
  <si>
    <t>f 8:21</t>
  </si>
  <si>
    <t>f 7:15</t>
  </si>
  <si>
    <t>f 7:21</t>
  </si>
  <si>
    <t>f 7:32</t>
  </si>
  <si>
    <t>f 3:35</t>
  </si>
  <si>
    <t>f 3:55</t>
  </si>
  <si>
    <t>f 4:21</t>
  </si>
  <si>
    <t>f 4:35</t>
  </si>
  <si>
    <t xml:space="preserve"> </t>
  </si>
  <si>
    <t>f 5:38</t>
  </si>
  <si>
    <t>f 6:00</t>
  </si>
  <si>
    <t>f 6:45</t>
  </si>
  <si>
    <t>f 7:05</t>
  </si>
  <si>
    <t>f 6:10</t>
  </si>
  <si>
    <t>f 7:11</t>
  </si>
  <si>
    <t>f 6:17</t>
  </si>
  <si>
    <t>f 5:52</t>
  </si>
  <si>
    <t>f 6:06</t>
  </si>
  <si>
    <t>f 6:46</t>
  </si>
  <si>
    <t>f 7:12</t>
  </si>
  <si>
    <t>f 6:59</t>
  </si>
  <si>
    <t>f 7:39</t>
  </si>
  <si>
    <t>f 7:48</t>
  </si>
  <si>
    <t>f 9:20</t>
  </si>
  <si>
    <t>f 9:36</t>
  </si>
  <si>
    <t>f 8:52</t>
  </si>
  <si>
    <t>f 5:21</t>
  </si>
  <si>
    <t>f 5:35</t>
  </si>
  <si>
    <t>f 5:41</t>
  </si>
  <si>
    <t>f 4:49</t>
  </si>
  <si>
    <t>f 5:01</t>
  </si>
  <si>
    <t>f 5:05</t>
  </si>
  <si>
    <t>f 5:30</t>
  </si>
  <si>
    <t>f 6:07</t>
  </si>
  <si>
    <t>f 5:37</t>
  </si>
  <si>
    <t>f 6:14</t>
  </si>
  <si>
    <t>f 5:58</t>
  </si>
  <si>
    <t>f 7:28</t>
  </si>
  <si>
    <t>f 6:12</t>
  </si>
  <si>
    <t>f 7:42</t>
  </si>
  <si>
    <t>f 6:18</t>
  </si>
  <si>
    <t>f 5:53</t>
  </si>
  <si>
    <t>f 7:13</t>
  </si>
  <si>
    <t>f 7:25</t>
  </si>
  <si>
    <t>f 7:29</t>
  </si>
  <si>
    <t>f 8:36</t>
  </si>
  <si>
    <t>f 6:48</t>
  </si>
  <si>
    <t>f 6:53</t>
  </si>
  <si>
    <t>f 8:18</t>
  </si>
  <si>
    <t>f 9:07</t>
  </si>
  <si>
    <t xml:space="preserve">5/23 &amp; 9/26/2018                   </t>
  </si>
  <si>
    <t>Spring/Fall 2018 CTPS Commuter Rail Passenger Counts</t>
  </si>
  <si>
    <t>Hamilton/Wenham</t>
  </si>
  <si>
    <r>
      <t>N. Sta. Ons/Max. Load</t>
    </r>
    <r>
      <rPr>
        <sz val="10"/>
        <color theme="1"/>
        <rFont val="Arial"/>
        <family val="2"/>
      </rPr>
      <t xml:space="preserve"> = North Station boardings/maximum load on train</t>
    </r>
  </si>
  <si>
    <t xml:space="preserve">        INTERZONE PERCENT (Percent of Offs before Chelsea)</t>
  </si>
  <si>
    <t>N. Sta. Offs/Max. Load = North Station alightings/maximum load on train</t>
  </si>
  <si>
    <t>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</si>
</sst>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\ "/>
    <numFmt numFmtId="166" formatCode="#,##0\ "/>
    <numFmt numFmtId="167" formatCode="0.0%\ "/>
    <numFmt numFmtId="168" formatCode="0%\ "/>
    <numFmt numFmtId="169" formatCode="[$-F400]h:mm"/>
    <numFmt numFmtId="170" formatCode="h:mm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4" fillId="0" borderId="0" xfId="0" applyFont="1"/>
    <xf numFmtId="10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Font="1"/>
    <xf numFmtId="2" fontId="0" fillId="0" borderId="0" xfId="0" applyNumberFormat="1"/>
    <xf numFmtId="0" fontId="0" fillId="0" borderId="0" xfId="0" applyBorder="1"/>
    <xf numFmtId="164" fontId="0" fillId="0" borderId="0" xfId="0" applyNumberFormat="1"/>
    <xf numFmtId="0" fontId="5" fillId="0" borderId="0" xfId="0" applyFont="1" applyBorder="1" applyAlignment="1"/>
    <xf numFmtId="0" fontId="5" fillId="0" borderId="0" xfId="0" applyFont="1"/>
    <xf numFmtId="0" fontId="5" fillId="0" borderId="5" xfId="0" applyFont="1" applyBorder="1" applyAlignment="1"/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/>
    <xf numFmtId="0" fontId="5" fillId="0" borderId="0" xfId="0" applyFont="1" applyBorder="1"/>
    <xf numFmtId="0" fontId="5" fillId="0" borderId="9" xfId="0" applyFont="1" applyBorder="1"/>
    <xf numFmtId="0" fontId="5" fillId="0" borderId="1" xfId="0" applyFont="1" applyBorder="1"/>
    <xf numFmtId="20" fontId="5" fillId="0" borderId="1" xfId="0" applyNumberFormat="1" applyFont="1" applyBorder="1" applyAlignment="1"/>
    <xf numFmtId="0" fontId="5" fillId="0" borderId="0" xfId="0" quotePrefix="1" applyFont="1" applyBorder="1"/>
    <xf numFmtId="0" fontId="5" fillId="0" borderId="1" xfId="0" quotePrefix="1" applyFont="1" applyBorder="1"/>
    <xf numFmtId="2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20" fontId="5" fillId="0" borderId="1" xfId="0" quotePrefix="1" applyNumberFormat="1" applyFont="1" applyBorder="1" applyAlignment="1"/>
    <xf numFmtId="20" fontId="5" fillId="0" borderId="1" xfId="0" quotePrefix="1" applyNumberFormat="1" applyFont="1" applyBorder="1" applyAlignment="1">
      <alignment horizontal="right"/>
    </xf>
    <xf numFmtId="20" fontId="5" fillId="0" borderId="0" xfId="0" quotePrefix="1" applyNumberFormat="1" applyFont="1" applyBorder="1" applyAlignment="1">
      <alignment horizontal="right"/>
    </xf>
    <xf numFmtId="20" fontId="5" fillId="0" borderId="5" xfId="0" quotePrefix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/>
    <xf numFmtId="0" fontId="5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2" xfId="0" applyFont="1" applyBorder="1"/>
    <xf numFmtId="165" fontId="5" fillId="0" borderId="9" xfId="0" applyNumberFormat="1" applyFont="1" applyBorder="1"/>
    <xf numFmtId="3" fontId="5" fillId="0" borderId="1" xfId="0" applyNumberFormat="1" applyFont="1" applyBorder="1"/>
    <xf numFmtId="3" fontId="8" fillId="0" borderId="6" xfId="0" applyNumberFormat="1" applyFont="1" applyBorder="1"/>
    <xf numFmtId="0" fontId="5" fillId="0" borderId="5" xfId="0" applyFont="1" applyBorder="1" applyAlignment="1">
      <alignment horizontal="right"/>
    </xf>
    <xf numFmtId="0" fontId="8" fillId="0" borderId="6" xfId="0" applyFont="1" applyFill="1" applyBorder="1" applyAlignment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6" xfId="0" applyFont="1" applyBorder="1" applyAlignment="1">
      <alignment horizontal="right"/>
    </xf>
    <xf numFmtId="167" fontId="5" fillId="0" borderId="11" xfId="0" applyNumberFormat="1" applyFont="1" applyBorder="1" applyAlignment="1"/>
    <xf numFmtId="0" fontId="8" fillId="0" borderId="4" xfId="0" applyFont="1" applyBorder="1" applyAlignment="1"/>
    <xf numFmtId="0" fontId="7" fillId="0" borderId="12" xfId="0" applyFont="1" applyBorder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/>
    <xf numFmtId="0" fontId="8" fillId="0" borderId="1" xfId="0" applyFont="1" applyBorder="1" applyAlignment="1"/>
    <xf numFmtId="0" fontId="8" fillId="0" borderId="0" xfId="0" applyFont="1" applyBorder="1"/>
    <xf numFmtId="0" fontId="7" fillId="0" borderId="0" xfId="0" applyFont="1" applyBorder="1"/>
    <xf numFmtId="0" fontId="8" fillId="0" borderId="9" xfId="0" applyFont="1" applyBorder="1"/>
    <xf numFmtId="0" fontId="8" fillId="0" borderId="5" xfId="0" applyFont="1" applyBorder="1" applyAlignment="1"/>
    <xf numFmtId="0" fontId="8" fillId="0" borderId="7" xfId="0" applyFont="1" applyBorder="1"/>
    <xf numFmtId="0" fontId="8" fillId="0" borderId="8" xfId="0" applyFont="1" applyBorder="1"/>
    <xf numFmtId="0" fontId="8" fillId="0" borderId="6" xfId="0" applyFont="1" applyBorder="1" applyAlignment="1"/>
    <xf numFmtId="0" fontId="8" fillId="0" borderId="10" xfId="0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8" fillId="0" borderId="5" xfId="0" applyFont="1" applyBorder="1"/>
    <xf numFmtId="0" fontId="7" fillId="0" borderId="8" xfId="0" applyFont="1" applyBorder="1"/>
    <xf numFmtId="0" fontId="8" fillId="0" borderId="1" xfId="0" applyFont="1" applyBorder="1"/>
    <xf numFmtId="0" fontId="6" fillId="0" borderId="0" xfId="0" applyFont="1" applyBorder="1"/>
    <xf numFmtId="167" fontId="5" fillId="0" borderId="0" xfId="0" applyNumberFormat="1" applyFont="1" applyBorder="1" applyAlignment="1"/>
    <xf numFmtId="168" fontId="5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/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5" fillId="0" borderId="3" xfId="0" applyFont="1" applyBorder="1" applyAlignment="1"/>
    <xf numFmtId="0" fontId="5" fillId="0" borderId="12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2" xfId="0" applyFont="1" applyBorder="1" applyAlignment="1">
      <alignment horizontal="right"/>
    </xf>
    <xf numFmtId="3" fontId="8" fillId="0" borderId="0" xfId="0" applyNumberFormat="1" applyFont="1" applyBorder="1"/>
    <xf numFmtId="166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5" fillId="0" borderId="5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0" fillId="0" borderId="0" xfId="0" applyNumberFormat="1"/>
    <xf numFmtId="0" fontId="6" fillId="0" borderId="3" xfId="0" applyFont="1" applyBorder="1"/>
    <xf numFmtId="164" fontId="7" fillId="0" borderId="0" xfId="0" applyNumberFormat="1" applyFont="1"/>
    <xf numFmtId="0" fontId="7" fillId="0" borderId="0" xfId="0" applyFont="1"/>
    <xf numFmtId="164" fontId="0" fillId="0" borderId="12" xfId="0" applyNumberFormat="1" applyBorder="1"/>
    <xf numFmtId="167" fontId="5" fillId="0" borderId="14" xfId="0" applyNumberFormat="1" applyFont="1" applyBorder="1" applyAlignment="1"/>
    <xf numFmtId="167" fontId="5" fillId="0" borderId="12" xfId="0" applyNumberFormat="1" applyFont="1" applyBorder="1" applyAlignment="1"/>
    <xf numFmtId="0" fontId="5" fillId="0" borderId="2" xfId="0" applyFont="1" applyBorder="1" applyAlignment="1"/>
    <xf numFmtId="0" fontId="8" fillId="0" borderId="4" xfId="0" applyFont="1" applyFill="1" applyBorder="1" applyAlignment="1"/>
    <xf numFmtId="0" fontId="5" fillId="0" borderId="4" xfId="0" applyFont="1" applyBorder="1"/>
    <xf numFmtId="20" fontId="9" fillId="0" borderId="0" xfId="0" applyNumberFormat="1" applyFont="1"/>
    <xf numFmtId="20" fontId="0" fillId="0" borderId="0" xfId="0" applyNumberFormat="1"/>
    <xf numFmtId="169" fontId="0" fillId="0" borderId="0" xfId="0" applyNumberFormat="1"/>
    <xf numFmtId="49" fontId="0" fillId="0" borderId="0" xfId="0" applyNumberFormat="1"/>
    <xf numFmtId="0" fontId="0" fillId="0" borderId="0" xfId="0" quotePrefix="1"/>
    <xf numFmtId="20" fontId="5" fillId="0" borderId="5" xfId="0" applyNumberFormat="1" applyFont="1" applyBorder="1" applyAlignment="1"/>
    <xf numFmtId="0" fontId="5" fillId="0" borderId="7" xfId="0" quotePrefix="1" applyFont="1" applyBorder="1"/>
    <xf numFmtId="0" fontId="5" fillId="0" borderId="7" xfId="0" applyFont="1" applyBorder="1" applyAlignment="1">
      <alignment horizontal="right"/>
    </xf>
    <xf numFmtId="20" fontId="5" fillId="0" borderId="0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20" fontId="5" fillId="0" borderId="0" xfId="0" applyNumberFormat="1" applyFont="1" applyBorder="1" applyAlignment="1"/>
    <xf numFmtId="20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3" fontId="5" fillId="0" borderId="9" xfId="0" applyNumberFormat="1" applyFont="1" applyBorder="1"/>
    <xf numFmtId="3" fontId="8" fillId="0" borderId="11" xfId="0" applyNumberFormat="1" applyFont="1" applyBorder="1"/>
    <xf numFmtId="0" fontId="5" fillId="0" borderId="9" xfId="0" quotePrefix="1" applyFont="1" applyBorder="1"/>
    <xf numFmtId="3" fontId="9" fillId="0" borderId="0" xfId="0" applyNumberFormat="1" applyFont="1"/>
    <xf numFmtId="0" fontId="11" fillId="0" borderId="1" xfId="0" applyFont="1" applyBorder="1"/>
    <xf numFmtId="0" fontId="11" fillId="0" borderId="0" xfId="0" applyFont="1" applyBorder="1"/>
    <xf numFmtId="0" fontId="5" fillId="0" borderId="3" xfId="0" applyFont="1" applyBorder="1" applyAlignment="1">
      <alignment horizontal="right"/>
    </xf>
    <xf numFmtId="164" fontId="0" fillId="0" borderId="14" xfId="0" applyNumberFormat="1" applyBorder="1"/>
    <xf numFmtId="0" fontId="5" fillId="0" borderId="0" xfId="0" applyFont="1" applyFill="1" applyBorder="1" applyAlignment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wrapText="1"/>
    </xf>
    <xf numFmtId="168" fontId="5" fillId="0" borderId="9" xfId="0" applyNumberFormat="1" applyFont="1" applyBorder="1" applyAlignment="1"/>
    <xf numFmtId="170" fontId="5" fillId="0" borderId="5" xfId="0" applyNumberFormat="1" applyFont="1" applyBorder="1"/>
    <xf numFmtId="170" fontId="5" fillId="0" borderId="1" xfId="0" applyNumberFormat="1" applyFont="1" applyBorder="1"/>
    <xf numFmtId="170" fontId="5" fillId="0" borderId="1" xfId="0" applyNumberFormat="1" applyFont="1" applyBorder="1" applyAlignment="1">
      <alignment horizontal="right"/>
    </xf>
    <xf numFmtId="0" fontId="5" fillId="0" borderId="11" xfId="0" applyFont="1" applyBorder="1"/>
    <xf numFmtId="164" fontId="5" fillId="0" borderId="9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9" fontId="5" fillId="0" borderId="9" xfId="0" applyNumberFormat="1" applyFont="1" applyBorder="1" applyAlignment="1">
      <alignment horizontal="right"/>
    </xf>
    <xf numFmtId="0" fontId="12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/>
    <xf numFmtId="0" fontId="5" fillId="0" borderId="3" xfId="0" applyFont="1" applyBorder="1" applyAlignment="1">
      <alignment wrapText="1"/>
    </xf>
    <xf numFmtId="0" fontId="12" fillId="0" borderId="0" xfId="0" applyFont="1"/>
    <xf numFmtId="3" fontId="5" fillId="0" borderId="8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F44"/>
  <sheetViews>
    <sheetView tabSelected="1" zoomScaleNormal="100" workbookViewId="0"/>
  </sheetViews>
  <sheetFormatPr defaultRowHeight="15" x14ac:dyDescent="0.25"/>
  <cols>
    <col min="1" max="1" width="17.5703125" customWidth="1"/>
    <col min="2" max="2" width="9.7109375" customWidth="1"/>
    <col min="3" max="5" width="6.7109375" customWidth="1"/>
    <col min="6" max="6" width="9.7109375" customWidth="1"/>
    <col min="7" max="9" width="6.7109375" customWidth="1"/>
    <col min="10" max="10" width="9.7109375" customWidth="1"/>
    <col min="11" max="13" width="6.7109375" customWidth="1"/>
    <col min="14" max="14" width="9.7109375" customWidth="1"/>
    <col min="15" max="17" width="6.7109375" customWidth="1"/>
    <col min="18" max="18" width="9.7109375" customWidth="1"/>
    <col min="19" max="21" width="6.7109375" customWidth="1"/>
    <col min="22" max="22" width="17.5703125" customWidth="1"/>
    <col min="23" max="23" width="9.7109375" customWidth="1"/>
    <col min="24" max="26" width="6.7109375" customWidth="1"/>
    <col min="27" max="27" width="9.7109375" customWidth="1"/>
    <col min="28" max="30" width="6.7109375" customWidth="1"/>
    <col min="31" max="31" width="9.7109375" customWidth="1"/>
    <col min="32" max="34" width="6.7109375" customWidth="1"/>
    <col min="35" max="35" width="9.7109375" customWidth="1"/>
    <col min="36" max="38" width="6.7109375" customWidth="1"/>
    <col min="39" max="39" width="9.7109375" customWidth="1"/>
    <col min="40" max="42" width="6.7109375" customWidth="1"/>
    <col min="43" max="43" width="17.5703125" customWidth="1"/>
    <col min="44" max="44" width="9.7109375" customWidth="1"/>
    <col min="45" max="47" width="6.7109375" customWidth="1"/>
    <col min="48" max="48" width="9.7109375" customWidth="1"/>
    <col min="49" max="51" width="6.7109375" customWidth="1"/>
    <col min="52" max="52" width="9.7109375" customWidth="1"/>
    <col min="53" max="55" width="6.7109375" customWidth="1"/>
    <col min="56" max="56" width="9.7109375" customWidth="1"/>
    <col min="57" max="59" width="6.7109375" customWidth="1"/>
    <col min="60" max="60" width="9.7109375" customWidth="1"/>
    <col min="61" max="63" width="6.7109375" customWidth="1"/>
    <col min="64" max="64" width="17.5703125" customWidth="1"/>
    <col min="65" max="65" width="9.7109375" customWidth="1"/>
    <col min="66" max="68" width="6.7109375" customWidth="1"/>
    <col min="69" max="69" width="9.7109375" customWidth="1"/>
    <col min="70" max="72" width="6.7109375" customWidth="1"/>
    <col min="73" max="73" width="9.7109375" customWidth="1"/>
    <col min="74" max="76" width="6.7109375" customWidth="1"/>
    <col min="77" max="77" width="9.7109375" customWidth="1"/>
    <col min="78" max="80" width="6.7109375" customWidth="1"/>
    <col min="81" max="81" width="9.7109375" customWidth="1"/>
    <col min="82" max="84" width="6.7109375" customWidth="1"/>
    <col min="85" max="85" width="17.5703125" customWidth="1"/>
    <col min="86" max="86" width="9.7109375" customWidth="1"/>
    <col min="87" max="89" width="6.7109375" customWidth="1"/>
    <col min="90" max="90" width="9.7109375" customWidth="1"/>
    <col min="91" max="93" width="6.7109375" customWidth="1"/>
    <col min="94" max="94" width="9.7109375" customWidth="1"/>
    <col min="95" max="97" width="6.7109375" customWidth="1"/>
    <col min="98" max="98" width="9.7109375" customWidth="1"/>
    <col min="99" max="101" width="6.7109375" customWidth="1"/>
    <col min="102" max="102" width="9.7109375" customWidth="1"/>
    <col min="103" max="105" width="6.7109375" customWidth="1"/>
    <col min="106" max="106" width="17.5703125" customWidth="1"/>
    <col min="107" max="107" width="9.7109375" customWidth="1"/>
    <col min="108" max="110" width="6.7109375" customWidth="1"/>
    <col min="111" max="111" width="9.7109375" customWidth="1"/>
    <col min="112" max="114" width="6.7109375" customWidth="1"/>
    <col min="115" max="115" width="9.7109375" customWidth="1"/>
    <col min="116" max="118" width="6.7109375" customWidth="1"/>
    <col min="119" max="119" width="9.7109375" customWidth="1"/>
    <col min="120" max="122" width="6.7109375" customWidth="1"/>
    <col min="123" max="123" width="9.7109375" customWidth="1"/>
    <col min="124" max="126" width="6.7109375" customWidth="1"/>
    <col min="127" max="127" width="17.5703125" customWidth="1"/>
    <col min="128" max="128" width="9.7109375" customWidth="1"/>
    <col min="129" max="131" width="6.7109375" customWidth="1"/>
    <col min="132" max="132" width="9.7109375" customWidth="1"/>
    <col min="133" max="135" width="6.7109375" customWidth="1"/>
    <col min="136" max="136" width="9.7109375" customWidth="1"/>
    <col min="137" max="139" width="6.7109375" customWidth="1"/>
    <col min="140" max="140" width="9.7109375" customWidth="1"/>
    <col min="141" max="143" width="6.7109375" customWidth="1"/>
    <col min="144" max="144" width="0.85546875" style="11" customWidth="1"/>
    <col min="145" max="145" width="17.5703125" customWidth="1"/>
    <col min="146" max="147" width="9.140625" customWidth="1"/>
    <col min="158" max="158" width="22.7109375" customWidth="1"/>
    <col min="160" max="162" width="9.28515625" customWidth="1"/>
    <col min="163" max="163" width="8.85546875" customWidth="1"/>
    <col min="164" max="164" width="20.5703125" customWidth="1"/>
    <col min="172" max="172" width="18.85546875" customWidth="1"/>
    <col min="179" max="179" width="9" customWidth="1"/>
    <col min="180" max="180" width="25.140625" customWidth="1"/>
    <col min="185" max="185" width="10.140625" bestFit="1" customWidth="1"/>
    <col min="187" max="187" width="11.140625" bestFit="1" customWidth="1"/>
    <col min="188" max="188" width="9.85546875" customWidth="1"/>
    <col min="189" max="189" width="10.140625" bestFit="1" customWidth="1"/>
    <col min="212" max="212" width="19.85546875" customWidth="1"/>
  </cols>
  <sheetData>
    <row r="3" spans="1:214" ht="15" customHeight="1" x14ac:dyDescent="0.25">
      <c r="A3" s="11"/>
      <c r="F3" s="13"/>
      <c r="G3" s="13"/>
      <c r="H3" s="13"/>
      <c r="I3" s="13"/>
      <c r="J3" s="90" t="s">
        <v>56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1"/>
      <c r="AA3" s="13"/>
      <c r="AB3" s="13"/>
      <c r="AC3" s="13"/>
      <c r="AD3" s="13"/>
      <c r="AE3" s="90" t="s">
        <v>56</v>
      </c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1"/>
      <c r="AV3" s="13"/>
      <c r="AW3" s="13"/>
      <c r="AX3" s="13"/>
      <c r="AY3" s="13"/>
      <c r="AZ3" s="90" t="s">
        <v>56</v>
      </c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1"/>
      <c r="BQ3" s="13"/>
      <c r="BR3" s="13"/>
      <c r="BS3" s="13"/>
      <c r="BT3" s="13"/>
      <c r="BU3" s="90" t="s">
        <v>56</v>
      </c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1"/>
      <c r="CL3" s="13"/>
      <c r="CM3" s="13"/>
      <c r="CN3" s="13"/>
      <c r="CO3" s="13"/>
      <c r="CP3" s="90" t="s">
        <v>56</v>
      </c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1"/>
      <c r="DG3" s="13"/>
      <c r="DH3" s="13"/>
      <c r="DI3" s="13"/>
      <c r="DJ3" s="13"/>
      <c r="DK3" s="90" t="s">
        <v>56</v>
      </c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1"/>
      <c r="ED3" s="90" t="s">
        <v>56</v>
      </c>
      <c r="EN3" s="13"/>
      <c r="EO3" s="11"/>
      <c r="EP3" s="13"/>
      <c r="EQ3" s="13"/>
      <c r="ET3" s="90" t="s">
        <v>56</v>
      </c>
      <c r="EU3" s="13"/>
      <c r="EV3" s="13"/>
      <c r="EW3" s="13"/>
      <c r="EX3" s="13"/>
      <c r="EY3" s="13"/>
      <c r="EZ3" s="13"/>
      <c r="FA3" s="13"/>
      <c r="FB3" s="13"/>
      <c r="FC3" s="13"/>
      <c r="FD3" s="13"/>
    </row>
    <row r="4" spans="1:214" ht="15" customHeight="1" x14ac:dyDescent="0.25">
      <c r="A4" s="20"/>
      <c r="B4" s="37"/>
      <c r="C4" s="13"/>
      <c r="D4" s="13"/>
      <c r="G4" s="14"/>
      <c r="H4" s="13"/>
      <c r="I4" s="13"/>
      <c r="J4" s="90" t="s">
        <v>53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0"/>
      <c r="W4" s="37"/>
      <c r="X4" s="13"/>
      <c r="Y4" s="13"/>
      <c r="AB4" s="14"/>
      <c r="AC4" s="13"/>
      <c r="AD4" s="13"/>
      <c r="AE4" s="90" t="s">
        <v>53</v>
      </c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20"/>
      <c r="AR4" s="37"/>
      <c r="AS4" s="13"/>
      <c r="AT4" s="13"/>
      <c r="AW4" s="14"/>
      <c r="AX4" s="13"/>
      <c r="AY4" s="13"/>
      <c r="AZ4" s="90" t="s">
        <v>53</v>
      </c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20"/>
      <c r="BM4" s="37"/>
      <c r="BN4" s="13"/>
      <c r="BO4" s="13"/>
      <c r="BR4" s="14"/>
      <c r="BS4" s="13"/>
      <c r="BT4" s="13"/>
      <c r="BU4" s="90" t="s">
        <v>53</v>
      </c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20"/>
      <c r="CH4" s="37"/>
      <c r="CI4" s="13"/>
      <c r="CJ4" s="13"/>
      <c r="CM4" s="14"/>
      <c r="CN4" s="13"/>
      <c r="CO4" s="13"/>
      <c r="CP4" s="90" t="s">
        <v>53</v>
      </c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20"/>
      <c r="DC4" s="37"/>
      <c r="DD4" s="13"/>
      <c r="DE4" s="13"/>
      <c r="DH4" s="14"/>
      <c r="DI4" s="13"/>
      <c r="DJ4" s="13"/>
      <c r="DK4" s="90" t="s">
        <v>53</v>
      </c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20"/>
      <c r="DX4" s="37"/>
      <c r="DY4" s="13"/>
      <c r="DZ4" s="13"/>
      <c r="EB4" s="37"/>
      <c r="EC4" s="13"/>
      <c r="ED4" s="90" t="s">
        <v>53</v>
      </c>
      <c r="EG4" s="13"/>
      <c r="EH4" s="13"/>
      <c r="EJ4" s="37"/>
      <c r="EK4" s="13"/>
      <c r="EL4" s="13"/>
      <c r="EN4"/>
      <c r="EO4" s="20"/>
      <c r="EP4" s="14"/>
      <c r="EQ4" s="13"/>
      <c r="ET4" s="90" t="s">
        <v>53</v>
      </c>
      <c r="EU4" s="13"/>
      <c r="EV4" s="13"/>
      <c r="EW4" s="13"/>
      <c r="EX4" s="13"/>
      <c r="EY4" s="13"/>
      <c r="EZ4" s="13"/>
      <c r="FA4" s="13"/>
      <c r="FB4" s="13"/>
      <c r="FC4" s="13"/>
      <c r="FD4" s="13"/>
    </row>
    <row r="5" spans="1:214" x14ac:dyDescent="0.25">
      <c r="A5" s="20"/>
      <c r="B5" s="37"/>
      <c r="C5" s="13"/>
      <c r="D5" s="13"/>
      <c r="E5" s="76"/>
      <c r="H5" s="13"/>
      <c r="I5" s="13"/>
      <c r="J5" s="89" t="s">
        <v>261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0"/>
      <c r="W5" s="37"/>
      <c r="X5" s="13"/>
      <c r="Y5" s="13"/>
      <c r="Z5" s="76"/>
      <c r="AC5" s="13"/>
      <c r="AD5" s="13"/>
      <c r="AE5" s="89" t="s">
        <v>261</v>
      </c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20"/>
      <c r="AR5" s="37"/>
      <c r="AS5" s="13"/>
      <c r="AT5" s="13"/>
      <c r="AU5" s="76"/>
      <c r="AX5" s="13"/>
      <c r="AY5" s="13"/>
      <c r="AZ5" s="89" t="s">
        <v>261</v>
      </c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20"/>
      <c r="BM5" s="37"/>
      <c r="BN5" s="13"/>
      <c r="BO5" s="13"/>
      <c r="BP5" s="76"/>
      <c r="BS5" s="13"/>
      <c r="BT5" s="13"/>
      <c r="BU5" s="89" t="s">
        <v>261</v>
      </c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20"/>
      <c r="CH5" s="37"/>
      <c r="CI5" s="13"/>
      <c r="CJ5" s="13"/>
      <c r="CK5" s="76"/>
      <c r="CN5" s="13"/>
      <c r="CO5" s="13"/>
      <c r="CP5" s="89" t="s">
        <v>261</v>
      </c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20"/>
      <c r="DC5" s="37"/>
      <c r="DD5" s="13"/>
      <c r="DE5" s="13"/>
      <c r="DF5" s="76"/>
      <c r="DI5" s="13"/>
      <c r="DJ5" s="13"/>
      <c r="DK5" s="89" t="s">
        <v>261</v>
      </c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20"/>
      <c r="DX5" s="37"/>
      <c r="DY5" s="13"/>
      <c r="DZ5" s="13"/>
      <c r="EA5" s="76"/>
      <c r="EB5" s="37"/>
      <c r="EC5" s="13"/>
      <c r="ED5" s="89" t="s">
        <v>261</v>
      </c>
      <c r="EG5" s="13"/>
      <c r="EH5" s="13"/>
      <c r="EI5" s="76"/>
      <c r="EJ5" s="37"/>
      <c r="EK5" s="13"/>
      <c r="EL5" s="13"/>
      <c r="EM5" s="76"/>
      <c r="EN5"/>
      <c r="EO5" s="20"/>
      <c r="EQ5" s="13"/>
      <c r="ET5" s="89" t="s">
        <v>261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</row>
    <row r="6" spans="1:214" ht="7.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77"/>
      <c r="DY6" s="14"/>
      <c r="DZ6" s="14"/>
      <c r="EA6" s="14"/>
      <c r="EC6" s="14"/>
      <c r="ED6" s="14"/>
      <c r="EE6" s="14"/>
      <c r="EG6" s="14"/>
      <c r="EH6" s="14"/>
      <c r="EI6" s="14"/>
      <c r="EK6" s="14"/>
      <c r="EL6" s="14"/>
      <c r="EM6" s="14"/>
      <c r="EN6" s="20"/>
      <c r="EO6" s="14"/>
      <c r="EP6" s="11"/>
      <c r="EQ6" s="20"/>
      <c r="ER6" s="20"/>
      <c r="ES6" s="58"/>
      <c r="ET6" s="20"/>
      <c r="EU6" s="20"/>
      <c r="EV6" s="20"/>
      <c r="EW6" s="20"/>
    </row>
    <row r="7" spans="1:214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77"/>
      <c r="DY7" s="14"/>
      <c r="DZ7" s="14"/>
      <c r="EA7" s="14"/>
      <c r="EC7" s="14"/>
      <c r="ED7" s="14"/>
      <c r="EE7" s="14"/>
      <c r="EG7" s="14"/>
      <c r="EH7" s="14"/>
      <c r="EI7" s="14"/>
      <c r="EK7" s="14"/>
      <c r="EL7" s="14"/>
      <c r="EM7" s="14"/>
      <c r="EN7" s="20"/>
      <c r="EO7" s="14"/>
      <c r="EP7" s="11"/>
      <c r="EQ7" s="20"/>
      <c r="ER7" s="20"/>
      <c r="ET7" s="90" t="s">
        <v>58</v>
      </c>
      <c r="EU7" s="20"/>
      <c r="EV7" s="20"/>
      <c r="EW7" s="20"/>
    </row>
    <row r="8" spans="1:214" x14ac:dyDescent="0.25">
      <c r="A8" s="45"/>
      <c r="B8" s="53"/>
      <c r="C8" s="54" t="s">
        <v>34</v>
      </c>
      <c r="D8" s="55">
        <v>100</v>
      </c>
      <c r="E8" s="56"/>
      <c r="F8" s="53"/>
      <c r="G8" s="54" t="s">
        <v>34</v>
      </c>
      <c r="H8" s="55">
        <v>150</v>
      </c>
      <c r="I8" s="56"/>
      <c r="J8" s="53"/>
      <c r="K8" s="54" t="s">
        <v>34</v>
      </c>
      <c r="L8" s="55">
        <v>152</v>
      </c>
      <c r="M8" s="56"/>
      <c r="N8" s="53"/>
      <c r="O8" s="54" t="s">
        <v>34</v>
      </c>
      <c r="P8" s="55">
        <v>102</v>
      </c>
      <c r="Q8" s="56"/>
      <c r="R8" s="53"/>
      <c r="S8" s="54" t="s">
        <v>34</v>
      </c>
      <c r="T8" s="55">
        <v>154</v>
      </c>
      <c r="U8" s="56"/>
      <c r="V8" s="45"/>
      <c r="W8" s="53"/>
      <c r="X8" s="54" t="s">
        <v>34</v>
      </c>
      <c r="Y8" s="55">
        <v>104</v>
      </c>
      <c r="Z8" s="56"/>
      <c r="AA8" s="53"/>
      <c r="AB8" s="54" t="s">
        <v>34</v>
      </c>
      <c r="AC8" s="55">
        <v>156</v>
      </c>
      <c r="AD8" s="56"/>
      <c r="AE8" s="53"/>
      <c r="AF8" s="54" t="s">
        <v>34</v>
      </c>
      <c r="AG8" s="55">
        <v>106</v>
      </c>
      <c r="AH8" s="56"/>
      <c r="AI8" s="53"/>
      <c r="AJ8" s="54" t="s">
        <v>34</v>
      </c>
      <c r="AK8" s="55">
        <v>158</v>
      </c>
      <c r="AL8" s="56"/>
      <c r="AM8" s="53"/>
      <c r="AN8" s="54" t="s">
        <v>34</v>
      </c>
      <c r="AO8" s="55">
        <v>160</v>
      </c>
      <c r="AP8" s="56"/>
      <c r="AQ8" s="45"/>
      <c r="AR8" s="53"/>
      <c r="AS8" s="54" t="s">
        <v>34</v>
      </c>
      <c r="AT8" s="55">
        <v>192</v>
      </c>
      <c r="AU8" s="56"/>
      <c r="AV8" s="53"/>
      <c r="AW8" s="54" t="s">
        <v>34</v>
      </c>
      <c r="AX8" s="55">
        <v>108</v>
      </c>
      <c r="AY8" s="56"/>
      <c r="AZ8" s="53"/>
      <c r="BA8" s="54" t="s">
        <v>34</v>
      </c>
      <c r="BB8" s="55">
        <v>162</v>
      </c>
      <c r="BC8" s="56"/>
      <c r="BD8" s="53"/>
      <c r="BE8" s="54" t="s">
        <v>34</v>
      </c>
      <c r="BF8" s="55">
        <v>110</v>
      </c>
      <c r="BG8" s="56"/>
      <c r="BH8" s="53"/>
      <c r="BI8" s="54" t="s">
        <v>34</v>
      </c>
      <c r="BJ8" s="55">
        <v>164</v>
      </c>
      <c r="BK8" s="56"/>
      <c r="BL8" s="45"/>
      <c r="BM8" s="53"/>
      <c r="BN8" s="54" t="s">
        <v>34</v>
      </c>
      <c r="BO8" s="55">
        <v>112</v>
      </c>
      <c r="BP8" s="56"/>
      <c r="BQ8" s="53"/>
      <c r="BR8" s="54" t="s">
        <v>34</v>
      </c>
      <c r="BS8" s="55">
        <v>166</v>
      </c>
      <c r="BT8" s="56"/>
      <c r="BU8" s="53"/>
      <c r="BV8" s="54" t="s">
        <v>34</v>
      </c>
      <c r="BW8" s="55">
        <v>114</v>
      </c>
      <c r="BX8" s="56"/>
      <c r="BY8" s="53"/>
      <c r="BZ8" s="54" t="s">
        <v>34</v>
      </c>
      <c r="CA8" s="55">
        <v>168</v>
      </c>
      <c r="CB8" s="56"/>
      <c r="CC8" s="53"/>
      <c r="CD8" s="54" t="s">
        <v>34</v>
      </c>
      <c r="CE8" s="55">
        <v>116</v>
      </c>
      <c r="CF8" s="56"/>
      <c r="CG8" s="45"/>
      <c r="CH8" s="53"/>
      <c r="CI8" s="54" t="s">
        <v>34</v>
      </c>
      <c r="CJ8" s="55">
        <v>170</v>
      </c>
      <c r="CK8" s="56"/>
      <c r="CL8" s="53"/>
      <c r="CM8" s="54" t="s">
        <v>34</v>
      </c>
      <c r="CN8" s="55">
        <v>118</v>
      </c>
      <c r="CO8" s="56"/>
      <c r="CP8" s="53"/>
      <c r="CQ8" s="54" t="s">
        <v>34</v>
      </c>
      <c r="CR8" s="55">
        <v>172</v>
      </c>
      <c r="CS8" s="56"/>
      <c r="CT8" s="53"/>
      <c r="CU8" s="54" t="s">
        <v>34</v>
      </c>
      <c r="CV8" s="55">
        <v>194</v>
      </c>
      <c r="CW8" s="56"/>
      <c r="CX8" s="53"/>
      <c r="CY8" s="54" t="s">
        <v>34</v>
      </c>
      <c r="CZ8" s="55">
        <v>120</v>
      </c>
      <c r="DA8" s="56"/>
      <c r="DB8" s="45"/>
      <c r="DC8" s="53"/>
      <c r="DD8" s="54" t="s">
        <v>34</v>
      </c>
      <c r="DE8" s="55">
        <v>174</v>
      </c>
      <c r="DF8" s="56"/>
      <c r="DG8" s="53"/>
      <c r="DH8" s="54" t="s">
        <v>34</v>
      </c>
      <c r="DI8" s="55">
        <v>122</v>
      </c>
      <c r="DJ8" s="56"/>
      <c r="DK8" s="53"/>
      <c r="DL8" s="54" t="s">
        <v>34</v>
      </c>
      <c r="DM8" s="55">
        <v>176</v>
      </c>
      <c r="DN8" s="56"/>
      <c r="DO8" s="53"/>
      <c r="DP8" s="54" t="s">
        <v>34</v>
      </c>
      <c r="DQ8" s="55">
        <v>124</v>
      </c>
      <c r="DR8" s="56"/>
      <c r="DS8" s="53"/>
      <c r="DT8" s="54" t="s">
        <v>34</v>
      </c>
      <c r="DU8" s="55">
        <v>178</v>
      </c>
      <c r="DV8" s="56"/>
      <c r="DW8" s="39"/>
      <c r="DX8" s="53"/>
      <c r="DY8" s="67" t="s">
        <v>34</v>
      </c>
      <c r="DZ8" s="55">
        <v>126</v>
      </c>
      <c r="EA8" s="56"/>
      <c r="EB8" s="53"/>
      <c r="EC8" s="67" t="s">
        <v>34</v>
      </c>
      <c r="ED8" s="55">
        <v>180</v>
      </c>
      <c r="EE8" s="56"/>
      <c r="EF8" s="53"/>
      <c r="EG8" s="67" t="s">
        <v>34</v>
      </c>
      <c r="EH8" s="55">
        <v>128</v>
      </c>
      <c r="EI8" s="56"/>
      <c r="EJ8" s="53"/>
      <c r="EK8" s="67" t="s">
        <v>34</v>
      </c>
      <c r="EL8" s="55">
        <v>182</v>
      </c>
      <c r="EM8" s="56"/>
      <c r="EN8" s="20"/>
      <c r="EO8" s="39"/>
      <c r="EP8" s="68" t="s">
        <v>55</v>
      </c>
      <c r="EQ8" s="63"/>
      <c r="ER8" s="68" t="s">
        <v>36</v>
      </c>
      <c r="ES8" s="63"/>
      <c r="ET8" s="68" t="s">
        <v>37</v>
      </c>
      <c r="EU8" s="63"/>
      <c r="EV8" s="68" t="s">
        <v>38</v>
      </c>
      <c r="EW8" s="63"/>
      <c r="EX8" s="62" t="s">
        <v>57</v>
      </c>
      <c r="EY8" s="69"/>
      <c r="FS8" s="1"/>
    </row>
    <row r="9" spans="1:214" x14ac:dyDescent="0.25">
      <c r="A9" s="40"/>
      <c r="B9" s="57" t="s">
        <v>32</v>
      </c>
      <c r="C9" s="58"/>
      <c r="D9" s="59"/>
      <c r="E9" s="60"/>
      <c r="F9" s="61" t="s">
        <v>32</v>
      </c>
      <c r="G9" s="62"/>
      <c r="H9" s="62"/>
      <c r="I9" s="63"/>
      <c r="J9" s="61" t="s">
        <v>32</v>
      </c>
      <c r="K9" s="62"/>
      <c r="L9" s="62"/>
      <c r="M9" s="63"/>
      <c r="N9" s="61" t="s">
        <v>32</v>
      </c>
      <c r="O9" s="62"/>
      <c r="P9" s="62"/>
      <c r="Q9" s="63"/>
      <c r="R9" s="61" t="s">
        <v>32</v>
      </c>
      <c r="S9" s="62"/>
      <c r="T9" s="62"/>
      <c r="U9" s="63"/>
      <c r="V9" s="40"/>
      <c r="W9" s="61" t="s">
        <v>32</v>
      </c>
      <c r="X9" s="62"/>
      <c r="Y9" s="62"/>
      <c r="Z9" s="63"/>
      <c r="AA9" s="61" t="s">
        <v>32</v>
      </c>
      <c r="AB9" s="62"/>
      <c r="AC9" s="62"/>
      <c r="AD9" s="63"/>
      <c r="AE9" s="61" t="s">
        <v>32</v>
      </c>
      <c r="AF9" s="62"/>
      <c r="AG9" s="62"/>
      <c r="AH9" s="63"/>
      <c r="AI9" s="61" t="s">
        <v>32</v>
      </c>
      <c r="AJ9" s="62"/>
      <c r="AK9" s="62"/>
      <c r="AL9" s="63"/>
      <c r="AM9" s="61" t="s">
        <v>32</v>
      </c>
      <c r="AN9" s="62"/>
      <c r="AO9" s="62"/>
      <c r="AP9" s="63"/>
      <c r="AQ9" s="40"/>
      <c r="AR9" s="61" t="s">
        <v>32</v>
      </c>
      <c r="AS9" s="62"/>
      <c r="AT9" s="62"/>
      <c r="AU9" s="63"/>
      <c r="AV9" s="61" t="s">
        <v>32</v>
      </c>
      <c r="AW9" s="62"/>
      <c r="AX9" s="62"/>
      <c r="AY9" s="63"/>
      <c r="AZ9" s="61" t="s">
        <v>32</v>
      </c>
      <c r="BA9" s="62"/>
      <c r="BB9" s="62"/>
      <c r="BC9" s="63"/>
      <c r="BD9" s="61" t="s">
        <v>32</v>
      </c>
      <c r="BE9" s="62"/>
      <c r="BF9" s="62"/>
      <c r="BG9" s="63"/>
      <c r="BH9" s="61" t="s">
        <v>32</v>
      </c>
      <c r="BI9" s="62"/>
      <c r="BJ9" s="62"/>
      <c r="BK9" s="63"/>
      <c r="BL9" s="40"/>
      <c r="BM9" s="61" t="s">
        <v>32</v>
      </c>
      <c r="BN9" s="62"/>
      <c r="BO9" s="62"/>
      <c r="BP9" s="63"/>
      <c r="BQ9" s="61" t="s">
        <v>32</v>
      </c>
      <c r="BR9" s="62"/>
      <c r="BS9" s="62"/>
      <c r="BT9" s="63"/>
      <c r="BU9" s="61" t="s">
        <v>32</v>
      </c>
      <c r="BV9" s="62"/>
      <c r="BW9" s="62"/>
      <c r="BX9" s="63"/>
      <c r="BY9" s="61" t="s">
        <v>32</v>
      </c>
      <c r="BZ9" s="62"/>
      <c r="CA9" s="62"/>
      <c r="CB9" s="63"/>
      <c r="CC9" s="61" t="s">
        <v>32</v>
      </c>
      <c r="CD9" s="62"/>
      <c r="CE9" s="62"/>
      <c r="CF9" s="63"/>
      <c r="CG9" s="40"/>
      <c r="CH9" s="61" t="s">
        <v>32</v>
      </c>
      <c r="CI9" s="62"/>
      <c r="CJ9" s="62"/>
      <c r="CK9" s="63"/>
      <c r="CL9" s="61" t="s">
        <v>32</v>
      </c>
      <c r="CM9" s="62"/>
      <c r="CN9" s="62"/>
      <c r="CO9" s="63"/>
      <c r="CP9" s="61" t="s">
        <v>32</v>
      </c>
      <c r="CQ9" s="62"/>
      <c r="CR9" s="62"/>
      <c r="CS9" s="63"/>
      <c r="CT9" s="61" t="s">
        <v>32</v>
      </c>
      <c r="CU9" s="62"/>
      <c r="CV9" s="62"/>
      <c r="CW9" s="63"/>
      <c r="CX9" s="61" t="s">
        <v>32</v>
      </c>
      <c r="CY9" s="62"/>
      <c r="CZ9" s="62"/>
      <c r="DA9" s="63"/>
      <c r="DB9" s="40"/>
      <c r="DC9" s="61" t="s">
        <v>32</v>
      </c>
      <c r="DD9" s="62"/>
      <c r="DE9" s="62"/>
      <c r="DF9" s="63"/>
      <c r="DG9" s="61" t="s">
        <v>32</v>
      </c>
      <c r="DH9" s="62"/>
      <c r="DI9" s="62"/>
      <c r="DJ9" s="63"/>
      <c r="DK9" s="61" t="s">
        <v>32</v>
      </c>
      <c r="DL9" s="62"/>
      <c r="DM9" s="62"/>
      <c r="DN9" s="63"/>
      <c r="DO9" s="61" t="s">
        <v>32</v>
      </c>
      <c r="DP9" s="62"/>
      <c r="DQ9" s="62"/>
      <c r="DR9" s="63"/>
      <c r="DS9" s="61" t="s">
        <v>32</v>
      </c>
      <c r="DT9" s="62"/>
      <c r="DU9" s="62"/>
      <c r="DV9" s="63"/>
      <c r="DW9" s="40"/>
      <c r="DX9" s="57" t="s">
        <v>32</v>
      </c>
      <c r="DY9" s="58"/>
      <c r="DZ9" s="58"/>
      <c r="EA9" s="60"/>
      <c r="EB9" s="57" t="s">
        <v>32</v>
      </c>
      <c r="EC9" s="58"/>
      <c r="ED9" s="58"/>
      <c r="EE9" s="60"/>
      <c r="EF9" s="57" t="s">
        <v>32</v>
      </c>
      <c r="EG9" s="58"/>
      <c r="EH9" s="58"/>
      <c r="EI9" s="60"/>
      <c r="EJ9" s="57" t="s">
        <v>32</v>
      </c>
      <c r="EK9" s="58"/>
      <c r="EL9" s="58"/>
      <c r="EM9" s="60"/>
      <c r="EN9" s="20"/>
      <c r="EO9" s="40"/>
      <c r="EP9" s="70" t="s">
        <v>166</v>
      </c>
      <c r="EQ9" s="60"/>
      <c r="ER9" s="70" t="s">
        <v>173</v>
      </c>
      <c r="ES9" s="60"/>
      <c r="ET9" s="70" t="s">
        <v>171</v>
      </c>
      <c r="EU9" s="60"/>
      <c r="EV9" s="70" t="s">
        <v>172</v>
      </c>
      <c r="EW9" s="60"/>
      <c r="EX9" s="70" t="s">
        <v>174</v>
      </c>
      <c r="EY9" s="60"/>
    </row>
    <row r="10" spans="1:214" x14ac:dyDescent="0.25">
      <c r="A10" s="52" t="s">
        <v>29</v>
      </c>
      <c r="B10" s="64" t="s">
        <v>31</v>
      </c>
      <c r="C10" s="65" t="s">
        <v>21</v>
      </c>
      <c r="D10" s="65" t="s">
        <v>19</v>
      </c>
      <c r="E10" s="66" t="s">
        <v>266</v>
      </c>
      <c r="F10" s="64" t="s">
        <v>31</v>
      </c>
      <c r="G10" s="65" t="s">
        <v>21</v>
      </c>
      <c r="H10" s="65" t="s">
        <v>19</v>
      </c>
      <c r="I10" s="66" t="s">
        <v>266</v>
      </c>
      <c r="J10" s="64" t="s">
        <v>31</v>
      </c>
      <c r="K10" s="65" t="s">
        <v>21</v>
      </c>
      <c r="L10" s="65" t="s">
        <v>19</v>
      </c>
      <c r="M10" s="66" t="s">
        <v>266</v>
      </c>
      <c r="N10" s="64" t="s">
        <v>31</v>
      </c>
      <c r="O10" s="65" t="s">
        <v>21</v>
      </c>
      <c r="P10" s="65" t="s">
        <v>19</v>
      </c>
      <c r="Q10" s="66" t="s">
        <v>266</v>
      </c>
      <c r="R10" s="64" t="s">
        <v>31</v>
      </c>
      <c r="S10" s="65" t="s">
        <v>21</v>
      </c>
      <c r="T10" s="65" t="s">
        <v>19</v>
      </c>
      <c r="U10" s="66" t="s">
        <v>266</v>
      </c>
      <c r="V10" s="52" t="s">
        <v>29</v>
      </c>
      <c r="W10" s="64" t="s">
        <v>31</v>
      </c>
      <c r="X10" s="65" t="s">
        <v>21</v>
      </c>
      <c r="Y10" s="65" t="s">
        <v>19</v>
      </c>
      <c r="Z10" s="66" t="s">
        <v>266</v>
      </c>
      <c r="AA10" s="64" t="s">
        <v>31</v>
      </c>
      <c r="AB10" s="65" t="s">
        <v>21</v>
      </c>
      <c r="AC10" s="65" t="s">
        <v>19</v>
      </c>
      <c r="AD10" s="66" t="s">
        <v>266</v>
      </c>
      <c r="AE10" s="64" t="s">
        <v>31</v>
      </c>
      <c r="AF10" s="65" t="s">
        <v>21</v>
      </c>
      <c r="AG10" s="65" t="s">
        <v>19</v>
      </c>
      <c r="AH10" s="66" t="s">
        <v>266</v>
      </c>
      <c r="AI10" s="64" t="s">
        <v>31</v>
      </c>
      <c r="AJ10" s="65" t="s">
        <v>21</v>
      </c>
      <c r="AK10" s="65" t="s">
        <v>19</v>
      </c>
      <c r="AL10" s="66" t="s">
        <v>266</v>
      </c>
      <c r="AM10" s="64" t="s">
        <v>31</v>
      </c>
      <c r="AN10" s="65" t="s">
        <v>21</v>
      </c>
      <c r="AO10" s="65" t="s">
        <v>19</v>
      </c>
      <c r="AP10" s="66" t="s">
        <v>266</v>
      </c>
      <c r="AQ10" s="52" t="s">
        <v>29</v>
      </c>
      <c r="AR10" s="64" t="s">
        <v>31</v>
      </c>
      <c r="AS10" s="65" t="s">
        <v>21</v>
      </c>
      <c r="AT10" s="65" t="s">
        <v>19</v>
      </c>
      <c r="AU10" s="66" t="s">
        <v>266</v>
      </c>
      <c r="AV10" s="64" t="s">
        <v>31</v>
      </c>
      <c r="AW10" s="65" t="s">
        <v>21</v>
      </c>
      <c r="AX10" s="65" t="s">
        <v>19</v>
      </c>
      <c r="AY10" s="66" t="s">
        <v>266</v>
      </c>
      <c r="AZ10" s="64" t="s">
        <v>31</v>
      </c>
      <c r="BA10" s="65" t="s">
        <v>21</v>
      </c>
      <c r="BB10" s="65" t="s">
        <v>19</v>
      </c>
      <c r="BC10" s="66" t="s">
        <v>266</v>
      </c>
      <c r="BD10" s="64" t="s">
        <v>31</v>
      </c>
      <c r="BE10" s="65" t="s">
        <v>21</v>
      </c>
      <c r="BF10" s="65" t="s">
        <v>19</v>
      </c>
      <c r="BG10" s="66" t="s">
        <v>266</v>
      </c>
      <c r="BH10" s="64" t="s">
        <v>31</v>
      </c>
      <c r="BI10" s="65" t="s">
        <v>21</v>
      </c>
      <c r="BJ10" s="65" t="s">
        <v>19</v>
      </c>
      <c r="BK10" s="66" t="s">
        <v>266</v>
      </c>
      <c r="BL10" s="52" t="s">
        <v>29</v>
      </c>
      <c r="BM10" s="64" t="s">
        <v>31</v>
      </c>
      <c r="BN10" s="65" t="s">
        <v>21</v>
      </c>
      <c r="BO10" s="65" t="s">
        <v>19</v>
      </c>
      <c r="BP10" s="66" t="s">
        <v>266</v>
      </c>
      <c r="BQ10" s="64" t="s">
        <v>31</v>
      </c>
      <c r="BR10" s="65" t="s">
        <v>21</v>
      </c>
      <c r="BS10" s="65" t="s">
        <v>19</v>
      </c>
      <c r="BT10" s="66" t="s">
        <v>266</v>
      </c>
      <c r="BU10" s="64" t="s">
        <v>33</v>
      </c>
      <c r="BV10" s="65" t="s">
        <v>21</v>
      </c>
      <c r="BW10" s="65" t="s">
        <v>19</v>
      </c>
      <c r="BX10" s="66" t="s">
        <v>266</v>
      </c>
      <c r="BY10" s="64" t="s">
        <v>33</v>
      </c>
      <c r="BZ10" s="65" t="s">
        <v>21</v>
      </c>
      <c r="CA10" s="65" t="s">
        <v>19</v>
      </c>
      <c r="CB10" s="66" t="s">
        <v>266</v>
      </c>
      <c r="CC10" s="64" t="s">
        <v>33</v>
      </c>
      <c r="CD10" s="65" t="s">
        <v>21</v>
      </c>
      <c r="CE10" s="65" t="s">
        <v>19</v>
      </c>
      <c r="CF10" s="66" t="s">
        <v>266</v>
      </c>
      <c r="CG10" s="52" t="s">
        <v>29</v>
      </c>
      <c r="CH10" s="64" t="s">
        <v>33</v>
      </c>
      <c r="CI10" s="65" t="s">
        <v>21</v>
      </c>
      <c r="CJ10" s="65" t="s">
        <v>19</v>
      </c>
      <c r="CK10" s="66" t="s">
        <v>266</v>
      </c>
      <c r="CL10" s="64" t="s">
        <v>33</v>
      </c>
      <c r="CM10" s="65" t="s">
        <v>21</v>
      </c>
      <c r="CN10" s="65" t="s">
        <v>19</v>
      </c>
      <c r="CO10" s="66" t="s">
        <v>266</v>
      </c>
      <c r="CP10" s="64" t="s">
        <v>33</v>
      </c>
      <c r="CQ10" s="65" t="s">
        <v>21</v>
      </c>
      <c r="CR10" s="65" t="s">
        <v>19</v>
      </c>
      <c r="CS10" s="66" t="s">
        <v>266</v>
      </c>
      <c r="CT10" s="64" t="s">
        <v>33</v>
      </c>
      <c r="CU10" s="65" t="s">
        <v>21</v>
      </c>
      <c r="CV10" s="65" t="s">
        <v>19</v>
      </c>
      <c r="CW10" s="66" t="s">
        <v>266</v>
      </c>
      <c r="CX10" s="64" t="s">
        <v>33</v>
      </c>
      <c r="CY10" s="65" t="s">
        <v>21</v>
      </c>
      <c r="CZ10" s="65" t="s">
        <v>19</v>
      </c>
      <c r="DA10" s="66" t="s">
        <v>266</v>
      </c>
      <c r="DB10" s="52" t="s">
        <v>29</v>
      </c>
      <c r="DC10" s="64" t="s">
        <v>33</v>
      </c>
      <c r="DD10" s="65" t="s">
        <v>21</v>
      </c>
      <c r="DE10" s="65" t="s">
        <v>19</v>
      </c>
      <c r="DF10" s="66" t="s">
        <v>266</v>
      </c>
      <c r="DG10" s="64" t="s">
        <v>33</v>
      </c>
      <c r="DH10" s="65" t="s">
        <v>21</v>
      </c>
      <c r="DI10" s="65" t="s">
        <v>19</v>
      </c>
      <c r="DJ10" s="66" t="s">
        <v>266</v>
      </c>
      <c r="DK10" s="64" t="s">
        <v>33</v>
      </c>
      <c r="DL10" s="65" t="s">
        <v>21</v>
      </c>
      <c r="DM10" s="65" t="s">
        <v>19</v>
      </c>
      <c r="DN10" s="66" t="s">
        <v>266</v>
      </c>
      <c r="DO10" s="64" t="s">
        <v>33</v>
      </c>
      <c r="DP10" s="65" t="s">
        <v>21</v>
      </c>
      <c r="DQ10" s="65" t="s">
        <v>19</v>
      </c>
      <c r="DR10" s="66" t="s">
        <v>266</v>
      </c>
      <c r="DS10" s="64" t="s">
        <v>33</v>
      </c>
      <c r="DT10" s="65" t="s">
        <v>21</v>
      </c>
      <c r="DU10" s="65" t="s">
        <v>19</v>
      </c>
      <c r="DV10" s="66" t="s">
        <v>266</v>
      </c>
      <c r="DW10" s="52" t="s">
        <v>29</v>
      </c>
      <c r="DX10" s="64" t="s">
        <v>33</v>
      </c>
      <c r="DY10" s="65" t="s">
        <v>21</v>
      </c>
      <c r="DZ10" s="65" t="s">
        <v>19</v>
      </c>
      <c r="EA10" s="66" t="s">
        <v>266</v>
      </c>
      <c r="EB10" s="64" t="s">
        <v>33</v>
      </c>
      <c r="EC10" s="65" t="s">
        <v>21</v>
      </c>
      <c r="ED10" s="65" t="s">
        <v>19</v>
      </c>
      <c r="EE10" s="66" t="s">
        <v>266</v>
      </c>
      <c r="EF10" s="64" t="s">
        <v>33</v>
      </c>
      <c r="EG10" s="65" t="s">
        <v>21</v>
      </c>
      <c r="EH10" s="65" t="s">
        <v>19</v>
      </c>
      <c r="EI10" s="66" t="s">
        <v>266</v>
      </c>
      <c r="EJ10" s="64" t="s">
        <v>33</v>
      </c>
      <c r="EK10" s="65" t="s">
        <v>21</v>
      </c>
      <c r="EL10" s="65" t="s">
        <v>19</v>
      </c>
      <c r="EM10" s="66" t="s">
        <v>266</v>
      </c>
      <c r="EN10" s="20"/>
      <c r="EO10" s="52" t="s">
        <v>29</v>
      </c>
      <c r="EP10" s="117" t="s">
        <v>21</v>
      </c>
      <c r="EQ10" s="118" t="s">
        <v>19</v>
      </c>
      <c r="ER10" s="117" t="s">
        <v>21</v>
      </c>
      <c r="ES10" s="118" t="s">
        <v>19</v>
      </c>
      <c r="ET10" s="117" t="s">
        <v>21</v>
      </c>
      <c r="EU10" s="118" t="s">
        <v>19</v>
      </c>
      <c r="EV10" s="117" t="s">
        <v>21</v>
      </c>
      <c r="EW10" s="118" t="s">
        <v>19</v>
      </c>
      <c r="EX10" s="119" t="s">
        <v>18</v>
      </c>
      <c r="EY10" s="118" t="s">
        <v>19</v>
      </c>
    </row>
    <row r="11" spans="1:214" ht="15" customHeight="1" x14ac:dyDescent="0.25">
      <c r="A11" s="15" t="s">
        <v>0</v>
      </c>
      <c r="B11" s="133">
        <v>0.20486111111111113</v>
      </c>
      <c r="C11" s="16">
        <v>10</v>
      </c>
      <c r="D11" s="110" t="s">
        <v>165</v>
      </c>
      <c r="E11" s="17">
        <v>10</v>
      </c>
      <c r="F11" s="45" t="s">
        <v>165</v>
      </c>
      <c r="G11" s="110" t="s">
        <v>165</v>
      </c>
      <c r="H11" s="110" t="s">
        <v>165</v>
      </c>
      <c r="I11" s="112" t="s">
        <v>165</v>
      </c>
      <c r="J11" s="45" t="s">
        <v>165</v>
      </c>
      <c r="K11" s="110" t="s">
        <v>165</v>
      </c>
      <c r="L11" s="110" t="s">
        <v>165</v>
      </c>
      <c r="M11" s="112" t="s">
        <v>165</v>
      </c>
      <c r="N11" s="133">
        <v>0.24166666666666667</v>
      </c>
      <c r="O11" s="16">
        <v>11</v>
      </c>
      <c r="P11" s="110" t="s">
        <v>165</v>
      </c>
      <c r="Q11" s="17">
        <v>11</v>
      </c>
      <c r="R11" s="45" t="s">
        <v>165</v>
      </c>
      <c r="S11" s="110" t="s">
        <v>165</v>
      </c>
      <c r="T11" s="110" t="s">
        <v>165</v>
      </c>
      <c r="U11" s="112" t="s">
        <v>165</v>
      </c>
      <c r="V11" s="15" t="s">
        <v>0</v>
      </c>
      <c r="W11" s="133">
        <v>0.27083333333333331</v>
      </c>
      <c r="X11" s="16">
        <v>32</v>
      </c>
      <c r="Y11" s="110" t="s">
        <v>165</v>
      </c>
      <c r="Z11" s="17">
        <v>32</v>
      </c>
      <c r="AA11" s="45" t="s">
        <v>165</v>
      </c>
      <c r="AB11" s="110" t="s">
        <v>165</v>
      </c>
      <c r="AC11" s="110" t="s">
        <v>165</v>
      </c>
      <c r="AD11" s="112" t="s">
        <v>165</v>
      </c>
      <c r="AE11" s="133">
        <v>0.2986111111111111</v>
      </c>
      <c r="AF11" s="16">
        <v>25</v>
      </c>
      <c r="AG11" s="110" t="s">
        <v>165</v>
      </c>
      <c r="AH11" s="17">
        <v>25</v>
      </c>
      <c r="AI11" s="45" t="s">
        <v>165</v>
      </c>
      <c r="AJ11" s="110" t="s">
        <v>165</v>
      </c>
      <c r="AK11" s="110" t="s">
        <v>165</v>
      </c>
      <c r="AL11" s="112" t="s">
        <v>165</v>
      </c>
      <c r="AM11" s="45" t="s">
        <v>165</v>
      </c>
      <c r="AN11" s="110" t="s">
        <v>165</v>
      </c>
      <c r="AO11" s="110" t="s">
        <v>165</v>
      </c>
      <c r="AP11" s="112" t="s">
        <v>165</v>
      </c>
      <c r="AQ11" s="15" t="s">
        <v>0</v>
      </c>
      <c r="AR11" s="45" t="s">
        <v>165</v>
      </c>
      <c r="AS11" s="110" t="s">
        <v>165</v>
      </c>
      <c r="AT11" s="110" t="s">
        <v>165</v>
      </c>
      <c r="AU11" s="112" t="s">
        <v>165</v>
      </c>
      <c r="AV11" s="133">
        <v>0.34375</v>
      </c>
      <c r="AW11" s="16">
        <v>14</v>
      </c>
      <c r="AX11" s="110" t="s">
        <v>165</v>
      </c>
      <c r="AY11" s="17">
        <v>14</v>
      </c>
      <c r="AZ11" s="45" t="s">
        <v>165</v>
      </c>
      <c r="BA11" s="110" t="s">
        <v>165</v>
      </c>
      <c r="BB11" s="110" t="s">
        <v>165</v>
      </c>
      <c r="BC11" s="112" t="s">
        <v>165</v>
      </c>
      <c r="BD11" s="23">
        <v>0.3888888888888889</v>
      </c>
      <c r="BE11" s="20">
        <v>10</v>
      </c>
      <c r="BF11" s="31" t="s">
        <v>165</v>
      </c>
      <c r="BG11" s="17">
        <v>10</v>
      </c>
      <c r="BH11" s="27" t="s">
        <v>165</v>
      </c>
      <c r="BI11" s="31" t="s">
        <v>165</v>
      </c>
      <c r="BJ11" s="31" t="s">
        <v>165</v>
      </c>
      <c r="BK11" s="32" t="s">
        <v>165</v>
      </c>
      <c r="BL11" s="15" t="s">
        <v>0</v>
      </c>
      <c r="BM11" s="108">
        <v>0.45833333333333331</v>
      </c>
      <c r="BN11" s="109">
        <v>11</v>
      </c>
      <c r="BO11" s="110" t="s">
        <v>165</v>
      </c>
      <c r="BP11" s="21">
        <v>11</v>
      </c>
      <c r="BQ11" s="31" t="s">
        <v>165</v>
      </c>
      <c r="BR11" s="31" t="s">
        <v>165</v>
      </c>
      <c r="BS11" s="31" t="s">
        <v>165</v>
      </c>
      <c r="BT11" s="31" t="s">
        <v>165</v>
      </c>
      <c r="BU11" s="23">
        <v>0.52083333333333337</v>
      </c>
      <c r="BV11" s="24">
        <v>9</v>
      </c>
      <c r="BW11" s="110" t="s">
        <v>165</v>
      </c>
      <c r="BX11" s="21">
        <v>9</v>
      </c>
      <c r="BY11" s="45" t="s">
        <v>165</v>
      </c>
      <c r="BZ11" s="110" t="s">
        <v>165</v>
      </c>
      <c r="CA11" s="110" t="s">
        <v>165</v>
      </c>
      <c r="CB11" s="112" t="s">
        <v>165</v>
      </c>
      <c r="CC11" s="34">
        <v>7.6388888888888895E-2</v>
      </c>
      <c r="CD11" s="24">
        <v>7</v>
      </c>
      <c r="CE11" s="24">
        <v>0</v>
      </c>
      <c r="CF11" s="21">
        <v>7</v>
      </c>
      <c r="CG11" s="15" t="s">
        <v>0</v>
      </c>
      <c r="CH11" s="45" t="s">
        <v>165</v>
      </c>
      <c r="CI11" s="110" t="s">
        <v>165</v>
      </c>
      <c r="CJ11" s="110" t="s">
        <v>165</v>
      </c>
      <c r="CK11" s="110" t="s">
        <v>165</v>
      </c>
      <c r="CL11" s="36">
        <v>0.13888888888888895</v>
      </c>
      <c r="CM11" s="109">
        <v>7</v>
      </c>
      <c r="CN11" s="110" t="s">
        <v>165</v>
      </c>
      <c r="CO11" s="21">
        <v>7</v>
      </c>
      <c r="CP11" s="45" t="s">
        <v>165</v>
      </c>
      <c r="CQ11" s="110" t="s">
        <v>165</v>
      </c>
      <c r="CR11" s="110" t="s">
        <v>165</v>
      </c>
      <c r="CS11" s="112" t="s">
        <v>165</v>
      </c>
      <c r="CT11" s="45" t="s">
        <v>165</v>
      </c>
      <c r="CU11" s="110" t="s">
        <v>165</v>
      </c>
      <c r="CV11" s="110" t="s">
        <v>165</v>
      </c>
      <c r="CW11" s="112" t="s">
        <v>165</v>
      </c>
      <c r="CX11" s="133">
        <v>0.21388888888888891</v>
      </c>
      <c r="CY11" s="16">
        <v>17</v>
      </c>
      <c r="CZ11" s="110" t="s">
        <v>165</v>
      </c>
      <c r="DA11" s="17">
        <v>17</v>
      </c>
      <c r="DB11" s="15" t="s">
        <v>0</v>
      </c>
      <c r="DC11" s="45" t="s">
        <v>165</v>
      </c>
      <c r="DD11" s="110" t="s">
        <v>165</v>
      </c>
      <c r="DE11" s="110" t="s">
        <v>165</v>
      </c>
      <c r="DF11" s="112" t="s">
        <v>165</v>
      </c>
      <c r="DG11" s="133">
        <v>0.23958333333333337</v>
      </c>
      <c r="DH11" s="16">
        <v>5</v>
      </c>
      <c r="DI11" s="110" t="s">
        <v>165</v>
      </c>
      <c r="DJ11" s="17">
        <v>5</v>
      </c>
      <c r="DK11" s="45" t="s">
        <v>165</v>
      </c>
      <c r="DL11" s="110" t="s">
        <v>165</v>
      </c>
      <c r="DM11" s="110" t="s">
        <v>165</v>
      </c>
      <c r="DN11" s="112" t="s">
        <v>165</v>
      </c>
      <c r="DO11" s="133">
        <v>0.30208333333333337</v>
      </c>
      <c r="DP11" s="16">
        <v>2</v>
      </c>
      <c r="DQ11" s="110" t="s">
        <v>165</v>
      </c>
      <c r="DR11" s="17">
        <v>2</v>
      </c>
      <c r="DS11" s="45" t="s">
        <v>165</v>
      </c>
      <c r="DT11" s="110" t="s">
        <v>165</v>
      </c>
      <c r="DU11" s="110" t="s">
        <v>165</v>
      </c>
      <c r="DV11" s="112" t="s">
        <v>165</v>
      </c>
      <c r="DW11" s="100" t="s">
        <v>0</v>
      </c>
      <c r="DX11" s="34">
        <v>0.36458333333333337</v>
      </c>
      <c r="DY11" s="20">
        <v>2</v>
      </c>
      <c r="DZ11" s="31" t="s">
        <v>165</v>
      </c>
      <c r="EA11" s="21">
        <v>2</v>
      </c>
      <c r="EB11" s="45" t="s">
        <v>165</v>
      </c>
      <c r="EC11" s="110" t="s">
        <v>165</v>
      </c>
      <c r="ED11" s="110" t="s">
        <v>165</v>
      </c>
      <c r="EE11" s="112" t="s">
        <v>165</v>
      </c>
      <c r="EF11" s="35">
        <v>0.4375</v>
      </c>
      <c r="EG11" s="20">
        <v>3</v>
      </c>
      <c r="EH11" s="31" t="s">
        <v>165</v>
      </c>
      <c r="EI11" s="21">
        <v>3</v>
      </c>
      <c r="EJ11" s="45" t="s">
        <v>165</v>
      </c>
      <c r="EK11" s="110" t="s">
        <v>165</v>
      </c>
      <c r="EL11" s="110" t="s">
        <v>165</v>
      </c>
      <c r="EM11" s="112" t="s">
        <v>165</v>
      </c>
      <c r="EN11" s="20"/>
      <c r="EO11" s="100" t="s">
        <v>0</v>
      </c>
      <c r="EP11" s="18">
        <v>92</v>
      </c>
      <c r="EQ11" s="112" t="s">
        <v>165</v>
      </c>
      <c r="ER11" s="18">
        <v>37</v>
      </c>
      <c r="ES11" s="112" t="s">
        <v>165</v>
      </c>
      <c r="ET11" s="18">
        <v>24</v>
      </c>
      <c r="EU11" s="112" t="s">
        <v>165</v>
      </c>
      <c r="EV11" s="18">
        <v>12</v>
      </c>
      <c r="EW11" s="112" t="s">
        <v>165</v>
      </c>
      <c r="EX11" s="88">
        <v>165</v>
      </c>
      <c r="EY11" s="146" t="s">
        <v>165</v>
      </c>
      <c r="FX11" s="1"/>
      <c r="FY11" s="7"/>
      <c r="FZ11" s="7"/>
      <c r="GA11" s="7"/>
      <c r="GC11" s="7"/>
      <c r="GD11" s="7"/>
      <c r="GE11" s="7"/>
      <c r="HD11" s="1"/>
      <c r="HE11" s="7"/>
      <c r="HF11" s="7"/>
    </row>
    <row r="12" spans="1:214" ht="15" customHeight="1" x14ac:dyDescent="0.25">
      <c r="A12" s="19" t="s">
        <v>1</v>
      </c>
      <c r="B12" s="134">
        <v>0.20972222222222223</v>
      </c>
      <c r="C12" s="20">
        <v>9</v>
      </c>
      <c r="D12" s="20">
        <v>0</v>
      </c>
      <c r="E12" s="21">
        <v>19</v>
      </c>
      <c r="F12" s="27" t="s">
        <v>165</v>
      </c>
      <c r="G12" s="31" t="s">
        <v>165</v>
      </c>
      <c r="H12" s="31" t="s">
        <v>165</v>
      </c>
      <c r="I12" s="32" t="s">
        <v>165</v>
      </c>
      <c r="J12" s="27" t="s">
        <v>165</v>
      </c>
      <c r="K12" s="31" t="s">
        <v>165</v>
      </c>
      <c r="L12" s="31" t="s">
        <v>165</v>
      </c>
      <c r="M12" s="32" t="s">
        <v>165</v>
      </c>
      <c r="N12" s="134">
        <v>0.24652777777777779</v>
      </c>
      <c r="O12" s="20">
        <v>26</v>
      </c>
      <c r="P12" s="20">
        <v>0</v>
      </c>
      <c r="Q12" s="21">
        <v>37</v>
      </c>
      <c r="R12" s="27" t="s">
        <v>165</v>
      </c>
      <c r="S12" s="31" t="s">
        <v>165</v>
      </c>
      <c r="T12" s="31" t="s">
        <v>165</v>
      </c>
      <c r="U12" s="32" t="s">
        <v>165</v>
      </c>
      <c r="V12" s="19" t="s">
        <v>1</v>
      </c>
      <c r="W12" s="134">
        <v>0.27569444444444446</v>
      </c>
      <c r="X12" s="20">
        <v>32</v>
      </c>
      <c r="Y12" s="20">
        <v>2</v>
      </c>
      <c r="Z12" s="21">
        <v>62</v>
      </c>
      <c r="AA12" s="27" t="s">
        <v>165</v>
      </c>
      <c r="AB12" s="31" t="s">
        <v>165</v>
      </c>
      <c r="AC12" s="31" t="s">
        <v>165</v>
      </c>
      <c r="AD12" s="32" t="s">
        <v>165</v>
      </c>
      <c r="AE12" s="134">
        <v>0.3034722222222222</v>
      </c>
      <c r="AF12" s="20">
        <v>55</v>
      </c>
      <c r="AG12" s="20">
        <v>0</v>
      </c>
      <c r="AH12" s="21">
        <v>80</v>
      </c>
      <c r="AI12" s="27" t="s">
        <v>165</v>
      </c>
      <c r="AJ12" s="31" t="s">
        <v>165</v>
      </c>
      <c r="AK12" s="31" t="s">
        <v>165</v>
      </c>
      <c r="AL12" s="32" t="s">
        <v>165</v>
      </c>
      <c r="AM12" s="27" t="s">
        <v>165</v>
      </c>
      <c r="AN12" s="31" t="s">
        <v>165</v>
      </c>
      <c r="AO12" s="31" t="s">
        <v>165</v>
      </c>
      <c r="AP12" s="32" t="s">
        <v>165</v>
      </c>
      <c r="AQ12" s="19" t="s">
        <v>1</v>
      </c>
      <c r="AR12" s="27" t="s">
        <v>165</v>
      </c>
      <c r="AS12" s="31" t="s">
        <v>165</v>
      </c>
      <c r="AT12" s="31" t="s">
        <v>165</v>
      </c>
      <c r="AU12" s="32" t="s">
        <v>165</v>
      </c>
      <c r="AV12" s="134">
        <v>0.34861111111111115</v>
      </c>
      <c r="AW12" s="20">
        <v>27</v>
      </c>
      <c r="AX12" s="20">
        <v>0</v>
      </c>
      <c r="AY12" s="21">
        <v>41</v>
      </c>
      <c r="AZ12" s="27" t="s">
        <v>165</v>
      </c>
      <c r="BA12" s="31" t="s">
        <v>165</v>
      </c>
      <c r="BB12" s="31" t="s">
        <v>165</v>
      </c>
      <c r="BC12" s="32" t="s">
        <v>165</v>
      </c>
      <c r="BD12" s="23">
        <v>0.39374999999999999</v>
      </c>
      <c r="BE12" s="20">
        <v>19</v>
      </c>
      <c r="BF12" s="20">
        <v>2</v>
      </c>
      <c r="BG12" s="21">
        <v>27</v>
      </c>
      <c r="BH12" s="27" t="s">
        <v>165</v>
      </c>
      <c r="BI12" s="31" t="s">
        <v>165</v>
      </c>
      <c r="BJ12" s="31" t="s">
        <v>165</v>
      </c>
      <c r="BK12" s="32" t="s">
        <v>165</v>
      </c>
      <c r="BL12" s="19" t="s">
        <v>1</v>
      </c>
      <c r="BM12" s="23">
        <v>0.46319444444444446</v>
      </c>
      <c r="BN12" s="24">
        <v>17</v>
      </c>
      <c r="BO12" s="24">
        <v>0</v>
      </c>
      <c r="BP12" s="21">
        <v>28</v>
      </c>
      <c r="BQ12" s="31" t="s">
        <v>165</v>
      </c>
      <c r="BR12" s="31" t="s">
        <v>165</v>
      </c>
      <c r="BS12" s="31" t="s">
        <v>165</v>
      </c>
      <c r="BT12" s="31" t="s">
        <v>165</v>
      </c>
      <c r="BU12" s="23">
        <v>0.52569444444444446</v>
      </c>
      <c r="BV12" s="24">
        <v>8</v>
      </c>
      <c r="BW12" s="24">
        <v>3</v>
      </c>
      <c r="BX12" s="21">
        <v>14</v>
      </c>
      <c r="BY12" s="27" t="s">
        <v>165</v>
      </c>
      <c r="BZ12" s="31" t="s">
        <v>165</v>
      </c>
      <c r="CA12" s="31" t="s">
        <v>165</v>
      </c>
      <c r="CB12" s="32" t="s">
        <v>165</v>
      </c>
      <c r="CC12" s="34">
        <v>8.1250000000000003E-2</v>
      </c>
      <c r="CD12" s="24">
        <v>21</v>
      </c>
      <c r="CE12" s="24">
        <v>2</v>
      </c>
      <c r="CF12" s="21">
        <v>26</v>
      </c>
      <c r="CG12" s="19" t="s">
        <v>1</v>
      </c>
      <c r="CH12" s="27" t="s">
        <v>165</v>
      </c>
      <c r="CI12" s="31" t="s">
        <v>165</v>
      </c>
      <c r="CJ12" s="31" t="s">
        <v>165</v>
      </c>
      <c r="CK12" s="31" t="s">
        <v>165</v>
      </c>
      <c r="CL12" s="34">
        <v>0.14374999999999993</v>
      </c>
      <c r="CM12" s="24">
        <v>19</v>
      </c>
      <c r="CN12" s="24">
        <v>3</v>
      </c>
      <c r="CO12" s="21">
        <v>23</v>
      </c>
      <c r="CP12" s="27" t="s">
        <v>165</v>
      </c>
      <c r="CQ12" s="31" t="s">
        <v>165</v>
      </c>
      <c r="CR12" s="31" t="s">
        <v>165</v>
      </c>
      <c r="CS12" s="32" t="s">
        <v>165</v>
      </c>
      <c r="CT12" s="27" t="s">
        <v>165</v>
      </c>
      <c r="CU12" s="31" t="s">
        <v>165</v>
      </c>
      <c r="CV12" s="31" t="s">
        <v>165</v>
      </c>
      <c r="CW12" s="32" t="s">
        <v>165</v>
      </c>
      <c r="CX12" s="134">
        <v>0.21875</v>
      </c>
      <c r="CY12" s="20">
        <v>16</v>
      </c>
      <c r="CZ12" s="20">
        <v>1</v>
      </c>
      <c r="DA12" s="21">
        <v>32</v>
      </c>
      <c r="DB12" s="19" t="s">
        <v>1</v>
      </c>
      <c r="DC12" s="27" t="s">
        <v>165</v>
      </c>
      <c r="DD12" s="31" t="s">
        <v>165</v>
      </c>
      <c r="DE12" s="31" t="s">
        <v>165</v>
      </c>
      <c r="DF12" s="32" t="s">
        <v>165</v>
      </c>
      <c r="DG12" s="134">
        <v>0.24444444444444446</v>
      </c>
      <c r="DH12" s="20">
        <v>7</v>
      </c>
      <c r="DI12" s="20">
        <v>0</v>
      </c>
      <c r="DJ12" s="21">
        <v>12</v>
      </c>
      <c r="DK12" s="27" t="s">
        <v>165</v>
      </c>
      <c r="DL12" s="31" t="s">
        <v>165</v>
      </c>
      <c r="DM12" s="31" t="s">
        <v>165</v>
      </c>
      <c r="DN12" s="32" t="s">
        <v>165</v>
      </c>
      <c r="DO12" s="134">
        <v>0.30694444444444446</v>
      </c>
      <c r="DP12" s="20">
        <v>11</v>
      </c>
      <c r="DQ12" s="20">
        <v>2</v>
      </c>
      <c r="DR12" s="21">
        <v>11</v>
      </c>
      <c r="DS12" s="27" t="s">
        <v>165</v>
      </c>
      <c r="DT12" s="31" t="s">
        <v>165</v>
      </c>
      <c r="DU12" s="31" t="s">
        <v>165</v>
      </c>
      <c r="DV12" s="32" t="s">
        <v>165</v>
      </c>
      <c r="DW12" s="80" t="s">
        <v>1</v>
      </c>
      <c r="DX12" s="26">
        <v>0.36944444444444446</v>
      </c>
      <c r="DY12" s="20">
        <v>5</v>
      </c>
      <c r="DZ12" s="20">
        <v>1</v>
      </c>
      <c r="EA12" s="21">
        <v>6</v>
      </c>
      <c r="EB12" s="27" t="s">
        <v>165</v>
      </c>
      <c r="EC12" s="31" t="s">
        <v>165</v>
      </c>
      <c r="ED12" s="31" t="s">
        <v>165</v>
      </c>
      <c r="EE12" s="32" t="s">
        <v>165</v>
      </c>
      <c r="EF12" s="111">
        <v>0.44236111111111109</v>
      </c>
      <c r="EG12" s="20">
        <v>8</v>
      </c>
      <c r="EH12" s="20">
        <v>1</v>
      </c>
      <c r="EI12" s="21">
        <v>10</v>
      </c>
      <c r="EJ12" s="27" t="s">
        <v>165</v>
      </c>
      <c r="EK12" s="31" t="s">
        <v>165</v>
      </c>
      <c r="EL12" s="31" t="s">
        <v>165</v>
      </c>
      <c r="EM12" s="32" t="s">
        <v>165</v>
      </c>
      <c r="EN12" s="20"/>
      <c r="EO12" s="80" t="s">
        <v>1</v>
      </c>
      <c r="EP12" s="22">
        <v>149</v>
      </c>
      <c r="EQ12" s="21">
        <v>2</v>
      </c>
      <c r="ER12" s="22">
        <v>65</v>
      </c>
      <c r="ES12" s="21">
        <v>7</v>
      </c>
      <c r="ET12" s="22">
        <v>35</v>
      </c>
      <c r="EU12" s="21">
        <v>4</v>
      </c>
      <c r="EV12" s="22">
        <v>31</v>
      </c>
      <c r="EW12" s="21">
        <v>4</v>
      </c>
      <c r="EX12" s="43">
        <v>280</v>
      </c>
      <c r="EY12" s="120">
        <v>17</v>
      </c>
      <c r="FX12" s="1"/>
      <c r="FY12" s="7"/>
      <c r="FZ12" s="7"/>
      <c r="GA12" s="7"/>
      <c r="GB12" s="6"/>
      <c r="GC12" s="7"/>
      <c r="GD12" s="7"/>
      <c r="GE12" s="7"/>
      <c r="GF12" s="6"/>
      <c r="GG12" s="6"/>
      <c r="GH12" s="6"/>
      <c r="GI12" s="6"/>
      <c r="GJ12" s="6"/>
      <c r="GK12" s="7"/>
      <c r="HC12" s="7"/>
      <c r="HD12" s="1"/>
      <c r="HE12" s="7"/>
      <c r="HF12" s="7"/>
    </row>
    <row r="13" spans="1:214" ht="15" customHeight="1" x14ac:dyDescent="0.25">
      <c r="A13" s="19" t="s">
        <v>2</v>
      </c>
      <c r="B13" s="134">
        <v>0.21388888888888891</v>
      </c>
      <c r="C13" s="20">
        <v>2</v>
      </c>
      <c r="D13" s="20">
        <v>0</v>
      </c>
      <c r="E13" s="21">
        <v>21</v>
      </c>
      <c r="F13" s="27" t="s">
        <v>165</v>
      </c>
      <c r="G13" s="31" t="s">
        <v>165</v>
      </c>
      <c r="H13" s="31" t="s">
        <v>165</v>
      </c>
      <c r="I13" s="32" t="s">
        <v>165</v>
      </c>
      <c r="J13" s="27" t="s">
        <v>165</v>
      </c>
      <c r="K13" s="31" t="s">
        <v>165</v>
      </c>
      <c r="L13" s="31" t="s">
        <v>165</v>
      </c>
      <c r="M13" s="32" t="s">
        <v>165</v>
      </c>
      <c r="N13" s="134">
        <v>0.25069444444444444</v>
      </c>
      <c r="O13" s="20">
        <v>1</v>
      </c>
      <c r="P13" s="20">
        <v>0</v>
      </c>
      <c r="Q13" s="21">
        <v>38</v>
      </c>
      <c r="R13" s="27" t="s">
        <v>165</v>
      </c>
      <c r="S13" s="31" t="s">
        <v>165</v>
      </c>
      <c r="T13" s="31" t="s">
        <v>165</v>
      </c>
      <c r="U13" s="32" t="s">
        <v>165</v>
      </c>
      <c r="V13" s="19" t="s">
        <v>2</v>
      </c>
      <c r="W13" s="134">
        <v>0.27986111111111112</v>
      </c>
      <c r="X13" s="20">
        <v>12</v>
      </c>
      <c r="Y13" s="20">
        <v>0</v>
      </c>
      <c r="Z13" s="21">
        <v>74</v>
      </c>
      <c r="AA13" s="27" t="s">
        <v>165</v>
      </c>
      <c r="AB13" s="31" t="s">
        <v>165</v>
      </c>
      <c r="AC13" s="31" t="s">
        <v>165</v>
      </c>
      <c r="AD13" s="32" t="s">
        <v>165</v>
      </c>
      <c r="AE13" s="134">
        <v>0.30763888888888891</v>
      </c>
      <c r="AF13" s="20">
        <v>9</v>
      </c>
      <c r="AG13" s="20">
        <v>0</v>
      </c>
      <c r="AH13" s="21">
        <v>89</v>
      </c>
      <c r="AI13" s="27" t="s">
        <v>165</v>
      </c>
      <c r="AJ13" s="31" t="s">
        <v>165</v>
      </c>
      <c r="AK13" s="31" t="s">
        <v>165</v>
      </c>
      <c r="AL13" s="32" t="s">
        <v>165</v>
      </c>
      <c r="AM13" s="27" t="s">
        <v>165</v>
      </c>
      <c r="AN13" s="31" t="s">
        <v>165</v>
      </c>
      <c r="AO13" s="31" t="s">
        <v>165</v>
      </c>
      <c r="AP13" s="32" t="s">
        <v>165</v>
      </c>
      <c r="AQ13" s="19" t="s">
        <v>2</v>
      </c>
      <c r="AR13" s="27" t="s">
        <v>165</v>
      </c>
      <c r="AS13" s="31" t="s">
        <v>165</v>
      </c>
      <c r="AT13" s="31" t="s">
        <v>165</v>
      </c>
      <c r="AU13" s="32" t="s">
        <v>165</v>
      </c>
      <c r="AV13" s="134">
        <v>0.3527777777777778</v>
      </c>
      <c r="AW13" s="20">
        <v>5</v>
      </c>
      <c r="AX13" s="20">
        <v>0</v>
      </c>
      <c r="AY13" s="21">
        <v>46</v>
      </c>
      <c r="AZ13" s="27" t="s">
        <v>165</v>
      </c>
      <c r="BA13" s="31" t="s">
        <v>165</v>
      </c>
      <c r="BB13" s="31" t="s">
        <v>165</v>
      </c>
      <c r="BC13" s="32" t="s">
        <v>165</v>
      </c>
      <c r="BD13" s="26" t="s">
        <v>129</v>
      </c>
      <c r="BE13" s="20">
        <v>2</v>
      </c>
      <c r="BF13" s="20">
        <v>0</v>
      </c>
      <c r="BG13" s="21">
        <v>29</v>
      </c>
      <c r="BH13" s="27" t="s">
        <v>165</v>
      </c>
      <c r="BI13" s="31" t="s">
        <v>165</v>
      </c>
      <c r="BJ13" s="31" t="s">
        <v>165</v>
      </c>
      <c r="BK13" s="32" t="s">
        <v>165</v>
      </c>
      <c r="BL13" s="19" t="s">
        <v>2</v>
      </c>
      <c r="BM13" s="26" t="s">
        <v>136</v>
      </c>
      <c r="BN13" s="24">
        <v>1</v>
      </c>
      <c r="BO13" s="24">
        <v>0</v>
      </c>
      <c r="BP13" s="21">
        <v>29</v>
      </c>
      <c r="BQ13" s="31" t="s">
        <v>165</v>
      </c>
      <c r="BR13" s="31" t="s">
        <v>165</v>
      </c>
      <c r="BS13" s="31" t="s">
        <v>165</v>
      </c>
      <c r="BT13" s="31" t="s">
        <v>165</v>
      </c>
      <c r="BU13" s="26" t="s">
        <v>187</v>
      </c>
      <c r="BV13" s="24">
        <v>0</v>
      </c>
      <c r="BW13" s="24">
        <v>2</v>
      </c>
      <c r="BX13" s="21">
        <v>12</v>
      </c>
      <c r="BY13" s="27" t="s">
        <v>165</v>
      </c>
      <c r="BZ13" s="31" t="s">
        <v>165</v>
      </c>
      <c r="CA13" s="31" t="s">
        <v>165</v>
      </c>
      <c r="CB13" s="32" t="s">
        <v>165</v>
      </c>
      <c r="CC13" s="26" t="s">
        <v>194</v>
      </c>
      <c r="CD13" s="24">
        <v>0</v>
      </c>
      <c r="CE13" s="24">
        <v>0</v>
      </c>
      <c r="CF13" s="21">
        <v>26</v>
      </c>
      <c r="CG13" s="19" t="s">
        <v>2</v>
      </c>
      <c r="CH13" s="27" t="s">
        <v>165</v>
      </c>
      <c r="CI13" s="31" t="s">
        <v>165</v>
      </c>
      <c r="CJ13" s="31" t="s">
        <v>165</v>
      </c>
      <c r="CK13" s="31" t="s">
        <v>165</v>
      </c>
      <c r="CL13" s="26" t="s">
        <v>147</v>
      </c>
      <c r="CM13" s="24">
        <v>1</v>
      </c>
      <c r="CN13" s="24">
        <v>0</v>
      </c>
      <c r="CO13" s="21">
        <v>24</v>
      </c>
      <c r="CP13" s="27" t="s">
        <v>165</v>
      </c>
      <c r="CQ13" s="31" t="s">
        <v>165</v>
      </c>
      <c r="CR13" s="31" t="s">
        <v>165</v>
      </c>
      <c r="CS13" s="32" t="s">
        <v>165</v>
      </c>
      <c r="CT13" s="27" t="s">
        <v>165</v>
      </c>
      <c r="CU13" s="31" t="s">
        <v>165</v>
      </c>
      <c r="CV13" s="31" t="s">
        <v>165</v>
      </c>
      <c r="CW13" s="32" t="s">
        <v>165</v>
      </c>
      <c r="CX13" s="135" t="s">
        <v>236</v>
      </c>
      <c r="CY13" s="20">
        <v>2</v>
      </c>
      <c r="CZ13" s="20">
        <v>0</v>
      </c>
      <c r="DA13" s="21">
        <v>34</v>
      </c>
      <c r="DB13" s="19" t="s">
        <v>2</v>
      </c>
      <c r="DC13" s="27" t="s">
        <v>165</v>
      </c>
      <c r="DD13" s="31" t="s">
        <v>165</v>
      </c>
      <c r="DE13" s="31" t="s">
        <v>165</v>
      </c>
      <c r="DF13" s="32" t="s">
        <v>165</v>
      </c>
      <c r="DG13" s="135" t="s">
        <v>246</v>
      </c>
      <c r="DH13" s="20">
        <v>0</v>
      </c>
      <c r="DI13" s="20">
        <v>0</v>
      </c>
      <c r="DJ13" s="21">
        <v>12</v>
      </c>
      <c r="DK13" s="27" t="s">
        <v>165</v>
      </c>
      <c r="DL13" s="31" t="s">
        <v>165</v>
      </c>
      <c r="DM13" s="31" t="s">
        <v>165</v>
      </c>
      <c r="DN13" s="32" t="s">
        <v>165</v>
      </c>
      <c r="DO13" s="135" t="s">
        <v>247</v>
      </c>
      <c r="DP13" s="20">
        <v>0</v>
      </c>
      <c r="DQ13" s="20">
        <v>0</v>
      </c>
      <c r="DR13" s="21">
        <v>11</v>
      </c>
      <c r="DS13" s="27" t="s">
        <v>165</v>
      </c>
      <c r="DT13" s="31" t="s">
        <v>165</v>
      </c>
      <c r="DU13" s="31" t="s">
        <v>165</v>
      </c>
      <c r="DV13" s="32" t="s">
        <v>165</v>
      </c>
      <c r="DW13" s="80" t="s">
        <v>2</v>
      </c>
      <c r="DX13" s="26" t="s">
        <v>152</v>
      </c>
      <c r="DY13" s="20">
        <v>0</v>
      </c>
      <c r="DZ13" s="20">
        <v>0</v>
      </c>
      <c r="EA13" s="21">
        <v>6</v>
      </c>
      <c r="EB13" s="27" t="s">
        <v>165</v>
      </c>
      <c r="EC13" s="31" t="s">
        <v>165</v>
      </c>
      <c r="ED13" s="31" t="s">
        <v>165</v>
      </c>
      <c r="EE13" s="32" t="s">
        <v>165</v>
      </c>
      <c r="EF13" s="111" t="s">
        <v>159</v>
      </c>
      <c r="EG13" s="20">
        <v>1</v>
      </c>
      <c r="EH13" s="20">
        <v>1</v>
      </c>
      <c r="EI13" s="21">
        <v>10</v>
      </c>
      <c r="EJ13" s="27" t="s">
        <v>165</v>
      </c>
      <c r="EK13" s="31" t="s">
        <v>165</v>
      </c>
      <c r="EL13" s="31" t="s">
        <v>165</v>
      </c>
      <c r="EM13" s="32" t="s">
        <v>165</v>
      </c>
      <c r="EN13" s="20"/>
      <c r="EO13" s="80" t="s">
        <v>2</v>
      </c>
      <c r="EP13" s="22">
        <v>29</v>
      </c>
      <c r="EQ13" s="21">
        <v>0</v>
      </c>
      <c r="ER13" s="22">
        <v>3</v>
      </c>
      <c r="ES13" s="21">
        <v>2</v>
      </c>
      <c r="ET13" s="22">
        <v>3</v>
      </c>
      <c r="EU13" s="21">
        <v>0</v>
      </c>
      <c r="EV13" s="22">
        <v>1</v>
      </c>
      <c r="EW13" s="21">
        <v>1</v>
      </c>
      <c r="EX13" s="43">
        <v>36</v>
      </c>
      <c r="EY13" s="120">
        <v>3</v>
      </c>
      <c r="FX13" s="2"/>
      <c r="FY13" s="7"/>
      <c r="FZ13" s="7"/>
      <c r="GA13" s="7"/>
      <c r="GB13" s="6"/>
      <c r="GC13" s="7"/>
      <c r="GD13" s="7"/>
      <c r="GE13" s="7"/>
      <c r="GF13" s="6"/>
      <c r="GG13" s="6"/>
      <c r="GH13" s="6"/>
      <c r="GI13" s="6"/>
      <c r="GJ13" s="6"/>
      <c r="GK13" s="8"/>
      <c r="GL13" s="7"/>
      <c r="HC13" s="7"/>
      <c r="HD13" s="2"/>
      <c r="HE13" s="7"/>
      <c r="HF13" s="7"/>
    </row>
    <row r="14" spans="1:214" ht="15" customHeight="1" x14ac:dyDescent="0.25">
      <c r="A14" s="19" t="s">
        <v>3</v>
      </c>
      <c r="B14" s="134">
        <v>0.21875</v>
      </c>
      <c r="C14" s="20">
        <v>8</v>
      </c>
      <c r="D14" s="20">
        <v>0</v>
      </c>
      <c r="E14" s="21">
        <v>29</v>
      </c>
      <c r="F14" s="27" t="s">
        <v>165</v>
      </c>
      <c r="G14" s="31" t="s">
        <v>165</v>
      </c>
      <c r="H14" s="31" t="s">
        <v>165</v>
      </c>
      <c r="I14" s="32" t="s">
        <v>165</v>
      </c>
      <c r="J14" s="27" t="s">
        <v>165</v>
      </c>
      <c r="K14" s="31" t="s">
        <v>165</v>
      </c>
      <c r="L14" s="31" t="s">
        <v>165</v>
      </c>
      <c r="M14" s="32" t="s">
        <v>165</v>
      </c>
      <c r="N14" s="134">
        <v>0.25555555555555559</v>
      </c>
      <c r="O14" s="20">
        <v>24</v>
      </c>
      <c r="P14" s="20">
        <v>2</v>
      </c>
      <c r="Q14" s="21">
        <v>60</v>
      </c>
      <c r="R14" s="27" t="s">
        <v>165</v>
      </c>
      <c r="S14" s="31" t="s">
        <v>165</v>
      </c>
      <c r="T14" s="31" t="s">
        <v>165</v>
      </c>
      <c r="U14" s="32" t="s">
        <v>165</v>
      </c>
      <c r="V14" s="19" t="s">
        <v>3</v>
      </c>
      <c r="W14" s="134">
        <v>0.28472222222222221</v>
      </c>
      <c r="X14" s="20">
        <v>36</v>
      </c>
      <c r="Y14" s="20">
        <v>3</v>
      </c>
      <c r="Z14" s="21">
        <v>107</v>
      </c>
      <c r="AA14" s="27" t="s">
        <v>165</v>
      </c>
      <c r="AB14" s="31" t="s">
        <v>165</v>
      </c>
      <c r="AC14" s="31" t="s">
        <v>165</v>
      </c>
      <c r="AD14" s="32" t="s">
        <v>165</v>
      </c>
      <c r="AE14" s="134">
        <v>0.3125</v>
      </c>
      <c r="AF14" s="20">
        <v>58</v>
      </c>
      <c r="AG14" s="20">
        <v>1</v>
      </c>
      <c r="AH14" s="21">
        <v>146</v>
      </c>
      <c r="AI14" s="27" t="s">
        <v>165</v>
      </c>
      <c r="AJ14" s="31" t="s">
        <v>165</v>
      </c>
      <c r="AK14" s="31" t="s">
        <v>165</v>
      </c>
      <c r="AL14" s="32" t="s">
        <v>165</v>
      </c>
      <c r="AM14" s="27" t="s">
        <v>165</v>
      </c>
      <c r="AN14" s="31" t="s">
        <v>165</v>
      </c>
      <c r="AO14" s="31" t="s">
        <v>165</v>
      </c>
      <c r="AP14" s="32" t="s">
        <v>165</v>
      </c>
      <c r="AQ14" s="19" t="s">
        <v>3</v>
      </c>
      <c r="AR14" s="27" t="s">
        <v>165</v>
      </c>
      <c r="AS14" s="31" t="s">
        <v>165</v>
      </c>
      <c r="AT14" s="31" t="s">
        <v>165</v>
      </c>
      <c r="AU14" s="32" t="s">
        <v>165</v>
      </c>
      <c r="AV14" s="134">
        <v>0.3576388888888889</v>
      </c>
      <c r="AW14" s="20">
        <v>17</v>
      </c>
      <c r="AX14" s="20">
        <v>1</v>
      </c>
      <c r="AY14" s="21">
        <v>62</v>
      </c>
      <c r="AZ14" s="27" t="s">
        <v>165</v>
      </c>
      <c r="BA14" s="31" t="s">
        <v>165</v>
      </c>
      <c r="BB14" s="31" t="s">
        <v>165</v>
      </c>
      <c r="BC14" s="32" t="s">
        <v>165</v>
      </c>
      <c r="BD14" s="23">
        <v>0.40277777777777773</v>
      </c>
      <c r="BE14" s="20">
        <v>6</v>
      </c>
      <c r="BF14" s="20">
        <v>0</v>
      </c>
      <c r="BG14" s="21">
        <v>35</v>
      </c>
      <c r="BH14" s="27" t="s">
        <v>165</v>
      </c>
      <c r="BI14" s="31" t="s">
        <v>165</v>
      </c>
      <c r="BJ14" s="31" t="s">
        <v>165</v>
      </c>
      <c r="BK14" s="32" t="s">
        <v>165</v>
      </c>
      <c r="BL14" s="19" t="s">
        <v>3</v>
      </c>
      <c r="BM14" s="23">
        <v>0.47222222222222227</v>
      </c>
      <c r="BN14" s="24">
        <v>4</v>
      </c>
      <c r="BO14" s="24">
        <v>0</v>
      </c>
      <c r="BP14" s="21">
        <v>33</v>
      </c>
      <c r="BQ14" s="31" t="s">
        <v>165</v>
      </c>
      <c r="BR14" s="31" t="s">
        <v>165</v>
      </c>
      <c r="BS14" s="31" t="s">
        <v>165</v>
      </c>
      <c r="BT14" s="31" t="s">
        <v>165</v>
      </c>
      <c r="BU14" s="23">
        <v>0.53472222222222221</v>
      </c>
      <c r="BV14" s="24">
        <v>6</v>
      </c>
      <c r="BW14" s="24">
        <v>2</v>
      </c>
      <c r="BX14" s="21">
        <v>16</v>
      </c>
      <c r="BY14" s="27" t="s">
        <v>165</v>
      </c>
      <c r="BZ14" s="31" t="s">
        <v>165</v>
      </c>
      <c r="CA14" s="31" t="s">
        <v>165</v>
      </c>
      <c r="CB14" s="32" t="s">
        <v>165</v>
      </c>
      <c r="CC14" s="34">
        <v>9.0277777777777776E-2</v>
      </c>
      <c r="CD14" s="24">
        <v>3</v>
      </c>
      <c r="CE14" s="24">
        <v>2</v>
      </c>
      <c r="CF14" s="21">
        <v>27</v>
      </c>
      <c r="CG14" s="19" t="s">
        <v>3</v>
      </c>
      <c r="CH14" s="27" t="s">
        <v>165</v>
      </c>
      <c r="CI14" s="31" t="s">
        <v>165</v>
      </c>
      <c r="CJ14" s="31" t="s">
        <v>165</v>
      </c>
      <c r="CK14" s="31" t="s">
        <v>165</v>
      </c>
      <c r="CL14" s="34">
        <v>0.15277777777777779</v>
      </c>
      <c r="CM14" s="24">
        <v>6</v>
      </c>
      <c r="CN14" s="24">
        <v>1</v>
      </c>
      <c r="CO14" s="21">
        <v>29</v>
      </c>
      <c r="CP14" s="27" t="s">
        <v>165</v>
      </c>
      <c r="CQ14" s="31" t="s">
        <v>165</v>
      </c>
      <c r="CR14" s="31" t="s">
        <v>165</v>
      </c>
      <c r="CS14" s="32" t="s">
        <v>165</v>
      </c>
      <c r="CT14" s="27" t="s">
        <v>165</v>
      </c>
      <c r="CU14" s="31" t="s">
        <v>165</v>
      </c>
      <c r="CV14" s="31" t="s">
        <v>165</v>
      </c>
      <c r="CW14" s="32" t="s">
        <v>165</v>
      </c>
      <c r="CX14" s="134">
        <v>0.22777777777777775</v>
      </c>
      <c r="CY14" s="20">
        <v>6</v>
      </c>
      <c r="CZ14" s="20">
        <v>0</v>
      </c>
      <c r="DA14" s="21">
        <v>40</v>
      </c>
      <c r="DB14" s="19" t="s">
        <v>3</v>
      </c>
      <c r="DC14" s="27" t="s">
        <v>165</v>
      </c>
      <c r="DD14" s="31" t="s">
        <v>165</v>
      </c>
      <c r="DE14" s="31" t="s">
        <v>165</v>
      </c>
      <c r="DF14" s="32" t="s">
        <v>165</v>
      </c>
      <c r="DG14" s="134">
        <v>0.25347222222222221</v>
      </c>
      <c r="DH14" s="20">
        <v>7</v>
      </c>
      <c r="DI14" s="20">
        <v>1</v>
      </c>
      <c r="DJ14" s="21">
        <v>18</v>
      </c>
      <c r="DK14" s="27" t="s">
        <v>165</v>
      </c>
      <c r="DL14" s="31" t="s">
        <v>165</v>
      </c>
      <c r="DM14" s="31" t="s">
        <v>165</v>
      </c>
      <c r="DN14" s="32" t="s">
        <v>165</v>
      </c>
      <c r="DO14" s="134">
        <v>0.31597222222222221</v>
      </c>
      <c r="DP14" s="20">
        <v>1</v>
      </c>
      <c r="DQ14" s="20">
        <v>0</v>
      </c>
      <c r="DR14" s="21">
        <v>12</v>
      </c>
      <c r="DS14" s="27" t="s">
        <v>165</v>
      </c>
      <c r="DT14" s="31" t="s">
        <v>165</v>
      </c>
      <c r="DU14" s="31" t="s">
        <v>165</v>
      </c>
      <c r="DV14" s="32" t="s">
        <v>165</v>
      </c>
      <c r="DW14" s="80" t="s">
        <v>3</v>
      </c>
      <c r="DX14" s="26" t="s">
        <v>153</v>
      </c>
      <c r="DY14" s="20">
        <v>5</v>
      </c>
      <c r="DZ14" s="20">
        <v>0</v>
      </c>
      <c r="EA14" s="21">
        <v>11</v>
      </c>
      <c r="EB14" s="27" t="s">
        <v>165</v>
      </c>
      <c r="EC14" s="31" t="s">
        <v>165</v>
      </c>
      <c r="ED14" s="31" t="s">
        <v>165</v>
      </c>
      <c r="EE14" s="32" t="s">
        <v>165</v>
      </c>
      <c r="EF14" s="111">
        <v>0.45138888888888884</v>
      </c>
      <c r="EG14" s="20">
        <v>5</v>
      </c>
      <c r="EH14" s="20">
        <v>0</v>
      </c>
      <c r="EI14" s="21">
        <v>15</v>
      </c>
      <c r="EJ14" s="27" t="s">
        <v>165</v>
      </c>
      <c r="EK14" s="31" t="s">
        <v>165</v>
      </c>
      <c r="EL14" s="31" t="s">
        <v>165</v>
      </c>
      <c r="EM14" s="32" t="s">
        <v>165</v>
      </c>
      <c r="EN14" s="20"/>
      <c r="EO14" s="80" t="s">
        <v>3</v>
      </c>
      <c r="EP14" s="22">
        <v>143</v>
      </c>
      <c r="EQ14" s="21">
        <v>7</v>
      </c>
      <c r="ER14" s="22">
        <v>19</v>
      </c>
      <c r="ES14" s="21">
        <v>4</v>
      </c>
      <c r="ET14" s="22">
        <v>12</v>
      </c>
      <c r="EU14" s="21">
        <v>1</v>
      </c>
      <c r="EV14" s="22">
        <v>18</v>
      </c>
      <c r="EW14" s="21">
        <v>1</v>
      </c>
      <c r="EX14" s="43">
        <v>192</v>
      </c>
      <c r="EY14" s="120">
        <v>13</v>
      </c>
      <c r="FX14" s="1"/>
      <c r="FY14" s="7"/>
      <c r="FZ14" s="7"/>
      <c r="GA14" s="7"/>
      <c r="GB14" s="6"/>
      <c r="GC14" s="7"/>
      <c r="GD14" s="7"/>
      <c r="GE14" s="7"/>
      <c r="GF14" s="6"/>
      <c r="GG14" s="6"/>
      <c r="GH14" s="6"/>
      <c r="GI14" s="6"/>
      <c r="GJ14" s="6"/>
      <c r="GM14" s="7"/>
      <c r="HC14" s="7"/>
      <c r="HD14" s="1"/>
      <c r="HE14" s="7"/>
      <c r="HF14" s="7"/>
    </row>
    <row r="15" spans="1:214" ht="15" customHeight="1" x14ac:dyDescent="0.25">
      <c r="A15" s="19" t="s">
        <v>4</v>
      </c>
      <c r="B15" s="134">
        <v>0.22361111111111109</v>
      </c>
      <c r="C15" s="20">
        <v>11</v>
      </c>
      <c r="D15" s="20">
        <v>0</v>
      </c>
      <c r="E15" s="21">
        <v>40</v>
      </c>
      <c r="F15" s="27" t="s">
        <v>165</v>
      </c>
      <c r="G15" s="31" t="s">
        <v>165</v>
      </c>
      <c r="H15" s="31" t="s">
        <v>165</v>
      </c>
      <c r="I15" s="32" t="s">
        <v>165</v>
      </c>
      <c r="J15" s="27" t="s">
        <v>165</v>
      </c>
      <c r="K15" s="31" t="s">
        <v>165</v>
      </c>
      <c r="L15" s="31" t="s">
        <v>165</v>
      </c>
      <c r="M15" s="32" t="s">
        <v>165</v>
      </c>
      <c r="N15" s="134">
        <v>0.26041666666666669</v>
      </c>
      <c r="O15" s="20">
        <v>9</v>
      </c>
      <c r="P15" s="20">
        <v>0</v>
      </c>
      <c r="Q15" s="21">
        <v>69</v>
      </c>
      <c r="R15" s="27" t="s">
        <v>165</v>
      </c>
      <c r="S15" s="31" t="s">
        <v>165</v>
      </c>
      <c r="T15" s="31" t="s">
        <v>165</v>
      </c>
      <c r="U15" s="32" t="s">
        <v>165</v>
      </c>
      <c r="V15" s="19" t="s">
        <v>4</v>
      </c>
      <c r="W15" s="134">
        <v>0.28958333333333336</v>
      </c>
      <c r="X15" s="20">
        <v>31</v>
      </c>
      <c r="Y15" s="20">
        <v>0</v>
      </c>
      <c r="Z15" s="21">
        <v>138</v>
      </c>
      <c r="AA15" s="27" t="s">
        <v>165</v>
      </c>
      <c r="AB15" s="31" t="s">
        <v>165</v>
      </c>
      <c r="AC15" s="31" t="s">
        <v>165</v>
      </c>
      <c r="AD15" s="32" t="s">
        <v>165</v>
      </c>
      <c r="AE15" s="134">
        <v>0.31736111111111115</v>
      </c>
      <c r="AF15" s="20">
        <v>23</v>
      </c>
      <c r="AG15" s="20">
        <v>0</v>
      </c>
      <c r="AH15" s="21">
        <v>169</v>
      </c>
      <c r="AI15" s="27" t="s">
        <v>165</v>
      </c>
      <c r="AJ15" s="31" t="s">
        <v>165</v>
      </c>
      <c r="AK15" s="31" t="s">
        <v>165</v>
      </c>
      <c r="AL15" s="32" t="s">
        <v>165</v>
      </c>
      <c r="AM15" s="27" t="s">
        <v>165</v>
      </c>
      <c r="AN15" s="31" t="s">
        <v>165</v>
      </c>
      <c r="AO15" s="31" t="s">
        <v>165</v>
      </c>
      <c r="AP15" s="32" t="s">
        <v>165</v>
      </c>
      <c r="AQ15" s="19" t="s">
        <v>4</v>
      </c>
      <c r="AR15" s="27" t="s">
        <v>165</v>
      </c>
      <c r="AS15" s="31" t="s">
        <v>165</v>
      </c>
      <c r="AT15" s="31" t="s">
        <v>165</v>
      </c>
      <c r="AU15" s="32" t="s">
        <v>165</v>
      </c>
      <c r="AV15" s="134">
        <v>0.36249999999999999</v>
      </c>
      <c r="AW15" s="20">
        <v>14</v>
      </c>
      <c r="AX15" s="20">
        <v>0</v>
      </c>
      <c r="AY15" s="21">
        <v>76</v>
      </c>
      <c r="AZ15" s="27" t="s">
        <v>165</v>
      </c>
      <c r="BA15" s="31" t="s">
        <v>165</v>
      </c>
      <c r="BB15" s="31" t="s">
        <v>165</v>
      </c>
      <c r="BC15" s="32" t="s">
        <v>165</v>
      </c>
      <c r="BD15" s="26" t="s">
        <v>130</v>
      </c>
      <c r="BE15" s="20">
        <v>3</v>
      </c>
      <c r="BF15" s="20">
        <v>0</v>
      </c>
      <c r="BG15" s="21">
        <v>38</v>
      </c>
      <c r="BH15" s="27" t="s">
        <v>165</v>
      </c>
      <c r="BI15" s="31" t="s">
        <v>165</v>
      </c>
      <c r="BJ15" s="31" t="s">
        <v>165</v>
      </c>
      <c r="BK15" s="32" t="s">
        <v>165</v>
      </c>
      <c r="BL15" s="19" t="s">
        <v>4</v>
      </c>
      <c r="BM15" s="26" t="s">
        <v>137</v>
      </c>
      <c r="BN15" s="24">
        <v>1</v>
      </c>
      <c r="BO15" s="24">
        <v>0</v>
      </c>
      <c r="BP15" s="21">
        <v>34</v>
      </c>
      <c r="BQ15" s="31" t="s">
        <v>165</v>
      </c>
      <c r="BR15" s="31" t="s">
        <v>165</v>
      </c>
      <c r="BS15" s="31" t="s">
        <v>165</v>
      </c>
      <c r="BT15" s="31" t="s">
        <v>165</v>
      </c>
      <c r="BU15" s="26" t="s">
        <v>188</v>
      </c>
      <c r="BV15" s="24">
        <v>6</v>
      </c>
      <c r="BW15" s="24">
        <v>0</v>
      </c>
      <c r="BX15" s="21">
        <v>22</v>
      </c>
      <c r="BY15" s="27" t="s">
        <v>165</v>
      </c>
      <c r="BZ15" s="31" t="s">
        <v>165</v>
      </c>
      <c r="CA15" s="31" t="s">
        <v>165</v>
      </c>
      <c r="CB15" s="32" t="s">
        <v>165</v>
      </c>
      <c r="CC15" s="26" t="s">
        <v>195</v>
      </c>
      <c r="CD15" s="24">
        <v>3</v>
      </c>
      <c r="CE15" s="24">
        <v>2</v>
      </c>
      <c r="CF15" s="21">
        <v>28</v>
      </c>
      <c r="CG15" s="19" t="s">
        <v>4</v>
      </c>
      <c r="CH15" s="27" t="s">
        <v>165</v>
      </c>
      <c r="CI15" s="31" t="s">
        <v>165</v>
      </c>
      <c r="CJ15" s="31" t="s">
        <v>165</v>
      </c>
      <c r="CK15" s="31" t="s">
        <v>165</v>
      </c>
      <c r="CL15" s="26" t="s">
        <v>148</v>
      </c>
      <c r="CM15" s="24">
        <v>2</v>
      </c>
      <c r="CN15" s="24">
        <v>0</v>
      </c>
      <c r="CO15" s="21">
        <v>31</v>
      </c>
      <c r="CP15" s="27" t="s">
        <v>165</v>
      </c>
      <c r="CQ15" s="31" t="s">
        <v>165</v>
      </c>
      <c r="CR15" s="31" t="s">
        <v>165</v>
      </c>
      <c r="CS15" s="32" t="s">
        <v>165</v>
      </c>
      <c r="CT15" s="27" t="s">
        <v>165</v>
      </c>
      <c r="CU15" s="31" t="s">
        <v>165</v>
      </c>
      <c r="CV15" s="31" t="s">
        <v>165</v>
      </c>
      <c r="CW15" s="32" t="s">
        <v>165</v>
      </c>
      <c r="CX15" s="135" t="s">
        <v>237</v>
      </c>
      <c r="CY15" s="20">
        <v>1</v>
      </c>
      <c r="CZ15" s="20">
        <v>0</v>
      </c>
      <c r="DA15" s="21">
        <v>41</v>
      </c>
      <c r="DB15" s="19" t="s">
        <v>4</v>
      </c>
      <c r="DC15" s="27" t="s">
        <v>165</v>
      </c>
      <c r="DD15" s="31" t="s">
        <v>165</v>
      </c>
      <c r="DE15" s="31" t="s">
        <v>165</v>
      </c>
      <c r="DF15" s="32" t="s">
        <v>165</v>
      </c>
      <c r="DG15" s="135" t="s">
        <v>248</v>
      </c>
      <c r="DH15" s="20">
        <v>0</v>
      </c>
      <c r="DI15" s="20">
        <v>0</v>
      </c>
      <c r="DJ15" s="21">
        <v>18</v>
      </c>
      <c r="DK15" s="27" t="s">
        <v>165</v>
      </c>
      <c r="DL15" s="31" t="s">
        <v>165</v>
      </c>
      <c r="DM15" s="31" t="s">
        <v>165</v>
      </c>
      <c r="DN15" s="32" t="s">
        <v>165</v>
      </c>
      <c r="DO15" s="135" t="s">
        <v>249</v>
      </c>
      <c r="DP15" s="20">
        <v>0</v>
      </c>
      <c r="DQ15" s="20">
        <v>0</v>
      </c>
      <c r="DR15" s="21">
        <v>12</v>
      </c>
      <c r="DS15" s="27" t="s">
        <v>165</v>
      </c>
      <c r="DT15" s="31" t="s">
        <v>165</v>
      </c>
      <c r="DU15" s="31" t="s">
        <v>165</v>
      </c>
      <c r="DV15" s="32" t="s">
        <v>165</v>
      </c>
      <c r="DW15" s="80" t="s">
        <v>4</v>
      </c>
      <c r="DX15" s="26" t="s">
        <v>154</v>
      </c>
      <c r="DY15" s="20">
        <v>0</v>
      </c>
      <c r="DZ15" s="20">
        <v>1</v>
      </c>
      <c r="EA15" s="21">
        <v>10</v>
      </c>
      <c r="EB15" s="27" t="s">
        <v>165</v>
      </c>
      <c r="EC15" s="31" t="s">
        <v>165</v>
      </c>
      <c r="ED15" s="31" t="s">
        <v>165</v>
      </c>
      <c r="EE15" s="32" t="s">
        <v>165</v>
      </c>
      <c r="EF15" s="111" t="s">
        <v>160</v>
      </c>
      <c r="EG15" s="20">
        <v>2</v>
      </c>
      <c r="EH15" s="20">
        <v>0</v>
      </c>
      <c r="EI15" s="21">
        <v>17</v>
      </c>
      <c r="EJ15" s="27" t="s">
        <v>165</v>
      </c>
      <c r="EK15" s="31" t="s">
        <v>165</v>
      </c>
      <c r="EL15" s="31" t="s">
        <v>165</v>
      </c>
      <c r="EM15" s="32" t="s">
        <v>165</v>
      </c>
      <c r="EN15" s="20"/>
      <c r="EO15" s="80" t="s">
        <v>4</v>
      </c>
      <c r="EP15" s="22">
        <v>88</v>
      </c>
      <c r="EQ15" s="21">
        <v>0</v>
      </c>
      <c r="ER15" s="22">
        <v>13</v>
      </c>
      <c r="ES15" s="21">
        <v>2</v>
      </c>
      <c r="ET15" s="22">
        <v>3</v>
      </c>
      <c r="EU15" s="21">
        <v>0</v>
      </c>
      <c r="EV15" s="22">
        <v>2</v>
      </c>
      <c r="EW15" s="21">
        <v>1</v>
      </c>
      <c r="EX15" s="43">
        <v>106</v>
      </c>
      <c r="EY15" s="120">
        <v>3</v>
      </c>
      <c r="FX15" s="1"/>
      <c r="FY15" s="7"/>
      <c r="FZ15" s="7"/>
      <c r="GA15" s="7"/>
      <c r="GB15" s="6"/>
      <c r="GC15" s="7"/>
      <c r="GD15" s="7"/>
      <c r="GE15" s="7"/>
      <c r="GF15" s="6"/>
      <c r="GG15" s="6"/>
      <c r="GH15" s="6"/>
      <c r="GI15" s="6"/>
      <c r="GJ15" s="6"/>
      <c r="GN15" s="7"/>
      <c r="HC15" s="7"/>
      <c r="HD15" s="1"/>
      <c r="HE15" s="7"/>
      <c r="HF15" s="7"/>
    </row>
    <row r="16" spans="1:214" ht="15" customHeight="1" x14ac:dyDescent="0.25">
      <c r="A16" s="19" t="s">
        <v>5</v>
      </c>
      <c r="B16" s="27" t="s">
        <v>165</v>
      </c>
      <c r="C16" s="31" t="s">
        <v>165</v>
      </c>
      <c r="D16" s="31" t="s">
        <v>165</v>
      </c>
      <c r="E16" s="21">
        <v>40</v>
      </c>
      <c r="F16" s="27" t="s">
        <v>165</v>
      </c>
      <c r="G16" s="31" t="s">
        <v>165</v>
      </c>
      <c r="H16" s="31" t="s">
        <v>165</v>
      </c>
      <c r="I16" s="32" t="s">
        <v>165</v>
      </c>
      <c r="J16" s="27" t="s">
        <v>165</v>
      </c>
      <c r="K16" s="31" t="s">
        <v>165</v>
      </c>
      <c r="L16" s="31" t="s">
        <v>165</v>
      </c>
      <c r="M16" s="32" t="s">
        <v>165</v>
      </c>
      <c r="N16" s="135" t="s">
        <v>225</v>
      </c>
      <c r="O16" s="20">
        <v>0</v>
      </c>
      <c r="P16" s="20">
        <v>0</v>
      </c>
      <c r="Q16" s="21">
        <v>69</v>
      </c>
      <c r="R16" s="27" t="s">
        <v>165</v>
      </c>
      <c r="S16" s="31" t="s">
        <v>165</v>
      </c>
      <c r="T16" s="31" t="s">
        <v>165</v>
      </c>
      <c r="U16" s="32" t="s">
        <v>165</v>
      </c>
      <c r="V16" s="19" t="s">
        <v>5</v>
      </c>
      <c r="W16" s="135" t="s">
        <v>230</v>
      </c>
      <c r="X16" s="20">
        <v>7</v>
      </c>
      <c r="Y16" s="20">
        <v>1</v>
      </c>
      <c r="Z16" s="21">
        <v>144</v>
      </c>
      <c r="AA16" s="27" t="s">
        <v>165</v>
      </c>
      <c r="AB16" s="31" t="s">
        <v>165</v>
      </c>
      <c r="AC16" s="31" t="s">
        <v>165</v>
      </c>
      <c r="AD16" s="32" t="s">
        <v>165</v>
      </c>
      <c r="AE16" s="135" t="s">
        <v>231</v>
      </c>
      <c r="AF16" s="20">
        <v>5</v>
      </c>
      <c r="AG16" s="20">
        <v>1</v>
      </c>
      <c r="AH16" s="21">
        <v>173</v>
      </c>
      <c r="AI16" s="27" t="s">
        <v>165</v>
      </c>
      <c r="AJ16" s="31" t="s">
        <v>165</v>
      </c>
      <c r="AK16" s="31" t="s">
        <v>165</v>
      </c>
      <c r="AL16" s="32" t="s">
        <v>165</v>
      </c>
      <c r="AM16" s="27" t="s">
        <v>165</v>
      </c>
      <c r="AN16" s="31" t="s">
        <v>165</v>
      </c>
      <c r="AO16" s="31" t="s">
        <v>165</v>
      </c>
      <c r="AP16" s="32" t="s">
        <v>165</v>
      </c>
      <c r="AQ16" s="19" t="s">
        <v>5</v>
      </c>
      <c r="AR16" s="27" t="s">
        <v>165</v>
      </c>
      <c r="AS16" s="31" t="s">
        <v>165</v>
      </c>
      <c r="AT16" s="31" t="s">
        <v>165</v>
      </c>
      <c r="AU16" s="32" t="s">
        <v>165</v>
      </c>
      <c r="AV16" s="27" t="s">
        <v>165</v>
      </c>
      <c r="AW16" s="31" t="s">
        <v>165</v>
      </c>
      <c r="AX16" s="31" t="s">
        <v>165</v>
      </c>
      <c r="AY16" s="21">
        <v>76</v>
      </c>
      <c r="AZ16" s="27" t="s">
        <v>165</v>
      </c>
      <c r="BA16" s="31" t="s">
        <v>165</v>
      </c>
      <c r="BB16" s="31" t="s">
        <v>165</v>
      </c>
      <c r="BC16" s="32" t="s">
        <v>165</v>
      </c>
      <c r="BD16" s="31" t="s">
        <v>165</v>
      </c>
      <c r="BE16" s="31" t="s">
        <v>165</v>
      </c>
      <c r="BF16" s="31" t="s">
        <v>165</v>
      </c>
      <c r="BG16" s="21">
        <v>38</v>
      </c>
      <c r="BH16" s="27" t="s">
        <v>165</v>
      </c>
      <c r="BI16" s="31" t="s">
        <v>165</v>
      </c>
      <c r="BJ16" s="31" t="s">
        <v>165</v>
      </c>
      <c r="BK16" s="32" t="s">
        <v>165</v>
      </c>
      <c r="BL16" s="19" t="s">
        <v>5</v>
      </c>
      <c r="BM16" s="27" t="s">
        <v>165</v>
      </c>
      <c r="BN16" s="31" t="s">
        <v>165</v>
      </c>
      <c r="BO16" s="31" t="s">
        <v>165</v>
      </c>
      <c r="BP16" s="21">
        <v>34</v>
      </c>
      <c r="BQ16" s="31" t="s">
        <v>165</v>
      </c>
      <c r="BR16" s="31" t="s">
        <v>165</v>
      </c>
      <c r="BS16" s="31" t="s">
        <v>165</v>
      </c>
      <c r="BT16" s="31" t="s">
        <v>165</v>
      </c>
      <c r="BU16" s="27" t="s">
        <v>165</v>
      </c>
      <c r="BV16" s="31" t="s">
        <v>165</v>
      </c>
      <c r="BW16" s="31" t="s">
        <v>165</v>
      </c>
      <c r="BX16" s="21">
        <v>22</v>
      </c>
      <c r="BY16" s="27" t="s">
        <v>165</v>
      </c>
      <c r="BZ16" s="31" t="s">
        <v>165</v>
      </c>
      <c r="CA16" s="31" t="s">
        <v>165</v>
      </c>
      <c r="CB16" s="32" t="s">
        <v>165</v>
      </c>
      <c r="CC16" s="27" t="s">
        <v>165</v>
      </c>
      <c r="CD16" s="31" t="s">
        <v>165</v>
      </c>
      <c r="CE16" s="31" t="s">
        <v>165</v>
      </c>
      <c r="CF16" s="21">
        <v>28</v>
      </c>
      <c r="CG16" s="19" t="s">
        <v>5</v>
      </c>
      <c r="CH16" s="27" t="s">
        <v>165</v>
      </c>
      <c r="CI16" s="31" t="s">
        <v>165</v>
      </c>
      <c r="CJ16" s="31" t="s">
        <v>165</v>
      </c>
      <c r="CK16" s="31" t="s">
        <v>165</v>
      </c>
      <c r="CL16" s="27" t="s">
        <v>165</v>
      </c>
      <c r="CM16" s="31" t="s">
        <v>165</v>
      </c>
      <c r="CN16" s="31" t="s">
        <v>165</v>
      </c>
      <c r="CO16" s="21">
        <v>31</v>
      </c>
      <c r="CP16" s="27" t="s">
        <v>165</v>
      </c>
      <c r="CQ16" s="31" t="s">
        <v>165</v>
      </c>
      <c r="CR16" s="31" t="s">
        <v>165</v>
      </c>
      <c r="CS16" s="32" t="s">
        <v>165</v>
      </c>
      <c r="CT16" s="27" t="s">
        <v>165</v>
      </c>
      <c r="CU16" s="31" t="s">
        <v>165</v>
      </c>
      <c r="CV16" s="31" t="s">
        <v>165</v>
      </c>
      <c r="CW16" s="32" t="s">
        <v>165</v>
      </c>
      <c r="CX16" s="27" t="s">
        <v>165</v>
      </c>
      <c r="CY16" s="31" t="s">
        <v>165</v>
      </c>
      <c r="CZ16" s="31" t="s">
        <v>165</v>
      </c>
      <c r="DA16" s="21">
        <v>41</v>
      </c>
      <c r="DB16" s="19" t="s">
        <v>5</v>
      </c>
      <c r="DC16" s="27" t="s">
        <v>165</v>
      </c>
      <c r="DD16" s="31" t="s">
        <v>165</v>
      </c>
      <c r="DE16" s="31" t="s">
        <v>165</v>
      </c>
      <c r="DF16" s="32" t="s">
        <v>165</v>
      </c>
      <c r="DG16" s="27" t="s">
        <v>165</v>
      </c>
      <c r="DH16" s="31" t="s">
        <v>165</v>
      </c>
      <c r="DI16" s="31" t="s">
        <v>165</v>
      </c>
      <c r="DJ16" s="21">
        <v>18</v>
      </c>
      <c r="DK16" s="27" t="s">
        <v>165</v>
      </c>
      <c r="DL16" s="31" t="s">
        <v>165</v>
      </c>
      <c r="DM16" s="31" t="s">
        <v>165</v>
      </c>
      <c r="DN16" s="32" t="s">
        <v>165</v>
      </c>
      <c r="DO16" s="27" t="s">
        <v>165</v>
      </c>
      <c r="DP16" s="31" t="s">
        <v>165</v>
      </c>
      <c r="DQ16" s="31" t="s">
        <v>165</v>
      </c>
      <c r="DR16" s="21">
        <v>12</v>
      </c>
      <c r="DS16" s="27" t="s">
        <v>165</v>
      </c>
      <c r="DT16" s="31" t="s">
        <v>165</v>
      </c>
      <c r="DU16" s="31" t="s">
        <v>165</v>
      </c>
      <c r="DV16" s="32" t="s">
        <v>165</v>
      </c>
      <c r="DW16" s="80" t="s">
        <v>5</v>
      </c>
      <c r="DX16" s="31" t="s">
        <v>165</v>
      </c>
      <c r="DY16" s="31" t="s">
        <v>165</v>
      </c>
      <c r="DZ16" s="31" t="s">
        <v>165</v>
      </c>
      <c r="EA16" s="21">
        <v>10</v>
      </c>
      <c r="EB16" s="27" t="s">
        <v>165</v>
      </c>
      <c r="EC16" s="31" t="s">
        <v>165</v>
      </c>
      <c r="ED16" s="31" t="s">
        <v>165</v>
      </c>
      <c r="EE16" s="32" t="s">
        <v>165</v>
      </c>
      <c r="EF16" s="31" t="s">
        <v>165</v>
      </c>
      <c r="EG16" s="31" t="s">
        <v>165</v>
      </c>
      <c r="EH16" s="31" t="s">
        <v>165</v>
      </c>
      <c r="EI16" s="21">
        <v>17</v>
      </c>
      <c r="EJ16" s="27" t="s">
        <v>165</v>
      </c>
      <c r="EK16" s="31" t="s">
        <v>165</v>
      </c>
      <c r="EL16" s="31" t="s">
        <v>165</v>
      </c>
      <c r="EM16" s="32" t="s">
        <v>165</v>
      </c>
      <c r="EN16" s="20"/>
      <c r="EO16" s="80" t="s">
        <v>5</v>
      </c>
      <c r="EP16" s="22">
        <v>12</v>
      </c>
      <c r="EQ16" s="21">
        <v>2</v>
      </c>
      <c r="ER16" s="27" t="s">
        <v>165</v>
      </c>
      <c r="ES16" s="32" t="s">
        <v>165</v>
      </c>
      <c r="ET16" s="27" t="s">
        <v>165</v>
      </c>
      <c r="EU16" s="32" t="s">
        <v>165</v>
      </c>
      <c r="EV16" s="27" t="s">
        <v>165</v>
      </c>
      <c r="EW16" s="32" t="s">
        <v>165</v>
      </c>
      <c r="EX16" s="43">
        <v>12</v>
      </c>
      <c r="EY16" s="120">
        <v>2</v>
      </c>
      <c r="FX16" s="2"/>
      <c r="FY16" s="7"/>
      <c r="FZ16" s="7"/>
      <c r="GA16" s="7"/>
      <c r="GB16" s="6"/>
      <c r="GC16" s="7"/>
      <c r="GD16" s="7"/>
      <c r="GE16" s="7"/>
      <c r="GF16" s="6"/>
      <c r="GG16" s="6"/>
      <c r="GH16" s="6"/>
      <c r="GI16" s="6"/>
      <c r="GJ16" s="6"/>
      <c r="GN16" s="5"/>
      <c r="GO16" s="7"/>
      <c r="HC16" s="7"/>
      <c r="HD16" s="2"/>
      <c r="HE16" s="7"/>
      <c r="HF16" s="7"/>
    </row>
    <row r="17" spans="1:214" ht="15" customHeight="1" x14ac:dyDescent="0.25">
      <c r="A17" s="19" t="s">
        <v>6</v>
      </c>
      <c r="B17" s="134">
        <v>0.22777777777777777</v>
      </c>
      <c r="C17" s="20">
        <v>10</v>
      </c>
      <c r="D17" s="20">
        <v>1</v>
      </c>
      <c r="E17" s="21">
        <v>49</v>
      </c>
      <c r="F17" s="27" t="s">
        <v>165</v>
      </c>
      <c r="G17" s="31" t="s">
        <v>165</v>
      </c>
      <c r="H17" s="31" t="s">
        <v>165</v>
      </c>
      <c r="I17" s="32" t="s">
        <v>165</v>
      </c>
      <c r="J17" s="27" t="s">
        <v>165</v>
      </c>
      <c r="K17" s="31" t="s">
        <v>165</v>
      </c>
      <c r="L17" s="31" t="s">
        <v>165</v>
      </c>
      <c r="M17" s="32" t="s">
        <v>165</v>
      </c>
      <c r="N17" s="134">
        <v>0.26527777777777778</v>
      </c>
      <c r="O17" s="20">
        <v>23</v>
      </c>
      <c r="P17" s="20">
        <v>0</v>
      </c>
      <c r="Q17" s="21">
        <v>92</v>
      </c>
      <c r="R17" s="27" t="s">
        <v>165</v>
      </c>
      <c r="S17" s="31" t="s">
        <v>165</v>
      </c>
      <c r="T17" s="31" t="s">
        <v>165</v>
      </c>
      <c r="U17" s="32" t="s">
        <v>165</v>
      </c>
      <c r="V17" s="19" t="s">
        <v>6</v>
      </c>
      <c r="W17" s="134">
        <v>0.29444444444444445</v>
      </c>
      <c r="X17" s="20">
        <v>87</v>
      </c>
      <c r="Y17" s="20">
        <v>1</v>
      </c>
      <c r="Z17" s="21">
        <v>230</v>
      </c>
      <c r="AA17" s="27" t="s">
        <v>165</v>
      </c>
      <c r="AB17" s="31" t="s">
        <v>165</v>
      </c>
      <c r="AC17" s="31" t="s">
        <v>165</v>
      </c>
      <c r="AD17" s="32" t="s">
        <v>165</v>
      </c>
      <c r="AE17" s="134">
        <v>0.32222222222222224</v>
      </c>
      <c r="AF17" s="20">
        <v>65</v>
      </c>
      <c r="AG17" s="20">
        <v>2</v>
      </c>
      <c r="AH17" s="21">
        <v>236</v>
      </c>
      <c r="AI17" s="27" t="s">
        <v>165</v>
      </c>
      <c r="AJ17" s="31" t="s">
        <v>165</v>
      </c>
      <c r="AK17" s="31" t="s">
        <v>165</v>
      </c>
      <c r="AL17" s="32" t="s">
        <v>165</v>
      </c>
      <c r="AM17" s="27" t="s">
        <v>165</v>
      </c>
      <c r="AN17" s="31" t="s">
        <v>165</v>
      </c>
      <c r="AO17" s="31" t="s">
        <v>165</v>
      </c>
      <c r="AP17" s="32" t="s">
        <v>165</v>
      </c>
      <c r="AQ17" s="19" t="s">
        <v>6</v>
      </c>
      <c r="AR17" s="27" t="s">
        <v>165</v>
      </c>
      <c r="AS17" s="31" t="s">
        <v>165</v>
      </c>
      <c r="AT17" s="31" t="s">
        <v>165</v>
      </c>
      <c r="AU17" s="32" t="s">
        <v>165</v>
      </c>
      <c r="AV17" s="134">
        <v>0.3666666666666667</v>
      </c>
      <c r="AW17" s="20">
        <v>14</v>
      </c>
      <c r="AX17" s="20">
        <v>2</v>
      </c>
      <c r="AY17" s="21">
        <v>88</v>
      </c>
      <c r="AZ17" s="27" t="s">
        <v>165</v>
      </c>
      <c r="BA17" s="31" t="s">
        <v>165</v>
      </c>
      <c r="BB17" s="31" t="s">
        <v>165</v>
      </c>
      <c r="BC17" s="32" t="s">
        <v>165</v>
      </c>
      <c r="BD17" s="26" t="s">
        <v>131</v>
      </c>
      <c r="BE17" s="20">
        <v>7</v>
      </c>
      <c r="BF17" s="20">
        <v>3</v>
      </c>
      <c r="BG17" s="21">
        <v>42</v>
      </c>
      <c r="BH17" s="27" t="s">
        <v>165</v>
      </c>
      <c r="BI17" s="31" t="s">
        <v>165</v>
      </c>
      <c r="BJ17" s="31" t="s">
        <v>165</v>
      </c>
      <c r="BK17" s="32" t="s">
        <v>165</v>
      </c>
      <c r="BL17" s="19" t="s">
        <v>6</v>
      </c>
      <c r="BM17" s="26" t="s">
        <v>138</v>
      </c>
      <c r="BN17" s="24">
        <v>4</v>
      </c>
      <c r="BO17" s="24">
        <v>2</v>
      </c>
      <c r="BP17" s="21">
        <v>36</v>
      </c>
      <c r="BQ17" s="31" t="s">
        <v>165</v>
      </c>
      <c r="BR17" s="31" t="s">
        <v>165</v>
      </c>
      <c r="BS17" s="31" t="s">
        <v>165</v>
      </c>
      <c r="BT17" s="31" t="s">
        <v>165</v>
      </c>
      <c r="BU17" s="26" t="s">
        <v>189</v>
      </c>
      <c r="BV17" s="24">
        <v>6</v>
      </c>
      <c r="BW17" s="24">
        <v>0</v>
      </c>
      <c r="BX17" s="21">
        <v>28</v>
      </c>
      <c r="BY17" s="27" t="s">
        <v>165</v>
      </c>
      <c r="BZ17" s="31" t="s">
        <v>165</v>
      </c>
      <c r="CA17" s="31" t="s">
        <v>165</v>
      </c>
      <c r="CB17" s="32" t="s">
        <v>165</v>
      </c>
      <c r="CC17" s="26" t="s">
        <v>196</v>
      </c>
      <c r="CD17" s="24">
        <v>3</v>
      </c>
      <c r="CE17" s="24">
        <v>4</v>
      </c>
      <c r="CF17" s="21">
        <v>27</v>
      </c>
      <c r="CG17" s="19" t="s">
        <v>6</v>
      </c>
      <c r="CH17" s="27" t="s">
        <v>165</v>
      </c>
      <c r="CI17" s="31" t="s">
        <v>165</v>
      </c>
      <c r="CJ17" s="31" t="s">
        <v>165</v>
      </c>
      <c r="CK17" s="31" t="s">
        <v>165</v>
      </c>
      <c r="CL17" s="26" t="s">
        <v>149</v>
      </c>
      <c r="CM17" s="24">
        <v>5</v>
      </c>
      <c r="CN17" s="24">
        <v>0</v>
      </c>
      <c r="CO17" s="21">
        <v>36</v>
      </c>
      <c r="CP17" s="27" t="s">
        <v>165</v>
      </c>
      <c r="CQ17" s="31" t="s">
        <v>165</v>
      </c>
      <c r="CR17" s="31" t="s">
        <v>165</v>
      </c>
      <c r="CS17" s="32" t="s">
        <v>165</v>
      </c>
      <c r="CT17" s="27" t="s">
        <v>165</v>
      </c>
      <c r="CU17" s="31" t="s">
        <v>165</v>
      </c>
      <c r="CV17" s="31" t="s">
        <v>165</v>
      </c>
      <c r="CW17" s="32" t="s">
        <v>165</v>
      </c>
      <c r="CX17" s="135" t="s">
        <v>238</v>
      </c>
      <c r="CY17" s="20">
        <v>9</v>
      </c>
      <c r="CZ17" s="20">
        <v>1</v>
      </c>
      <c r="DA17" s="21">
        <v>49</v>
      </c>
      <c r="DB17" s="19" t="s">
        <v>6</v>
      </c>
      <c r="DC17" s="27" t="s">
        <v>165</v>
      </c>
      <c r="DD17" s="31" t="s">
        <v>165</v>
      </c>
      <c r="DE17" s="31" t="s">
        <v>165</v>
      </c>
      <c r="DF17" s="32" t="s">
        <v>165</v>
      </c>
      <c r="DG17" s="135" t="s">
        <v>250</v>
      </c>
      <c r="DH17" s="20">
        <v>0</v>
      </c>
      <c r="DI17" s="20">
        <v>0</v>
      </c>
      <c r="DJ17" s="21">
        <v>18</v>
      </c>
      <c r="DK17" s="27" t="s">
        <v>165</v>
      </c>
      <c r="DL17" s="31" t="s">
        <v>165</v>
      </c>
      <c r="DM17" s="31" t="s">
        <v>165</v>
      </c>
      <c r="DN17" s="32" t="s">
        <v>165</v>
      </c>
      <c r="DO17" s="135" t="s">
        <v>232</v>
      </c>
      <c r="DP17" s="20">
        <v>4</v>
      </c>
      <c r="DQ17" s="20">
        <v>0</v>
      </c>
      <c r="DR17" s="21">
        <v>16</v>
      </c>
      <c r="DS17" s="27" t="s">
        <v>165</v>
      </c>
      <c r="DT17" s="31" t="s">
        <v>165</v>
      </c>
      <c r="DU17" s="31" t="s">
        <v>165</v>
      </c>
      <c r="DV17" s="32" t="s">
        <v>165</v>
      </c>
      <c r="DW17" s="80" t="s">
        <v>6</v>
      </c>
      <c r="DX17" s="26" t="s">
        <v>155</v>
      </c>
      <c r="DY17" s="20">
        <v>1</v>
      </c>
      <c r="DZ17" s="20">
        <v>0</v>
      </c>
      <c r="EA17" s="21">
        <v>11</v>
      </c>
      <c r="EB17" s="27" t="s">
        <v>165</v>
      </c>
      <c r="EC17" s="31" t="s">
        <v>165</v>
      </c>
      <c r="ED17" s="31" t="s">
        <v>165</v>
      </c>
      <c r="EE17" s="32" t="s">
        <v>165</v>
      </c>
      <c r="EF17" s="111" t="s">
        <v>161</v>
      </c>
      <c r="EG17" s="20">
        <v>0</v>
      </c>
      <c r="EH17" s="20">
        <v>1</v>
      </c>
      <c r="EI17" s="21">
        <v>16</v>
      </c>
      <c r="EJ17" s="27" t="s">
        <v>165</v>
      </c>
      <c r="EK17" s="31" t="s">
        <v>165</v>
      </c>
      <c r="EL17" s="31" t="s">
        <v>165</v>
      </c>
      <c r="EM17" s="32" t="s">
        <v>165</v>
      </c>
      <c r="EN17" s="20"/>
      <c r="EO17" s="80" t="s">
        <v>6</v>
      </c>
      <c r="EP17" s="22">
        <v>199</v>
      </c>
      <c r="EQ17" s="21">
        <v>6</v>
      </c>
      <c r="ER17" s="22">
        <v>20</v>
      </c>
      <c r="ES17" s="21">
        <v>9</v>
      </c>
      <c r="ET17" s="22">
        <v>14</v>
      </c>
      <c r="EU17" s="21">
        <v>1</v>
      </c>
      <c r="EV17" s="22">
        <v>5</v>
      </c>
      <c r="EW17" s="21">
        <v>1</v>
      </c>
      <c r="EX17" s="43">
        <v>238</v>
      </c>
      <c r="EY17" s="120">
        <v>17</v>
      </c>
      <c r="FX17" s="1"/>
      <c r="FY17" s="7"/>
      <c r="FZ17" s="7"/>
      <c r="GA17" s="7"/>
      <c r="GB17" s="6"/>
      <c r="GC17" s="7"/>
      <c r="GD17" s="7"/>
      <c r="GE17" s="7"/>
      <c r="GF17" s="6"/>
      <c r="GG17" s="6"/>
      <c r="GH17" s="6"/>
      <c r="GI17" s="6"/>
      <c r="GJ17" s="6"/>
      <c r="GN17" s="9"/>
      <c r="GO17" s="9"/>
      <c r="GP17" s="7"/>
      <c r="HC17" s="7"/>
      <c r="HD17" s="1"/>
      <c r="HE17" s="7"/>
      <c r="HF17" s="7"/>
    </row>
    <row r="18" spans="1:214" ht="15" customHeight="1" x14ac:dyDescent="0.25">
      <c r="A18" s="19" t="s">
        <v>7</v>
      </c>
      <c r="B18" s="27" t="s">
        <v>165</v>
      </c>
      <c r="C18" s="31" t="s">
        <v>165</v>
      </c>
      <c r="D18" s="31" t="s">
        <v>165</v>
      </c>
      <c r="E18" s="32" t="s">
        <v>165</v>
      </c>
      <c r="F18" s="134">
        <v>0.22222222222222221</v>
      </c>
      <c r="G18" s="20">
        <v>27</v>
      </c>
      <c r="H18" s="31" t="s">
        <v>165</v>
      </c>
      <c r="I18" s="21">
        <v>27</v>
      </c>
      <c r="J18" s="134">
        <v>0.24305555555555555</v>
      </c>
      <c r="K18" s="20">
        <v>60</v>
      </c>
      <c r="L18" s="31" t="s">
        <v>165</v>
      </c>
      <c r="M18" s="21">
        <v>60</v>
      </c>
      <c r="N18" s="27" t="s">
        <v>165</v>
      </c>
      <c r="O18" s="31" t="s">
        <v>165</v>
      </c>
      <c r="P18" s="31" t="s">
        <v>165</v>
      </c>
      <c r="Q18" s="32" t="s">
        <v>165</v>
      </c>
      <c r="R18" s="134">
        <v>0.2673611111111111</v>
      </c>
      <c r="S18" s="20">
        <v>93</v>
      </c>
      <c r="T18" s="31" t="s">
        <v>165</v>
      </c>
      <c r="U18" s="21">
        <v>93</v>
      </c>
      <c r="V18" s="19" t="s">
        <v>7</v>
      </c>
      <c r="W18" s="27" t="s">
        <v>165</v>
      </c>
      <c r="X18" s="31" t="s">
        <v>165</v>
      </c>
      <c r="Y18" s="31" t="s">
        <v>165</v>
      </c>
      <c r="Z18" s="32" t="s">
        <v>165</v>
      </c>
      <c r="AA18" s="134">
        <v>0.29166666666666669</v>
      </c>
      <c r="AB18" s="20">
        <v>33</v>
      </c>
      <c r="AC18" s="31" t="s">
        <v>165</v>
      </c>
      <c r="AD18" s="21">
        <v>33</v>
      </c>
      <c r="AE18" s="27" t="s">
        <v>165</v>
      </c>
      <c r="AF18" s="31" t="s">
        <v>165</v>
      </c>
      <c r="AG18" s="31" t="s">
        <v>165</v>
      </c>
      <c r="AH18" s="32" t="s">
        <v>165</v>
      </c>
      <c r="AI18" s="134">
        <v>0.3125</v>
      </c>
      <c r="AJ18" s="20">
        <v>74</v>
      </c>
      <c r="AK18" s="31" t="s">
        <v>165</v>
      </c>
      <c r="AL18" s="21">
        <v>74</v>
      </c>
      <c r="AM18" s="134">
        <v>0.3298611111111111</v>
      </c>
      <c r="AN18" s="20">
        <v>51</v>
      </c>
      <c r="AO18" s="31" t="s">
        <v>165</v>
      </c>
      <c r="AP18" s="21">
        <v>51</v>
      </c>
      <c r="AQ18" s="19" t="s">
        <v>7</v>
      </c>
      <c r="AR18" s="27" t="s">
        <v>165</v>
      </c>
      <c r="AS18" s="31" t="s">
        <v>165</v>
      </c>
      <c r="AT18" s="31" t="s">
        <v>165</v>
      </c>
      <c r="AU18" s="32" t="s">
        <v>165</v>
      </c>
      <c r="AV18" s="27" t="s">
        <v>165</v>
      </c>
      <c r="AW18" s="31" t="s">
        <v>165</v>
      </c>
      <c r="AX18" s="31" t="s">
        <v>165</v>
      </c>
      <c r="AY18" s="32" t="s">
        <v>165</v>
      </c>
      <c r="AZ18" s="134">
        <v>0.38541666666666669</v>
      </c>
      <c r="BA18" s="20">
        <v>28</v>
      </c>
      <c r="BB18" s="31" t="s">
        <v>165</v>
      </c>
      <c r="BC18" s="21">
        <v>28</v>
      </c>
      <c r="BD18" s="31" t="s">
        <v>165</v>
      </c>
      <c r="BE18" s="31" t="s">
        <v>165</v>
      </c>
      <c r="BF18" s="31" t="s">
        <v>165</v>
      </c>
      <c r="BG18" s="31" t="s">
        <v>165</v>
      </c>
      <c r="BH18" s="23">
        <v>0.41666666666666669</v>
      </c>
      <c r="BI18" s="24">
        <v>12</v>
      </c>
      <c r="BJ18" s="31" t="s">
        <v>165</v>
      </c>
      <c r="BK18" s="21">
        <v>12</v>
      </c>
      <c r="BL18" s="19" t="s">
        <v>7</v>
      </c>
      <c r="BM18" s="27" t="s">
        <v>165</v>
      </c>
      <c r="BN18" s="31" t="s">
        <v>165</v>
      </c>
      <c r="BO18" s="31" t="s">
        <v>165</v>
      </c>
      <c r="BP18" s="32" t="s">
        <v>165</v>
      </c>
      <c r="BQ18" s="35">
        <v>0.4861111111111111</v>
      </c>
      <c r="BR18" s="24">
        <v>25</v>
      </c>
      <c r="BS18" s="31" t="s">
        <v>165</v>
      </c>
      <c r="BT18" s="21">
        <v>25</v>
      </c>
      <c r="BU18" s="31" t="s">
        <v>165</v>
      </c>
      <c r="BV18" s="31" t="s">
        <v>165</v>
      </c>
      <c r="BW18" s="31" t="s">
        <v>165</v>
      </c>
      <c r="BX18" s="32" t="s">
        <v>165</v>
      </c>
      <c r="BY18" s="34">
        <v>4.8611111111111049E-2</v>
      </c>
      <c r="BZ18" s="24">
        <v>13</v>
      </c>
      <c r="CA18" s="31" t="s">
        <v>165</v>
      </c>
      <c r="CB18" s="21">
        <v>13</v>
      </c>
      <c r="CC18" s="27" t="s">
        <v>165</v>
      </c>
      <c r="CD18" s="31" t="s">
        <v>165</v>
      </c>
      <c r="CE18" s="31" t="s">
        <v>165</v>
      </c>
      <c r="CF18" s="32" t="s">
        <v>165</v>
      </c>
      <c r="CG18" s="19" t="s">
        <v>7</v>
      </c>
      <c r="CH18" s="34">
        <v>0.12152777777777779</v>
      </c>
      <c r="CI18" s="24">
        <v>12</v>
      </c>
      <c r="CJ18" s="31" t="s">
        <v>165</v>
      </c>
      <c r="CK18" s="21">
        <v>12</v>
      </c>
      <c r="CL18" s="27" t="s">
        <v>165</v>
      </c>
      <c r="CM18" s="31" t="s">
        <v>165</v>
      </c>
      <c r="CN18" s="31" t="s">
        <v>165</v>
      </c>
      <c r="CO18" s="32" t="s">
        <v>165</v>
      </c>
      <c r="CP18" s="134">
        <v>0.1972222222222223</v>
      </c>
      <c r="CQ18" s="20">
        <v>11</v>
      </c>
      <c r="CR18" s="31" t="s">
        <v>165</v>
      </c>
      <c r="CS18" s="21">
        <v>11</v>
      </c>
      <c r="CT18" s="27" t="s">
        <v>165</v>
      </c>
      <c r="CU18" s="31" t="s">
        <v>165</v>
      </c>
      <c r="CV18" s="31" t="s">
        <v>165</v>
      </c>
      <c r="CW18" s="32" t="s">
        <v>165</v>
      </c>
      <c r="CX18" s="27" t="s">
        <v>165</v>
      </c>
      <c r="CY18" s="31" t="s">
        <v>165</v>
      </c>
      <c r="CZ18" s="31" t="s">
        <v>165</v>
      </c>
      <c r="DA18" s="32" t="s">
        <v>165</v>
      </c>
      <c r="DB18" s="19" t="s">
        <v>7</v>
      </c>
      <c r="DC18" s="134">
        <v>0.2416666666666667</v>
      </c>
      <c r="DD18" s="20">
        <v>11</v>
      </c>
      <c r="DE18" s="31" t="s">
        <v>165</v>
      </c>
      <c r="DF18" s="21">
        <v>11</v>
      </c>
      <c r="DG18" s="27" t="s">
        <v>165</v>
      </c>
      <c r="DH18" s="31" t="s">
        <v>165</v>
      </c>
      <c r="DI18" s="31" t="s">
        <v>165</v>
      </c>
      <c r="DJ18" s="32" t="s">
        <v>165</v>
      </c>
      <c r="DK18" s="134">
        <v>0.29722222222222217</v>
      </c>
      <c r="DL18" s="20">
        <v>5</v>
      </c>
      <c r="DM18" s="31" t="s">
        <v>165</v>
      </c>
      <c r="DN18" s="21">
        <v>5</v>
      </c>
      <c r="DO18" s="27" t="s">
        <v>165</v>
      </c>
      <c r="DP18" s="31" t="s">
        <v>165</v>
      </c>
      <c r="DQ18" s="31" t="s">
        <v>165</v>
      </c>
      <c r="DR18" s="32" t="s">
        <v>165</v>
      </c>
      <c r="DS18" s="134">
        <v>0.34027777777777779</v>
      </c>
      <c r="DT18" s="20">
        <v>3</v>
      </c>
      <c r="DU18" s="31" t="s">
        <v>165</v>
      </c>
      <c r="DV18" s="21">
        <v>3</v>
      </c>
      <c r="DW18" s="80" t="s">
        <v>7</v>
      </c>
      <c r="DX18" s="31" t="s">
        <v>165</v>
      </c>
      <c r="DY18" s="31" t="s">
        <v>165</v>
      </c>
      <c r="DZ18" s="31" t="s">
        <v>165</v>
      </c>
      <c r="EA18" s="32" t="s">
        <v>165</v>
      </c>
      <c r="EB18" s="34">
        <v>0.39236111111111116</v>
      </c>
      <c r="EC18" s="24">
        <v>3</v>
      </c>
      <c r="ED18" s="31" t="s">
        <v>165</v>
      </c>
      <c r="EE18" s="21">
        <v>3</v>
      </c>
      <c r="EF18" s="31" t="s">
        <v>165</v>
      </c>
      <c r="EG18" s="31" t="s">
        <v>165</v>
      </c>
      <c r="EH18" s="31" t="s">
        <v>165</v>
      </c>
      <c r="EI18" s="32" t="s">
        <v>165</v>
      </c>
      <c r="EJ18" s="34">
        <v>0.4604166666666667</v>
      </c>
      <c r="EK18" s="24">
        <v>2</v>
      </c>
      <c r="EL18" s="31" t="s">
        <v>165</v>
      </c>
      <c r="EM18" s="21">
        <v>2</v>
      </c>
      <c r="EN18" s="24"/>
      <c r="EO18" s="80" t="s">
        <v>7</v>
      </c>
      <c r="EP18" s="22">
        <v>338</v>
      </c>
      <c r="EQ18" s="32" t="s">
        <v>165</v>
      </c>
      <c r="ER18" s="22">
        <v>78</v>
      </c>
      <c r="ES18" s="32" t="s">
        <v>165</v>
      </c>
      <c r="ET18" s="22">
        <v>23</v>
      </c>
      <c r="EU18" s="32" t="s">
        <v>165</v>
      </c>
      <c r="EV18" s="25">
        <v>24</v>
      </c>
      <c r="EW18" s="32" t="s">
        <v>165</v>
      </c>
      <c r="EX18" s="43">
        <v>463</v>
      </c>
      <c r="EY18" s="147" t="s">
        <v>165</v>
      </c>
      <c r="FX18" s="1"/>
      <c r="FY18" s="7"/>
      <c r="FZ18" s="7"/>
      <c r="GA18" s="7"/>
      <c r="GB18" s="6"/>
      <c r="GC18" s="6"/>
      <c r="GD18" s="6"/>
      <c r="GE18" s="6"/>
      <c r="GF18" s="6"/>
      <c r="GG18" s="7"/>
      <c r="GH18" s="7"/>
      <c r="GI18" s="7"/>
      <c r="GJ18" s="6"/>
      <c r="HC18" s="7"/>
      <c r="HD18" s="1"/>
      <c r="HE18" s="7"/>
      <c r="HF18" s="7"/>
    </row>
    <row r="19" spans="1:214" ht="15" customHeight="1" x14ac:dyDescent="0.25">
      <c r="A19" s="19" t="s">
        <v>8</v>
      </c>
      <c r="B19" s="27" t="s">
        <v>165</v>
      </c>
      <c r="C19" s="31" t="s">
        <v>165</v>
      </c>
      <c r="D19" s="31" t="s">
        <v>165</v>
      </c>
      <c r="E19" s="32" t="s">
        <v>165</v>
      </c>
      <c r="F19" s="134">
        <v>0.22569444444444445</v>
      </c>
      <c r="G19" s="20">
        <v>4</v>
      </c>
      <c r="H19" s="20">
        <v>0</v>
      </c>
      <c r="I19" s="21">
        <v>31</v>
      </c>
      <c r="J19" s="134">
        <v>0.24652777777777779</v>
      </c>
      <c r="K19" s="20">
        <v>10</v>
      </c>
      <c r="L19" s="20">
        <v>0</v>
      </c>
      <c r="M19" s="21">
        <v>70</v>
      </c>
      <c r="N19" s="27" t="s">
        <v>165</v>
      </c>
      <c r="O19" s="31" t="s">
        <v>165</v>
      </c>
      <c r="P19" s="31" t="s">
        <v>165</v>
      </c>
      <c r="Q19" s="32" t="s">
        <v>165</v>
      </c>
      <c r="R19" s="134">
        <v>0.27083333333333331</v>
      </c>
      <c r="S19" s="20">
        <v>11</v>
      </c>
      <c r="T19" s="20">
        <v>0</v>
      </c>
      <c r="U19" s="21">
        <v>104</v>
      </c>
      <c r="V19" s="19" t="s">
        <v>8</v>
      </c>
      <c r="W19" s="27" t="s">
        <v>165</v>
      </c>
      <c r="X19" s="31" t="s">
        <v>165</v>
      </c>
      <c r="Y19" s="31" t="s">
        <v>165</v>
      </c>
      <c r="Z19" s="32" t="s">
        <v>165</v>
      </c>
      <c r="AA19" s="134">
        <v>0.2951388888888889</v>
      </c>
      <c r="AB19" s="20">
        <v>25</v>
      </c>
      <c r="AC19" s="20">
        <v>0</v>
      </c>
      <c r="AD19" s="21">
        <v>58</v>
      </c>
      <c r="AE19" s="27" t="s">
        <v>165</v>
      </c>
      <c r="AF19" s="31" t="s">
        <v>165</v>
      </c>
      <c r="AG19" s="31" t="s">
        <v>165</v>
      </c>
      <c r="AH19" s="32" t="s">
        <v>165</v>
      </c>
      <c r="AI19" s="134">
        <v>0.31597222222222221</v>
      </c>
      <c r="AJ19" s="20">
        <v>17</v>
      </c>
      <c r="AK19" s="20">
        <v>0</v>
      </c>
      <c r="AL19" s="21">
        <v>91</v>
      </c>
      <c r="AM19" s="134">
        <v>0.33333333333333331</v>
      </c>
      <c r="AN19" s="20">
        <v>18</v>
      </c>
      <c r="AO19" s="20">
        <v>0</v>
      </c>
      <c r="AP19" s="21">
        <v>69</v>
      </c>
      <c r="AQ19" s="19" t="s">
        <v>8</v>
      </c>
      <c r="AR19" s="27" t="s">
        <v>165</v>
      </c>
      <c r="AS19" s="31" t="s">
        <v>165</v>
      </c>
      <c r="AT19" s="31" t="s">
        <v>165</v>
      </c>
      <c r="AU19" s="32" t="s">
        <v>165</v>
      </c>
      <c r="AV19" s="27" t="s">
        <v>165</v>
      </c>
      <c r="AW19" s="31" t="s">
        <v>165</v>
      </c>
      <c r="AX19" s="31" t="s">
        <v>165</v>
      </c>
      <c r="AY19" s="32" t="s">
        <v>165</v>
      </c>
      <c r="AZ19" s="135" t="s">
        <v>233</v>
      </c>
      <c r="BA19" s="20">
        <v>3</v>
      </c>
      <c r="BB19" s="20">
        <v>0</v>
      </c>
      <c r="BC19" s="21">
        <v>31</v>
      </c>
      <c r="BD19" s="31" t="s">
        <v>165</v>
      </c>
      <c r="BE19" s="31" t="s">
        <v>165</v>
      </c>
      <c r="BF19" s="31" t="s">
        <v>165</v>
      </c>
      <c r="BG19" s="31" t="s">
        <v>165</v>
      </c>
      <c r="BH19" s="26" t="s">
        <v>110</v>
      </c>
      <c r="BI19" s="24">
        <v>8</v>
      </c>
      <c r="BJ19" s="24">
        <v>0</v>
      </c>
      <c r="BK19" s="21">
        <v>20</v>
      </c>
      <c r="BL19" s="19" t="s">
        <v>8</v>
      </c>
      <c r="BM19" s="27" t="s">
        <v>165</v>
      </c>
      <c r="BN19" s="31" t="s">
        <v>165</v>
      </c>
      <c r="BO19" s="31" t="s">
        <v>165</v>
      </c>
      <c r="BP19" s="32" t="s">
        <v>165</v>
      </c>
      <c r="BQ19" s="26" t="s">
        <v>119</v>
      </c>
      <c r="BR19" s="24">
        <v>0</v>
      </c>
      <c r="BS19" s="24">
        <v>0</v>
      </c>
      <c r="BT19" s="21">
        <v>25</v>
      </c>
      <c r="BU19" s="31" t="s">
        <v>165</v>
      </c>
      <c r="BV19" s="31" t="s">
        <v>165</v>
      </c>
      <c r="BW19" s="31" t="s">
        <v>165</v>
      </c>
      <c r="BX19" s="32" t="s">
        <v>165</v>
      </c>
      <c r="BY19" s="26" t="s">
        <v>139</v>
      </c>
      <c r="BZ19" s="24">
        <v>7</v>
      </c>
      <c r="CA19" s="24">
        <v>0</v>
      </c>
      <c r="CB19" s="21">
        <v>20</v>
      </c>
      <c r="CC19" s="27" t="s">
        <v>165</v>
      </c>
      <c r="CD19" s="31" t="s">
        <v>165</v>
      </c>
      <c r="CE19" s="31" t="s">
        <v>165</v>
      </c>
      <c r="CF19" s="32" t="s">
        <v>165</v>
      </c>
      <c r="CG19" s="19" t="s">
        <v>8</v>
      </c>
      <c r="CH19" s="26" t="s">
        <v>142</v>
      </c>
      <c r="CI19" s="24">
        <v>2</v>
      </c>
      <c r="CJ19" s="24">
        <v>0</v>
      </c>
      <c r="CK19" s="21">
        <v>14</v>
      </c>
      <c r="CL19" s="27" t="s">
        <v>165</v>
      </c>
      <c r="CM19" s="31" t="s">
        <v>165</v>
      </c>
      <c r="CN19" s="31" t="s">
        <v>165</v>
      </c>
      <c r="CO19" s="32" t="s">
        <v>165</v>
      </c>
      <c r="CP19" s="135" t="s">
        <v>239</v>
      </c>
      <c r="CQ19" s="20">
        <v>2</v>
      </c>
      <c r="CR19" s="20">
        <v>0</v>
      </c>
      <c r="CS19" s="21">
        <v>13</v>
      </c>
      <c r="CT19" s="27" t="s">
        <v>165</v>
      </c>
      <c r="CU19" s="31" t="s">
        <v>165</v>
      </c>
      <c r="CV19" s="31" t="s">
        <v>165</v>
      </c>
      <c r="CW19" s="32" t="s">
        <v>165</v>
      </c>
      <c r="CX19" s="27" t="s">
        <v>165</v>
      </c>
      <c r="CY19" s="31" t="s">
        <v>165</v>
      </c>
      <c r="CZ19" s="31" t="s">
        <v>165</v>
      </c>
      <c r="DA19" s="32" t="s">
        <v>165</v>
      </c>
      <c r="DB19" s="19" t="s">
        <v>8</v>
      </c>
      <c r="DC19" s="135" t="s">
        <v>251</v>
      </c>
      <c r="DD19" s="20">
        <v>0</v>
      </c>
      <c r="DE19" s="20">
        <v>0</v>
      </c>
      <c r="DF19" s="21">
        <v>11</v>
      </c>
      <c r="DG19" s="27" t="s">
        <v>165</v>
      </c>
      <c r="DH19" s="31" t="s">
        <v>165</v>
      </c>
      <c r="DI19" s="31" t="s">
        <v>165</v>
      </c>
      <c r="DJ19" s="32" t="s">
        <v>165</v>
      </c>
      <c r="DK19" s="135" t="s">
        <v>252</v>
      </c>
      <c r="DL19" s="20">
        <v>1</v>
      </c>
      <c r="DM19" s="20">
        <v>0</v>
      </c>
      <c r="DN19" s="21">
        <v>6</v>
      </c>
      <c r="DO19" s="27" t="s">
        <v>165</v>
      </c>
      <c r="DP19" s="31" t="s">
        <v>165</v>
      </c>
      <c r="DQ19" s="31" t="s">
        <v>165</v>
      </c>
      <c r="DR19" s="32" t="s">
        <v>165</v>
      </c>
      <c r="DS19" s="135" t="s">
        <v>100</v>
      </c>
      <c r="DT19" s="20">
        <v>3</v>
      </c>
      <c r="DU19" s="20">
        <v>0</v>
      </c>
      <c r="DV19" s="21">
        <v>6</v>
      </c>
      <c r="DW19" s="80" t="s">
        <v>8</v>
      </c>
      <c r="DX19" s="31" t="s">
        <v>165</v>
      </c>
      <c r="DY19" s="31" t="s">
        <v>165</v>
      </c>
      <c r="DZ19" s="31" t="s">
        <v>165</v>
      </c>
      <c r="EA19" s="32" t="s">
        <v>165</v>
      </c>
      <c r="EB19" s="26" t="s">
        <v>157</v>
      </c>
      <c r="EC19" s="24">
        <v>2</v>
      </c>
      <c r="ED19" s="24">
        <v>0</v>
      </c>
      <c r="EE19" s="21">
        <v>5</v>
      </c>
      <c r="EF19" s="31" t="s">
        <v>165</v>
      </c>
      <c r="EG19" s="31" t="s">
        <v>165</v>
      </c>
      <c r="EH19" s="31" t="s">
        <v>165</v>
      </c>
      <c r="EI19" s="32" t="s">
        <v>165</v>
      </c>
      <c r="EJ19" s="26" t="s">
        <v>162</v>
      </c>
      <c r="EK19" s="24">
        <v>0</v>
      </c>
      <c r="EL19" s="24">
        <v>0</v>
      </c>
      <c r="EM19" s="21">
        <v>2</v>
      </c>
      <c r="EN19" s="24"/>
      <c r="EO19" s="80" t="s">
        <v>8</v>
      </c>
      <c r="EP19" s="22">
        <v>85</v>
      </c>
      <c r="EQ19" s="21">
        <v>0</v>
      </c>
      <c r="ER19" s="22">
        <v>18</v>
      </c>
      <c r="ES19" s="21">
        <v>0</v>
      </c>
      <c r="ET19" s="22">
        <v>4</v>
      </c>
      <c r="EU19" s="21">
        <v>0</v>
      </c>
      <c r="EV19" s="25">
        <v>6</v>
      </c>
      <c r="EW19" s="122">
        <v>0</v>
      </c>
      <c r="EX19" s="43">
        <v>113</v>
      </c>
      <c r="EY19" s="120">
        <v>0</v>
      </c>
      <c r="FX19" s="1"/>
      <c r="FY19" s="7"/>
      <c r="FZ19" s="7"/>
      <c r="GA19" s="7"/>
      <c r="GB19" s="6"/>
      <c r="GC19" s="6"/>
      <c r="GD19" s="6"/>
      <c r="GE19" s="6"/>
      <c r="GF19" s="6"/>
      <c r="GG19" s="7"/>
      <c r="GH19" s="7"/>
      <c r="GI19" s="7"/>
      <c r="GJ19" s="6"/>
      <c r="GR19" s="7"/>
      <c r="HC19" s="7"/>
      <c r="HD19" s="1"/>
      <c r="HE19" s="7"/>
      <c r="HF19" s="7"/>
    </row>
    <row r="20" spans="1:214" ht="15" customHeight="1" x14ac:dyDescent="0.25">
      <c r="A20" s="19" t="s">
        <v>9</v>
      </c>
      <c r="B20" s="27" t="s">
        <v>165</v>
      </c>
      <c r="C20" s="31" t="s">
        <v>165</v>
      </c>
      <c r="D20" s="31" t="s">
        <v>165</v>
      </c>
      <c r="E20" s="32" t="s">
        <v>165</v>
      </c>
      <c r="F20" s="134">
        <v>0.2298611111111111</v>
      </c>
      <c r="G20" s="20">
        <v>24</v>
      </c>
      <c r="H20" s="20">
        <v>0</v>
      </c>
      <c r="I20" s="21">
        <v>55</v>
      </c>
      <c r="J20" s="134">
        <v>0.25138888888888888</v>
      </c>
      <c r="K20" s="20">
        <v>41</v>
      </c>
      <c r="L20" s="20">
        <v>3</v>
      </c>
      <c r="M20" s="21">
        <v>108</v>
      </c>
      <c r="N20" s="27" t="s">
        <v>165</v>
      </c>
      <c r="O20" s="31" t="s">
        <v>165</v>
      </c>
      <c r="P20" s="31" t="s">
        <v>165</v>
      </c>
      <c r="Q20" s="32" t="s">
        <v>165</v>
      </c>
      <c r="R20" s="134">
        <v>0.27569444444444446</v>
      </c>
      <c r="S20" s="20">
        <v>60</v>
      </c>
      <c r="T20" s="20">
        <v>1</v>
      </c>
      <c r="U20" s="21">
        <v>163</v>
      </c>
      <c r="V20" s="19" t="s">
        <v>9</v>
      </c>
      <c r="W20" s="27" t="s">
        <v>165</v>
      </c>
      <c r="X20" s="31" t="s">
        <v>165</v>
      </c>
      <c r="Y20" s="31" t="s">
        <v>165</v>
      </c>
      <c r="Z20" s="32" t="s">
        <v>165</v>
      </c>
      <c r="AA20" s="134">
        <v>0.3</v>
      </c>
      <c r="AB20" s="20">
        <v>101</v>
      </c>
      <c r="AC20" s="20">
        <v>3</v>
      </c>
      <c r="AD20" s="21">
        <v>156</v>
      </c>
      <c r="AE20" s="27" t="s">
        <v>165</v>
      </c>
      <c r="AF20" s="31" t="s">
        <v>165</v>
      </c>
      <c r="AG20" s="31" t="s">
        <v>165</v>
      </c>
      <c r="AH20" s="32" t="s">
        <v>165</v>
      </c>
      <c r="AI20" s="134">
        <v>0.32083333333333336</v>
      </c>
      <c r="AJ20" s="20">
        <v>27</v>
      </c>
      <c r="AK20" s="20">
        <v>0</v>
      </c>
      <c r="AL20" s="21">
        <v>118</v>
      </c>
      <c r="AM20" s="134">
        <v>0.33819444444444446</v>
      </c>
      <c r="AN20" s="20">
        <v>53</v>
      </c>
      <c r="AO20" s="20">
        <v>6</v>
      </c>
      <c r="AP20" s="21">
        <v>116</v>
      </c>
      <c r="AQ20" s="19" t="s">
        <v>9</v>
      </c>
      <c r="AR20" s="27" t="s">
        <v>165</v>
      </c>
      <c r="AS20" s="31" t="s">
        <v>165</v>
      </c>
      <c r="AT20" s="31" t="s">
        <v>165</v>
      </c>
      <c r="AU20" s="32" t="s">
        <v>165</v>
      </c>
      <c r="AV20" s="27" t="s">
        <v>165</v>
      </c>
      <c r="AW20" s="31" t="s">
        <v>165</v>
      </c>
      <c r="AX20" s="31" t="s">
        <v>165</v>
      </c>
      <c r="AY20" s="32" t="s">
        <v>165</v>
      </c>
      <c r="AZ20" s="134">
        <v>0.39305555555555555</v>
      </c>
      <c r="BA20" s="20">
        <v>17</v>
      </c>
      <c r="BB20" s="20">
        <v>2</v>
      </c>
      <c r="BC20" s="21">
        <v>46</v>
      </c>
      <c r="BD20" s="31" t="s">
        <v>165</v>
      </c>
      <c r="BE20" s="31" t="s">
        <v>165</v>
      </c>
      <c r="BF20" s="31" t="s">
        <v>165</v>
      </c>
      <c r="BG20" s="31" t="s">
        <v>165</v>
      </c>
      <c r="BH20" s="23">
        <v>0.42430555555555555</v>
      </c>
      <c r="BI20" s="24">
        <v>3</v>
      </c>
      <c r="BJ20" s="24">
        <v>0</v>
      </c>
      <c r="BK20" s="21">
        <v>23</v>
      </c>
      <c r="BL20" s="19" t="s">
        <v>9</v>
      </c>
      <c r="BM20" s="27" t="s">
        <v>165</v>
      </c>
      <c r="BN20" s="31" t="s">
        <v>165</v>
      </c>
      <c r="BO20" s="31" t="s">
        <v>165</v>
      </c>
      <c r="BP20" s="32" t="s">
        <v>165</v>
      </c>
      <c r="BQ20" s="35">
        <v>0.49374999999999997</v>
      </c>
      <c r="BR20" s="24">
        <v>10</v>
      </c>
      <c r="BS20" s="24">
        <v>0</v>
      </c>
      <c r="BT20" s="21">
        <v>35</v>
      </c>
      <c r="BU20" s="31" t="s">
        <v>165</v>
      </c>
      <c r="BV20" s="31" t="s">
        <v>165</v>
      </c>
      <c r="BW20" s="31" t="s">
        <v>165</v>
      </c>
      <c r="BX20" s="32" t="s">
        <v>165</v>
      </c>
      <c r="BY20" s="34">
        <v>5.6250000000000022E-2</v>
      </c>
      <c r="BZ20" s="24">
        <v>3</v>
      </c>
      <c r="CA20" s="24">
        <v>0</v>
      </c>
      <c r="CB20" s="21">
        <v>23</v>
      </c>
      <c r="CC20" s="27" t="s">
        <v>165</v>
      </c>
      <c r="CD20" s="31" t="s">
        <v>165</v>
      </c>
      <c r="CE20" s="31" t="s">
        <v>165</v>
      </c>
      <c r="CF20" s="32" t="s">
        <v>165</v>
      </c>
      <c r="CG20" s="19" t="s">
        <v>9</v>
      </c>
      <c r="CH20" s="34">
        <v>0.12916666666666665</v>
      </c>
      <c r="CI20" s="24">
        <v>14</v>
      </c>
      <c r="CJ20" s="24">
        <v>0</v>
      </c>
      <c r="CK20" s="21">
        <v>28</v>
      </c>
      <c r="CL20" s="27" t="s">
        <v>165</v>
      </c>
      <c r="CM20" s="31" t="s">
        <v>165</v>
      </c>
      <c r="CN20" s="31" t="s">
        <v>165</v>
      </c>
      <c r="CO20" s="32" t="s">
        <v>165</v>
      </c>
      <c r="CP20" s="134">
        <v>0.20486111111111116</v>
      </c>
      <c r="CQ20" s="20">
        <v>25</v>
      </c>
      <c r="CR20" s="20">
        <v>0</v>
      </c>
      <c r="CS20" s="21">
        <v>38</v>
      </c>
      <c r="CT20" s="27" t="s">
        <v>165</v>
      </c>
      <c r="CU20" s="31" t="s">
        <v>165</v>
      </c>
      <c r="CV20" s="31" t="s">
        <v>165</v>
      </c>
      <c r="CW20" s="32" t="s">
        <v>165</v>
      </c>
      <c r="CX20" s="27" t="s">
        <v>165</v>
      </c>
      <c r="CY20" s="31" t="s">
        <v>165</v>
      </c>
      <c r="CZ20" s="31" t="s">
        <v>165</v>
      </c>
      <c r="DA20" s="32" t="s">
        <v>165</v>
      </c>
      <c r="DB20" s="19" t="s">
        <v>9</v>
      </c>
      <c r="DC20" s="134">
        <v>0.24930555555555556</v>
      </c>
      <c r="DD20" s="20">
        <v>10</v>
      </c>
      <c r="DE20" s="20">
        <v>2</v>
      </c>
      <c r="DF20" s="21">
        <v>19</v>
      </c>
      <c r="DG20" s="27" t="s">
        <v>165</v>
      </c>
      <c r="DH20" s="31" t="s">
        <v>165</v>
      </c>
      <c r="DI20" s="31" t="s">
        <v>165</v>
      </c>
      <c r="DJ20" s="32" t="s">
        <v>165</v>
      </c>
      <c r="DK20" s="134">
        <v>0.30486111111111114</v>
      </c>
      <c r="DL20" s="20">
        <v>2</v>
      </c>
      <c r="DM20" s="20">
        <v>1</v>
      </c>
      <c r="DN20" s="21">
        <v>7</v>
      </c>
      <c r="DO20" s="27" t="s">
        <v>165</v>
      </c>
      <c r="DP20" s="31" t="s">
        <v>165</v>
      </c>
      <c r="DQ20" s="31" t="s">
        <v>165</v>
      </c>
      <c r="DR20" s="32" t="s">
        <v>165</v>
      </c>
      <c r="DS20" s="134">
        <v>0.34791666666666676</v>
      </c>
      <c r="DT20" s="20">
        <v>0</v>
      </c>
      <c r="DU20" s="20">
        <v>0</v>
      </c>
      <c r="DV20" s="21">
        <v>6</v>
      </c>
      <c r="DW20" s="80" t="s">
        <v>9</v>
      </c>
      <c r="DX20" s="31" t="s">
        <v>165</v>
      </c>
      <c r="DY20" s="31" t="s">
        <v>165</v>
      </c>
      <c r="DZ20" s="31" t="s">
        <v>165</v>
      </c>
      <c r="EA20" s="32" t="s">
        <v>165</v>
      </c>
      <c r="EB20" s="34">
        <v>0.39999999999999997</v>
      </c>
      <c r="EC20" s="24">
        <v>9</v>
      </c>
      <c r="ED20" s="24">
        <v>0</v>
      </c>
      <c r="EE20" s="21">
        <v>14</v>
      </c>
      <c r="EF20" s="31" t="s">
        <v>165</v>
      </c>
      <c r="EG20" s="31" t="s">
        <v>165</v>
      </c>
      <c r="EH20" s="31" t="s">
        <v>165</v>
      </c>
      <c r="EI20" s="32" t="s">
        <v>165</v>
      </c>
      <c r="EJ20" s="34">
        <v>0.46805555555555556</v>
      </c>
      <c r="EK20" s="24">
        <v>0</v>
      </c>
      <c r="EL20" s="24">
        <v>0</v>
      </c>
      <c r="EM20" s="21">
        <v>2</v>
      </c>
      <c r="EN20" s="24"/>
      <c r="EO20" s="80" t="s">
        <v>9</v>
      </c>
      <c r="EP20" s="22">
        <v>306</v>
      </c>
      <c r="EQ20" s="21">
        <v>13</v>
      </c>
      <c r="ER20" s="22">
        <v>33</v>
      </c>
      <c r="ES20" s="21">
        <v>2</v>
      </c>
      <c r="ET20" s="22">
        <v>39</v>
      </c>
      <c r="EU20" s="21">
        <v>0</v>
      </c>
      <c r="EV20" s="25">
        <v>21</v>
      </c>
      <c r="EW20" s="122">
        <v>3</v>
      </c>
      <c r="EX20" s="43">
        <v>399</v>
      </c>
      <c r="EY20" s="120">
        <v>18</v>
      </c>
      <c r="FX20" s="1"/>
      <c r="FY20" s="7"/>
      <c r="FZ20" s="7"/>
      <c r="GA20" s="7"/>
      <c r="GB20" s="6"/>
      <c r="GC20" s="6"/>
      <c r="GD20" s="6"/>
      <c r="GE20" s="6"/>
      <c r="GF20" s="6"/>
      <c r="GG20" s="7"/>
      <c r="GH20" s="7"/>
      <c r="GI20" s="7"/>
      <c r="GJ20" s="6"/>
      <c r="GR20" s="8"/>
      <c r="GS20" s="7"/>
      <c r="HC20" s="7"/>
      <c r="HD20" s="1"/>
      <c r="HE20" s="7"/>
      <c r="HF20" s="7"/>
    </row>
    <row r="21" spans="1:214" ht="15" customHeight="1" x14ac:dyDescent="0.25">
      <c r="A21" s="28" t="s">
        <v>262</v>
      </c>
      <c r="B21" s="27" t="s">
        <v>165</v>
      </c>
      <c r="C21" s="31" t="s">
        <v>165</v>
      </c>
      <c r="D21" s="31" t="s">
        <v>165</v>
      </c>
      <c r="E21" s="32" t="s">
        <v>165</v>
      </c>
      <c r="F21" s="134">
        <v>0.23402777777777781</v>
      </c>
      <c r="G21" s="20">
        <v>10</v>
      </c>
      <c r="H21" s="20">
        <v>0</v>
      </c>
      <c r="I21" s="21">
        <v>65</v>
      </c>
      <c r="J21" s="134">
        <v>0.25555555555555559</v>
      </c>
      <c r="K21" s="20">
        <v>45</v>
      </c>
      <c r="L21" s="20">
        <v>0</v>
      </c>
      <c r="M21" s="21">
        <v>153</v>
      </c>
      <c r="N21" s="27" t="s">
        <v>165</v>
      </c>
      <c r="O21" s="31" t="s">
        <v>165</v>
      </c>
      <c r="P21" s="31" t="s">
        <v>165</v>
      </c>
      <c r="Q21" s="32" t="s">
        <v>165</v>
      </c>
      <c r="R21" s="134">
        <v>0.27986111111111112</v>
      </c>
      <c r="S21" s="20">
        <v>40</v>
      </c>
      <c r="T21" s="20">
        <v>0</v>
      </c>
      <c r="U21" s="21">
        <v>203</v>
      </c>
      <c r="V21" s="28" t="s">
        <v>262</v>
      </c>
      <c r="W21" s="27" t="s">
        <v>165</v>
      </c>
      <c r="X21" s="31" t="s">
        <v>165</v>
      </c>
      <c r="Y21" s="31" t="s">
        <v>165</v>
      </c>
      <c r="Z21" s="32" t="s">
        <v>165</v>
      </c>
      <c r="AA21" s="134">
        <v>0.30416666666666664</v>
      </c>
      <c r="AB21" s="20">
        <v>36</v>
      </c>
      <c r="AC21" s="20">
        <v>0</v>
      </c>
      <c r="AD21" s="21">
        <v>192</v>
      </c>
      <c r="AE21" s="27" t="s">
        <v>165</v>
      </c>
      <c r="AF21" s="31" t="s">
        <v>165</v>
      </c>
      <c r="AG21" s="31" t="s">
        <v>165</v>
      </c>
      <c r="AH21" s="32" t="s">
        <v>165</v>
      </c>
      <c r="AI21" s="134">
        <v>0.32500000000000001</v>
      </c>
      <c r="AJ21" s="20">
        <v>20</v>
      </c>
      <c r="AK21" s="20">
        <v>0</v>
      </c>
      <c r="AL21" s="21">
        <v>138</v>
      </c>
      <c r="AM21" s="134">
        <v>0.34236111111111112</v>
      </c>
      <c r="AN21" s="20">
        <v>39</v>
      </c>
      <c r="AO21" s="20">
        <v>3</v>
      </c>
      <c r="AP21" s="21">
        <v>152</v>
      </c>
      <c r="AQ21" s="28" t="s">
        <v>262</v>
      </c>
      <c r="AR21" s="27" t="s">
        <v>165</v>
      </c>
      <c r="AS21" s="31" t="s">
        <v>165</v>
      </c>
      <c r="AT21" s="31" t="s">
        <v>165</v>
      </c>
      <c r="AU21" s="32" t="s">
        <v>165</v>
      </c>
      <c r="AV21" s="27" t="s">
        <v>165</v>
      </c>
      <c r="AW21" s="31" t="s">
        <v>165</v>
      </c>
      <c r="AX21" s="31" t="s">
        <v>165</v>
      </c>
      <c r="AY21" s="32" t="s">
        <v>165</v>
      </c>
      <c r="AZ21" s="135" t="s">
        <v>82</v>
      </c>
      <c r="BA21" s="20">
        <v>16</v>
      </c>
      <c r="BB21" s="20">
        <v>4</v>
      </c>
      <c r="BC21" s="21">
        <v>58</v>
      </c>
      <c r="BD21" s="31" t="s">
        <v>165</v>
      </c>
      <c r="BE21" s="31" t="s">
        <v>165</v>
      </c>
      <c r="BF21" s="31" t="s">
        <v>165</v>
      </c>
      <c r="BG21" s="31" t="s">
        <v>165</v>
      </c>
      <c r="BH21" s="26" t="s">
        <v>133</v>
      </c>
      <c r="BI21" s="24">
        <v>8</v>
      </c>
      <c r="BJ21" s="24">
        <v>0</v>
      </c>
      <c r="BK21" s="21">
        <v>31</v>
      </c>
      <c r="BL21" s="28" t="s">
        <v>262</v>
      </c>
      <c r="BM21" s="27" t="s">
        <v>165</v>
      </c>
      <c r="BN21" s="31" t="s">
        <v>165</v>
      </c>
      <c r="BO21" s="31" t="s">
        <v>165</v>
      </c>
      <c r="BP21" s="32" t="s">
        <v>165</v>
      </c>
      <c r="BQ21" s="26" t="s">
        <v>182</v>
      </c>
      <c r="BR21" s="24">
        <v>13</v>
      </c>
      <c r="BS21" s="24">
        <v>1</v>
      </c>
      <c r="BT21" s="21">
        <v>47</v>
      </c>
      <c r="BU21" s="31" t="s">
        <v>165</v>
      </c>
      <c r="BV21" s="31" t="s">
        <v>165</v>
      </c>
      <c r="BW21" s="31" t="s">
        <v>165</v>
      </c>
      <c r="BX21" s="32" t="s">
        <v>165</v>
      </c>
      <c r="BY21" s="26" t="s">
        <v>140</v>
      </c>
      <c r="BZ21" s="24">
        <v>7</v>
      </c>
      <c r="CA21" s="24">
        <v>0</v>
      </c>
      <c r="CB21" s="21">
        <v>30</v>
      </c>
      <c r="CC21" s="27" t="s">
        <v>165</v>
      </c>
      <c r="CD21" s="31" t="s">
        <v>165</v>
      </c>
      <c r="CE21" s="31" t="s">
        <v>165</v>
      </c>
      <c r="CF21" s="32" t="s">
        <v>165</v>
      </c>
      <c r="CG21" s="28" t="s">
        <v>262</v>
      </c>
      <c r="CH21" s="26" t="s">
        <v>143</v>
      </c>
      <c r="CI21" s="24">
        <v>3</v>
      </c>
      <c r="CJ21" s="24">
        <v>2</v>
      </c>
      <c r="CK21" s="21">
        <v>29</v>
      </c>
      <c r="CL21" s="27" t="s">
        <v>165</v>
      </c>
      <c r="CM21" s="31" t="s">
        <v>165</v>
      </c>
      <c r="CN21" s="31" t="s">
        <v>165</v>
      </c>
      <c r="CO21" s="32" t="s">
        <v>165</v>
      </c>
      <c r="CP21" s="135" t="s">
        <v>240</v>
      </c>
      <c r="CQ21" s="20">
        <v>9</v>
      </c>
      <c r="CR21" s="20">
        <v>1</v>
      </c>
      <c r="CS21" s="21">
        <v>46</v>
      </c>
      <c r="CT21" s="27" t="s">
        <v>165</v>
      </c>
      <c r="CU21" s="31" t="s">
        <v>165</v>
      </c>
      <c r="CV21" s="31" t="s">
        <v>165</v>
      </c>
      <c r="CW21" s="32" t="s">
        <v>165</v>
      </c>
      <c r="CX21" s="27" t="s">
        <v>165</v>
      </c>
      <c r="CY21" s="31" t="s">
        <v>165</v>
      </c>
      <c r="CZ21" s="31" t="s">
        <v>165</v>
      </c>
      <c r="DA21" s="32" t="s">
        <v>165</v>
      </c>
      <c r="DB21" s="28" t="s">
        <v>262</v>
      </c>
      <c r="DC21" s="135" t="s">
        <v>248</v>
      </c>
      <c r="DD21" s="20">
        <v>2</v>
      </c>
      <c r="DE21" s="20">
        <v>0</v>
      </c>
      <c r="DF21" s="21">
        <v>21</v>
      </c>
      <c r="DG21" s="27" t="s">
        <v>165</v>
      </c>
      <c r="DH21" s="31" t="s">
        <v>165</v>
      </c>
      <c r="DI21" s="31" t="s">
        <v>165</v>
      </c>
      <c r="DJ21" s="32" t="s">
        <v>165</v>
      </c>
      <c r="DK21" s="135" t="s">
        <v>253</v>
      </c>
      <c r="DL21" s="20">
        <v>2</v>
      </c>
      <c r="DM21" s="20">
        <v>0</v>
      </c>
      <c r="DN21" s="21">
        <v>9</v>
      </c>
      <c r="DO21" s="27" t="s">
        <v>165</v>
      </c>
      <c r="DP21" s="31" t="s">
        <v>165</v>
      </c>
      <c r="DQ21" s="31" t="s">
        <v>165</v>
      </c>
      <c r="DR21" s="32" t="s">
        <v>165</v>
      </c>
      <c r="DS21" s="135" t="s">
        <v>102</v>
      </c>
      <c r="DT21" s="20">
        <v>0</v>
      </c>
      <c r="DU21" s="20">
        <v>0</v>
      </c>
      <c r="DV21" s="21">
        <v>6</v>
      </c>
      <c r="DW21" s="144" t="s">
        <v>262</v>
      </c>
      <c r="DX21" s="31" t="s">
        <v>165</v>
      </c>
      <c r="DY21" s="31" t="s">
        <v>165</v>
      </c>
      <c r="DZ21" s="31" t="s">
        <v>165</v>
      </c>
      <c r="EA21" s="32" t="s">
        <v>165</v>
      </c>
      <c r="EB21" s="26" t="s">
        <v>106</v>
      </c>
      <c r="EC21" s="24">
        <v>1</v>
      </c>
      <c r="ED21" s="24">
        <v>0</v>
      </c>
      <c r="EE21" s="21">
        <v>15</v>
      </c>
      <c r="EF21" s="31" t="s">
        <v>165</v>
      </c>
      <c r="EG21" s="31" t="s">
        <v>165</v>
      </c>
      <c r="EH21" s="31" t="s">
        <v>165</v>
      </c>
      <c r="EI21" s="32" t="s">
        <v>165</v>
      </c>
      <c r="EJ21" s="26" t="s">
        <v>163</v>
      </c>
      <c r="EK21" s="24">
        <v>1</v>
      </c>
      <c r="EL21" s="24">
        <v>0</v>
      </c>
      <c r="EM21" s="21">
        <v>3</v>
      </c>
      <c r="EN21" s="24"/>
      <c r="EO21" s="28" t="s">
        <v>262</v>
      </c>
      <c r="EP21" s="22">
        <v>190</v>
      </c>
      <c r="EQ21" s="21">
        <v>3</v>
      </c>
      <c r="ER21" s="22">
        <v>44</v>
      </c>
      <c r="ES21" s="21">
        <v>5</v>
      </c>
      <c r="ET21" s="22">
        <v>12</v>
      </c>
      <c r="EU21" s="21">
        <v>3</v>
      </c>
      <c r="EV21" s="25">
        <v>6</v>
      </c>
      <c r="EW21" s="122">
        <v>0</v>
      </c>
      <c r="EX21" s="43">
        <v>252</v>
      </c>
      <c r="EY21" s="120">
        <v>11</v>
      </c>
      <c r="FX21" s="3"/>
      <c r="FY21" s="7"/>
      <c r="FZ21" s="7"/>
      <c r="GA21" s="7"/>
      <c r="GB21" s="6"/>
      <c r="GC21" s="6"/>
      <c r="GD21" s="6"/>
      <c r="GE21" s="6"/>
      <c r="GF21" s="6"/>
      <c r="GG21" s="7"/>
      <c r="GH21" s="7"/>
      <c r="GI21" s="7"/>
      <c r="GJ21" s="6"/>
      <c r="GR21" s="8"/>
      <c r="GS21" s="8"/>
      <c r="GT21" s="7"/>
      <c r="HC21" s="7"/>
      <c r="HD21" s="3"/>
      <c r="HE21" s="7"/>
      <c r="HF21" s="7"/>
    </row>
    <row r="22" spans="1:214" ht="15" customHeight="1" x14ac:dyDescent="0.25">
      <c r="A22" s="19" t="s">
        <v>10</v>
      </c>
      <c r="B22" s="27" t="s">
        <v>165</v>
      </c>
      <c r="C22" s="31" t="s">
        <v>165</v>
      </c>
      <c r="D22" s="31" t="s">
        <v>165</v>
      </c>
      <c r="E22" s="32" t="s">
        <v>165</v>
      </c>
      <c r="F22" s="134">
        <v>0.23680555555555557</v>
      </c>
      <c r="G22" s="20">
        <v>4</v>
      </c>
      <c r="H22" s="20">
        <v>3</v>
      </c>
      <c r="I22" s="21">
        <v>66</v>
      </c>
      <c r="J22" s="134">
        <v>0.2590277777777778</v>
      </c>
      <c r="K22" s="20">
        <v>16</v>
      </c>
      <c r="L22" s="20">
        <v>0</v>
      </c>
      <c r="M22" s="21">
        <v>169</v>
      </c>
      <c r="N22" s="27" t="s">
        <v>165</v>
      </c>
      <c r="O22" s="31" t="s">
        <v>165</v>
      </c>
      <c r="P22" s="31" t="s">
        <v>165</v>
      </c>
      <c r="Q22" s="32" t="s">
        <v>165</v>
      </c>
      <c r="R22" s="134">
        <v>0.28333333333333333</v>
      </c>
      <c r="S22" s="20">
        <v>37</v>
      </c>
      <c r="T22" s="20">
        <v>0</v>
      </c>
      <c r="U22" s="21">
        <v>240</v>
      </c>
      <c r="V22" s="19" t="s">
        <v>10</v>
      </c>
      <c r="W22" s="27" t="s">
        <v>165</v>
      </c>
      <c r="X22" s="31" t="s">
        <v>165</v>
      </c>
      <c r="Y22" s="31" t="s">
        <v>165</v>
      </c>
      <c r="Z22" s="32" t="s">
        <v>165</v>
      </c>
      <c r="AA22" s="134">
        <v>0.30763888888888891</v>
      </c>
      <c r="AB22" s="20">
        <v>44</v>
      </c>
      <c r="AC22" s="20">
        <v>1</v>
      </c>
      <c r="AD22" s="21">
        <v>235</v>
      </c>
      <c r="AE22" s="27" t="s">
        <v>165</v>
      </c>
      <c r="AF22" s="31" t="s">
        <v>165</v>
      </c>
      <c r="AG22" s="31" t="s">
        <v>165</v>
      </c>
      <c r="AH22" s="32" t="s">
        <v>165</v>
      </c>
      <c r="AI22" s="134">
        <v>0.32847222222222222</v>
      </c>
      <c r="AJ22" s="20">
        <v>31</v>
      </c>
      <c r="AK22" s="20">
        <v>0</v>
      </c>
      <c r="AL22" s="21">
        <v>169</v>
      </c>
      <c r="AM22" s="134">
        <v>0.34583333333333338</v>
      </c>
      <c r="AN22" s="20">
        <v>17</v>
      </c>
      <c r="AO22" s="20">
        <v>0</v>
      </c>
      <c r="AP22" s="21">
        <v>169</v>
      </c>
      <c r="AQ22" s="19" t="s">
        <v>10</v>
      </c>
      <c r="AR22" s="27" t="s">
        <v>165</v>
      </c>
      <c r="AS22" s="31" t="s">
        <v>165</v>
      </c>
      <c r="AT22" s="31" t="s">
        <v>165</v>
      </c>
      <c r="AU22" s="32" t="s">
        <v>165</v>
      </c>
      <c r="AV22" s="27" t="s">
        <v>165</v>
      </c>
      <c r="AW22" s="31" t="s">
        <v>165</v>
      </c>
      <c r="AX22" s="31" t="s">
        <v>165</v>
      </c>
      <c r="AY22" s="32" t="s">
        <v>165</v>
      </c>
      <c r="AZ22" s="135" t="s">
        <v>234</v>
      </c>
      <c r="BA22" s="20">
        <v>5</v>
      </c>
      <c r="BB22" s="20">
        <v>0</v>
      </c>
      <c r="BC22" s="21">
        <v>63</v>
      </c>
      <c r="BD22" s="31" t="s">
        <v>165</v>
      </c>
      <c r="BE22" s="31" t="s">
        <v>165</v>
      </c>
      <c r="BF22" s="31" t="s">
        <v>165</v>
      </c>
      <c r="BG22" s="31" t="s">
        <v>165</v>
      </c>
      <c r="BH22" s="26" t="s">
        <v>134</v>
      </c>
      <c r="BI22" s="24">
        <v>10</v>
      </c>
      <c r="BJ22" s="24">
        <v>1</v>
      </c>
      <c r="BK22" s="21">
        <v>40</v>
      </c>
      <c r="BL22" s="19" t="s">
        <v>10</v>
      </c>
      <c r="BM22" s="27" t="s">
        <v>165</v>
      </c>
      <c r="BN22" s="31" t="s">
        <v>165</v>
      </c>
      <c r="BO22" s="31" t="s">
        <v>165</v>
      </c>
      <c r="BP22" s="32" t="s">
        <v>165</v>
      </c>
      <c r="BQ22" s="26" t="s">
        <v>200</v>
      </c>
      <c r="BR22" s="24">
        <v>3</v>
      </c>
      <c r="BS22" s="24">
        <v>0</v>
      </c>
      <c r="BT22" s="21">
        <v>50</v>
      </c>
      <c r="BU22" s="31" t="s">
        <v>165</v>
      </c>
      <c r="BV22" s="31" t="s">
        <v>165</v>
      </c>
      <c r="BW22" s="31" t="s">
        <v>165</v>
      </c>
      <c r="BX22" s="32" t="s">
        <v>165</v>
      </c>
      <c r="BY22" s="26" t="s">
        <v>141</v>
      </c>
      <c r="BZ22" s="24">
        <v>4</v>
      </c>
      <c r="CA22" s="24">
        <v>1</v>
      </c>
      <c r="CB22" s="21">
        <v>33</v>
      </c>
      <c r="CC22" s="27" t="s">
        <v>165</v>
      </c>
      <c r="CD22" s="31" t="s">
        <v>165</v>
      </c>
      <c r="CE22" s="31" t="s">
        <v>165</v>
      </c>
      <c r="CF22" s="32" t="s">
        <v>165</v>
      </c>
      <c r="CG22" s="19" t="s">
        <v>10</v>
      </c>
      <c r="CH22" s="26" t="s">
        <v>144</v>
      </c>
      <c r="CI22" s="24">
        <v>0</v>
      </c>
      <c r="CJ22" s="24">
        <v>0</v>
      </c>
      <c r="CK22" s="21">
        <v>29</v>
      </c>
      <c r="CL22" s="27" t="s">
        <v>165</v>
      </c>
      <c r="CM22" s="31" t="s">
        <v>165</v>
      </c>
      <c r="CN22" s="31" t="s">
        <v>165</v>
      </c>
      <c r="CO22" s="32" t="s">
        <v>165</v>
      </c>
      <c r="CP22" s="135" t="s">
        <v>241</v>
      </c>
      <c r="CQ22" s="20">
        <v>8</v>
      </c>
      <c r="CR22" s="20">
        <v>3</v>
      </c>
      <c r="CS22" s="21">
        <v>51</v>
      </c>
      <c r="CT22" s="27" t="s">
        <v>165</v>
      </c>
      <c r="CU22" s="31" t="s">
        <v>165</v>
      </c>
      <c r="CV22" s="31" t="s">
        <v>165</v>
      </c>
      <c r="CW22" s="32" t="s">
        <v>165</v>
      </c>
      <c r="CX22" s="27" t="s">
        <v>165</v>
      </c>
      <c r="CY22" s="31" t="s">
        <v>165</v>
      </c>
      <c r="CZ22" s="31" t="s">
        <v>165</v>
      </c>
      <c r="DA22" s="32" t="s">
        <v>165</v>
      </c>
      <c r="DB22" s="19" t="s">
        <v>10</v>
      </c>
      <c r="DC22" s="27" t="s">
        <v>165</v>
      </c>
      <c r="DD22" s="31" t="s">
        <v>165</v>
      </c>
      <c r="DE22" s="31" t="s">
        <v>165</v>
      </c>
      <c r="DF22" s="21">
        <v>21</v>
      </c>
      <c r="DG22" s="27" t="s">
        <v>165</v>
      </c>
      <c r="DH22" s="31" t="s">
        <v>165</v>
      </c>
      <c r="DI22" s="31" t="s">
        <v>165</v>
      </c>
      <c r="DJ22" s="32" t="s">
        <v>165</v>
      </c>
      <c r="DK22" s="135" t="s">
        <v>254</v>
      </c>
      <c r="DL22" s="20">
        <v>6</v>
      </c>
      <c r="DM22" s="20">
        <v>1</v>
      </c>
      <c r="DN22" s="21">
        <v>14</v>
      </c>
      <c r="DO22" s="27" t="s">
        <v>165</v>
      </c>
      <c r="DP22" s="31" t="s">
        <v>165</v>
      </c>
      <c r="DQ22" s="31" t="s">
        <v>165</v>
      </c>
      <c r="DR22" s="32" t="s">
        <v>165</v>
      </c>
      <c r="DS22" s="135" t="s">
        <v>255</v>
      </c>
      <c r="DT22" s="20">
        <v>1</v>
      </c>
      <c r="DU22" s="20">
        <v>1</v>
      </c>
      <c r="DV22" s="21">
        <v>6</v>
      </c>
      <c r="DW22" s="80" t="s">
        <v>10</v>
      </c>
      <c r="DX22" s="31" t="s">
        <v>165</v>
      </c>
      <c r="DY22" s="31" t="s">
        <v>165</v>
      </c>
      <c r="DZ22" s="31" t="s">
        <v>165</v>
      </c>
      <c r="EA22" s="32" t="s">
        <v>165</v>
      </c>
      <c r="EB22" s="26" t="s">
        <v>158</v>
      </c>
      <c r="EC22" s="24">
        <v>2</v>
      </c>
      <c r="ED22" s="24">
        <v>0</v>
      </c>
      <c r="EE22" s="21">
        <v>17</v>
      </c>
      <c r="EF22" s="31" t="s">
        <v>165</v>
      </c>
      <c r="EG22" s="31" t="s">
        <v>165</v>
      </c>
      <c r="EH22" s="31" t="s">
        <v>165</v>
      </c>
      <c r="EI22" s="32" t="s">
        <v>165</v>
      </c>
      <c r="EJ22" s="26" t="s">
        <v>164</v>
      </c>
      <c r="EK22" s="24">
        <v>0</v>
      </c>
      <c r="EL22" s="24">
        <v>0</v>
      </c>
      <c r="EM22" s="21">
        <v>3</v>
      </c>
      <c r="EN22" s="24"/>
      <c r="EO22" s="80" t="s">
        <v>10</v>
      </c>
      <c r="EP22" s="22">
        <v>149</v>
      </c>
      <c r="EQ22" s="21">
        <v>4</v>
      </c>
      <c r="ER22" s="22">
        <v>22</v>
      </c>
      <c r="ES22" s="21">
        <v>2</v>
      </c>
      <c r="ET22" s="22">
        <v>8</v>
      </c>
      <c r="EU22" s="21">
        <v>3</v>
      </c>
      <c r="EV22" s="25">
        <v>9</v>
      </c>
      <c r="EW22" s="122">
        <v>2</v>
      </c>
      <c r="EX22" s="43">
        <v>188</v>
      </c>
      <c r="EY22" s="120">
        <v>11</v>
      </c>
      <c r="FX22" s="1"/>
      <c r="FY22" s="7"/>
      <c r="FZ22" s="7"/>
      <c r="GA22" s="7"/>
      <c r="GB22" s="6"/>
      <c r="GC22" s="6"/>
      <c r="GD22" s="6"/>
      <c r="GE22" s="6"/>
      <c r="GF22" s="6"/>
      <c r="GG22" s="7"/>
      <c r="GH22" s="7"/>
      <c r="GI22" s="7"/>
      <c r="GJ22" s="6"/>
      <c r="GR22" s="8"/>
      <c r="GS22" s="8"/>
      <c r="GT22" s="8"/>
      <c r="GU22" s="7"/>
      <c r="HC22" s="7"/>
      <c r="HD22" s="1"/>
      <c r="HE22" s="7"/>
      <c r="HF22" s="7"/>
    </row>
    <row r="23" spans="1:214" ht="15" customHeight="1" x14ac:dyDescent="0.25">
      <c r="A23" s="19" t="s">
        <v>11</v>
      </c>
      <c r="B23" s="134">
        <v>0.23124999999999998</v>
      </c>
      <c r="C23" s="20">
        <v>62</v>
      </c>
      <c r="D23" s="20">
        <v>2</v>
      </c>
      <c r="E23" s="21">
        <v>109</v>
      </c>
      <c r="F23" s="134">
        <v>0.24097222222222223</v>
      </c>
      <c r="G23" s="20">
        <v>30</v>
      </c>
      <c r="H23" s="20">
        <v>0</v>
      </c>
      <c r="I23" s="21">
        <v>96</v>
      </c>
      <c r="J23" s="134">
        <v>0.26250000000000001</v>
      </c>
      <c r="K23" s="20">
        <v>99</v>
      </c>
      <c r="L23" s="20">
        <v>1</v>
      </c>
      <c r="M23" s="21">
        <v>267</v>
      </c>
      <c r="N23" s="134">
        <v>0.26874999999999999</v>
      </c>
      <c r="O23" s="20">
        <v>33</v>
      </c>
      <c r="P23" s="20">
        <v>2</v>
      </c>
      <c r="Q23" s="21">
        <v>123</v>
      </c>
      <c r="R23" s="134">
        <v>0.28680555555555554</v>
      </c>
      <c r="S23" s="20">
        <v>77</v>
      </c>
      <c r="T23" s="20">
        <v>1</v>
      </c>
      <c r="U23" s="21">
        <v>316</v>
      </c>
      <c r="V23" s="19" t="s">
        <v>11</v>
      </c>
      <c r="W23" s="134">
        <v>0.29791666666666666</v>
      </c>
      <c r="X23" s="20">
        <v>155</v>
      </c>
      <c r="Y23" s="20">
        <v>0</v>
      </c>
      <c r="Z23" s="21">
        <v>385</v>
      </c>
      <c r="AA23" s="134">
        <v>0.31111111111111112</v>
      </c>
      <c r="AB23" s="20">
        <v>140</v>
      </c>
      <c r="AC23" s="20">
        <v>29</v>
      </c>
      <c r="AD23" s="21">
        <v>346</v>
      </c>
      <c r="AE23" s="134">
        <v>0.32569444444444445</v>
      </c>
      <c r="AF23" s="20">
        <v>121</v>
      </c>
      <c r="AG23" s="20">
        <v>0</v>
      </c>
      <c r="AH23" s="21">
        <v>357</v>
      </c>
      <c r="AI23" s="134">
        <v>0.33194444444444443</v>
      </c>
      <c r="AJ23" s="20">
        <v>108</v>
      </c>
      <c r="AK23" s="20">
        <v>3</v>
      </c>
      <c r="AL23" s="21">
        <v>274</v>
      </c>
      <c r="AM23" s="134">
        <v>0.35000000000000003</v>
      </c>
      <c r="AN23" s="20">
        <v>87</v>
      </c>
      <c r="AO23" s="20">
        <v>0</v>
      </c>
      <c r="AP23" s="21">
        <v>256</v>
      </c>
      <c r="AQ23" s="19" t="s">
        <v>11</v>
      </c>
      <c r="AR23" s="134">
        <v>0.35625000000000001</v>
      </c>
      <c r="AS23" s="20">
        <v>34</v>
      </c>
      <c r="AT23" s="31" t="s">
        <v>165</v>
      </c>
      <c r="AU23" s="21">
        <v>34</v>
      </c>
      <c r="AV23" s="134">
        <v>0.37083333333333335</v>
      </c>
      <c r="AW23" s="20">
        <v>60</v>
      </c>
      <c r="AX23" s="20">
        <v>3</v>
      </c>
      <c r="AY23" s="21">
        <v>145</v>
      </c>
      <c r="AZ23" s="134">
        <v>0.40416666666666662</v>
      </c>
      <c r="BA23" s="20">
        <v>34</v>
      </c>
      <c r="BB23" s="20">
        <v>0</v>
      </c>
      <c r="BC23" s="21">
        <v>97</v>
      </c>
      <c r="BD23" s="23">
        <v>0.4152777777777778</v>
      </c>
      <c r="BE23" s="20">
        <v>13</v>
      </c>
      <c r="BF23" s="20">
        <v>3</v>
      </c>
      <c r="BG23" s="21">
        <v>52</v>
      </c>
      <c r="BH23" s="23">
        <v>0.43541666666666662</v>
      </c>
      <c r="BI23" s="20">
        <v>11</v>
      </c>
      <c r="BJ23" s="20">
        <v>4</v>
      </c>
      <c r="BK23" s="21">
        <v>47</v>
      </c>
      <c r="BL23" s="19" t="s">
        <v>11</v>
      </c>
      <c r="BM23" s="23">
        <v>0.48472222222222222</v>
      </c>
      <c r="BN23" s="20">
        <v>17</v>
      </c>
      <c r="BO23" s="20">
        <v>4</v>
      </c>
      <c r="BP23" s="21">
        <v>49</v>
      </c>
      <c r="BQ23" s="23">
        <v>0.50486111111111109</v>
      </c>
      <c r="BR23" s="20">
        <v>17</v>
      </c>
      <c r="BS23" s="20">
        <v>3</v>
      </c>
      <c r="BT23" s="21">
        <v>64</v>
      </c>
      <c r="BU23" s="34">
        <v>4.7222222222222221E-2</v>
      </c>
      <c r="BV23" s="20">
        <v>6</v>
      </c>
      <c r="BW23" s="20">
        <v>1</v>
      </c>
      <c r="BX23" s="21">
        <f>BX17+BV23-BW23</f>
        <v>33</v>
      </c>
      <c r="BY23" s="34">
        <v>6.7361111111111094E-2</v>
      </c>
      <c r="BZ23" s="20">
        <v>3</v>
      </c>
      <c r="CA23" s="20">
        <v>2</v>
      </c>
      <c r="CB23" s="21">
        <v>34</v>
      </c>
      <c r="CC23" s="34">
        <v>0.10277777777777779</v>
      </c>
      <c r="CD23" s="20">
        <v>15</v>
      </c>
      <c r="CE23" s="20">
        <v>3</v>
      </c>
      <c r="CF23" s="21">
        <v>39</v>
      </c>
      <c r="CG23" s="19" t="s">
        <v>11</v>
      </c>
      <c r="CH23" s="34">
        <v>0.14027777777777783</v>
      </c>
      <c r="CI23" s="20">
        <v>12</v>
      </c>
      <c r="CJ23" s="20">
        <v>2</v>
      </c>
      <c r="CK23" s="21">
        <v>39</v>
      </c>
      <c r="CL23" s="34">
        <v>0.16527777777777775</v>
      </c>
      <c r="CM23" s="20">
        <v>11</v>
      </c>
      <c r="CN23" s="20">
        <v>3</v>
      </c>
      <c r="CO23" s="21">
        <v>44</v>
      </c>
      <c r="CP23" s="134">
        <v>0.21597222222222223</v>
      </c>
      <c r="CQ23" s="20">
        <v>46</v>
      </c>
      <c r="CR23" s="20">
        <v>29</v>
      </c>
      <c r="CS23" s="21">
        <v>68</v>
      </c>
      <c r="CT23" s="134">
        <v>0.23263888888888884</v>
      </c>
      <c r="CU23" s="20">
        <v>31</v>
      </c>
      <c r="CV23" s="31" t="s">
        <v>165</v>
      </c>
      <c r="CW23" s="21">
        <v>31</v>
      </c>
      <c r="CX23" s="134">
        <v>0.2402777777777777</v>
      </c>
      <c r="CY23" s="20">
        <v>24</v>
      </c>
      <c r="CZ23" s="20">
        <v>4</v>
      </c>
      <c r="DA23" s="21">
        <v>69</v>
      </c>
      <c r="DB23" s="19" t="s">
        <v>11</v>
      </c>
      <c r="DC23" s="134">
        <v>0.26388888888888884</v>
      </c>
      <c r="DD23" s="20">
        <v>15</v>
      </c>
      <c r="DE23" s="20">
        <v>2</v>
      </c>
      <c r="DF23" s="21">
        <v>34</v>
      </c>
      <c r="DG23" s="134">
        <v>0.26736111111111116</v>
      </c>
      <c r="DH23" s="20">
        <v>7</v>
      </c>
      <c r="DI23" s="20">
        <v>1</v>
      </c>
      <c r="DJ23" s="21">
        <v>24</v>
      </c>
      <c r="DK23" s="134">
        <v>0.31597222222222221</v>
      </c>
      <c r="DL23" s="20">
        <v>7</v>
      </c>
      <c r="DM23" s="20">
        <v>2</v>
      </c>
      <c r="DN23" s="21">
        <v>19</v>
      </c>
      <c r="DO23" s="134">
        <v>0.32847222222222217</v>
      </c>
      <c r="DP23" s="20">
        <v>5</v>
      </c>
      <c r="DQ23" s="20">
        <v>3</v>
      </c>
      <c r="DR23" s="21">
        <v>18</v>
      </c>
      <c r="DS23" s="134">
        <v>0.36249999999999993</v>
      </c>
      <c r="DT23" s="20">
        <v>14</v>
      </c>
      <c r="DU23" s="20">
        <v>1</v>
      </c>
      <c r="DV23" s="21">
        <v>19</v>
      </c>
      <c r="DW23" s="80" t="s">
        <v>11</v>
      </c>
      <c r="DX23" s="34">
        <v>0.39097222222222217</v>
      </c>
      <c r="DY23" s="20">
        <v>6</v>
      </c>
      <c r="DZ23" s="20">
        <v>0</v>
      </c>
      <c r="EA23" s="21">
        <v>17</v>
      </c>
      <c r="EB23" s="34">
        <v>0.41111111111111109</v>
      </c>
      <c r="EC23" s="20">
        <v>7</v>
      </c>
      <c r="ED23" s="20">
        <v>1</v>
      </c>
      <c r="EE23" s="21">
        <v>23</v>
      </c>
      <c r="EF23" s="35">
        <v>0.46388888888888891</v>
      </c>
      <c r="EG23" s="20">
        <v>3</v>
      </c>
      <c r="EH23" s="20">
        <v>3</v>
      </c>
      <c r="EI23" s="21">
        <v>16</v>
      </c>
      <c r="EJ23" s="34">
        <v>0.47916666666666663</v>
      </c>
      <c r="EK23" s="20">
        <v>1</v>
      </c>
      <c r="EL23" s="20">
        <v>0</v>
      </c>
      <c r="EM23" s="21">
        <v>4</v>
      </c>
      <c r="EN23" s="20"/>
      <c r="EO23" s="80" t="s">
        <v>11</v>
      </c>
      <c r="EP23" s="43">
        <v>1006</v>
      </c>
      <c r="EQ23" s="120">
        <v>41</v>
      </c>
      <c r="ER23" s="22">
        <v>116</v>
      </c>
      <c r="ES23" s="21">
        <v>20</v>
      </c>
      <c r="ET23" s="22">
        <v>124</v>
      </c>
      <c r="EU23" s="21">
        <v>38</v>
      </c>
      <c r="EV23" s="22">
        <v>65</v>
      </c>
      <c r="EW23" s="21">
        <v>13</v>
      </c>
      <c r="EX23" s="43">
        <v>1311</v>
      </c>
      <c r="EY23" s="120">
        <v>112</v>
      </c>
      <c r="FX23" s="1"/>
      <c r="FY23" s="7"/>
      <c r="FZ23" s="7"/>
      <c r="GA23" s="7"/>
      <c r="GB23" s="6"/>
      <c r="GC23" s="7"/>
      <c r="GD23" s="7"/>
      <c r="GE23" s="7"/>
      <c r="GF23" s="6"/>
      <c r="GG23" s="7"/>
      <c r="GH23" s="7"/>
      <c r="GI23" s="7"/>
      <c r="GJ23" s="6"/>
      <c r="GN23" s="9"/>
      <c r="GO23" s="9"/>
      <c r="GP23" s="9"/>
      <c r="GQ23" s="8"/>
      <c r="GR23" s="8"/>
      <c r="GS23" s="8"/>
      <c r="GT23" s="8"/>
      <c r="GU23" s="8"/>
      <c r="GV23" s="8"/>
      <c r="HC23" s="7"/>
      <c r="HD23" s="1"/>
      <c r="HE23" s="7"/>
      <c r="HF23" s="7"/>
    </row>
    <row r="24" spans="1:214" ht="15" customHeight="1" x14ac:dyDescent="0.25">
      <c r="A24" s="19" t="s">
        <v>12</v>
      </c>
      <c r="B24" s="134">
        <v>0.23402777777777781</v>
      </c>
      <c r="C24" s="20">
        <v>76</v>
      </c>
      <c r="D24" s="20">
        <v>0</v>
      </c>
      <c r="E24" s="21">
        <v>185</v>
      </c>
      <c r="F24" s="134">
        <v>0.24374999999999999</v>
      </c>
      <c r="G24" s="20">
        <v>51</v>
      </c>
      <c r="H24" s="20">
        <v>0</v>
      </c>
      <c r="I24" s="21">
        <v>147</v>
      </c>
      <c r="J24" s="134">
        <v>0.26527777777777778</v>
      </c>
      <c r="K24" s="20">
        <v>146</v>
      </c>
      <c r="L24" s="20">
        <v>0</v>
      </c>
      <c r="M24" s="21">
        <v>413</v>
      </c>
      <c r="N24" s="134">
        <v>0.27152777777777776</v>
      </c>
      <c r="O24" s="20">
        <v>71</v>
      </c>
      <c r="P24" s="20">
        <v>3</v>
      </c>
      <c r="Q24" s="21">
        <v>191</v>
      </c>
      <c r="R24" s="134">
        <v>0.28958333333333336</v>
      </c>
      <c r="S24" s="20">
        <v>161</v>
      </c>
      <c r="T24" s="20">
        <v>1</v>
      </c>
      <c r="U24" s="21">
        <v>476</v>
      </c>
      <c r="V24" s="19" t="s">
        <v>12</v>
      </c>
      <c r="W24" s="134">
        <v>0.30069444444444443</v>
      </c>
      <c r="X24" s="20">
        <v>239</v>
      </c>
      <c r="Y24" s="20">
        <v>5</v>
      </c>
      <c r="Z24" s="21">
        <v>619</v>
      </c>
      <c r="AA24" s="134">
        <v>0.31458333333333333</v>
      </c>
      <c r="AB24" s="20">
        <v>190</v>
      </c>
      <c r="AC24" s="20">
        <v>1</v>
      </c>
      <c r="AD24" s="21">
        <v>535</v>
      </c>
      <c r="AE24" s="134">
        <v>0.32847222222222222</v>
      </c>
      <c r="AF24" s="20">
        <v>247</v>
      </c>
      <c r="AG24" s="20">
        <v>7</v>
      </c>
      <c r="AH24" s="21">
        <v>597</v>
      </c>
      <c r="AI24" s="134">
        <v>0.3347222222222222</v>
      </c>
      <c r="AJ24" s="20">
        <v>138</v>
      </c>
      <c r="AK24" s="20">
        <v>5</v>
      </c>
      <c r="AL24" s="21">
        <v>407</v>
      </c>
      <c r="AM24" s="134">
        <v>0.3527777777777778</v>
      </c>
      <c r="AN24" s="20">
        <v>180</v>
      </c>
      <c r="AO24" s="20">
        <v>5</v>
      </c>
      <c r="AP24" s="21">
        <v>431</v>
      </c>
      <c r="AQ24" s="19" t="s">
        <v>12</v>
      </c>
      <c r="AR24" s="134">
        <v>0.35902777777777778</v>
      </c>
      <c r="AS24" s="20">
        <v>50</v>
      </c>
      <c r="AT24" s="20">
        <v>0</v>
      </c>
      <c r="AU24" s="21">
        <v>84</v>
      </c>
      <c r="AV24" s="134">
        <v>0.37361111111111112</v>
      </c>
      <c r="AW24" s="20">
        <v>76</v>
      </c>
      <c r="AX24" s="20">
        <v>10</v>
      </c>
      <c r="AY24" s="21">
        <v>211</v>
      </c>
      <c r="AZ24" s="134">
        <v>0.4069444444444445</v>
      </c>
      <c r="BA24" s="20">
        <v>47</v>
      </c>
      <c r="BB24" s="20">
        <v>3</v>
      </c>
      <c r="BC24" s="21">
        <v>141</v>
      </c>
      <c r="BD24" s="23">
        <v>0.41805555555555557</v>
      </c>
      <c r="BE24" s="20">
        <v>11</v>
      </c>
      <c r="BF24" s="20">
        <v>6</v>
      </c>
      <c r="BG24" s="21">
        <v>57</v>
      </c>
      <c r="BH24" s="23">
        <v>0.4381944444444445</v>
      </c>
      <c r="BI24" s="20">
        <v>16</v>
      </c>
      <c r="BJ24" s="20">
        <v>2</v>
      </c>
      <c r="BK24" s="21">
        <v>61</v>
      </c>
      <c r="BL24" s="19" t="s">
        <v>12</v>
      </c>
      <c r="BM24" s="23">
        <v>0.48749999999999999</v>
      </c>
      <c r="BN24" s="20">
        <v>27</v>
      </c>
      <c r="BO24" s="20">
        <v>4</v>
      </c>
      <c r="BP24" s="21">
        <v>72</v>
      </c>
      <c r="BQ24" s="23">
        <v>0.50763888888888886</v>
      </c>
      <c r="BR24" s="20">
        <v>31</v>
      </c>
      <c r="BS24" s="20">
        <v>8</v>
      </c>
      <c r="BT24" s="21">
        <v>87</v>
      </c>
      <c r="BU24" s="34">
        <v>4.9999999999999996E-2</v>
      </c>
      <c r="BV24" s="20">
        <v>30</v>
      </c>
      <c r="BW24" s="20">
        <v>2</v>
      </c>
      <c r="BX24" s="21">
        <f>BX23+BV24-BW24</f>
        <v>61</v>
      </c>
      <c r="BY24" s="34">
        <v>7.0138888888888862E-2</v>
      </c>
      <c r="BZ24" s="20">
        <v>10</v>
      </c>
      <c r="CA24" s="20">
        <v>2</v>
      </c>
      <c r="CB24" s="21">
        <v>42</v>
      </c>
      <c r="CC24" s="34">
        <v>0.10555555555555556</v>
      </c>
      <c r="CD24" s="20">
        <v>48</v>
      </c>
      <c r="CE24" s="20">
        <v>7</v>
      </c>
      <c r="CF24" s="21">
        <v>80</v>
      </c>
      <c r="CG24" s="19" t="s">
        <v>12</v>
      </c>
      <c r="CH24" s="34">
        <v>0.1430555555555556</v>
      </c>
      <c r="CI24" s="20">
        <v>26</v>
      </c>
      <c r="CJ24" s="20">
        <v>10</v>
      </c>
      <c r="CK24" s="21">
        <v>55</v>
      </c>
      <c r="CL24" s="34">
        <v>0.16805555555555562</v>
      </c>
      <c r="CM24" s="20">
        <v>11</v>
      </c>
      <c r="CN24" s="20">
        <v>2</v>
      </c>
      <c r="CO24" s="21">
        <v>53</v>
      </c>
      <c r="CP24" s="134">
        <v>0.21875</v>
      </c>
      <c r="CQ24" s="20">
        <v>74</v>
      </c>
      <c r="CR24" s="20">
        <v>12</v>
      </c>
      <c r="CS24" s="21">
        <v>130</v>
      </c>
      <c r="CT24" s="134">
        <v>0.23541666666666661</v>
      </c>
      <c r="CU24" s="20">
        <v>18</v>
      </c>
      <c r="CV24" s="20">
        <v>0</v>
      </c>
      <c r="CW24" s="21">
        <v>49</v>
      </c>
      <c r="CX24" s="134">
        <v>0.24375000000000002</v>
      </c>
      <c r="CY24" s="20">
        <v>10</v>
      </c>
      <c r="CZ24" s="20">
        <v>14</v>
      </c>
      <c r="DA24" s="21">
        <v>65</v>
      </c>
      <c r="DB24" s="19" t="s">
        <v>12</v>
      </c>
      <c r="DC24" s="134">
        <v>0.26666666666666661</v>
      </c>
      <c r="DD24" s="20">
        <v>40</v>
      </c>
      <c r="DE24" s="20">
        <v>8</v>
      </c>
      <c r="DF24" s="21">
        <v>66</v>
      </c>
      <c r="DG24" s="134">
        <v>0.27013888888888893</v>
      </c>
      <c r="DH24" s="20">
        <v>6</v>
      </c>
      <c r="DI24" s="20">
        <v>12</v>
      </c>
      <c r="DJ24" s="21">
        <v>18</v>
      </c>
      <c r="DK24" s="134">
        <v>0.31874999999999998</v>
      </c>
      <c r="DL24" s="20">
        <v>34</v>
      </c>
      <c r="DM24" s="20">
        <v>8</v>
      </c>
      <c r="DN24" s="21">
        <v>45</v>
      </c>
      <c r="DO24" s="134">
        <v>0.33124999999999993</v>
      </c>
      <c r="DP24" s="20">
        <v>4</v>
      </c>
      <c r="DQ24" s="20">
        <v>6</v>
      </c>
      <c r="DR24" s="21">
        <v>16</v>
      </c>
      <c r="DS24" s="134">
        <v>0.3652777777777777</v>
      </c>
      <c r="DT24" s="20">
        <v>22</v>
      </c>
      <c r="DU24" s="20">
        <v>4</v>
      </c>
      <c r="DV24" s="21">
        <v>37</v>
      </c>
      <c r="DW24" s="80" t="s">
        <v>12</v>
      </c>
      <c r="DX24" s="34">
        <v>0.39374999999999993</v>
      </c>
      <c r="DY24" s="20">
        <v>7</v>
      </c>
      <c r="DZ24" s="20">
        <v>4</v>
      </c>
      <c r="EA24" s="21">
        <v>20</v>
      </c>
      <c r="EB24" s="34">
        <v>0.41388888888888886</v>
      </c>
      <c r="EC24" s="20">
        <v>6</v>
      </c>
      <c r="ED24" s="20">
        <v>0</v>
      </c>
      <c r="EE24" s="21">
        <v>29</v>
      </c>
      <c r="EF24" s="35">
        <v>0.46666666666666667</v>
      </c>
      <c r="EG24" s="20">
        <v>1</v>
      </c>
      <c r="EH24" s="20">
        <v>3</v>
      </c>
      <c r="EI24" s="21">
        <v>14</v>
      </c>
      <c r="EJ24" s="34">
        <v>0.4819444444444444</v>
      </c>
      <c r="EK24" s="20">
        <v>0</v>
      </c>
      <c r="EL24" s="20">
        <v>2</v>
      </c>
      <c r="EM24" s="21">
        <v>2</v>
      </c>
      <c r="EN24" s="20"/>
      <c r="EO24" s="80" t="s">
        <v>12</v>
      </c>
      <c r="EP24" s="43">
        <v>1625</v>
      </c>
      <c r="EQ24" s="120">
        <v>37</v>
      </c>
      <c r="ER24" s="22">
        <f>BA24+BE24+BI24+BN24+BR24+BV24+BZ24+CD24</f>
        <v>220</v>
      </c>
      <c r="ES24" s="21">
        <f t="shared" ref="ER24:ES27" si="0">BB24+BF24+BJ24+BO24+BS24+BW24+CA24+CE24</f>
        <v>34</v>
      </c>
      <c r="ET24" s="22">
        <v>139</v>
      </c>
      <c r="EU24" s="21">
        <v>38</v>
      </c>
      <c r="EV24" s="22">
        <v>120</v>
      </c>
      <c r="EW24" s="21">
        <v>47</v>
      </c>
      <c r="EX24" s="43">
        <f t="shared" ref="EX24:EY31" si="1">EP24+ER24+ET24+EV24</f>
        <v>2104</v>
      </c>
      <c r="EY24" s="120">
        <f t="shared" si="1"/>
        <v>156</v>
      </c>
      <c r="FX24" s="1"/>
      <c r="FY24" s="7"/>
      <c r="FZ24" s="7"/>
      <c r="GA24" s="7"/>
      <c r="GB24" s="6"/>
      <c r="GC24" s="7"/>
      <c r="GD24" s="7"/>
      <c r="GE24" s="7"/>
      <c r="GF24" s="6"/>
      <c r="GG24" s="7"/>
      <c r="GH24" s="7"/>
      <c r="GI24" s="7"/>
      <c r="GJ24" s="6"/>
      <c r="GN24" s="9"/>
      <c r="GO24" s="9"/>
      <c r="GP24" s="9"/>
      <c r="GQ24" s="9"/>
      <c r="GR24" s="8"/>
      <c r="GS24" s="8"/>
      <c r="GT24" s="8"/>
      <c r="GU24" s="8"/>
      <c r="GV24" s="8"/>
      <c r="GW24" s="7"/>
      <c r="HC24" s="7"/>
      <c r="HD24" s="1"/>
      <c r="HE24" s="7"/>
      <c r="HF24" s="7"/>
    </row>
    <row r="25" spans="1:214" ht="15" customHeight="1" x14ac:dyDescent="0.25">
      <c r="A25" s="19" t="s">
        <v>13</v>
      </c>
      <c r="B25" s="134">
        <v>0.23958333333333334</v>
      </c>
      <c r="C25" s="20">
        <v>43</v>
      </c>
      <c r="D25" s="20">
        <v>1</v>
      </c>
      <c r="E25" s="21">
        <v>227</v>
      </c>
      <c r="F25" s="134">
        <v>0.24930555555555556</v>
      </c>
      <c r="G25" s="20">
        <v>56</v>
      </c>
      <c r="H25" s="20">
        <v>1</v>
      </c>
      <c r="I25" s="21">
        <v>202</v>
      </c>
      <c r="J25" s="27" t="s">
        <v>165</v>
      </c>
      <c r="K25" s="31" t="s">
        <v>165</v>
      </c>
      <c r="L25" s="31" t="s">
        <v>165</v>
      </c>
      <c r="M25" s="21">
        <v>413</v>
      </c>
      <c r="N25" s="134">
        <v>0.27708333333333335</v>
      </c>
      <c r="O25" s="20">
        <v>112</v>
      </c>
      <c r="P25" s="20">
        <v>3</v>
      </c>
      <c r="Q25" s="21">
        <v>300</v>
      </c>
      <c r="R25" s="134">
        <v>0.2951388888888889</v>
      </c>
      <c r="S25" s="20">
        <v>142</v>
      </c>
      <c r="T25" s="20">
        <v>1</v>
      </c>
      <c r="U25" s="21">
        <v>617</v>
      </c>
      <c r="V25" s="19" t="s">
        <v>13</v>
      </c>
      <c r="W25" s="27" t="s">
        <v>165</v>
      </c>
      <c r="X25" s="31" t="s">
        <v>165</v>
      </c>
      <c r="Y25" s="31" t="s">
        <v>165</v>
      </c>
      <c r="Z25" s="21">
        <v>619</v>
      </c>
      <c r="AA25" s="134">
        <v>0.32013888888888892</v>
      </c>
      <c r="AB25" s="20">
        <v>123</v>
      </c>
      <c r="AC25" s="20">
        <v>0</v>
      </c>
      <c r="AD25" s="21">
        <v>658</v>
      </c>
      <c r="AE25" s="134">
        <v>0.33402777777777781</v>
      </c>
      <c r="AF25" s="20">
        <v>98</v>
      </c>
      <c r="AG25" s="20">
        <v>4</v>
      </c>
      <c r="AH25" s="21">
        <v>691</v>
      </c>
      <c r="AI25" s="134">
        <v>0.34027777777777773</v>
      </c>
      <c r="AJ25" s="20">
        <v>54</v>
      </c>
      <c r="AK25" s="20">
        <v>0</v>
      </c>
      <c r="AL25" s="21">
        <v>461</v>
      </c>
      <c r="AM25" s="27" t="s">
        <v>165</v>
      </c>
      <c r="AN25" s="31" t="s">
        <v>165</v>
      </c>
      <c r="AO25" s="31" t="s">
        <v>165</v>
      </c>
      <c r="AP25" s="21">
        <v>431</v>
      </c>
      <c r="AQ25" s="19" t="s">
        <v>13</v>
      </c>
      <c r="AR25" s="134">
        <v>0.36458333333333331</v>
      </c>
      <c r="AS25" s="20">
        <v>52</v>
      </c>
      <c r="AT25" s="20">
        <v>3</v>
      </c>
      <c r="AU25" s="21">
        <v>133</v>
      </c>
      <c r="AV25" s="134">
        <v>0.37916666666666665</v>
      </c>
      <c r="AW25" s="20">
        <v>29</v>
      </c>
      <c r="AX25" s="20">
        <v>0</v>
      </c>
      <c r="AY25" s="21">
        <v>240</v>
      </c>
      <c r="AZ25" s="134">
        <v>0.41250000000000003</v>
      </c>
      <c r="BA25" s="20">
        <v>13</v>
      </c>
      <c r="BB25" s="20">
        <v>2</v>
      </c>
      <c r="BC25" s="21">
        <v>152</v>
      </c>
      <c r="BD25" s="23">
        <v>0.4236111111111111</v>
      </c>
      <c r="BE25" s="24">
        <v>12</v>
      </c>
      <c r="BF25" s="24">
        <v>0</v>
      </c>
      <c r="BG25" s="21">
        <v>69</v>
      </c>
      <c r="BH25" s="23">
        <v>0.44375000000000003</v>
      </c>
      <c r="BI25" s="20">
        <v>9</v>
      </c>
      <c r="BJ25" s="20">
        <v>2</v>
      </c>
      <c r="BK25" s="21">
        <v>68</v>
      </c>
      <c r="BL25" s="19" t="s">
        <v>13</v>
      </c>
      <c r="BM25" s="23">
        <v>0.49305555555555558</v>
      </c>
      <c r="BN25" s="20">
        <v>8</v>
      </c>
      <c r="BO25" s="20">
        <v>0</v>
      </c>
      <c r="BP25" s="21">
        <v>80</v>
      </c>
      <c r="BQ25" s="23">
        <v>0.5131944444444444</v>
      </c>
      <c r="BR25" s="20">
        <v>12</v>
      </c>
      <c r="BS25" s="20">
        <v>3</v>
      </c>
      <c r="BT25" s="21">
        <v>96</v>
      </c>
      <c r="BU25" s="34">
        <v>5.5555555555555552E-2</v>
      </c>
      <c r="BV25" s="20">
        <v>3</v>
      </c>
      <c r="BW25" s="20">
        <v>6</v>
      </c>
      <c r="BX25" s="21">
        <f t="shared" ref="BX25:BX28" si="2">BX24+BV25-BW25</f>
        <v>58</v>
      </c>
      <c r="BY25" s="34">
        <v>7.5694444444444398E-2</v>
      </c>
      <c r="BZ25" s="20">
        <v>4</v>
      </c>
      <c r="CA25" s="20">
        <v>0</v>
      </c>
      <c r="CB25" s="21">
        <v>46</v>
      </c>
      <c r="CC25" s="34">
        <v>0.1111111111111111</v>
      </c>
      <c r="CD25" s="20">
        <v>3</v>
      </c>
      <c r="CE25" s="20">
        <v>0</v>
      </c>
      <c r="CF25" s="21">
        <v>83</v>
      </c>
      <c r="CG25" s="19" t="s">
        <v>13</v>
      </c>
      <c r="CH25" s="34">
        <v>0.14861111111111114</v>
      </c>
      <c r="CI25" s="20">
        <v>7</v>
      </c>
      <c r="CJ25" s="20">
        <v>2</v>
      </c>
      <c r="CK25" s="21">
        <v>60</v>
      </c>
      <c r="CL25" s="34">
        <v>0.17361111111111116</v>
      </c>
      <c r="CM25" s="20">
        <v>1</v>
      </c>
      <c r="CN25" s="20">
        <v>5</v>
      </c>
      <c r="CO25" s="21">
        <v>49</v>
      </c>
      <c r="CP25" s="134">
        <v>0.22430555555555554</v>
      </c>
      <c r="CQ25" s="20">
        <v>12</v>
      </c>
      <c r="CR25" s="20">
        <v>10</v>
      </c>
      <c r="CS25" s="21">
        <v>132</v>
      </c>
      <c r="CT25" s="27" t="s">
        <v>165</v>
      </c>
      <c r="CU25" s="31" t="s">
        <v>165</v>
      </c>
      <c r="CV25" s="31" t="s">
        <v>165</v>
      </c>
      <c r="CW25" s="21">
        <v>49</v>
      </c>
      <c r="CX25" s="134">
        <v>0.25</v>
      </c>
      <c r="CY25" s="20">
        <v>9</v>
      </c>
      <c r="CZ25" s="20">
        <v>8</v>
      </c>
      <c r="DA25" s="21">
        <v>66</v>
      </c>
      <c r="DB25" s="19" t="s">
        <v>13</v>
      </c>
      <c r="DC25" s="27" t="s">
        <v>165</v>
      </c>
      <c r="DD25" s="31" t="s">
        <v>165</v>
      </c>
      <c r="DE25" s="31" t="s">
        <v>165</v>
      </c>
      <c r="DF25" s="21">
        <v>66</v>
      </c>
      <c r="DG25" s="134">
        <v>0.27569444444444446</v>
      </c>
      <c r="DH25" s="20">
        <v>9</v>
      </c>
      <c r="DI25" s="20">
        <v>3</v>
      </c>
      <c r="DJ25" s="21">
        <v>24</v>
      </c>
      <c r="DK25" s="134">
        <v>0.32430555555555562</v>
      </c>
      <c r="DL25" s="20">
        <v>13</v>
      </c>
      <c r="DM25" s="20">
        <v>2</v>
      </c>
      <c r="DN25" s="21">
        <v>56</v>
      </c>
      <c r="DO25" s="134">
        <v>0.33680555555555547</v>
      </c>
      <c r="DP25" s="20">
        <v>2</v>
      </c>
      <c r="DQ25" s="20">
        <v>1</v>
      </c>
      <c r="DR25" s="21">
        <v>17</v>
      </c>
      <c r="DS25" s="134">
        <v>0.37083333333333324</v>
      </c>
      <c r="DT25" s="20">
        <v>1</v>
      </c>
      <c r="DU25" s="20">
        <v>2</v>
      </c>
      <c r="DV25" s="21">
        <v>36</v>
      </c>
      <c r="DW25" s="80" t="s">
        <v>13</v>
      </c>
      <c r="DX25" s="26">
        <v>0.39930555555555547</v>
      </c>
      <c r="DY25" s="20">
        <v>0</v>
      </c>
      <c r="DZ25" s="20">
        <v>2</v>
      </c>
      <c r="EA25" s="21">
        <v>18</v>
      </c>
      <c r="EB25" s="26">
        <v>0.4194444444444444</v>
      </c>
      <c r="EC25" s="20">
        <v>0</v>
      </c>
      <c r="ED25" s="20">
        <v>1</v>
      </c>
      <c r="EE25" s="21">
        <v>28</v>
      </c>
      <c r="EF25" s="111">
        <v>0.47222222222222221</v>
      </c>
      <c r="EG25" s="20">
        <v>0</v>
      </c>
      <c r="EH25" s="20">
        <v>1</v>
      </c>
      <c r="EI25" s="21">
        <v>13</v>
      </c>
      <c r="EJ25" s="27" t="s">
        <v>165</v>
      </c>
      <c r="EK25" s="31" t="s">
        <v>165</v>
      </c>
      <c r="EL25" s="31" t="s">
        <v>165</v>
      </c>
      <c r="EM25" s="21">
        <v>2</v>
      </c>
      <c r="EN25" s="20"/>
      <c r="EO25" s="80" t="s">
        <v>13</v>
      </c>
      <c r="EP25" s="43">
        <v>709</v>
      </c>
      <c r="EQ25" s="120">
        <v>13</v>
      </c>
      <c r="ER25" s="22">
        <f t="shared" si="0"/>
        <v>64</v>
      </c>
      <c r="ES25" s="21">
        <f t="shared" si="0"/>
        <v>13</v>
      </c>
      <c r="ET25" s="22">
        <v>29</v>
      </c>
      <c r="EU25" s="21">
        <v>25</v>
      </c>
      <c r="EV25" s="22">
        <v>25</v>
      </c>
      <c r="EW25" s="21">
        <v>12</v>
      </c>
      <c r="EX25" s="43">
        <f t="shared" si="1"/>
        <v>827</v>
      </c>
      <c r="EY25" s="120">
        <f t="shared" si="1"/>
        <v>63</v>
      </c>
      <c r="FX25" s="1"/>
      <c r="FY25" s="7"/>
      <c r="FZ25" s="7"/>
      <c r="GA25" s="7"/>
      <c r="GB25" s="6"/>
      <c r="GC25" s="7"/>
      <c r="GD25" s="7"/>
      <c r="GE25" s="7"/>
      <c r="GF25" s="6"/>
      <c r="GG25" s="7"/>
      <c r="GH25" s="7"/>
      <c r="GI25" s="7"/>
      <c r="GJ25" s="6"/>
      <c r="GN25" s="9"/>
      <c r="GO25" s="9"/>
      <c r="GP25" s="9"/>
      <c r="GQ25" s="9"/>
      <c r="GR25" s="8"/>
      <c r="GS25" s="8"/>
      <c r="GT25" s="8"/>
      <c r="GU25" s="8"/>
      <c r="GV25" s="8"/>
      <c r="GW25" s="8"/>
      <c r="GX25" s="7"/>
      <c r="HC25" s="7"/>
      <c r="HD25" s="1"/>
      <c r="HE25" s="7"/>
      <c r="HF25" s="7"/>
    </row>
    <row r="26" spans="1:214" ht="15" customHeight="1" x14ac:dyDescent="0.25">
      <c r="A26" s="19" t="s">
        <v>14</v>
      </c>
      <c r="B26" s="134">
        <v>0.24236111111111111</v>
      </c>
      <c r="C26" s="20">
        <v>17</v>
      </c>
      <c r="D26" s="20">
        <v>2</v>
      </c>
      <c r="E26" s="21">
        <v>242</v>
      </c>
      <c r="F26" s="134">
        <v>0.25208333333333333</v>
      </c>
      <c r="G26" s="20">
        <v>13</v>
      </c>
      <c r="H26" s="20">
        <v>1</v>
      </c>
      <c r="I26" s="21">
        <v>214</v>
      </c>
      <c r="J26" s="27" t="s">
        <v>165</v>
      </c>
      <c r="K26" s="31" t="s">
        <v>165</v>
      </c>
      <c r="L26" s="31" t="s">
        <v>165</v>
      </c>
      <c r="M26" s="21">
        <v>413</v>
      </c>
      <c r="N26" s="134">
        <v>0.27986111111111112</v>
      </c>
      <c r="O26" s="20">
        <v>20</v>
      </c>
      <c r="P26" s="20">
        <v>5</v>
      </c>
      <c r="Q26" s="21">
        <v>315</v>
      </c>
      <c r="R26" s="134">
        <v>0.29791666666666666</v>
      </c>
      <c r="S26" s="20">
        <v>47</v>
      </c>
      <c r="T26" s="20">
        <v>22</v>
      </c>
      <c r="U26" s="21">
        <v>642</v>
      </c>
      <c r="V26" s="19" t="s">
        <v>14</v>
      </c>
      <c r="W26" s="27" t="s">
        <v>165</v>
      </c>
      <c r="X26" s="31" t="s">
        <v>165</v>
      </c>
      <c r="Y26" s="31" t="s">
        <v>165</v>
      </c>
      <c r="Z26" s="21">
        <v>619</v>
      </c>
      <c r="AA26" s="134">
        <v>0.32291666666666669</v>
      </c>
      <c r="AB26" s="20">
        <v>27</v>
      </c>
      <c r="AC26" s="20">
        <v>8</v>
      </c>
      <c r="AD26" s="21">
        <v>677</v>
      </c>
      <c r="AE26" s="27" t="s">
        <v>165</v>
      </c>
      <c r="AF26" s="31" t="s">
        <v>165</v>
      </c>
      <c r="AG26" s="31" t="s">
        <v>165</v>
      </c>
      <c r="AH26" s="21">
        <v>691</v>
      </c>
      <c r="AI26" s="134">
        <v>0.3430555555555555</v>
      </c>
      <c r="AJ26" s="20">
        <v>39</v>
      </c>
      <c r="AK26" s="20">
        <v>6</v>
      </c>
      <c r="AL26" s="21">
        <v>494</v>
      </c>
      <c r="AM26" s="27" t="s">
        <v>165</v>
      </c>
      <c r="AN26" s="31" t="s">
        <v>165</v>
      </c>
      <c r="AO26" s="31" t="s">
        <v>165</v>
      </c>
      <c r="AP26" s="21">
        <v>431</v>
      </c>
      <c r="AQ26" s="19" t="s">
        <v>14</v>
      </c>
      <c r="AR26" s="134">
        <v>0.36736111111111108</v>
      </c>
      <c r="AS26" s="20">
        <v>42</v>
      </c>
      <c r="AT26" s="20">
        <v>4</v>
      </c>
      <c r="AU26" s="21">
        <v>171</v>
      </c>
      <c r="AV26" s="134">
        <v>0.38194444444444442</v>
      </c>
      <c r="AW26" s="20">
        <v>27</v>
      </c>
      <c r="AX26" s="20">
        <v>5</v>
      </c>
      <c r="AY26" s="21">
        <v>262</v>
      </c>
      <c r="AZ26" s="134">
        <v>0.4152777777777778</v>
      </c>
      <c r="BA26" s="20">
        <v>13</v>
      </c>
      <c r="BB26" s="20">
        <v>3</v>
      </c>
      <c r="BC26" s="21">
        <v>162</v>
      </c>
      <c r="BD26" s="23">
        <v>0.42638888888888887</v>
      </c>
      <c r="BE26" s="24">
        <v>6</v>
      </c>
      <c r="BF26" s="24">
        <v>9</v>
      </c>
      <c r="BG26" s="21">
        <v>66</v>
      </c>
      <c r="BH26" s="23">
        <v>0.4465277777777778</v>
      </c>
      <c r="BI26" s="20">
        <v>10</v>
      </c>
      <c r="BJ26" s="20">
        <v>8</v>
      </c>
      <c r="BK26" s="21">
        <v>70</v>
      </c>
      <c r="BL26" s="19" t="s">
        <v>14</v>
      </c>
      <c r="BM26" s="23">
        <v>0.49583333333333335</v>
      </c>
      <c r="BN26" s="20">
        <v>16</v>
      </c>
      <c r="BO26" s="20">
        <v>7</v>
      </c>
      <c r="BP26" s="21">
        <v>89</v>
      </c>
      <c r="BQ26" s="23">
        <v>0.51597222222222217</v>
      </c>
      <c r="BR26" s="20">
        <v>14</v>
      </c>
      <c r="BS26" s="20">
        <v>5</v>
      </c>
      <c r="BT26" s="21">
        <v>105</v>
      </c>
      <c r="BU26" s="34">
        <v>5.8333333333333327E-2</v>
      </c>
      <c r="BV26" s="20">
        <v>13</v>
      </c>
      <c r="BW26" s="20">
        <v>4</v>
      </c>
      <c r="BX26" s="21">
        <f t="shared" si="2"/>
        <v>67</v>
      </c>
      <c r="BY26" s="34">
        <v>7.8472222222222165E-2</v>
      </c>
      <c r="BZ26" s="20">
        <v>4</v>
      </c>
      <c r="CA26" s="20">
        <v>4</v>
      </c>
      <c r="CB26" s="21">
        <v>46</v>
      </c>
      <c r="CC26" s="34">
        <v>0.11388888888888889</v>
      </c>
      <c r="CD26" s="20">
        <v>10</v>
      </c>
      <c r="CE26" s="20">
        <v>8</v>
      </c>
      <c r="CF26" s="21">
        <v>85</v>
      </c>
      <c r="CG26" s="19" t="s">
        <v>14</v>
      </c>
      <c r="CH26" s="34">
        <v>0.15138888888888891</v>
      </c>
      <c r="CI26" s="20">
        <v>11</v>
      </c>
      <c r="CJ26" s="20">
        <v>11</v>
      </c>
      <c r="CK26" s="21">
        <v>60</v>
      </c>
      <c r="CL26" s="34">
        <v>0.17638888888888893</v>
      </c>
      <c r="CM26" s="20">
        <v>11</v>
      </c>
      <c r="CN26" s="20">
        <v>5</v>
      </c>
      <c r="CO26" s="21">
        <v>55</v>
      </c>
      <c r="CP26" s="134">
        <v>0.2270833333333333</v>
      </c>
      <c r="CQ26" s="20">
        <v>8</v>
      </c>
      <c r="CR26" s="20">
        <v>31</v>
      </c>
      <c r="CS26" s="21">
        <v>109</v>
      </c>
      <c r="CT26" s="27" t="s">
        <v>165</v>
      </c>
      <c r="CU26" s="31" t="s">
        <v>165</v>
      </c>
      <c r="CV26" s="31" t="s">
        <v>165</v>
      </c>
      <c r="CW26" s="21">
        <v>49</v>
      </c>
      <c r="CX26" s="134">
        <v>0.25277777777777777</v>
      </c>
      <c r="CY26" s="20">
        <v>5</v>
      </c>
      <c r="CZ26" s="20">
        <v>21</v>
      </c>
      <c r="DA26" s="21">
        <v>50</v>
      </c>
      <c r="DB26" s="19" t="s">
        <v>14</v>
      </c>
      <c r="DC26" s="27" t="s">
        <v>165</v>
      </c>
      <c r="DD26" s="31" t="s">
        <v>165</v>
      </c>
      <c r="DE26" s="31" t="s">
        <v>165</v>
      </c>
      <c r="DF26" s="21">
        <v>66</v>
      </c>
      <c r="DG26" s="134">
        <v>0.27916666666666667</v>
      </c>
      <c r="DH26" s="20">
        <v>6</v>
      </c>
      <c r="DI26" s="20">
        <v>22</v>
      </c>
      <c r="DJ26" s="21">
        <v>8</v>
      </c>
      <c r="DK26" s="134">
        <v>0.32708333333333339</v>
      </c>
      <c r="DL26" s="20">
        <v>2</v>
      </c>
      <c r="DM26" s="20">
        <v>8</v>
      </c>
      <c r="DN26" s="21">
        <v>50</v>
      </c>
      <c r="DO26" s="134">
        <v>0.33958333333333324</v>
      </c>
      <c r="DP26" s="20">
        <v>3</v>
      </c>
      <c r="DQ26" s="20">
        <v>4</v>
      </c>
      <c r="DR26" s="21">
        <v>16</v>
      </c>
      <c r="DS26" s="134">
        <v>0.37361111111111101</v>
      </c>
      <c r="DT26" s="20">
        <v>2</v>
      </c>
      <c r="DU26" s="20">
        <v>1</v>
      </c>
      <c r="DV26" s="21">
        <v>37</v>
      </c>
      <c r="DW26" s="80" t="s">
        <v>14</v>
      </c>
      <c r="DX26" s="26">
        <v>0.40208333333333324</v>
      </c>
      <c r="DY26" s="20">
        <v>1</v>
      </c>
      <c r="DZ26" s="20">
        <v>4</v>
      </c>
      <c r="EA26" s="21">
        <v>15</v>
      </c>
      <c r="EB26" s="26">
        <v>0.42222222222222217</v>
      </c>
      <c r="EC26" s="20">
        <v>2</v>
      </c>
      <c r="ED26" s="20">
        <v>7</v>
      </c>
      <c r="EE26" s="21">
        <v>23</v>
      </c>
      <c r="EF26" s="111">
        <v>0.47499999999999998</v>
      </c>
      <c r="EG26" s="20">
        <v>1</v>
      </c>
      <c r="EH26" s="20">
        <v>3</v>
      </c>
      <c r="EI26" s="21">
        <v>11</v>
      </c>
      <c r="EJ26" s="27" t="s">
        <v>165</v>
      </c>
      <c r="EK26" s="31" t="s">
        <v>165</v>
      </c>
      <c r="EL26" s="31" t="s">
        <v>165</v>
      </c>
      <c r="EM26" s="21">
        <v>2</v>
      </c>
      <c r="EN26" s="20"/>
      <c r="EO26" s="80" t="s">
        <v>14</v>
      </c>
      <c r="EP26" s="43">
        <v>232</v>
      </c>
      <c r="EQ26" s="120">
        <v>53</v>
      </c>
      <c r="ER26" s="22">
        <f t="shared" si="0"/>
        <v>86</v>
      </c>
      <c r="ES26" s="21">
        <f t="shared" si="0"/>
        <v>48</v>
      </c>
      <c r="ET26" s="22">
        <v>35</v>
      </c>
      <c r="EU26" s="21">
        <v>68</v>
      </c>
      <c r="EV26" s="22">
        <v>17</v>
      </c>
      <c r="EW26" s="21">
        <v>49</v>
      </c>
      <c r="EX26" s="43">
        <f t="shared" si="1"/>
        <v>370</v>
      </c>
      <c r="EY26" s="120">
        <f t="shared" si="1"/>
        <v>218</v>
      </c>
      <c r="FX26" s="1"/>
      <c r="FY26" s="7"/>
      <c r="FZ26" s="7"/>
      <c r="GA26" s="7"/>
      <c r="GB26" s="6"/>
      <c r="GC26" s="7"/>
      <c r="GD26" s="7"/>
      <c r="GE26" s="7"/>
      <c r="GF26" s="6"/>
      <c r="GG26" s="7"/>
      <c r="GH26" s="7"/>
      <c r="GI26" s="7"/>
      <c r="GJ26" s="6"/>
      <c r="GN26" s="9"/>
      <c r="GO26" s="9"/>
      <c r="GP26" s="9"/>
      <c r="GQ26" s="9"/>
      <c r="GR26" s="8"/>
      <c r="GS26" s="8"/>
      <c r="GT26" s="8"/>
      <c r="GU26" s="8"/>
      <c r="GV26" s="8"/>
      <c r="GW26" s="8"/>
      <c r="GX26" s="8"/>
      <c r="GY26" s="7"/>
      <c r="HC26" s="7"/>
      <c r="HD26" s="1"/>
      <c r="HE26" s="7"/>
      <c r="HF26" s="7"/>
    </row>
    <row r="27" spans="1:214" ht="15" customHeight="1" x14ac:dyDescent="0.25">
      <c r="A27" s="19" t="s">
        <v>15</v>
      </c>
      <c r="B27" s="135" t="s">
        <v>226</v>
      </c>
      <c r="C27" s="20">
        <v>0</v>
      </c>
      <c r="D27" s="20">
        <v>1</v>
      </c>
      <c r="E27" s="21">
        <v>241</v>
      </c>
      <c r="F27" s="135" t="s">
        <v>227</v>
      </c>
      <c r="G27" s="20">
        <v>0</v>
      </c>
      <c r="H27" s="20">
        <v>2</v>
      </c>
      <c r="I27" s="21">
        <v>212</v>
      </c>
      <c r="J27" s="27" t="s">
        <v>165</v>
      </c>
      <c r="K27" s="31" t="s">
        <v>165</v>
      </c>
      <c r="L27" s="31" t="s">
        <v>165</v>
      </c>
      <c r="M27" s="21">
        <v>413</v>
      </c>
      <c r="N27" s="135" t="s">
        <v>228</v>
      </c>
      <c r="O27" s="20">
        <v>0</v>
      </c>
      <c r="P27" s="20">
        <v>2</v>
      </c>
      <c r="Q27" s="21">
        <v>313</v>
      </c>
      <c r="R27" s="135" t="s">
        <v>229</v>
      </c>
      <c r="S27" s="20">
        <v>0</v>
      </c>
      <c r="T27" s="20">
        <v>7</v>
      </c>
      <c r="U27" s="21">
        <v>635</v>
      </c>
      <c r="V27" s="19" t="s">
        <v>15</v>
      </c>
      <c r="W27" s="27" t="s">
        <v>165</v>
      </c>
      <c r="X27" s="31" t="s">
        <v>165</v>
      </c>
      <c r="Y27" s="31" t="s">
        <v>165</v>
      </c>
      <c r="Z27" s="21">
        <v>619</v>
      </c>
      <c r="AA27" s="135" t="s">
        <v>232</v>
      </c>
      <c r="AB27" s="20">
        <v>0</v>
      </c>
      <c r="AC27" s="20">
        <v>2</v>
      </c>
      <c r="AD27" s="21">
        <v>675</v>
      </c>
      <c r="AE27" s="27" t="s">
        <v>165</v>
      </c>
      <c r="AF27" s="31" t="s">
        <v>165</v>
      </c>
      <c r="AG27" s="31" t="s">
        <v>165</v>
      </c>
      <c r="AH27" s="21">
        <v>691</v>
      </c>
      <c r="AI27" s="135" t="s">
        <v>208</v>
      </c>
      <c r="AJ27" s="20">
        <v>0</v>
      </c>
      <c r="AK27" s="20">
        <v>0</v>
      </c>
      <c r="AL27" s="21">
        <v>494</v>
      </c>
      <c r="AM27" s="27" t="s">
        <v>165</v>
      </c>
      <c r="AN27" s="31" t="s">
        <v>165</v>
      </c>
      <c r="AO27" s="31" t="s">
        <v>165</v>
      </c>
      <c r="AP27" s="21">
        <v>431</v>
      </c>
      <c r="AQ27" s="19" t="s">
        <v>15</v>
      </c>
      <c r="AR27" s="135" t="s">
        <v>235</v>
      </c>
      <c r="AS27" s="20">
        <v>0</v>
      </c>
      <c r="AT27" s="20">
        <v>0</v>
      </c>
      <c r="AU27" s="21">
        <v>171</v>
      </c>
      <c r="AV27" s="27" t="s">
        <v>165</v>
      </c>
      <c r="AW27" s="31" t="s">
        <v>165</v>
      </c>
      <c r="AX27" s="31" t="s">
        <v>165</v>
      </c>
      <c r="AY27" s="21">
        <v>262</v>
      </c>
      <c r="AZ27" s="27" t="s">
        <v>165</v>
      </c>
      <c r="BA27" s="31" t="s">
        <v>165</v>
      </c>
      <c r="BB27" s="31" t="s">
        <v>165</v>
      </c>
      <c r="BC27" s="21">
        <v>162</v>
      </c>
      <c r="BD27" s="31" t="s">
        <v>165</v>
      </c>
      <c r="BE27" s="31" t="s">
        <v>165</v>
      </c>
      <c r="BF27" s="31" t="s">
        <v>165</v>
      </c>
      <c r="BG27" s="21">
        <v>66</v>
      </c>
      <c r="BH27" s="27" t="s">
        <v>165</v>
      </c>
      <c r="BI27" s="31" t="s">
        <v>165</v>
      </c>
      <c r="BJ27" s="31" t="s">
        <v>165</v>
      </c>
      <c r="BK27" s="21">
        <v>70</v>
      </c>
      <c r="BL27" s="19" t="s">
        <v>15</v>
      </c>
      <c r="BM27" s="27" t="s">
        <v>165</v>
      </c>
      <c r="BN27" s="31" t="s">
        <v>165</v>
      </c>
      <c r="BO27" s="31" t="s">
        <v>165</v>
      </c>
      <c r="BP27" s="21">
        <v>89</v>
      </c>
      <c r="BQ27" s="31" t="s">
        <v>165</v>
      </c>
      <c r="BR27" s="31" t="s">
        <v>165</v>
      </c>
      <c r="BS27" s="31" t="s">
        <v>165</v>
      </c>
      <c r="BT27" s="21">
        <v>105</v>
      </c>
      <c r="BU27" s="27" t="s">
        <v>165</v>
      </c>
      <c r="BV27" s="31" t="s">
        <v>165</v>
      </c>
      <c r="BW27" s="31" t="s">
        <v>165</v>
      </c>
      <c r="BX27" s="21">
        <f>BX26</f>
        <v>67</v>
      </c>
      <c r="BY27" s="27" t="s">
        <v>165</v>
      </c>
      <c r="BZ27" s="31" t="s">
        <v>165</v>
      </c>
      <c r="CA27" s="31" t="s">
        <v>165</v>
      </c>
      <c r="CB27" s="21">
        <v>46</v>
      </c>
      <c r="CC27" s="26" t="s">
        <v>197</v>
      </c>
      <c r="CD27" s="20">
        <v>0</v>
      </c>
      <c r="CE27" s="20">
        <v>0</v>
      </c>
      <c r="CF27" s="21">
        <v>85</v>
      </c>
      <c r="CG27" s="19" t="s">
        <v>15</v>
      </c>
      <c r="CH27" s="26" t="s">
        <v>145</v>
      </c>
      <c r="CI27" s="20">
        <v>3</v>
      </c>
      <c r="CJ27" s="20">
        <v>0</v>
      </c>
      <c r="CK27" s="21">
        <v>63</v>
      </c>
      <c r="CL27" s="26" t="s">
        <v>150</v>
      </c>
      <c r="CM27" s="20">
        <v>2</v>
      </c>
      <c r="CN27" s="20">
        <v>0</v>
      </c>
      <c r="CO27" s="21">
        <v>57</v>
      </c>
      <c r="CP27" s="135" t="s">
        <v>242</v>
      </c>
      <c r="CQ27" s="20">
        <v>0</v>
      </c>
      <c r="CR27" s="20">
        <v>0</v>
      </c>
      <c r="CS27" s="21">
        <v>109</v>
      </c>
      <c r="CT27" s="27" t="s">
        <v>165</v>
      </c>
      <c r="CU27" s="31" t="s">
        <v>165</v>
      </c>
      <c r="CV27" s="31" t="s">
        <v>165</v>
      </c>
      <c r="CW27" s="21">
        <v>49</v>
      </c>
      <c r="CX27" s="135" t="s">
        <v>243</v>
      </c>
      <c r="CY27" s="20">
        <v>1</v>
      </c>
      <c r="CZ27" s="20">
        <v>0</v>
      </c>
      <c r="DA27" s="21">
        <v>51</v>
      </c>
      <c r="DB27" s="19" t="s">
        <v>15</v>
      </c>
      <c r="DC27" s="27" t="s">
        <v>165</v>
      </c>
      <c r="DD27" s="31" t="s">
        <v>165</v>
      </c>
      <c r="DE27" s="31" t="s">
        <v>165</v>
      </c>
      <c r="DF27" s="21">
        <v>66</v>
      </c>
      <c r="DG27" s="135" t="s">
        <v>256</v>
      </c>
      <c r="DH27" s="20">
        <v>2</v>
      </c>
      <c r="DI27" s="20">
        <v>0</v>
      </c>
      <c r="DJ27" s="21">
        <v>10</v>
      </c>
      <c r="DK27" s="27" t="s">
        <v>165</v>
      </c>
      <c r="DL27" s="31" t="s">
        <v>165</v>
      </c>
      <c r="DM27" s="31" t="s">
        <v>165</v>
      </c>
      <c r="DN27" s="21">
        <v>50</v>
      </c>
      <c r="DO27" s="27" t="s">
        <v>165</v>
      </c>
      <c r="DP27" s="31" t="s">
        <v>165</v>
      </c>
      <c r="DQ27" s="31" t="s">
        <v>165</v>
      </c>
      <c r="DR27" s="21">
        <v>16</v>
      </c>
      <c r="DS27" s="27" t="s">
        <v>165</v>
      </c>
      <c r="DT27" s="31" t="s">
        <v>165</v>
      </c>
      <c r="DU27" s="31" t="s">
        <v>165</v>
      </c>
      <c r="DV27" s="21">
        <v>37</v>
      </c>
      <c r="DW27" s="80" t="s">
        <v>15</v>
      </c>
      <c r="DX27" s="26" t="s">
        <v>106</v>
      </c>
      <c r="DY27" s="20">
        <v>0</v>
      </c>
      <c r="DZ27" s="20">
        <v>0</v>
      </c>
      <c r="EA27" s="21">
        <v>15</v>
      </c>
      <c r="EB27" s="27" t="s">
        <v>165</v>
      </c>
      <c r="EC27" s="31" t="s">
        <v>165</v>
      </c>
      <c r="ED27" s="31" t="s">
        <v>165</v>
      </c>
      <c r="EE27" s="21">
        <v>23</v>
      </c>
      <c r="EF27" s="111" t="s">
        <v>137</v>
      </c>
      <c r="EG27" s="20">
        <v>0</v>
      </c>
      <c r="EH27" s="20">
        <v>0</v>
      </c>
      <c r="EI27" s="21">
        <v>11</v>
      </c>
      <c r="EJ27" s="27" t="s">
        <v>165</v>
      </c>
      <c r="EK27" s="31" t="s">
        <v>165</v>
      </c>
      <c r="EL27" s="31" t="s">
        <v>165</v>
      </c>
      <c r="EM27" s="21">
        <v>2</v>
      </c>
      <c r="EN27" s="20"/>
      <c r="EO27" s="80" t="s">
        <v>15</v>
      </c>
      <c r="EP27" s="43">
        <v>0</v>
      </c>
      <c r="EQ27" s="120">
        <v>14</v>
      </c>
      <c r="ER27" s="22">
        <f>CD27</f>
        <v>0</v>
      </c>
      <c r="ES27" s="21">
        <f>CE27</f>
        <v>0</v>
      </c>
      <c r="ET27" s="22">
        <v>6</v>
      </c>
      <c r="EU27" s="21">
        <v>0</v>
      </c>
      <c r="EV27" s="22">
        <v>2</v>
      </c>
      <c r="EW27" s="21">
        <v>0</v>
      </c>
      <c r="EX27" s="43">
        <f t="shared" si="1"/>
        <v>8</v>
      </c>
      <c r="EY27" s="120">
        <f t="shared" si="1"/>
        <v>14</v>
      </c>
      <c r="FX27" s="1"/>
      <c r="FY27" s="7"/>
      <c r="FZ27" s="7"/>
      <c r="GA27" s="7"/>
      <c r="GB27" s="6"/>
      <c r="GC27" s="7"/>
      <c r="GD27" s="7"/>
      <c r="GE27" s="7"/>
      <c r="GF27" s="6"/>
      <c r="GG27" s="7"/>
      <c r="GH27" s="7"/>
      <c r="GI27" s="7"/>
      <c r="GJ27" s="6"/>
      <c r="GN27" s="9"/>
      <c r="GO27" s="9"/>
      <c r="GP27" s="9"/>
      <c r="GQ27" s="9"/>
      <c r="GR27" s="8"/>
      <c r="GS27" s="8"/>
      <c r="GT27" s="8"/>
      <c r="GU27" s="8"/>
      <c r="GV27" s="8"/>
      <c r="GW27" s="8"/>
      <c r="GX27" s="8"/>
      <c r="GY27" s="8"/>
      <c r="GZ27" s="7"/>
      <c r="HC27" s="7"/>
      <c r="HD27" s="1"/>
      <c r="HF27" s="7"/>
    </row>
    <row r="28" spans="1:214" ht="15" customHeight="1" x14ac:dyDescent="0.25">
      <c r="A28" s="19" t="s">
        <v>16</v>
      </c>
      <c r="B28" s="134">
        <v>0.24930555555555556</v>
      </c>
      <c r="C28" s="20">
        <v>2</v>
      </c>
      <c r="D28" s="20">
        <v>10</v>
      </c>
      <c r="E28" s="21">
        <v>233</v>
      </c>
      <c r="F28" s="134">
        <v>0.2590277777777778</v>
      </c>
      <c r="G28" s="20">
        <v>10</v>
      </c>
      <c r="H28" s="20">
        <v>4</v>
      </c>
      <c r="I28" s="21">
        <v>218</v>
      </c>
      <c r="J28" s="27" t="s">
        <v>165</v>
      </c>
      <c r="K28" s="31" t="s">
        <v>165</v>
      </c>
      <c r="L28" s="31" t="s">
        <v>165</v>
      </c>
      <c r="M28" s="21">
        <v>413</v>
      </c>
      <c r="N28" s="134">
        <v>0.28680555555555554</v>
      </c>
      <c r="O28" s="20">
        <v>21</v>
      </c>
      <c r="P28" s="20">
        <v>15</v>
      </c>
      <c r="Q28" s="21">
        <f>Q27+O28-P28</f>
        <v>319</v>
      </c>
      <c r="R28" s="134">
        <v>0.30486111111111108</v>
      </c>
      <c r="S28" s="20">
        <v>18</v>
      </c>
      <c r="T28" s="20">
        <v>18</v>
      </c>
      <c r="U28" s="21">
        <v>635</v>
      </c>
      <c r="V28" s="19" t="s">
        <v>16</v>
      </c>
      <c r="W28" s="27" t="s">
        <v>165</v>
      </c>
      <c r="X28" s="31" t="s">
        <v>165</v>
      </c>
      <c r="Y28" s="31" t="s">
        <v>165</v>
      </c>
      <c r="Z28" s="21">
        <v>619</v>
      </c>
      <c r="AA28" s="134">
        <v>0.3298611111111111</v>
      </c>
      <c r="AB28" s="20">
        <v>49</v>
      </c>
      <c r="AC28" s="20">
        <v>14</v>
      </c>
      <c r="AD28" s="21">
        <f>AD27+AB28-AC28</f>
        <v>710</v>
      </c>
      <c r="AE28" s="27" t="s">
        <v>165</v>
      </c>
      <c r="AF28" s="31" t="s">
        <v>165</v>
      </c>
      <c r="AG28" s="31" t="s">
        <v>165</v>
      </c>
      <c r="AH28" s="21">
        <v>691</v>
      </c>
      <c r="AI28" s="134">
        <v>0.35000000000000003</v>
      </c>
      <c r="AJ28" s="20">
        <v>48</v>
      </c>
      <c r="AK28" s="20">
        <v>7</v>
      </c>
      <c r="AL28" s="21">
        <f>AL27+AJ28-AK28</f>
        <v>535</v>
      </c>
      <c r="AM28" s="27" t="s">
        <v>165</v>
      </c>
      <c r="AN28" s="31" t="s">
        <v>165</v>
      </c>
      <c r="AO28" s="31" t="s">
        <v>165</v>
      </c>
      <c r="AP28" s="21">
        <v>431</v>
      </c>
      <c r="AQ28" s="19" t="s">
        <v>16</v>
      </c>
      <c r="AR28" s="134">
        <v>0.3743055555555555</v>
      </c>
      <c r="AS28" s="20">
        <v>9</v>
      </c>
      <c r="AT28" s="20">
        <v>7</v>
      </c>
      <c r="AU28" s="21">
        <f>AU27+AS28-AT28</f>
        <v>173</v>
      </c>
      <c r="AV28" s="134">
        <v>0.38819444444444445</v>
      </c>
      <c r="AW28" s="20">
        <v>11</v>
      </c>
      <c r="AX28" s="20">
        <v>1</v>
      </c>
      <c r="AY28" s="21">
        <f>AY27+AW28-AX28</f>
        <v>272</v>
      </c>
      <c r="AZ28" s="134">
        <v>0.42152777777777778</v>
      </c>
      <c r="BA28" s="20">
        <v>7</v>
      </c>
      <c r="BB28" s="20">
        <v>0</v>
      </c>
      <c r="BC28" s="21">
        <v>169</v>
      </c>
      <c r="BD28" s="26" t="s">
        <v>132</v>
      </c>
      <c r="BE28" s="24">
        <v>1</v>
      </c>
      <c r="BF28" s="24">
        <v>1</v>
      </c>
      <c r="BG28" s="21">
        <v>66</v>
      </c>
      <c r="BH28" s="26" t="s">
        <v>135</v>
      </c>
      <c r="BI28" s="20">
        <v>3</v>
      </c>
      <c r="BJ28" s="20">
        <v>3</v>
      </c>
      <c r="BK28" s="21">
        <v>70</v>
      </c>
      <c r="BL28" s="19" t="s">
        <v>16</v>
      </c>
      <c r="BM28" s="26" t="s">
        <v>201</v>
      </c>
      <c r="BN28" s="20">
        <v>3</v>
      </c>
      <c r="BO28" s="20">
        <v>1</v>
      </c>
      <c r="BP28" s="21">
        <v>91</v>
      </c>
      <c r="BQ28" s="26" t="s">
        <v>183</v>
      </c>
      <c r="BR28" s="20">
        <v>2</v>
      </c>
      <c r="BS28" s="20">
        <v>1</v>
      </c>
      <c r="BT28" s="21">
        <v>106</v>
      </c>
      <c r="BU28" s="26" t="s">
        <v>190</v>
      </c>
      <c r="BV28" s="20">
        <v>4</v>
      </c>
      <c r="BW28" s="20">
        <v>3</v>
      </c>
      <c r="BX28" s="21">
        <f t="shared" si="2"/>
        <v>68</v>
      </c>
      <c r="BY28" s="26" t="s">
        <v>90</v>
      </c>
      <c r="BZ28" s="20">
        <v>1</v>
      </c>
      <c r="CA28" s="20">
        <v>3</v>
      </c>
      <c r="CB28" s="21">
        <v>44</v>
      </c>
      <c r="CC28" s="26" t="s">
        <v>198</v>
      </c>
      <c r="CD28" s="20">
        <v>5</v>
      </c>
      <c r="CE28" s="20">
        <v>5</v>
      </c>
      <c r="CF28" s="21">
        <v>85</v>
      </c>
      <c r="CG28" s="19" t="s">
        <v>16</v>
      </c>
      <c r="CH28" s="26" t="s">
        <v>146</v>
      </c>
      <c r="CI28" s="20">
        <v>3</v>
      </c>
      <c r="CJ28" s="20">
        <v>2</v>
      </c>
      <c r="CK28" s="21">
        <f>CK27+CI28-CJ28</f>
        <v>64</v>
      </c>
      <c r="CL28" s="26" t="s">
        <v>151</v>
      </c>
      <c r="CM28" s="20">
        <v>0</v>
      </c>
      <c r="CN28" s="20">
        <v>4</v>
      </c>
      <c r="CO28" s="21">
        <f>CO27+CM28-CN28</f>
        <v>53</v>
      </c>
      <c r="CP28" s="135" t="s">
        <v>244</v>
      </c>
      <c r="CQ28" s="20">
        <v>6</v>
      </c>
      <c r="CR28" s="20">
        <v>3</v>
      </c>
      <c r="CS28" s="21">
        <f>CS27+CQ28-CR28</f>
        <v>112</v>
      </c>
      <c r="CT28" s="27" t="s">
        <v>165</v>
      </c>
      <c r="CU28" s="31" t="s">
        <v>165</v>
      </c>
      <c r="CV28" s="31" t="s">
        <v>165</v>
      </c>
      <c r="CW28" s="21">
        <v>49</v>
      </c>
      <c r="CX28" s="135" t="s">
        <v>245</v>
      </c>
      <c r="CY28" s="20">
        <v>3</v>
      </c>
      <c r="CZ28" s="20">
        <v>3</v>
      </c>
      <c r="DA28" s="21">
        <v>51</v>
      </c>
      <c r="DB28" s="19" t="s">
        <v>16</v>
      </c>
      <c r="DC28" s="27" t="s">
        <v>165</v>
      </c>
      <c r="DD28" s="31" t="s">
        <v>165</v>
      </c>
      <c r="DE28" s="31" t="s">
        <v>165</v>
      </c>
      <c r="DF28" s="21">
        <v>66</v>
      </c>
      <c r="DG28" s="135" t="s">
        <v>257</v>
      </c>
      <c r="DH28" s="20">
        <v>4</v>
      </c>
      <c r="DI28" s="20">
        <v>3</v>
      </c>
      <c r="DJ28" s="21">
        <v>11</v>
      </c>
      <c r="DK28" s="135" t="s">
        <v>98</v>
      </c>
      <c r="DL28" s="20">
        <v>5</v>
      </c>
      <c r="DM28" s="20">
        <v>5</v>
      </c>
      <c r="DN28" s="21">
        <v>50</v>
      </c>
      <c r="DO28" s="135" t="s">
        <v>258</v>
      </c>
      <c r="DP28" s="20">
        <v>0</v>
      </c>
      <c r="DQ28" s="20">
        <v>0</v>
      </c>
      <c r="DR28" s="21">
        <v>16</v>
      </c>
      <c r="DS28" s="135" t="s">
        <v>259</v>
      </c>
      <c r="DT28" s="20">
        <v>1</v>
      </c>
      <c r="DU28" s="20">
        <v>3</v>
      </c>
      <c r="DV28" s="21">
        <v>35</v>
      </c>
      <c r="DW28" s="80" t="s">
        <v>16</v>
      </c>
      <c r="DX28" s="26" t="s">
        <v>156</v>
      </c>
      <c r="DY28" s="20">
        <v>0</v>
      </c>
      <c r="DZ28" s="20">
        <v>1</v>
      </c>
      <c r="EA28" s="21">
        <v>14</v>
      </c>
      <c r="EB28" s="26" t="s">
        <v>133</v>
      </c>
      <c r="EC28" s="20">
        <v>1</v>
      </c>
      <c r="ED28" s="20">
        <v>3</v>
      </c>
      <c r="EE28" s="21">
        <v>21</v>
      </c>
      <c r="EF28" s="111" t="s">
        <v>118</v>
      </c>
      <c r="EG28" s="20">
        <v>0</v>
      </c>
      <c r="EH28" s="20">
        <v>2</v>
      </c>
      <c r="EI28" s="21">
        <v>9</v>
      </c>
      <c r="EJ28" s="27" t="s">
        <v>165</v>
      </c>
      <c r="EK28" s="31" t="s">
        <v>165</v>
      </c>
      <c r="EL28" s="31" t="s">
        <v>165</v>
      </c>
      <c r="EM28" s="21">
        <v>2</v>
      </c>
      <c r="EN28" s="20"/>
      <c r="EO28" s="80" t="s">
        <v>16</v>
      </c>
      <c r="EP28" s="43">
        <f t="shared" ref="EP28:EQ28" si="3">C28+G28+O28+S28+AB28+AJ28+AS28+AW28</f>
        <v>168</v>
      </c>
      <c r="EQ28" s="120">
        <f t="shared" si="3"/>
        <v>76</v>
      </c>
      <c r="ER28" s="22">
        <f>BA28+BE28+BI28+BN28+BR28+BV28+BZ28+CD28</f>
        <v>26</v>
      </c>
      <c r="ES28" s="21">
        <f>BB28+BF28+BJ28+BO28+BS28+BW28+CA28+CE28</f>
        <v>17</v>
      </c>
      <c r="ET28" s="22">
        <f t="shared" ref="ET28:EU28" si="4">CI28+CM28+CQ28+CY28</f>
        <v>12</v>
      </c>
      <c r="EU28" s="21">
        <f t="shared" si="4"/>
        <v>12</v>
      </c>
      <c r="EV28" s="22">
        <v>11</v>
      </c>
      <c r="EW28" s="21">
        <v>17</v>
      </c>
      <c r="EX28" s="43">
        <f t="shared" si="1"/>
        <v>217</v>
      </c>
      <c r="EY28" s="120">
        <f t="shared" si="1"/>
        <v>122</v>
      </c>
      <c r="FX28" s="1"/>
      <c r="FY28" s="7"/>
      <c r="FZ28" s="7"/>
      <c r="GA28" s="7"/>
      <c r="GB28" s="6"/>
      <c r="GC28" s="7"/>
      <c r="GD28" s="7"/>
      <c r="GE28" s="7"/>
      <c r="GF28" s="6"/>
      <c r="GG28" s="7"/>
      <c r="GH28" s="7"/>
      <c r="GI28" s="7"/>
      <c r="GJ28" s="6"/>
      <c r="GN28" s="9"/>
      <c r="GO28" s="9"/>
      <c r="GP28" s="9"/>
      <c r="GQ28" s="9"/>
      <c r="GR28" s="8"/>
      <c r="GS28" s="8"/>
      <c r="GT28" s="8"/>
      <c r="GU28" s="8"/>
      <c r="GV28" s="8"/>
      <c r="GW28" s="8"/>
      <c r="GX28" s="8"/>
      <c r="GY28" s="8"/>
      <c r="GZ28" s="8"/>
      <c r="HA28" s="7"/>
      <c r="HC28" s="7"/>
      <c r="HD28" s="1"/>
    </row>
    <row r="29" spans="1:214" ht="15" customHeight="1" x14ac:dyDescent="0.25">
      <c r="A29" s="19" t="s">
        <v>17</v>
      </c>
      <c r="B29" s="134">
        <v>0.25763888888888892</v>
      </c>
      <c r="C29" s="31" t="s">
        <v>165</v>
      </c>
      <c r="D29" s="20">
        <v>233</v>
      </c>
      <c r="E29" s="32" t="s">
        <v>165</v>
      </c>
      <c r="F29" s="134">
        <v>0.2673611111111111</v>
      </c>
      <c r="G29" s="31" t="s">
        <v>165</v>
      </c>
      <c r="H29" s="20">
        <v>218</v>
      </c>
      <c r="I29" s="32" t="s">
        <v>165</v>
      </c>
      <c r="J29" s="134">
        <v>0.28402777777777777</v>
      </c>
      <c r="K29" s="31" t="s">
        <v>165</v>
      </c>
      <c r="L29" s="20">
        <v>413</v>
      </c>
      <c r="M29" s="32" t="s">
        <v>165</v>
      </c>
      <c r="N29" s="134">
        <v>0.2951388888888889</v>
      </c>
      <c r="O29" s="31" t="s">
        <v>165</v>
      </c>
      <c r="P29" s="20">
        <v>319</v>
      </c>
      <c r="Q29" s="32" t="s">
        <v>165</v>
      </c>
      <c r="R29" s="134">
        <v>0.31319444444444444</v>
      </c>
      <c r="S29" s="31" t="s">
        <v>165</v>
      </c>
      <c r="T29" s="20">
        <v>635</v>
      </c>
      <c r="U29" s="32" t="s">
        <v>165</v>
      </c>
      <c r="V29" s="19" t="s">
        <v>17</v>
      </c>
      <c r="W29" s="134">
        <v>0.31944444444444448</v>
      </c>
      <c r="X29" s="31" t="s">
        <v>165</v>
      </c>
      <c r="Y29" s="20">
        <v>619</v>
      </c>
      <c r="Z29" s="32" t="s">
        <v>165</v>
      </c>
      <c r="AA29" s="134">
        <v>0.33888888888888885</v>
      </c>
      <c r="AB29" s="31" t="s">
        <v>165</v>
      </c>
      <c r="AC29" s="20">
        <v>710</v>
      </c>
      <c r="AD29" s="32" t="s">
        <v>165</v>
      </c>
      <c r="AE29" s="134">
        <v>0.34861111111111115</v>
      </c>
      <c r="AF29" s="31" t="s">
        <v>165</v>
      </c>
      <c r="AG29" s="20">
        <v>691</v>
      </c>
      <c r="AH29" s="32" t="s">
        <v>165</v>
      </c>
      <c r="AI29" s="134">
        <v>0.35833333333333334</v>
      </c>
      <c r="AJ29" s="31" t="s">
        <v>165</v>
      </c>
      <c r="AK29" s="20">
        <v>535</v>
      </c>
      <c r="AL29" s="32" t="s">
        <v>165</v>
      </c>
      <c r="AM29" s="134">
        <v>0.37152777777777773</v>
      </c>
      <c r="AN29" s="31" t="s">
        <v>165</v>
      </c>
      <c r="AO29" s="20">
        <v>431</v>
      </c>
      <c r="AP29" s="32" t="s">
        <v>165</v>
      </c>
      <c r="AQ29" s="19" t="s">
        <v>17</v>
      </c>
      <c r="AR29" s="134">
        <v>0.38263888888888892</v>
      </c>
      <c r="AS29" s="31" t="s">
        <v>165</v>
      </c>
      <c r="AT29" s="20">
        <v>173</v>
      </c>
      <c r="AU29" s="32" t="s">
        <v>165</v>
      </c>
      <c r="AV29" s="134">
        <v>0.39652777777777781</v>
      </c>
      <c r="AW29" s="31" t="s">
        <v>165</v>
      </c>
      <c r="AX29" s="20">
        <v>272</v>
      </c>
      <c r="AY29" s="32" t="s">
        <v>165</v>
      </c>
      <c r="AZ29" s="134">
        <v>0.4291666666666667</v>
      </c>
      <c r="BA29" s="31" t="s">
        <v>165</v>
      </c>
      <c r="BB29" s="20">
        <v>169</v>
      </c>
      <c r="BC29" s="32" t="s">
        <v>165</v>
      </c>
      <c r="BD29" s="23">
        <v>0.44027777777777777</v>
      </c>
      <c r="BE29" s="31" t="s">
        <v>165</v>
      </c>
      <c r="BF29" s="20">
        <v>66</v>
      </c>
      <c r="BG29" s="31" t="s">
        <v>165</v>
      </c>
      <c r="BH29" s="23">
        <v>0.4604166666666667</v>
      </c>
      <c r="BI29" s="31" t="s">
        <v>165</v>
      </c>
      <c r="BJ29" s="20">
        <v>70</v>
      </c>
      <c r="BK29" s="32" t="s">
        <v>165</v>
      </c>
      <c r="BL29" s="19" t="s">
        <v>17</v>
      </c>
      <c r="BM29" s="34">
        <v>0.50972222222222219</v>
      </c>
      <c r="BN29" s="31" t="s">
        <v>165</v>
      </c>
      <c r="BO29" s="20">
        <v>91</v>
      </c>
      <c r="BP29" s="31" t="s">
        <v>165</v>
      </c>
      <c r="BQ29" s="34">
        <v>0.52986111111111112</v>
      </c>
      <c r="BR29" s="31" t="s">
        <v>165</v>
      </c>
      <c r="BS29" s="20">
        <v>106</v>
      </c>
      <c r="BT29" s="21"/>
      <c r="BU29" s="34">
        <v>7.2222222222222229E-2</v>
      </c>
      <c r="BV29" s="31" t="s">
        <v>165</v>
      </c>
      <c r="BW29" s="20">
        <v>68</v>
      </c>
      <c r="BX29" s="31" t="s">
        <v>165</v>
      </c>
      <c r="BY29" s="34">
        <v>9.2361111111111116E-2</v>
      </c>
      <c r="BZ29" s="31" t="s">
        <v>165</v>
      </c>
      <c r="CA29" s="20">
        <v>44</v>
      </c>
      <c r="CB29" s="32" t="s">
        <v>165</v>
      </c>
      <c r="CC29" s="34">
        <v>0.12847222222222224</v>
      </c>
      <c r="CD29" s="24">
        <v>0</v>
      </c>
      <c r="CE29" s="20">
        <v>85</v>
      </c>
      <c r="CF29" s="32" t="s">
        <v>165</v>
      </c>
      <c r="CG29" s="19" t="s">
        <v>17</v>
      </c>
      <c r="CH29" s="34">
        <v>0.16597222222222222</v>
      </c>
      <c r="CI29" s="31" t="s">
        <v>165</v>
      </c>
      <c r="CJ29" s="20">
        <v>64</v>
      </c>
      <c r="CK29" s="31" t="s">
        <v>165</v>
      </c>
      <c r="CL29" s="34">
        <v>0.19097222222222221</v>
      </c>
      <c r="CM29" s="31" t="s">
        <v>165</v>
      </c>
      <c r="CN29" s="20">
        <v>53</v>
      </c>
      <c r="CO29" s="32" t="s">
        <v>165</v>
      </c>
      <c r="CP29" s="134">
        <v>0.24305555555555547</v>
      </c>
      <c r="CQ29" s="31" t="s">
        <v>165</v>
      </c>
      <c r="CR29" s="20">
        <v>112</v>
      </c>
      <c r="CS29" s="32" t="s">
        <v>165</v>
      </c>
      <c r="CT29" s="134">
        <v>0.25347222222222221</v>
      </c>
      <c r="CU29" s="31" t="s">
        <v>165</v>
      </c>
      <c r="CV29" s="20">
        <v>49</v>
      </c>
      <c r="CW29" s="32" t="s">
        <v>165</v>
      </c>
      <c r="CX29" s="134">
        <v>0.26736111111111116</v>
      </c>
      <c r="CY29" s="31" t="s">
        <v>165</v>
      </c>
      <c r="CZ29" s="20">
        <v>51</v>
      </c>
      <c r="DA29" s="32" t="s">
        <v>165</v>
      </c>
      <c r="DB29" s="19" t="s">
        <v>17</v>
      </c>
      <c r="DC29" s="134">
        <v>0.28472222222222221</v>
      </c>
      <c r="DD29" s="31" t="s">
        <v>165</v>
      </c>
      <c r="DE29" s="20">
        <v>66</v>
      </c>
      <c r="DF29" s="32" t="s">
        <v>165</v>
      </c>
      <c r="DG29" s="134">
        <v>0.2944444444444444</v>
      </c>
      <c r="DH29" s="31" t="s">
        <v>165</v>
      </c>
      <c r="DI29" s="20">
        <v>11</v>
      </c>
      <c r="DJ29" s="32" t="s">
        <v>165</v>
      </c>
      <c r="DK29" s="134">
        <v>0.34097222222222223</v>
      </c>
      <c r="DL29" s="31" t="s">
        <v>165</v>
      </c>
      <c r="DM29" s="20">
        <v>50</v>
      </c>
      <c r="DN29" s="32" t="s">
        <v>165</v>
      </c>
      <c r="DO29" s="134">
        <v>0.3534722222222223</v>
      </c>
      <c r="DP29" s="31" t="s">
        <v>165</v>
      </c>
      <c r="DQ29" s="20">
        <v>16</v>
      </c>
      <c r="DR29" s="32" t="s">
        <v>165</v>
      </c>
      <c r="DS29" s="134">
        <v>0.38750000000000007</v>
      </c>
      <c r="DT29" s="31" t="s">
        <v>165</v>
      </c>
      <c r="DU29" s="20">
        <v>35</v>
      </c>
      <c r="DV29" s="32" t="s">
        <v>165</v>
      </c>
      <c r="DW29" s="80" t="s">
        <v>17</v>
      </c>
      <c r="DX29" s="34">
        <v>0.41666666666666663</v>
      </c>
      <c r="DY29" s="31" t="s">
        <v>165</v>
      </c>
      <c r="DZ29" s="20">
        <v>14</v>
      </c>
      <c r="EA29" s="31" t="s">
        <v>165</v>
      </c>
      <c r="EB29" s="34">
        <v>0.43611111111111112</v>
      </c>
      <c r="EC29" s="31" t="s">
        <v>165</v>
      </c>
      <c r="ED29" s="20">
        <v>21</v>
      </c>
      <c r="EE29" s="32" t="s">
        <v>165</v>
      </c>
      <c r="EF29" s="35">
        <v>0.48958333333333337</v>
      </c>
      <c r="EG29" s="31" t="s">
        <v>165</v>
      </c>
      <c r="EH29" s="20">
        <v>9</v>
      </c>
      <c r="EI29" s="31" t="s">
        <v>165</v>
      </c>
      <c r="EJ29" s="34">
        <v>0.5</v>
      </c>
      <c r="EK29" s="31" t="s">
        <v>165</v>
      </c>
      <c r="EL29" s="20">
        <v>2</v>
      </c>
      <c r="EM29" s="32" t="s">
        <v>165</v>
      </c>
      <c r="EN29" s="20"/>
      <c r="EO29" s="80" t="s">
        <v>17</v>
      </c>
      <c r="EP29" s="27" t="s">
        <v>165</v>
      </c>
      <c r="EQ29" s="120">
        <f>D29+H29+L29+P29+T29+Y29+AC29+AG29+AK29+AO29+AT29+AX29</f>
        <v>5249</v>
      </c>
      <c r="ER29" s="27" t="s">
        <v>165</v>
      </c>
      <c r="ES29" s="21">
        <f>BB29+BF29+BJ29+BO29+BS29+BW29+CA29+CE29</f>
        <v>699</v>
      </c>
      <c r="ET29" s="27" t="s">
        <v>165</v>
      </c>
      <c r="EU29" s="21">
        <f>CJ29+CN29+CR29+CV29+CZ29</f>
        <v>329</v>
      </c>
      <c r="EV29" s="27" t="s">
        <v>165</v>
      </c>
      <c r="EW29" s="21">
        <v>224</v>
      </c>
      <c r="EX29" s="148" t="s">
        <v>165</v>
      </c>
      <c r="EY29" s="120">
        <f t="shared" si="1"/>
        <v>6501</v>
      </c>
      <c r="FX29" s="1"/>
      <c r="FY29" s="7"/>
      <c r="FZ29" s="7"/>
      <c r="GA29" s="7"/>
      <c r="GB29" s="6"/>
      <c r="GC29" s="7"/>
      <c r="GD29" s="7"/>
      <c r="GE29" s="6"/>
      <c r="GF29" s="6"/>
      <c r="GG29" s="6"/>
      <c r="GH29" s="6"/>
      <c r="GI29" s="6"/>
      <c r="GJ29" s="6"/>
      <c r="HD29" s="1"/>
    </row>
    <row r="30" spans="1:214" ht="7.5" customHeight="1" x14ac:dyDescent="0.25">
      <c r="A30" s="19"/>
      <c r="B30" s="22"/>
      <c r="C30" s="20"/>
      <c r="D30" s="20"/>
      <c r="E30" s="21"/>
      <c r="F30" s="22"/>
      <c r="G30" s="20"/>
      <c r="H30" s="20"/>
      <c r="I30" s="21"/>
      <c r="J30" s="22"/>
      <c r="K30" s="20"/>
      <c r="L30" s="20"/>
      <c r="M30" s="21"/>
      <c r="N30" s="22"/>
      <c r="O30" s="20"/>
      <c r="P30" s="20"/>
      <c r="Q30" s="21"/>
      <c r="R30" s="22"/>
      <c r="S30" s="20"/>
      <c r="T30" s="20"/>
      <c r="U30" s="21"/>
      <c r="V30" s="19"/>
      <c r="W30" s="22"/>
      <c r="X30" s="20"/>
      <c r="Y30" s="20"/>
      <c r="Z30" s="21"/>
      <c r="AA30" s="22"/>
      <c r="AB30" s="20"/>
      <c r="AC30" s="20"/>
      <c r="AD30" s="21"/>
      <c r="AE30" s="22"/>
      <c r="AF30" s="20"/>
      <c r="AG30" s="20"/>
      <c r="AH30" s="21"/>
      <c r="AI30" s="22"/>
      <c r="AJ30" s="20"/>
      <c r="AK30" s="20"/>
      <c r="AL30" s="21"/>
      <c r="AM30" s="22"/>
      <c r="AN30" s="20"/>
      <c r="AO30" s="20"/>
      <c r="AP30" s="21"/>
      <c r="AQ30" s="19"/>
      <c r="AR30" s="22"/>
      <c r="AS30" s="20"/>
      <c r="AT30" s="20"/>
      <c r="AU30" s="21"/>
      <c r="AV30" s="22"/>
      <c r="AW30" s="20"/>
      <c r="AX30" s="20"/>
      <c r="AY30" s="21"/>
      <c r="AZ30" s="22"/>
      <c r="BA30" s="20"/>
      <c r="BB30" s="20"/>
      <c r="BC30" s="21"/>
      <c r="BD30" s="23"/>
      <c r="BE30" s="20"/>
      <c r="BF30" s="20"/>
      <c r="BG30" s="21"/>
      <c r="BH30" s="23"/>
      <c r="BI30" s="20"/>
      <c r="BJ30" s="20"/>
      <c r="BK30" s="21"/>
      <c r="BL30" s="19"/>
      <c r="BM30" s="33"/>
      <c r="BN30" s="20"/>
      <c r="BO30" s="20"/>
      <c r="BP30" s="21"/>
      <c r="BQ30" s="34"/>
      <c r="BR30" s="20"/>
      <c r="BS30" s="20"/>
      <c r="BT30" s="21"/>
      <c r="BU30" s="34"/>
      <c r="BV30" s="20"/>
      <c r="BW30" s="20"/>
      <c r="BX30" s="20"/>
      <c r="BY30" s="34"/>
      <c r="BZ30" s="20"/>
      <c r="CA30" s="20"/>
      <c r="CB30" s="21"/>
      <c r="CC30" s="34"/>
      <c r="CD30" s="20"/>
      <c r="CE30" s="20"/>
      <c r="CF30" s="21"/>
      <c r="CG30" s="19"/>
      <c r="CH30" s="34"/>
      <c r="CI30" s="20"/>
      <c r="CJ30" s="20"/>
      <c r="CK30" s="20"/>
      <c r="CL30" s="34"/>
      <c r="CM30" s="20"/>
      <c r="CN30" s="20"/>
      <c r="CO30" s="21"/>
      <c r="CP30" s="22"/>
      <c r="CQ30" s="20"/>
      <c r="CR30" s="20"/>
      <c r="CS30" s="21"/>
      <c r="CT30" s="22"/>
      <c r="CU30" s="20"/>
      <c r="CV30" s="20"/>
      <c r="CW30" s="21"/>
      <c r="CX30" s="22"/>
      <c r="CY30" s="20"/>
      <c r="CZ30" s="20"/>
      <c r="DA30" s="21"/>
      <c r="DB30" s="19"/>
      <c r="DC30" s="22"/>
      <c r="DD30" s="20"/>
      <c r="DE30" s="20"/>
      <c r="DF30" s="21"/>
      <c r="DG30" s="22"/>
      <c r="DH30" s="20"/>
      <c r="DI30" s="20"/>
      <c r="DJ30" s="21"/>
      <c r="DK30" s="22"/>
      <c r="DL30" s="20"/>
      <c r="DM30" s="20"/>
      <c r="DN30" s="21"/>
      <c r="DO30" s="22"/>
      <c r="DP30" s="20"/>
      <c r="DQ30" s="20"/>
      <c r="DR30" s="21"/>
      <c r="DS30" s="22"/>
      <c r="DT30" s="20"/>
      <c r="DU30" s="20"/>
      <c r="DV30" s="21"/>
      <c r="DW30" s="80"/>
      <c r="DX30" s="34"/>
      <c r="DY30" s="20"/>
      <c r="DZ30" s="20"/>
      <c r="EA30" s="21"/>
      <c r="EB30" s="34"/>
      <c r="EC30" s="20"/>
      <c r="ED30" s="20"/>
      <c r="EE30" s="21"/>
      <c r="EF30" s="35"/>
      <c r="EG30" s="20"/>
      <c r="EH30" s="20"/>
      <c r="EI30" s="21"/>
      <c r="EJ30" s="34"/>
      <c r="EK30" s="20"/>
      <c r="EL30" s="20"/>
      <c r="EM30" s="21"/>
      <c r="EN30" s="20"/>
      <c r="EO30" s="80"/>
      <c r="EP30" s="22"/>
      <c r="EQ30" s="42"/>
      <c r="ER30" s="22"/>
      <c r="ES30" s="42"/>
      <c r="ET30" s="22"/>
      <c r="EU30" s="42"/>
      <c r="EV30" s="22"/>
      <c r="EW30" s="42"/>
      <c r="EX30" s="43"/>
      <c r="EY30" s="120"/>
      <c r="FX30" s="1"/>
      <c r="FY30" s="7"/>
      <c r="FZ30" s="7"/>
      <c r="GA30" s="7"/>
      <c r="GB30" s="6"/>
      <c r="GC30" s="7"/>
      <c r="GD30" s="7"/>
      <c r="GE30" s="6"/>
      <c r="GF30" s="6"/>
      <c r="GG30" s="6"/>
      <c r="GH30" s="6"/>
      <c r="GI30" s="6"/>
      <c r="GJ30" s="6"/>
      <c r="HD30" s="1"/>
    </row>
    <row r="31" spans="1:214" ht="15" customHeight="1" x14ac:dyDescent="0.25">
      <c r="A31" s="46" t="s">
        <v>30</v>
      </c>
      <c r="B31" s="29"/>
      <c r="C31" s="48">
        <v>250</v>
      </c>
      <c r="D31" s="48">
        <v>250</v>
      </c>
      <c r="E31" s="136"/>
      <c r="F31" s="29"/>
      <c r="G31" s="48">
        <f>SUM(G18:G30)</f>
        <v>229</v>
      </c>
      <c r="H31" s="48">
        <f>SUM(H18:H30)</f>
        <v>229</v>
      </c>
      <c r="I31" s="136"/>
      <c r="J31" s="29"/>
      <c r="K31" s="48">
        <v>417</v>
      </c>
      <c r="L31" s="48">
        <v>417</v>
      </c>
      <c r="M31" s="136"/>
      <c r="N31" s="29"/>
      <c r="O31" s="48">
        <f>SUM(O11:O29)</f>
        <v>351</v>
      </c>
      <c r="P31" s="48">
        <f>SUM(P11:P29)</f>
        <v>351</v>
      </c>
      <c r="Q31" s="136"/>
      <c r="R31" s="29"/>
      <c r="S31" s="48">
        <f>SUM(S11:S29)</f>
        <v>686</v>
      </c>
      <c r="T31" s="48">
        <f>SUM(T11:T29)</f>
        <v>686</v>
      </c>
      <c r="U31" s="136"/>
      <c r="V31" s="46" t="s">
        <v>30</v>
      </c>
      <c r="W31" s="29"/>
      <c r="X31" s="48">
        <f>SUM(X11:X29)</f>
        <v>631</v>
      </c>
      <c r="Y31" s="48">
        <f>SUM(Y11:Y29)</f>
        <v>631</v>
      </c>
      <c r="Z31" s="136"/>
      <c r="AA31" s="29"/>
      <c r="AB31" s="48">
        <f>SUM(AB11:AB29)</f>
        <v>768</v>
      </c>
      <c r="AC31" s="48">
        <f>SUM(AC11:AC29)</f>
        <v>768</v>
      </c>
      <c r="AD31" s="136"/>
      <c r="AE31" s="29"/>
      <c r="AF31" s="48">
        <v>706</v>
      </c>
      <c r="AG31" s="48">
        <v>706</v>
      </c>
      <c r="AH31" s="136"/>
      <c r="AI31" s="29"/>
      <c r="AJ31" s="48">
        <f>SUM(AJ11:AJ29)</f>
        <v>556</v>
      </c>
      <c r="AK31" s="48">
        <f>SUM(AK11:AK29)</f>
        <v>556</v>
      </c>
      <c r="AL31" s="136"/>
      <c r="AM31" s="29"/>
      <c r="AN31" s="48">
        <v>445</v>
      </c>
      <c r="AO31" s="48">
        <v>445</v>
      </c>
      <c r="AP31" s="136"/>
      <c r="AQ31" s="46" t="s">
        <v>30</v>
      </c>
      <c r="AR31" s="29"/>
      <c r="AS31" s="48">
        <f>SUM(AS11:AS29)</f>
        <v>187</v>
      </c>
      <c r="AT31" s="48">
        <f>SUM(AT11:AT29)</f>
        <v>187</v>
      </c>
      <c r="AU31" s="136"/>
      <c r="AV31" s="29"/>
      <c r="AW31" s="48">
        <f>SUM(AW11:AW29)</f>
        <v>294</v>
      </c>
      <c r="AX31" s="48">
        <f>SUM(AX11:AX29)</f>
        <v>294</v>
      </c>
      <c r="AY31" s="136"/>
      <c r="AZ31" s="29"/>
      <c r="BA31" s="48">
        <v>183</v>
      </c>
      <c r="BB31" s="48">
        <v>183</v>
      </c>
      <c r="BC31" s="136"/>
      <c r="BD31" s="47"/>
      <c r="BE31" s="48">
        <v>90</v>
      </c>
      <c r="BF31" s="48">
        <v>90</v>
      </c>
      <c r="BG31" s="49"/>
      <c r="BH31" s="47"/>
      <c r="BI31" s="48">
        <v>90</v>
      </c>
      <c r="BJ31" s="48">
        <v>90</v>
      </c>
      <c r="BK31" s="49"/>
      <c r="BL31" s="46" t="s">
        <v>30</v>
      </c>
      <c r="BM31" s="47"/>
      <c r="BN31" s="48">
        <v>109</v>
      </c>
      <c r="BO31" s="48">
        <v>109</v>
      </c>
      <c r="BP31" s="49"/>
      <c r="BQ31" s="47"/>
      <c r="BR31" s="48">
        <v>127</v>
      </c>
      <c r="BS31" s="48">
        <v>127</v>
      </c>
      <c r="BT31" s="49"/>
      <c r="BU31" s="47"/>
      <c r="BV31" s="48">
        <f>SUM(BV11:BV29)</f>
        <v>91</v>
      </c>
      <c r="BW31" s="48">
        <f>SUM(BW11:BW29)</f>
        <v>91</v>
      </c>
      <c r="BX31" s="48"/>
      <c r="BY31" s="47"/>
      <c r="BZ31" s="48">
        <v>56</v>
      </c>
      <c r="CA31" s="48">
        <v>56</v>
      </c>
      <c r="CB31" s="49"/>
      <c r="CC31" s="47"/>
      <c r="CD31" s="48">
        <v>118</v>
      </c>
      <c r="CE31" s="48">
        <v>118</v>
      </c>
      <c r="CF31" s="49"/>
      <c r="CG31" s="46" t="s">
        <v>30</v>
      </c>
      <c r="CH31" s="47"/>
      <c r="CI31" s="48">
        <f>SUM(CI11:CI29)</f>
        <v>93</v>
      </c>
      <c r="CJ31" s="48">
        <f>SUM(CJ11:CJ29)</f>
        <v>93</v>
      </c>
      <c r="CK31" s="48"/>
      <c r="CL31" s="47"/>
      <c r="CM31" s="48">
        <f>SUM(CM11:CM29)</f>
        <v>76</v>
      </c>
      <c r="CN31" s="48">
        <f>SUM(CN11:CN29)</f>
        <v>76</v>
      </c>
      <c r="CO31" s="49"/>
      <c r="CP31" s="29"/>
      <c r="CQ31" s="48">
        <f>SUM(CQ11:CQ29)</f>
        <v>201</v>
      </c>
      <c r="CR31" s="48">
        <f>SUM(CR11:CR29)</f>
        <v>201</v>
      </c>
      <c r="CS31" s="136"/>
      <c r="CT31" s="29"/>
      <c r="CU31" s="48">
        <v>49</v>
      </c>
      <c r="CV31" s="48">
        <v>49</v>
      </c>
      <c r="CW31" s="136"/>
      <c r="CX31" s="29"/>
      <c r="CY31" s="48">
        <f>SUM(CY11:CY29)</f>
        <v>103</v>
      </c>
      <c r="CZ31" s="48">
        <f>SUM(CZ11:CZ29)</f>
        <v>103</v>
      </c>
      <c r="DA31" s="136"/>
      <c r="DB31" s="46" t="s">
        <v>30</v>
      </c>
      <c r="DC31" s="29"/>
      <c r="DD31" s="48">
        <v>78</v>
      </c>
      <c r="DE31" s="48">
        <v>78</v>
      </c>
      <c r="DF31" s="136"/>
      <c r="DG31" s="29"/>
      <c r="DH31" s="48">
        <v>53</v>
      </c>
      <c r="DI31" s="48">
        <v>53</v>
      </c>
      <c r="DJ31" s="136"/>
      <c r="DK31" s="29"/>
      <c r="DL31" s="48">
        <v>77</v>
      </c>
      <c r="DM31" s="48">
        <v>77</v>
      </c>
      <c r="DN31" s="136"/>
      <c r="DO31" s="29"/>
      <c r="DP31" s="48">
        <v>32</v>
      </c>
      <c r="DQ31" s="48">
        <v>32</v>
      </c>
      <c r="DR31" s="136"/>
      <c r="DS31" s="29"/>
      <c r="DT31" s="48">
        <v>47</v>
      </c>
      <c r="DU31" s="48">
        <v>47</v>
      </c>
      <c r="DV31" s="136"/>
      <c r="DW31" s="101" t="s">
        <v>30</v>
      </c>
      <c r="DX31" s="50"/>
      <c r="DY31" s="48">
        <v>27</v>
      </c>
      <c r="DZ31" s="48">
        <v>27</v>
      </c>
      <c r="EA31" s="49"/>
      <c r="EB31" s="50"/>
      <c r="EC31" s="48">
        <v>33</v>
      </c>
      <c r="ED31" s="48">
        <v>33</v>
      </c>
      <c r="EE31" s="49"/>
      <c r="EF31" s="65"/>
      <c r="EG31" s="48">
        <v>24</v>
      </c>
      <c r="EH31" s="48">
        <v>24</v>
      </c>
      <c r="EI31" s="49"/>
      <c r="EJ31" s="50"/>
      <c r="EK31" s="48">
        <v>4</v>
      </c>
      <c r="EL31" s="48">
        <v>4</v>
      </c>
      <c r="EM31" s="49"/>
      <c r="EN31" s="20"/>
      <c r="EO31" s="101" t="s">
        <v>30</v>
      </c>
      <c r="EP31" s="44">
        <f t="shared" ref="EP31:ES31" si="5">SUM(EP11:EP30)</f>
        <v>5520</v>
      </c>
      <c r="EQ31" s="121">
        <f t="shared" si="5"/>
        <v>5520</v>
      </c>
      <c r="ER31" s="44">
        <f t="shared" si="5"/>
        <v>864</v>
      </c>
      <c r="ES31" s="121">
        <f t="shared" si="5"/>
        <v>864</v>
      </c>
      <c r="ET31" s="44">
        <f t="shared" ref="ET31:EU31" si="6">SUM(ET11:ET30)</f>
        <v>522</v>
      </c>
      <c r="EU31" s="121">
        <f t="shared" si="6"/>
        <v>522</v>
      </c>
      <c r="EV31" s="44">
        <v>375</v>
      </c>
      <c r="EW31" s="121">
        <v>375</v>
      </c>
      <c r="EX31" s="44">
        <f>SUM(EX11:EX29)</f>
        <v>7281</v>
      </c>
      <c r="EY31" s="121">
        <f>SUM(EY11:EY29)</f>
        <v>7281</v>
      </c>
      <c r="GW31" s="7"/>
      <c r="GX31" s="7"/>
      <c r="GY31" s="7"/>
    </row>
    <row r="32" spans="1:214" ht="9" customHeight="1" x14ac:dyDescent="0.25">
      <c r="A32" s="41"/>
      <c r="B32" s="18"/>
      <c r="C32" s="16"/>
      <c r="D32" s="16"/>
      <c r="E32" s="17"/>
      <c r="F32" s="18"/>
      <c r="G32" s="16"/>
      <c r="H32" s="16"/>
      <c r="I32" s="17"/>
      <c r="J32" s="18"/>
      <c r="K32" s="16"/>
      <c r="L32" s="16"/>
      <c r="M32" s="17"/>
      <c r="N32" s="18"/>
      <c r="O32" s="16"/>
      <c r="P32" s="16"/>
      <c r="Q32" s="17"/>
      <c r="R32" s="18"/>
      <c r="S32" s="16"/>
      <c r="T32" s="16"/>
      <c r="U32" s="17"/>
      <c r="V32" s="41"/>
      <c r="W32" s="18"/>
      <c r="X32" s="16"/>
      <c r="Y32" s="16"/>
      <c r="Z32" s="17"/>
      <c r="AA32" s="18"/>
      <c r="AB32" s="16"/>
      <c r="AC32" s="16"/>
      <c r="AD32" s="17"/>
      <c r="AE32" s="18"/>
      <c r="AF32" s="16"/>
      <c r="AG32" s="16"/>
      <c r="AH32" s="17"/>
      <c r="AI32" s="18"/>
      <c r="AJ32" s="16"/>
      <c r="AK32" s="16"/>
      <c r="AL32" s="17"/>
      <c r="AM32" s="18"/>
      <c r="AN32" s="16"/>
      <c r="AO32" s="16"/>
      <c r="AP32" s="17"/>
      <c r="AQ32" s="41"/>
      <c r="AR32" s="18"/>
      <c r="AS32" s="16"/>
      <c r="AT32" s="16"/>
      <c r="AU32" s="17"/>
      <c r="AV32" s="18"/>
      <c r="AW32" s="16"/>
      <c r="AX32" s="16"/>
      <c r="AY32" s="17"/>
      <c r="AZ32" s="18"/>
      <c r="BA32" s="16"/>
      <c r="BB32" s="16"/>
      <c r="BC32" s="17"/>
      <c r="BD32" s="18"/>
      <c r="BE32" s="16"/>
      <c r="BF32" s="16"/>
      <c r="BG32" s="17"/>
      <c r="BH32" s="18"/>
      <c r="BI32" s="16"/>
      <c r="BJ32" s="16"/>
      <c r="BK32" s="17"/>
      <c r="BL32" s="41"/>
      <c r="BM32" s="18"/>
      <c r="BN32" s="16"/>
      <c r="BO32" s="16"/>
      <c r="BP32" s="17"/>
      <c r="BQ32" s="18"/>
      <c r="BR32" s="16"/>
      <c r="BS32" s="16"/>
      <c r="BT32" s="17"/>
      <c r="BU32" s="18"/>
      <c r="BV32" s="16"/>
      <c r="BW32" s="16"/>
      <c r="BX32" s="17"/>
      <c r="BY32" s="18"/>
      <c r="BZ32" s="16"/>
      <c r="CA32" s="16"/>
      <c r="CB32" s="17"/>
      <c r="CC32" s="18"/>
      <c r="CD32" s="16"/>
      <c r="CE32" s="16"/>
      <c r="CF32" s="17"/>
      <c r="CG32" s="41"/>
      <c r="CH32" s="18"/>
      <c r="CI32" s="16"/>
      <c r="CJ32" s="16"/>
      <c r="CK32" s="17"/>
      <c r="CL32" s="18"/>
      <c r="CM32" s="16"/>
      <c r="CN32" s="16"/>
      <c r="CO32" s="17"/>
      <c r="CP32" s="18"/>
      <c r="CQ32" s="16"/>
      <c r="CR32" s="16"/>
      <c r="CS32" s="17"/>
      <c r="CT32" s="18"/>
      <c r="CU32" s="16"/>
      <c r="CV32" s="16"/>
      <c r="CW32" s="17"/>
      <c r="CX32" s="18"/>
      <c r="CY32" s="16"/>
      <c r="CZ32" s="16"/>
      <c r="DA32" s="17"/>
      <c r="DB32" s="41"/>
      <c r="DC32" s="18"/>
      <c r="DD32" s="16"/>
      <c r="DE32" s="16"/>
      <c r="DF32" s="17"/>
      <c r="DG32" s="18"/>
      <c r="DH32" s="16"/>
      <c r="DI32" s="16"/>
      <c r="DJ32" s="17"/>
      <c r="DK32" s="18"/>
      <c r="DL32" s="16"/>
      <c r="DM32" s="16"/>
      <c r="DN32" s="17"/>
      <c r="DO32" s="18"/>
      <c r="DP32" s="16"/>
      <c r="DQ32" s="16"/>
      <c r="DR32" s="16"/>
      <c r="DS32" s="18"/>
      <c r="DT32" s="16"/>
      <c r="DU32" s="16"/>
      <c r="DV32" s="17"/>
      <c r="DW32" s="41"/>
      <c r="DX32" s="18"/>
      <c r="DY32" s="16"/>
      <c r="DZ32" s="16"/>
      <c r="EA32" s="17"/>
      <c r="EB32" s="18"/>
      <c r="EC32" s="16"/>
      <c r="ED32" s="16"/>
      <c r="EE32" s="17"/>
      <c r="EF32" s="18"/>
      <c r="EG32" s="16"/>
      <c r="EH32" s="16"/>
      <c r="EI32" s="17"/>
      <c r="EJ32" s="18"/>
      <c r="EK32" s="16"/>
      <c r="EL32" s="16"/>
      <c r="EM32" s="17"/>
      <c r="EN32" s="20"/>
      <c r="EO32" s="20"/>
    </row>
    <row r="33" spans="1:211" x14ac:dyDescent="0.25">
      <c r="A33" s="40" t="s">
        <v>28</v>
      </c>
      <c r="B33" s="22"/>
      <c r="C33" s="20"/>
      <c r="D33" s="20"/>
      <c r="E33" s="21">
        <v>242</v>
      </c>
      <c r="F33" s="22"/>
      <c r="G33" s="20"/>
      <c r="H33" s="20"/>
      <c r="I33" s="21">
        <v>218</v>
      </c>
      <c r="J33" s="22"/>
      <c r="K33" s="20"/>
      <c r="L33" s="20"/>
      <c r="M33" s="21">
        <v>413</v>
      </c>
      <c r="N33" s="22"/>
      <c r="O33" s="20"/>
      <c r="P33" s="20"/>
      <c r="Q33" s="21">
        <v>319</v>
      </c>
      <c r="R33" s="22"/>
      <c r="S33" s="20"/>
      <c r="T33" s="20"/>
      <c r="U33" s="21">
        <v>642</v>
      </c>
      <c r="V33" s="40" t="s">
        <v>28</v>
      </c>
      <c r="W33" s="22"/>
      <c r="X33" s="20"/>
      <c r="Y33" s="20"/>
      <c r="Z33" s="21">
        <v>619</v>
      </c>
      <c r="AA33" s="22"/>
      <c r="AB33" s="20"/>
      <c r="AC33" s="20"/>
      <c r="AD33" s="21">
        <v>728</v>
      </c>
      <c r="AE33" s="22"/>
      <c r="AF33" s="20"/>
      <c r="AG33" s="20"/>
      <c r="AH33" s="21">
        <v>691</v>
      </c>
      <c r="AI33" s="22"/>
      <c r="AJ33" s="20"/>
      <c r="AK33" s="20"/>
      <c r="AL33" s="21">
        <v>535</v>
      </c>
      <c r="AM33" s="22"/>
      <c r="AN33" s="20"/>
      <c r="AO33" s="20"/>
      <c r="AP33" s="21">
        <v>431</v>
      </c>
      <c r="AQ33" s="40" t="s">
        <v>28</v>
      </c>
      <c r="AR33" s="22"/>
      <c r="AS33" s="20"/>
      <c r="AT33" s="20"/>
      <c r="AU33" s="21">
        <v>173</v>
      </c>
      <c r="AV33" s="22"/>
      <c r="AW33" s="20"/>
      <c r="AX33" s="20"/>
      <c r="AY33" s="21">
        <v>272</v>
      </c>
      <c r="AZ33" s="22"/>
      <c r="BA33" s="20"/>
      <c r="BB33" s="20"/>
      <c r="BC33" s="21">
        <v>169</v>
      </c>
      <c r="BD33" s="22"/>
      <c r="BE33" s="20"/>
      <c r="BF33" s="20"/>
      <c r="BG33" s="21">
        <v>69</v>
      </c>
      <c r="BH33" s="22"/>
      <c r="BI33" s="20"/>
      <c r="BJ33" s="20"/>
      <c r="BK33" s="21">
        <v>70</v>
      </c>
      <c r="BL33" s="40" t="s">
        <v>28</v>
      </c>
      <c r="BM33" s="22"/>
      <c r="BN33" s="20"/>
      <c r="BO33" s="20"/>
      <c r="BP33" s="21">
        <v>91</v>
      </c>
      <c r="BQ33" s="22"/>
      <c r="BR33" s="20"/>
      <c r="BS33" s="20"/>
      <c r="BT33" s="21">
        <v>106</v>
      </c>
      <c r="BU33" s="22"/>
      <c r="BV33" s="20"/>
      <c r="BW33" s="20"/>
      <c r="BX33" s="21">
        <f>MAX(BX11:BX28)</f>
        <v>68</v>
      </c>
      <c r="BY33" s="22"/>
      <c r="BZ33" s="20"/>
      <c r="CA33" s="20"/>
      <c r="CB33" s="21">
        <v>46</v>
      </c>
      <c r="CC33" s="22"/>
      <c r="CD33" s="20"/>
      <c r="CE33" s="20"/>
      <c r="CF33" s="21">
        <v>85</v>
      </c>
      <c r="CG33" s="40" t="s">
        <v>28</v>
      </c>
      <c r="CH33" s="22"/>
      <c r="CI33" s="20"/>
      <c r="CJ33" s="20"/>
      <c r="CK33" s="21">
        <v>64</v>
      </c>
      <c r="CL33" s="22"/>
      <c r="CM33" s="20"/>
      <c r="CN33" s="20"/>
      <c r="CO33" s="21">
        <v>57</v>
      </c>
      <c r="CP33" s="22"/>
      <c r="CQ33" s="20"/>
      <c r="CR33" s="20"/>
      <c r="CS33" s="21">
        <v>132</v>
      </c>
      <c r="CT33" s="22"/>
      <c r="CU33" s="20"/>
      <c r="CV33" s="20"/>
      <c r="CW33" s="21">
        <v>49</v>
      </c>
      <c r="CX33" s="22"/>
      <c r="CY33" s="20"/>
      <c r="CZ33" s="20"/>
      <c r="DA33" s="21">
        <v>69</v>
      </c>
      <c r="DB33" s="40" t="s">
        <v>28</v>
      </c>
      <c r="DC33" s="22"/>
      <c r="DD33" s="20"/>
      <c r="DE33" s="20"/>
      <c r="DF33" s="42">
        <v>66</v>
      </c>
      <c r="DG33" s="22"/>
      <c r="DH33" s="20"/>
      <c r="DI33" s="20"/>
      <c r="DJ33" s="21">
        <v>24</v>
      </c>
      <c r="DK33" s="22"/>
      <c r="DL33" s="20"/>
      <c r="DM33" s="20"/>
      <c r="DN33" s="21">
        <v>56</v>
      </c>
      <c r="DO33" s="22"/>
      <c r="DP33" s="20"/>
      <c r="DQ33" s="20"/>
      <c r="DR33" s="21">
        <v>18</v>
      </c>
      <c r="DS33" s="22"/>
      <c r="DT33" s="20"/>
      <c r="DU33" s="20"/>
      <c r="DV33" s="21">
        <v>37</v>
      </c>
      <c r="DW33" s="40" t="s">
        <v>28</v>
      </c>
      <c r="DX33" s="22"/>
      <c r="DY33" s="20"/>
      <c r="DZ33" s="20"/>
      <c r="EA33" s="21">
        <v>20</v>
      </c>
      <c r="EB33" s="22"/>
      <c r="EC33" s="20"/>
      <c r="ED33" s="20"/>
      <c r="EE33" s="21">
        <v>29</v>
      </c>
      <c r="EF33" s="22"/>
      <c r="EG33" s="20"/>
      <c r="EH33" s="20"/>
      <c r="EI33" s="21">
        <v>17</v>
      </c>
      <c r="EJ33" s="22"/>
      <c r="EK33" s="20"/>
      <c r="EL33" s="20"/>
      <c r="EM33" s="21">
        <v>4</v>
      </c>
      <c r="EN33" s="20"/>
      <c r="EO33" s="20"/>
      <c r="EX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C33" s="7"/>
    </row>
    <row r="34" spans="1:211" x14ac:dyDescent="0.25">
      <c r="A34" s="40" t="s">
        <v>35</v>
      </c>
      <c r="B34" s="22"/>
      <c r="C34" s="20"/>
      <c r="D34" s="20"/>
      <c r="E34" s="31" t="s">
        <v>14</v>
      </c>
      <c r="F34" s="27"/>
      <c r="G34" s="31"/>
      <c r="H34" s="31"/>
      <c r="I34" s="27" t="s">
        <v>16</v>
      </c>
      <c r="J34" s="27"/>
      <c r="K34" s="31"/>
      <c r="L34" s="31"/>
      <c r="M34" s="31" t="s">
        <v>12</v>
      </c>
      <c r="N34" s="27"/>
      <c r="O34" s="31"/>
      <c r="P34" s="31"/>
      <c r="Q34" s="27" t="s">
        <v>16</v>
      </c>
      <c r="R34" s="27"/>
      <c r="S34" s="31"/>
      <c r="T34" s="31"/>
      <c r="U34" s="32" t="s">
        <v>14</v>
      </c>
      <c r="V34" s="40" t="s">
        <v>35</v>
      </c>
      <c r="W34" s="22"/>
      <c r="X34" s="20"/>
      <c r="Y34" s="20"/>
      <c r="Z34" s="31" t="s">
        <v>12</v>
      </c>
      <c r="AA34" s="27"/>
      <c r="AB34" s="31"/>
      <c r="AC34" s="31"/>
      <c r="AD34" s="27" t="s">
        <v>16</v>
      </c>
      <c r="AE34" s="27"/>
      <c r="AF34" s="31"/>
      <c r="AG34" s="31"/>
      <c r="AH34" s="27" t="s">
        <v>13</v>
      </c>
      <c r="AI34" s="27"/>
      <c r="AJ34" s="31"/>
      <c r="AK34" s="31"/>
      <c r="AL34" s="27" t="s">
        <v>16</v>
      </c>
      <c r="AM34" s="27"/>
      <c r="AN34" s="31"/>
      <c r="AO34" s="31"/>
      <c r="AP34" s="32" t="s">
        <v>12</v>
      </c>
      <c r="AQ34" s="40" t="s">
        <v>35</v>
      </c>
      <c r="AR34" s="22"/>
      <c r="AS34" s="20"/>
      <c r="AT34" s="20"/>
      <c r="AU34" s="27" t="s">
        <v>16</v>
      </c>
      <c r="AV34" s="27"/>
      <c r="AW34" s="31"/>
      <c r="AX34" s="31"/>
      <c r="AY34" s="27" t="s">
        <v>16</v>
      </c>
      <c r="AZ34" s="27"/>
      <c r="BA34" s="31"/>
      <c r="BB34" s="31"/>
      <c r="BC34" s="27" t="s">
        <v>16</v>
      </c>
      <c r="BD34" s="27"/>
      <c r="BE34" s="31"/>
      <c r="BF34" s="31"/>
      <c r="BG34" s="31" t="s">
        <v>13</v>
      </c>
      <c r="BH34" s="27"/>
      <c r="BI34" s="31"/>
      <c r="BJ34" s="31"/>
      <c r="BK34" s="32" t="s">
        <v>14</v>
      </c>
      <c r="BL34" s="40" t="s">
        <v>35</v>
      </c>
      <c r="BM34" s="22"/>
      <c r="BN34" s="20"/>
      <c r="BO34" s="20"/>
      <c r="BP34" s="31" t="s">
        <v>14</v>
      </c>
      <c r="BQ34" s="27"/>
      <c r="BR34" s="31"/>
      <c r="BS34" s="31"/>
      <c r="BT34" s="27" t="s">
        <v>16</v>
      </c>
      <c r="BU34" s="27"/>
      <c r="BV34" s="31"/>
      <c r="BW34" s="31"/>
      <c r="BX34" s="27" t="s">
        <v>16</v>
      </c>
      <c r="BY34" s="27"/>
      <c r="BZ34" s="31"/>
      <c r="CA34" s="31"/>
      <c r="CB34" s="31" t="s">
        <v>13</v>
      </c>
      <c r="CC34" s="27"/>
      <c r="CD34" s="31"/>
      <c r="CE34" s="31"/>
      <c r="CF34" s="32" t="s">
        <v>14</v>
      </c>
      <c r="CG34" s="40" t="s">
        <v>35</v>
      </c>
      <c r="CH34" s="27"/>
      <c r="CI34" s="31"/>
      <c r="CJ34" s="31"/>
      <c r="CK34" s="27" t="s">
        <v>16</v>
      </c>
      <c r="CL34" s="22"/>
      <c r="CM34" s="20"/>
      <c r="CN34" s="20"/>
      <c r="CO34" s="31" t="s">
        <v>15</v>
      </c>
      <c r="CP34" s="27"/>
      <c r="CQ34" s="31"/>
      <c r="CR34" s="31"/>
      <c r="CS34" s="31" t="s">
        <v>13</v>
      </c>
      <c r="CT34" s="27"/>
      <c r="CU34" s="31"/>
      <c r="CV34" s="31"/>
      <c r="CW34" s="31" t="s">
        <v>12</v>
      </c>
      <c r="CX34" s="27"/>
      <c r="CY34" s="31"/>
      <c r="CZ34" s="31"/>
      <c r="DA34" s="32" t="s">
        <v>11</v>
      </c>
      <c r="DB34" s="40" t="s">
        <v>35</v>
      </c>
      <c r="DC34" s="27"/>
      <c r="DD34" s="31"/>
      <c r="DE34" s="31"/>
      <c r="DF34" s="31" t="s">
        <v>12</v>
      </c>
      <c r="DG34" s="27"/>
      <c r="DH34" s="31"/>
      <c r="DI34" s="31"/>
      <c r="DJ34" s="31" t="s">
        <v>11</v>
      </c>
      <c r="DK34" s="22"/>
      <c r="DL34" s="20"/>
      <c r="DM34" s="20"/>
      <c r="DN34" s="31" t="s">
        <v>13</v>
      </c>
      <c r="DO34" s="27"/>
      <c r="DP34" s="31"/>
      <c r="DQ34" s="31"/>
      <c r="DR34" s="31" t="s">
        <v>11</v>
      </c>
      <c r="DS34" s="27"/>
      <c r="DT34" s="31"/>
      <c r="DU34" s="31"/>
      <c r="DV34" s="32" t="s">
        <v>14</v>
      </c>
      <c r="DW34" s="40" t="s">
        <v>35</v>
      </c>
      <c r="DX34" s="27"/>
      <c r="DY34" s="31"/>
      <c r="DZ34" s="31"/>
      <c r="EA34" s="31" t="s">
        <v>12</v>
      </c>
      <c r="EB34" s="27"/>
      <c r="EC34" s="31"/>
      <c r="ED34" s="31"/>
      <c r="EE34" s="31" t="s">
        <v>12</v>
      </c>
      <c r="EF34" s="27"/>
      <c r="EG34" s="31"/>
      <c r="EH34" s="31"/>
      <c r="EI34" s="31" t="s">
        <v>5</v>
      </c>
      <c r="EJ34" s="27"/>
      <c r="EK34" s="31"/>
      <c r="EL34" s="31"/>
      <c r="EM34" s="31" t="s">
        <v>11</v>
      </c>
      <c r="EN34" s="27"/>
      <c r="EO34" s="20"/>
      <c r="ER34" s="95" t="s">
        <v>264</v>
      </c>
      <c r="ET34" s="96"/>
      <c r="EU34" s="96"/>
      <c r="EV34" s="96"/>
      <c r="HC34" s="7"/>
    </row>
    <row r="35" spans="1:211" x14ac:dyDescent="0.25">
      <c r="A35" s="94" t="s">
        <v>64</v>
      </c>
      <c r="B35" s="22"/>
      <c r="C35" s="20"/>
      <c r="D35" s="20"/>
      <c r="E35" s="137">
        <v>0.97107438016528924</v>
      </c>
      <c r="F35" s="22"/>
      <c r="G35" s="20"/>
      <c r="H35" s="20"/>
      <c r="I35" s="139">
        <v>1</v>
      </c>
      <c r="J35" s="124"/>
      <c r="K35" s="125"/>
      <c r="L35" s="125"/>
      <c r="M35" s="139">
        <v>1</v>
      </c>
      <c r="N35" s="124"/>
      <c r="O35" s="125"/>
      <c r="P35" s="125"/>
      <c r="Q35" s="139">
        <v>1</v>
      </c>
      <c r="R35" s="124"/>
      <c r="S35" s="125"/>
      <c r="T35" s="125"/>
      <c r="U35" s="137">
        <f>T29/U33</f>
        <v>0.9890965732087228</v>
      </c>
      <c r="V35" s="94" t="s">
        <v>64</v>
      </c>
      <c r="W35" s="22"/>
      <c r="X35" s="20"/>
      <c r="Y35" s="20"/>
      <c r="Z35" s="139">
        <v>1</v>
      </c>
      <c r="AA35" s="124"/>
      <c r="AB35" s="125"/>
      <c r="AC35" s="125"/>
      <c r="AD35" s="139">
        <v>1</v>
      </c>
      <c r="AE35" s="124"/>
      <c r="AF35" s="125"/>
      <c r="AG35" s="125"/>
      <c r="AH35" s="139">
        <v>1</v>
      </c>
      <c r="AI35" s="124"/>
      <c r="AJ35" s="125"/>
      <c r="AK35" s="125"/>
      <c r="AL35" s="139">
        <v>1</v>
      </c>
      <c r="AM35" s="124"/>
      <c r="AN35" s="125"/>
      <c r="AO35" s="125"/>
      <c r="AP35" s="139">
        <v>1</v>
      </c>
      <c r="AQ35" s="94" t="s">
        <v>64</v>
      </c>
      <c r="AR35" s="22"/>
      <c r="AS35" s="20"/>
      <c r="AT35" s="20"/>
      <c r="AU35" s="139">
        <v>1</v>
      </c>
      <c r="AV35" s="124"/>
      <c r="AW35" s="125"/>
      <c r="AX35" s="125"/>
      <c r="AY35" s="139">
        <v>1</v>
      </c>
      <c r="AZ35" s="124"/>
      <c r="BA35" s="125"/>
      <c r="BB35" s="125"/>
      <c r="BC35" s="139">
        <v>1</v>
      </c>
      <c r="BD35" s="22"/>
      <c r="BE35" s="20"/>
      <c r="BF35" s="20"/>
      <c r="BG35" s="137">
        <v>0.95652173913043481</v>
      </c>
      <c r="BH35" s="22"/>
      <c r="BI35" s="20"/>
      <c r="BJ35" s="20"/>
      <c r="BK35" s="132">
        <v>1</v>
      </c>
      <c r="BL35" s="94" t="s">
        <v>64</v>
      </c>
      <c r="BM35" s="22"/>
      <c r="BN35" s="20"/>
      <c r="BO35" s="20"/>
      <c r="BP35" s="139">
        <v>1</v>
      </c>
      <c r="BQ35" s="22"/>
      <c r="BR35" s="20"/>
      <c r="BS35" s="20"/>
      <c r="BT35" s="139">
        <v>1</v>
      </c>
      <c r="BU35" s="22"/>
      <c r="BV35" s="20"/>
      <c r="BW35" s="20"/>
      <c r="BX35" s="139">
        <v>1</v>
      </c>
      <c r="BY35" s="22"/>
      <c r="BZ35" s="20"/>
      <c r="CA35" s="20"/>
      <c r="CB35" s="137">
        <v>0.95652173913043481</v>
      </c>
      <c r="CC35" s="22"/>
      <c r="CD35" s="20"/>
      <c r="CE35" s="20"/>
      <c r="CF35" s="139">
        <v>1</v>
      </c>
      <c r="CG35" s="94" t="s">
        <v>64</v>
      </c>
      <c r="CH35" s="22"/>
      <c r="CI35" s="20"/>
      <c r="CJ35" s="20"/>
      <c r="CK35" s="139">
        <v>1</v>
      </c>
      <c r="CL35" s="22"/>
      <c r="CM35" s="20"/>
      <c r="CN35" s="20"/>
      <c r="CO35" s="137">
        <f>CN29/CO33</f>
        <v>0.92982456140350878</v>
      </c>
      <c r="CP35" s="22"/>
      <c r="CQ35" s="20"/>
      <c r="CR35" s="20"/>
      <c r="CS35" s="137">
        <f>CR29/CS33</f>
        <v>0.84848484848484851</v>
      </c>
      <c r="CT35" s="22"/>
      <c r="CU35" s="20"/>
      <c r="CV35" s="20"/>
      <c r="CW35" s="139">
        <v>1</v>
      </c>
      <c r="CX35" s="22"/>
      <c r="CY35" s="20"/>
      <c r="CZ35" s="20"/>
      <c r="DA35" s="137">
        <f>CZ29/DA33</f>
        <v>0.73913043478260865</v>
      </c>
      <c r="DB35" s="94" t="s">
        <v>64</v>
      </c>
      <c r="DC35" s="22"/>
      <c r="DD35" s="20"/>
      <c r="DE35" s="20"/>
      <c r="DF35" s="139">
        <v>1</v>
      </c>
      <c r="DG35" s="141"/>
      <c r="DH35" s="115"/>
      <c r="DI35" s="142"/>
      <c r="DJ35" s="137">
        <v>0.45833333333333331</v>
      </c>
      <c r="DK35" s="22"/>
      <c r="DL35" s="20"/>
      <c r="DM35" s="20"/>
      <c r="DN35" s="137">
        <v>0.8928571428571429</v>
      </c>
      <c r="DO35" s="22"/>
      <c r="DP35" s="20"/>
      <c r="DQ35" s="20"/>
      <c r="DR35" s="137">
        <v>0.88888888888888884</v>
      </c>
      <c r="DS35" s="141"/>
      <c r="DT35" s="115"/>
      <c r="DU35" s="142"/>
      <c r="DV35" s="137">
        <v>0.94594594594594594</v>
      </c>
      <c r="DW35" s="94" t="s">
        <v>64</v>
      </c>
      <c r="DX35" s="22"/>
      <c r="DY35" s="20"/>
      <c r="DZ35" s="20"/>
      <c r="EA35" s="137">
        <v>0.7</v>
      </c>
      <c r="EB35" s="22"/>
      <c r="EC35" s="20"/>
      <c r="ED35" s="20"/>
      <c r="EE35" s="137">
        <v>0.72413793103448276</v>
      </c>
      <c r="EF35" s="22"/>
      <c r="EG35" s="20"/>
      <c r="EH35" s="20"/>
      <c r="EI35" s="137">
        <v>0.52941176470588236</v>
      </c>
      <c r="EJ35" s="22"/>
      <c r="EK35" s="20"/>
      <c r="EL35" s="20"/>
      <c r="EM35" s="137">
        <v>0.5</v>
      </c>
      <c r="EN35" s="38"/>
      <c r="EO35" s="71"/>
      <c r="EP35" s="68" t="s">
        <v>55</v>
      </c>
      <c r="EQ35" s="63"/>
      <c r="ER35" s="68" t="s">
        <v>36</v>
      </c>
      <c r="ES35" s="63"/>
      <c r="ET35" s="68" t="s">
        <v>37</v>
      </c>
      <c r="EU35" s="63"/>
      <c r="EV35" s="68" t="s">
        <v>38</v>
      </c>
      <c r="EW35" s="63"/>
      <c r="EX35" s="62" t="s">
        <v>57</v>
      </c>
      <c r="EY35" s="69"/>
      <c r="FD35" s="1"/>
    </row>
    <row r="36" spans="1:211" x14ac:dyDescent="0.25">
      <c r="A36" s="29" t="s">
        <v>61</v>
      </c>
      <c r="B36" s="29"/>
      <c r="C36" s="30"/>
      <c r="D36" s="30"/>
      <c r="E36" s="138">
        <f>SUM(D12:D27)/D31</f>
        <v>2.8000000000000001E-2</v>
      </c>
      <c r="F36" s="29"/>
      <c r="G36" s="30"/>
      <c r="H36" s="30"/>
      <c r="I36" s="138">
        <f>SUM(H12:H27)/H31</f>
        <v>3.0567685589519649E-2</v>
      </c>
      <c r="J36" s="29"/>
      <c r="K36" s="30"/>
      <c r="L36" s="30"/>
      <c r="M36" s="138">
        <f>SUM(L12:L27)/L31</f>
        <v>9.5923261390887284E-3</v>
      </c>
      <c r="N36" s="29"/>
      <c r="O36" s="30"/>
      <c r="P36" s="30"/>
      <c r="Q36" s="138">
        <f>SUM(P12:P27)/P31</f>
        <v>4.843304843304843E-2</v>
      </c>
      <c r="R36" s="29"/>
      <c r="S36" s="30"/>
      <c r="T36" s="30"/>
      <c r="U36" s="138">
        <f>SUM(T12:T27)/T31</f>
        <v>4.8104956268221574E-2</v>
      </c>
      <c r="V36" s="29" t="s">
        <v>61</v>
      </c>
      <c r="W36" s="29"/>
      <c r="X36" s="30"/>
      <c r="Y36" s="30"/>
      <c r="Z36" s="138">
        <v>1.9017432646592711E-2</v>
      </c>
      <c r="AA36" s="29"/>
      <c r="AB36" s="30"/>
      <c r="AC36" s="30"/>
      <c r="AD36" s="138">
        <f>SUM(AC12:AC27)/AC31</f>
        <v>5.7291666666666664E-2</v>
      </c>
      <c r="AE36" s="29"/>
      <c r="AF36" s="30"/>
      <c r="AG36" s="30"/>
      <c r="AH36" s="138">
        <v>2.1246458923512748E-2</v>
      </c>
      <c r="AI36" s="29"/>
      <c r="AJ36" s="30"/>
      <c r="AK36" s="30"/>
      <c r="AL36" s="138">
        <f>SUM(AK12:AK27)/AK31</f>
        <v>2.5179856115107913E-2</v>
      </c>
      <c r="AM36" s="29"/>
      <c r="AN36" s="30"/>
      <c r="AO36" s="30"/>
      <c r="AP36" s="51">
        <v>3.1460674157303373E-2</v>
      </c>
      <c r="AQ36" s="29" t="s">
        <v>61</v>
      </c>
      <c r="AR36" s="29"/>
      <c r="AS36" s="30"/>
      <c r="AT36" s="30"/>
      <c r="AU36" s="138">
        <f>SUM(AT12:AT27)/AT31</f>
        <v>3.7433155080213901E-2</v>
      </c>
      <c r="AV36" s="29"/>
      <c r="AW36" s="30"/>
      <c r="AX36" s="30"/>
      <c r="AY36" s="138">
        <v>7.0000000000000007E-2</v>
      </c>
      <c r="AZ36" s="29"/>
      <c r="BA36" s="30"/>
      <c r="BB36" s="30"/>
      <c r="BC36" s="138">
        <v>7.650273224043716E-2</v>
      </c>
      <c r="BD36" s="29"/>
      <c r="BE36" s="30"/>
      <c r="BF36" s="30"/>
      <c r="BG36" s="138">
        <v>0.25555555555555554</v>
      </c>
      <c r="BH36" s="29"/>
      <c r="BI36" s="30"/>
      <c r="BJ36" s="30"/>
      <c r="BK36" s="51">
        <v>0.18888888888888888</v>
      </c>
      <c r="BL36" s="29" t="s">
        <v>61</v>
      </c>
      <c r="BM36" s="29"/>
      <c r="BN36" s="30"/>
      <c r="BO36" s="30"/>
      <c r="BP36" s="138">
        <v>0.15596330275229359</v>
      </c>
      <c r="BQ36" s="29"/>
      <c r="BR36" s="30"/>
      <c r="BS36" s="30"/>
      <c r="BT36" s="138">
        <v>0.15748031496062992</v>
      </c>
      <c r="BU36" s="29"/>
      <c r="BV36" s="30"/>
      <c r="BW36" s="30"/>
      <c r="BX36" s="138">
        <f>SUM(BW11:BW27)/BW31</f>
        <v>0.21978021978021978</v>
      </c>
      <c r="BY36" s="29"/>
      <c r="BZ36" s="30"/>
      <c r="CA36" s="30"/>
      <c r="CB36" s="138">
        <v>0.16071428571428573</v>
      </c>
      <c r="CC36" s="29"/>
      <c r="CD36" s="30"/>
      <c r="CE36" s="30"/>
      <c r="CF36" s="138">
        <v>0.23728813559322035</v>
      </c>
      <c r="CG36" s="29" t="s">
        <v>61</v>
      </c>
      <c r="CH36" s="29"/>
      <c r="CI36" s="30"/>
      <c r="CJ36" s="30"/>
      <c r="CK36" s="138">
        <f>SUM(CJ11:CJ27)/CJ31</f>
        <v>0.29032258064516131</v>
      </c>
      <c r="CL36" s="29"/>
      <c r="CM36" s="30"/>
      <c r="CN36" s="30"/>
      <c r="CO36" s="138">
        <f>SUM(CN11:CN27)/CN31</f>
        <v>0.25</v>
      </c>
      <c r="CP36" s="29"/>
      <c r="CQ36" s="30"/>
      <c r="CR36" s="30"/>
      <c r="CS36" s="138">
        <f>SUM(CR11:CR27)/CR31</f>
        <v>0.42786069651741293</v>
      </c>
      <c r="CT36" s="29"/>
      <c r="CU36" s="30"/>
      <c r="CV36" s="30"/>
      <c r="CW36" s="138">
        <v>0</v>
      </c>
      <c r="CX36" s="29"/>
      <c r="CY36" s="30"/>
      <c r="CZ36" s="30"/>
      <c r="DA36" s="138">
        <f>SUM(CZ11:CZ27)/CZ31</f>
        <v>0.47572815533980584</v>
      </c>
      <c r="DB36" s="102" t="s">
        <v>61</v>
      </c>
      <c r="DC36" s="29"/>
      <c r="DD36" s="30"/>
      <c r="DE36" s="30"/>
      <c r="DF36" s="138">
        <v>0.15384615384615385</v>
      </c>
      <c r="DG36" s="29"/>
      <c r="DH36" s="30"/>
      <c r="DI36" s="30"/>
      <c r="DJ36" s="138">
        <v>0.73584905660377353</v>
      </c>
      <c r="DK36" s="29"/>
      <c r="DL36" s="30"/>
      <c r="DM36" s="30"/>
      <c r="DN36" s="138">
        <v>0.2857142857142857</v>
      </c>
      <c r="DO36" s="29"/>
      <c r="DP36" s="30"/>
      <c r="DQ36" s="30"/>
      <c r="DR36" s="138">
        <v>0.5</v>
      </c>
      <c r="DS36" s="29"/>
      <c r="DT36" s="30"/>
      <c r="DU36" s="30"/>
      <c r="DV36" s="138">
        <v>0.19148936170212766</v>
      </c>
      <c r="DW36" s="102" t="s">
        <v>61</v>
      </c>
      <c r="DX36" s="29"/>
      <c r="DY36" s="30"/>
      <c r="DZ36" s="30"/>
      <c r="EA36" s="138">
        <v>0.44444444444444442</v>
      </c>
      <c r="EB36" s="29"/>
      <c r="EC36" s="30"/>
      <c r="ED36" s="30"/>
      <c r="EE36" s="138">
        <v>0.27272727272727271</v>
      </c>
      <c r="EF36" s="29"/>
      <c r="EG36" s="30"/>
      <c r="EH36" s="30"/>
      <c r="EI36" s="138">
        <v>0.54166666666666663</v>
      </c>
      <c r="EJ36" s="29"/>
      <c r="EK36" s="30"/>
      <c r="EL36" s="30"/>
      <c r="EM36" s="138">
        <v>0.5</v>
      </c>
      <c r="EN36" s="38"/>
      <c r="EO36" s="20"/>
      <c r="EP36" s="97"/>
      <c r="EQ36" s="98">
        <f>SUM(EQ12:EQ27)/EQ31</f>
        <v>3.5326086956521736E-2</v>
      </c>
      <c r="ER36" s="97"/>
      <c r="ES36" s="98">
        <f>SUM(ES12:ES27)/ES31</f>
        <v>0.17129629629629631</v>
      </c>
      <c r="ET36" s="97"/>
      <c r="EU36" s="98">
        <f>SUM(EU12:EU27)/EU31</f>
        <v>0.34674329501915707</v>
      </c>
      <c r="EV36" s="97"/>
      <c r="EW36" s="98">
        <f>SUM(EW12:EW27)/EW31</f>
        <v>0.35733333333333334</v>
      </c>
      <c r="EX36" s="97"/>
      <c r="EY36" s="98">
        <f>SUM(EY12:EY27)/EY31</f>
        <v>9.0372201620656498E-2</v>
      </c>
      <c r="FD36" s="1"/>
    </row>
    <row r="37" spans="1:211" ht="15" customHeight="1" x14ac:dyDescent="0.25">
      <c r="A37" s="71"/>
      <c r="B37" s="20"/>
      <c r="C37" s="20"/>
      <c r="D37" s="20"/>
      <c r="E37" s="72"/>
      <c r="F37" s="20"/>
      <c r="G37" s="20"/>
      <c r="H37" s="20"/>
      <c r="I37" s="72"/>
      <c r="J37" s="20"/>
      <c r="K37" s="20"/>
      <c r="L37" s="20"/>
      <c r="M37" s="72"/>
      <c r="N37" s="20"/>
      <c r="O37" s="20"/>
      <c r="P37" s="20"/>
      <c r="Q37" s="72"/>
      <c r="R37" s="20"/>
      <c r="S37" s="20"/>
      <c r="T37" s="20"/>
      <c r="U37" s="72"/>
      <c r="V37" s="71"/>
      <c r="W37" s="20"/>
      <c r="X37" s="20"/>
      <c r="Y37" s="20"/>
      <c r="Z37" s="73"/>
      <c r="AA37" s="20"/>
      <c r="AB37" s="20"/>
      <c r="AC37" s="20"/>
      <c r="AD37" s="72"/>
      <c r="AE37" s="20"/>
      <c r="AF37" s="20"/>
      <c r="AG37" s="20"/>
      <c r="AH37" s="73"/>
      <c r="AI37" s="20"/>
      <c r="AJ37" s="20"/>
      <c r="AK37" s="20"/>
      <c r="AL37" s="73"/>
      <c r="AM37" s="20"/>
      <c r="AN37" s="20"/>
      <c r="AO37" s="20"/>
      <c r="AP37" s="73"/>
      <c r="AQ37" s="71"/>
      <c r="AR37" s="20"/>
      <c r="AS37" s="20"/>
      <c r="AT37" s="20"/>
      <c r="AU37" s="73"/>
      <c r="AV37" s="20"/>
      <c r="AW37" s="20"/>
      <c r="AX37" s="20"/>
      <c r="AY37" s="72"/>
      <c r="AZ37" s="20"/>
      <c r="BA37" s="20"/>
      <c r="BB37" s="20"/>
      <c r="BC37" s="73"/>
      <c r="BD37" s="20"/>
      <c r="BE37" s="20"/>
      <c r="BF37" s="20"/>
      <c r="BG37" s="72"/>
      <c r="BH37" s="20"/>
      <c r="BI37" s="20"/>
      <c r="BJ37" s="20"/>
      <c r="BK37" s="72"/>
      <c r="BL37" s="71"/>
      <c r="BM37" s="20"/>
      <c r="BN37" s="20"/>
      <c r="BO37" s="20"/>
      <c r="BP37" s="73"/>
      <c r="BQ37" s="20"/>
      <c r="BR37" s="20"/>
      <c r="BS37" s="20"/>
      <c r="BT37" s="72"/>
      <c r="BU37" s="20"/>
      <c r="BV37" s="20"/>
      <c r="BW37" s="20"/>
      <c r="BX37" s="72"/>
      <c r="BY37" s="20"/>
      <c r="BZ37" s="20"/>
      <c r="CA37" s="20"/>
      <c r="CB37" s="72"/>
      <c r="CC37" s="20"/>
      <c r="CD37" s="20"/>
      <c r="CE37" s="20"/>
      <c r="CF37" s="72"/>
      <c r="CG37" s="71"/>
      <c r="CH37" s="20"/>
      <c r="CI37" s="20"/>
      <c r="CJ37" s="20"/>
      <c r="CK37" s="72"/>
      <c r="CL37" s="20"/>
      <c r="CM37" s="20"/>
      <c r="CN37" s="20"/>
      <c r="CO37" s="72"/>
      <c r="CP37" s="20"/>
      <c r="CQ37" s="20"/>
      <c r="CR37" s="20"/>
      <c r="CS37" s="73"/>
      <c r="CT37" s="20"/>
      <c r="CU37" s="20"/>
      <c r="CV37" s="20"/>
      <c r="CW37" s="72"/>
      <c r="CX37" s="20"/>
      <c r="CY37" s="20"/>
      <c r="CZ37" s="20"/>
      <c r="DA37" s="72"/>
      <c r="DB37" s="71"/>
      <c r="DC37" s="20"/>
      <c r="DD37" s="20"/>
      <c r="DE37" s="20"/>
      <c r="DF37" s="72"/>
      <c r="DG37" s="20"/>
      <c r="DH37" s="20"/>
      <c r="DI37" s="20"/>
      <c r="DJ37" s="74"/>
      <c r="DK37" s="20"/>
      <c r="DL37" s="20"/>
      <c r="DM37" s="20"/>
      <c r="DN37" s="72"/>
      <c r="DO37" s="20"/>
      <c r="DP37" s="20"/>
      <c r="DQ37" s="20"/>
      <c r="DR37" s="72"/>
      <c r="DS37" s="20"/>
      <c r="DT37" s="20"/>
      <c r="DU37" s="20"/>
      <c r="DV37" s="74"/>
      <c r="DW37" s="71"/>
      <c r="DX37" s="20"/>
      <c r="DY37" s="20"/>
      <c r="DZ37" s="20"/>
      <c r="EA37" s="72"/>
      <c r="EB37" s="20"/>
      <c r="EC37" s="20"/>
      <c r="ED37" s="20"/>
      <c r="EE37" s="72"/>
      <c r="EF37" s="20"/>
      <c r="EG37" s="20"/>
      <c r="EH37" s="20"/>
      <c r="EI37" s="72"/>
      <c r="EJ37" s="20"/>
      <c r="EK37" s="20"/>
      <c r="EL37" s="20"/>
      <c r="EM37" s="72"/>
      <c r="EN37" s="38"/>
      <c r="EO37" s="71"/>
      <c r="EP37" s="12"/>
      <c r="EQ37" s="12"/>
      <c r="FD37" s="1"/>
    </row>
    <row r="38" spans="1:211" x14ac:dyDescent="0.25">
      <c r="A38" s="91" t="s">
        <v>51</v>
      </c>
      <c r="B38" s="14" t="s">
        <v>69</v>
      </c>
      <c r="C38" s="79"/>
      <c r="D38" s="79"/>
      <c r="E38" s="79"/>
      <c r="F38" s="79"/>
      <c r="G38" s="79"/>
      <c r="I38" s="78" t="s">
        <v>199</v>
      </c>
      <c r="K38" s="79"/>
      <c r="L38" s="79"/>
      <c r="M38" s="79"/>
      <c r="N38" s="79"/>
      <c r="O38" s="79"/>
      <c r="P38" s="79"/>
      <c r="Q38" s="79"/>
      <c r="R38" s="14"/>
      <c r="S38" s="14"/>
      <c r="T38" s="14"/>
      <c r="U38" s="91" t="s">
        <v>66</v>
      </c>
      <c r="CH38" s="104"/>
      <c r="EO38" s="91"/>
      <c r="FD38" s="1"/>
      <c r="GW38" s="7"/>
    </row>
    <row r="39" spans="1:211" ht="15" customHeight="1" x14ac:dyDescent="0.25">
      <c r="B39" s="78" t="s">
        <v>52</v>
      </c>
      <c r="I39" s="37" t="s">
        <v>265</v>
      </c>
      <c r="R39" s="14"/>
      <c r="S39" s="14"/>
      <c r="T39" s="14"/>
      <c r="U39" s="91" t="s">
        <v>62</v>
      </c>
      <c r="BU39" t="s">
        <v>218</v>
      </c>
      <c r="FD39" s="1"/>
      <c r="GW39" s="7"/>
    </row>
    <row r="40" spans="1:211" ht="7.5" customHeight="1" x14ac:dyDescent="0.25">
      <c r="B40" s="78"/>
      <c r="I40" s="37"/>
      <c r="CG40" s="11"/>
      <c r="CH40" s="11"/>
      <c r="FD40" s="1"/>
      <c r="GW40" s="7"/>
    </row>
    <row r="41" spans="1:21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 t="s">
        <v>39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 t="s">
        <v>40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 t="s">
        <v>41</v>
      </c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 t="s">
        <v>42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20"/>
      <c r="CH41" s="35"/>
      <c r="CI41" s="14"/>
      <c r="CJ41" s="14"/>
      <c r="CK41" s="14"/>
      <c r="CL41" s="14"/>
      <c r="CM41" s="14"/>
      <c r="CN41" s="14"/>
      <c r="CO41" s="14"/>
      <c r="CP41" s="14" t="s">
        <v>43</v>
      </c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 t="s">
        <v>44</v>
      </c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 t="s">
        <v>60</v>
      </c>
      <c r="EG41" s="14"/>
      <c r="EH41" s="14"/>
      <c r="EI41" s="14"/>
      <c r="EJ41" s="14"/>
      <c r="EK41" s="14"/>
      <c r="EL41" s="14"/>
      <c r="EM41" s="14"/>
      <c r="EN41" s="20"/>
      <c r="EO41" s="14"/>
      <c r="EP41" s="14"/>
      <c r="EQ41" s="14"/>
      <c r="ET41" s="92" t="s">
        <v>45</v>
      </c>
      <c r="EU41" s="14"/>
      <c r="EV41" s="14"/>
      <c r="EW41" s="14"/>
      <c r="EX41" s="14"/>
      <c r="EY41" s="14"/>
      <c r="EZ41" s="14"/>
      <c r="FA41" s="14"/>
      <c r="FD41" s="1"/>
    </row>
    <row r="42" spans="1:211" x14ac:dyDescent="0.25">
      <c r="CH42" s="104"/>
    </row>
    <row r="43" spans="1:211" x14ac:dyDescent="0.25">
      <c r="A43" s="145"/>
      <c r="E43" s="93"/>
      <c r="I43" s="93"/>
      <c r="M43" s="93"/>
      <c r="Q43" s="93"/>
      <c r="U43" s="93"/>
      <c r="Z43" s="93"/>
      <c r="AD43" s="93"/>
      <c r="AH43" s="93"/>
      <c r="AL43" s="93"/>
      <c r="AP43" s="93"/>
      <c r="AU43" s="93"/>
      <c r="AY43" s="93"/>
      <c r="BC43" s="93"/>
      <c r="BG43" s="93"/>
      <c r="BK43" s="93"/>
      <c r="BP43" s="93"/>
      <c r="BT43" s="93"/>
      <c r="BX43" s="93"/>
      <c r="CB43" s="93"/>
      <c r="CF43" s="93"/>
      <c r="CK43" s="93"/>
      <c r="CO43" s="93"/>
      <c r="CS43" s="93"/>
      <c r="CW43" s="93"/>
      <c r="DA43" s="93"/>
      <c r="DF43" s="93"/>
      <c r="DJ43" s="93"/>
      <c r="DN43" s="93"/>
      <c r="DR43" s="93"/>
      <c r="DV43" s="93"/>
      <c r="EA43" s="93"/>
      <c r="EE43" s="93"/>
      <c r="EI43" s="93"/>
      <c r="EM43" s="93"/>
      <c r="EX43" s="7"/>
      <c r="EY43" s="7"/>
    </row>
    <row r="44" spans="1:211" x14ac:dyDescent="0.25">
      <c r="D44" s="10"/>
      <c r="H44" s="10"/>
      <c r="L44" s="10"/>
      <c r="P44" s="10"/>
      <c r="T44" s="10"/>
      <c r="Y44" s="10"/>
      <c r="AC44" s="10"/>
      <c r="AG44" s="10"/>
      <c r="AK44" s="10"/>
      <c r="AO44" s="10"/>
      <c r="AT44" s="10"/>
      <c r="AX44" s="10"/>
      <c r="BB44" s="10"/>
      <c r="BF44" s="10"/>
      <c r="BJ44" s="10"/>
      <c r="BO44" s="10"/>
      <c r="BS44" s="10"/>
      <c r="BW44" s="10"/>
      <c r="CA44" s="10"/>
      <c r="CE44" s="10"/>
      <c r="CJ44" s="10"/>
      <c r="CN44" s="10"/>
      <c r="CR44" s="10"/>
      <c r="CV44" s="10"/>
      <c r="CZ44" s="10"/>
      <c r="DE44" s="10"/>
      <c r="DI44" s="10"/>
      <c r="DM44" s="10"/>
      <c r="DQ44" s="10"/>
      <c r="DU44" s="10"/>
      <c r="DZ44" s="10"/>
      <c r="ED44" s="10"/>
      <c r="EH44" s="10"/>
      <c r="EL44" s="10"/>
    </row>
  </sheetData>
  <sortState ref="FO11:FR29">
    <sortCondition ref="FO11:FO29"/>
  </sortState>
  <printOptions horizontalCentered="1"/>
  <pageMargins left="0.45" right="0.45" top="0.5" bottom="0.5" header="0.3" footer="0.3"/>
  <pageSetup paperSize="5" orientation="landscape" r:id="rId1"/>
  <rowBreaks count="1" manualBreakCount="1">
    <brk id="41" max="16383" man="1"/>
  </rowBreaks>
  <colBreaks count="1" manualBreakCount="1">
    <brk id="1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B44"/>
  <sheetViews>
    <sheetView topLeftCell="A3" zoomScaleNormal="100" workbookViewId="0">
      <selection activeCell="A3" sqref="A3"/>
    </sheetView>
  </sheetViews>
  <sheetFormatPr defaultRowHeight="15" x14ac:dyDescent="0.25"/>
  <cols>
    <col min="1" max="1" width="17.5703125" customWidth="1"/>
    <col min="2" max="2" width="9.7109375" customWidth="1"/>
    <col min="3" max="5" width="6.7109375" customWidth="1"/>
    <col min="6" max="6" width="9.7109375" customWidth="1"/>
    <col min="7" max="9" width="6.7109375" customWidth="1"/>
    <col min="10" max="10" width="9.7109375" customWidth="1"/>
    <col min="11" max="13" width="6.7109375" customWidth="1"/>
    <col min="14" max="14" width="9.7109375" customWidth="1"/>
    <col min="15" max="17" width="6.7109375" customWidth="1"/>
    <col min="18" max="18" width="9.7109375" customWidth="1"/>
    <col min="19" max="21" width="6.7109375" customWidth="1"/>
    <col min="22" max="22" width="17.5703125" customWidth="1"/>
    <col min="23" max="23" width="9.7109375" customWidth="1"/>
    <col min="24" max="26" width="6.7109375" customWidth="1"/>
    <col min="27" max="27" width="9.7109375" customWidth="1"/>
    <col min="28" max="30" width="6.7109375" customWidth="1"/>
    <col min="31" max="31" width="9.7109375" customWidth="1"/>
    <col min="32" max="34" width="6.7109375" customWidth="1"/>
    <col min="35" max="35" width="9.7109375" customWidth="1"/>
    <col min="36" max="38" width="6.7109375" customWidth="1"/>
    <col min="39" max="39" width="9.7109375" customWidth="1"/>
    <col min="40" max="42" width="6.7109375" customWidth="1"/>
    <col min="43" max="43" width="17.5703125" customWidth="1"/>
    <col min="44" max="44" width="9.7109375" customWidth="1"/>
    <col min="45" max="47" width="6.7109375" customWidth="1"/>
    <col min="48" max="48" width="9.7109375" customWidth="1"/>
    <col min="49" max="51" width="6.7109375" customWidth="1"/>
    <col min="52" max="52" width="9.7109375" customWidth="1"/>
    <col min="53" max="55" width="6.7109375" customWidth="1"/>
    <col min="56" max="56" width="9.7109375" customWidth="1"/>
    <col min="57" max="59" width="6.7109375" customWidth="1"/>
    <col min="60" max="60" width="9.7109375" customWidth="1"/>
    <col min="61" max="63" width="6.7109375" customWidth="1"/>
    <col min="64" max="64" width="17.5703125" customWidth="1"/>
    <col min="65" max="65" width="9.7109375" customWidth="1"/>
    <col min="66" max="68" width="6.7109375" customWidth="1"/>
    <col min="69" max="69" width="9.7109375" customWidth="1"/>
    <col min="70" max="72" width="6.7109375" customWidth="1"/>
    <col min="73" max="73" width="9.7109375" customWidth="1"/>
    <col min="74" max="76" width="6.7109375" customWidth="1"/>
    <col min="77" max="77" width="9.7109375" customWidth="1"/>
    <col min="78" max="80" width="6.7109375" customWidth="1"/>
    <col min="81" max="81" width="9.7109375" customWidth="1"/>
    <col min="82" max="84" width="6.7109375" customWidth="1"/>
    <col min="85" max="85" width="17.5703125" customWidth="1"/>
    <col min="86" max="86" width="9.7109375" customWidth="1"/>
    <col min="87" max="89" width="6.7109375" customWidth="1"/>
    <col min="90" max="90" width="9.7109375" customWidth="1"/>
    <col min="91" max="93" width="6.7109375" customWidth="1"/>
    <col min="94" max="94" width="9.7109375" customWidth="1"/>
    <col min="95" max="97" width="6.7109375" customWidth="1"/>
    <col min="98" max="98" width="9.7109375" customWidth="1"/>
    <col min="99" max="101" width="6.7109375" customWidth="1"/>
    <col min="102" max="102" width="9.7109375" customWidth="1"/>
    <col min="103" max="105" width="6.7109375" customWidth="1"/>
    <col min="106" max="106" width="17.5703125" customWidth="1"/>
    <col min="107" max="107" width="9.7109375" customWidth="1"/>
    <col min="108" max="110" width="6.7109375" customWidth="1"/>
    <col min="111" max="111" width="9.7109375" customWidth="1"/>
    <col min="112" max="114" width="6.7109375" customWidth="1"/>
    <col min="115" max="115" width="9.7109375" customWidth="1"/>
    <col min="116" max="118" width="6.7109375" customWidth="1"/>
    <col min="119" max="119" width="9.7109375" customWidth="1"/>
    <col min="120" max="122" width="6.7109375" customWidth="1"/>
    <col min="123" max="123" width="9.7109375" customWidth="1"/>
    <col min="124" max="126" width="6.7109375" customWidth="1"/>
    <col min="127" max="127" width="17.5703125" customWidth="1"/>
    <col min="128" max="128" width="9.7109375" customWidth="1"/>
    <col min="129" max="131" width="6.7109375" customWidth="1"/>
    <col min="132" max="132" width="9.7109375" customWidth="1"/>
    <col min="133" max="135" width="6.7109375" customWidth="1"/>
    <col min="136" max="136" width="9.7109375" customWidth="1"/>
    <col min="137" max="139" width="6.7109375" customWidth="1"/>
    <col min="140" max="140" width="0.85546875" customWidth="1"/>
    <col min="141" max="141" width="17.5703125" customWidth="1"/>
    <col min="142" max="151" width="9.140625" customWidth="1"/>
    <col min="152" max="171" width="9.42578125" customWidth="1"/>
    <col min="172" max="172" width="21.28515625" customWidth="1"/>
    <col min="188" max="188" width="20.42578125" customWidth="1"/>
    <col min="191" max="191" width="10.7109375" customWidth="1"/>
    <col min="192" max="200" width="9.5703125" customWidth="1"/>
    <col min="220" max="220" width="23" customWidth="1"/>
  </cols>
  <sheetData>
    <row r="2" spans="1:156" x14ac:dyDescent="0.25">
      <c r="A2" s="4"/>
      <c r="B2" s="1"/>
      <c r="C2" s="1"/>
      <c r="D2" s="1"/>
      <c r="E2" s="1"/>
      <c r="F2" s="1"/>
      <c r="G2" s="1"/>
      <c r="H2" s="1"/>
      <c r="I2" s="1"/>
      <c r="V2" s="87"/>
      <c r="AQ2" s="87"/>
      <c r="BL2" s="87"/>
      <c r="CG2" s="87"/>
      <c r="DB2" s="87"/>
      <c r="DW2" s="87"/>
    </row>
    <row r="3" spans="1:156" x14ac:dyDescent="0.25">
      <c r="A3" s="11"/>
      <c r="F3" s="13"/>
      <c r="G3" s="13"/>
      <c r="H3" s="13"/>
      <c r="I3" s="13"/>
      <c r="J3" s="90" t="s">
        <v>54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1"/>
      <c r="AA3" s="13"/>
      <c r="AB3" s="13"/>
      <c r="AC3" s="13"/>
      <c r="AD3" s="13"/>
      <c r="AE3" s="90" t="s">
        <v>54</v>
      </c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1"/>
      <c r="AV3" s="13"/>
      <c r="AW3" s="13"/>
      <c r="AX3" s="13"/>
      <c r="AY3" s="13"/>
      <c r="AZ3" s="90" t="s">
        <v>54</v>
      </c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1"/>
      <c r="BQ3" s="13"/>
      <c r="BR3" s="13"/>
      <c r="BS3" s="13"/>
      <c r="BT3" s="13"/>
      <c r="BU3" s="90" t="s">
        <v>54</v>
      </c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1"/>
      <c r="CL3" s="13"/>
      <c r="CM3" s="13"/>
      <c r="CN3" s="13"/>
      <c r="CO3" s="13"/>
      <c r="CP3" s="90" t="s">
        <v>54</v>
      </c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1"/>
      <c r="DG3" s="13"/>
      <c r="DH3" s="13"/>
      <c r="DI3" s="13"/>
      <c r="DJ3" s="13"/>
      <c r="DK3" s="90" t="s">
        <v>54</v>
      </c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1"/>
      <c r="EB3" s="90" t="s">
        <v>54</v>
      </c>
      <c r="EJ3" s="13"/>
      <c r="EK3" s="13"/>
      <c r="EL3" s="13"/>
      <c r="EM3" s="13"/>
      <c r="EP3" s="90" t="s">
        <v>54</v>
      </c>
      <c r="EQ3" s="13"/>
      <c r="ER3" s="13"/>
      <c r="ES3" s="13"/>
      <c r="ET3" s="13"/>
      <c r="EU3" s="13"/>
      <c r="EV3" s="13"/>
      <c r="EW3" s="13"/>
      <c r="EX3" s="13"/>
      <c r="EY3" s="13"/>
      <c r="EZ3" s="13"/>
    </row>
    <row r="4" spans="1:156" x14ac:dyDescent="0.25">
      <c r="A4" s="20"/>
      <c r="B4" s="37"/>
      <c r="C4" s="13"/>
      <c r="D4" s="13"/>
      <c r="G4" s="14"/>
      <c r="H4" s="13"/>
      <c r="I4" s="13"/>
      <c r="J4" s="90" t="s">
        <v>53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0"/>
      <c r="W4" s="37"/>
      <c r="X4" s="13"/>
      <c r="Y4" s="13"/>
      <c r="AB4" s="14"/>
      <c r="AC4" s="13"/>
      <c r="AD4" s="13"/>
      <c r="AE4" s="90" t="s">
        <v>53</v>
      </c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20"/>
      <c r="AR4" s="37"/>
      <c r="AS4" s="13"/>
      <c r="AT4" s="13"/>
      <c r="AW4" s="14"/>
      <c r="AX4" s="13"/>
      <c r="AY4" s="13"/>
      <c r="AZ4" s="90" t="s">
        <v>53</v>
      </c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20"/>
      <c r="BM4" s="37"/>
      <c r="BN4" s="13"/>
      <c r="BO4" s="13"/>
      <c r="BR4" s="14"/>
      <c r="BS4" s="13"/>
      <c r="BT4" s="13"/>
      <c r="BU4" s="90" t="s">
        <v>53</v>
      </c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20"/>
      <c r="CH4" s="37"/>
      <c r="CI4" s="13"/>
      <c r="CJ4" s="13"/>
      <c r="CM4" s="14"/>
      <c r="CN4" s="13"/>
      <c r="CO4" s="13"/>
      <c r="CP4" s="90" t="s">
        <v>53</v>
      </c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20"/>
      <c r="DC4" s="37"/>
      <c r="DD4" s="13"/>
      <c r="DE4" s="13"/>
      <c r="DH4" s="14"/>
      <c r="DI4" s="13"/>
      <c r="DJ4" s="13"/>
      <c r="DK4" s="90" t="s">
        <v>53</v>
      </c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20"/>
      <c r="DX4" s="37"/>
      <c r="DY4" s="13"/>
      <c r="DZ4" s="13"/>
      <c r="EB4" s="90" t="s">
        <v>53</v>
      </c>
      <c r="ED4" s="13"/>
      <c r="EF4" s="37"/>
      <c r="EG4" s="13"/>
      <c r="EH4" s="13"/>
      <c r="EL4" s="14"/>
      <c r="EM4" s="13"/>
      <c r="EP4" s="90" t="s">
        <v>53</v>
      </c>
      <c r="EQ4" s="13"/>
      <c r="ER4" s="13"/>
      <c r="ES4" s="13"/>
      <c r="ET4" s="13"/>
      <c r="EU4" s="13"/>
      <c r="EV4" s="13"/>
      <c r="EW4" s="13"/>
      <c r="EX4" s="13"/>
      <c r="EY4" s="13"/>
      <c r="EZ4" s="13"/>
    </row>
    <row r="5" spans="1:156" x14ac:dyDescent="0.25">
      <c r="A5" s="20"/>
      <c r="B5" s="37"/>
      <c r="C5" s="13"/>
      <c r="D5" s="13"/>
      <c r="E5" s="76"/>
      <c r="H5" s="13"/>
      <c r="I5" s="13"/>
      <c r="J5" s="89" t="s">
        <v>261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0"/>
      <c r="W5" s="37"/>
      <c r="X5" s="13"/>
      <c r="Y5" s="13"/>
      <c r="Z5" s="76"/>
      <c r="AC5" s="13"/>
      <c r="AD5" s="13"/>
      <c r="AE5" s="89" t="s">
        <v>261</v>
      </c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20"/>
      <c r="AR5" s="37"/>
      <c r="AS5" s="13"/>
      <c r="AT5" s="13"/>
      <c r="AU5" s="76"/>
      <c r="AX5" s="13"/>
      <c r="AY5" s="13"/>
      <c r="AZ5" s="89" t="s">
        <v>261</v>
      </c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20"/>
      <c r="BM5" s="37"/>
      <c r="BN5" s="13"/>
      <c r="BO5" s="13"/>
      <c r="BP5" s="76"/>
      <c r="BS5" s="13"/>
      <c r="BT5" s="13"/>
      <c r="BU5" s="89" t="s">
        <v>261</v>
      </c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20"/>
      <c r="CH5" s="37"/>
      <c r="CI5" s="13"/>
      <c r="CJ5" s="13"/>
      <c r="CK5" s="76"/>
      <c r="CN5" s="13"/>
      <c r="CO5" s="13"/>
      <c r="CP5" s="89" t="s">
        <v>261</v>
      </c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20"/>
      <c r="DC5" s="37"/>
      <c r="DD5" s="13"/>
      <c r="DE5" s="13"/>
      <c r="DF5" s="76"/>
      <c r="DI5" s="13"/>
      <c r="DJ5" s="13"/>
      <c r="DK5" s="89" t="s">
        <v>261</v>
      </c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20"/>
      <c r="DX5" s="37"/>
      <c r="DY5" s="13"/>
      <c r="DZ5" s="13"/>
      <c r="EA5" s="76"/>
      <c r="EB5" s="89" t="s">
        <v>261</v>
      </c>
      <c r="ED5" s="13"/>
      <c r="EE5" s="76"/>
      <c r="EF5" s="37"/>
      <c r="EG5" s="13"/>
      <c r="EH5" s="13"/>
      <c r="EI5" s="76"/>
      <c r="EM5" s="13"/>
      <c r="EP5" s="89" t="s">
        <v>261</v>
      </c>
      <c r="EQ5" s="13"/>
      <c r="ER5" s="13"/>
      <c r="ES5" s="13"/>
      <c r="ET5" s="13"/>
      <c r="EU5" s="13"/>
      <c r="EV5" s="13"/>
      <c r="EW5" s="13"/>
      <c r="EX5" s="13"/>
      <c r="EY5" s="13"/>
      <c r="EZ5" s="13"/>
    </row>
    <row r="6" spans="1:156" ht="7.5" customHeight="1" x14ac:dyDescent="0.25">
      <c r="A6" s="20"/>
      <c r="B6" s="37"/>
      <c r="C6" s="13"/>
      <c r="D6" s="13"/>
      <c r="E6" s="76"/>
      <c r="H6" s="13"/>
      <c r="I6" s="13"/>
      <c r="J6" s="8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0"/>
      <c r="W6" s="37"/>
      <c r="X6" s="13"/>
      <c r="Y6" s="13"/>
      <c r="Z6" s="76"/>
      <c r="AC6" s="13"/>
      <c r="AD6" s="13"/>
      <c r="AE6" s="89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20"/>
      <c r="AR6" s="37"/>
      <c r="AS6" s="13"/>
      <c r="AT6" s="13"/>
      <c r="AU6" s="76"/>
      <c r="AX6" s="13"/>
      <c r="AY6" s="13"/>
      <c r="AZ6" s="89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20"/>
      <c r="BM6" s="37"/>
      <c r="BN6" s="13"/>
      <c r="BO6" s="13"/>
      <c r="BP6" s="76"/>
      <c r="BS6" s="13"/>
      <c r="BT6" s="13"/>
      <c r="BU6" s="89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20"/>
      <c r="CH6" s="37"/>
      <c r="CI6" s="13"/>
      <c r="CJ6" s="13"/>
      <c r="CK6" s="76"/>
      <c r="CN6" s="13"/>
      <c r="CO6" s="13"/>
      <c r="CP6" s="89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20"/>
      <c r="DC6" s="37"/>
      <c r="DD6" s="13"/>
      <c r="DE6" s="13"/>
      <c r="DF6" s="76"/>
      <c r="DI6" s="13"/>
      <c r="DJ6" s="13"/>
      <c r="DK6" s="89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20"/>
      <c r="DX6" s="37"/>
      <c r="DY6" s="13"/>
      <c r="DZ6" s="13"/>
      <c r="EA6" s="76"/>
      <c r="EB6" s="37"/>
      <c r="EC6" s="13"/>
      <c r="ED6" s="13"/>
      <c r="EE6" s="76"/>
      <c r="EF6" s="37"/>
      <c r="EG6" s="13"/>
      <c r="EH6" s="13"/>
      <c r="EI6" s="76"/>
      <c r="EM6" s="13"/>
      <c r="EN6" s="13"/>
      <c r="EO6" s="89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</row>
    <row r="7" spans="1:156" x14ac:dyDescent="0.25">
      <c r="A7" s="1"/>
      <c r="B7" s="1"/>
      <c r="F7" s="1"/>
      <c r="J7" s="1"/>
      <c r="N7" s="1"/>
      <c r="R7" s="1"/>
      <c r="V7" s="1"/>
      <c r="W7" s="1"/>
      <c r="AA7" s="1"/>
      <c r="AE7" s="1"/>
      <c r="AI7" s="1"/>
      <c r="AM7" s="1"/>
      <c r="AQ7" s="1"/>
      <c r="AR7" s="1"/>
      <c r="AV7" s="1"/>
      <c r="AZ7" s="1"/>
      <c r="BD7" s="1"/>
      <c r="BH7" s="1"/>
      <c r="BL7" s="1"/>
      <c r="BM7" s="1"/>
      <c r="BQ7" s="1"/>
      <c r="BU7" s="1"/>
      <c r="BY7" s="1"/>
      <c r="CC7" s="1"/>
      <c r="CG7" s="1"/>
      <c r="CH7" s="1"/>
      <c r="CL7" s="1"/>
      <c r="CP7" s="1"/>
      <c r="CT7" s="1"/>
      <c r="CX7" s="1"/>
      <c r="DB7" s="1"/>
      <c r="DC7" s="1"/>
      <c r="DG7" s="1"/>
      <c r="DK7" s="1"/>
      <c r="DO7" s="1"/>
      <c r="DS7" s="1"/>
      <c r="DW7" s="1"/>
      <c r="DX7" s="1"/>
      <c r="EB7" s="1"/>
      <c r="EF7" s="1"/>
      <c r="EP7" s="90" t="s">
        <v>58</v>
      </c>
    </row>
    <row r="8" spans="1:156" x14ac:dyDescent="0.25">
      <c r="A8" s="45"/>
      <c r="B8" s="81"/>
      <c r="C8" s="54" t="s">
        <v>34</v>
      </c>
      <c r="D8" s="55">
        <v>153</v>
      </c>
      <c r="E8" s="82"/>
      <c r="F8" s="83"/>
      <c r="G8" s="54" t="s">
        <v>34</v>
      </c>
      <c r="H8" s="55">
        <v>101</v>
      </c>
      <c r="I8" s="82"/>
      <c r="J8" s="83"/>
      <c r="K8" s="54" t="s">
        <v>34</v>
      </c>
      <c r="L8" s="55">
        <v>191</v>
      </c>
      <c r="M8" s="82"/>
      <c r="N8" s="83"/>
      <c r="O8" s="54" t="s">
        <v>34</v>
      </c>
      <c r="P8" s="55">
        <v>155</v>
      </c>
      <c r="Q8" s="82"/>
      <c r="R8" s="83"/>
      <c r="S8" s="54" t="s">
        <v>34</v>
      </c>
      <c r="T8" s="55">
        <v>103</v>
      </c>
      <c r="U8" s="82"/>
      <c r="V8" s="39"/>
      <c r="W8" s="84"/>
      <c r="X8" s="54" t="s">
        <v>34</v>
      </c>
      <c r="Y8" s="55">
        <v>157</v>
      </c>
      <c r="Z8" s="82"/>
      <c r="AA8" s="83"/>
      <c r="AB8" s="54" t="s">
        <v>34</v>
      </c>
      <c r="AC8" s="55">
        <v>105</v>
      </c>
      <c r="AD8" s="82"/>
      <c r="AE8" s="83"/>
      <c r="AF8" s="54" t="s">
        <v>34</v>
      </c>
      <c r="AG8" s="55">
        <v>159</v>
      </c>
      <c r="AH8" s="82"/>
      <c r="AI8" s="83"/>
      <c r="AJ8" s="54" t="s">
        <v>34</v>
      </c>
      <c r="AK8" s="55">
        <v>107</v>
      </c>
      <c r="AL8" s="82"/>
      <c r="AM8" s="83"/>
      <c r="AN8" s="54" t="s">
        <v>34</v>
      </c>
      <c r="AO8" s="55">
        <v>161</v>
      </c>
      <c r="AP8" s="82"/>
      <c r="AQ8" s="39"/>
      <c r="AR8" s="84"/>
      <c r="AS8" s="54" t="s">
        <v>34</v>
      </c>
      <c r="AT8" s="55">
        <v>109</v>
      </c>
      <c r="AU8" s="82"/>
      <c r="AV8" s="83"/>
      <c r="AW8" s="54" t="s">
        <v>34</v>
      </c>
      <c r="AX8" s="55">
        <v>163</v>
      </c>
      <c r="AY8" s="82"/>
      <c r="AZ8" s="83"/>
      <c r="BA8" s="54" t="s">
        <v>34</v>
      </c>
      <c r="BB8" s="55">
        <v>111</v>
      </c>
      <c r="BC8" s="82"/>
      <c r="BD8" s="83"/>
      <c r="BE8" s="54" t="s">
        <v>34</v>
      </c>
      <c r="BF8" s="55">
        <v>165</v>
      </c>
      <c r="BG8" s="82"/>
      <c r="BH8" s="83"/>
      <c r="BI8" s="54" t="s">
        <v>34</v>
      </c>
      <c r="BJ8" s="55">
        <v>113</v>
      </c>
      <c r="BK8" s="82"/>
      <c r="BL8" s="39"/>
      <c r="BM8" s="84"/>
      <c r="BN8" s="54" t="s">
        <v>34</v>
      </c>
      <c r="BO8" s="55">
        <v>115</v>
      </c>
      <c r="BP8" s="82"/>
      <c r="BQ8" s="83"/>
      <c r="BR8" s="54" t="s">
        <v>34</v>
      </c>
      <c r="BS8" s="55">
        <v>167</v>
      </c>
      <c r="BT8" s="82"/>
      <c r="BU8" s="83"/>
      <c r="BV8" s="54" t="s">
        <v>34</v>
      </c>
      <c r="BW8" s="55">
        <v>193</v>
      </c>
      <c r="BX8" s="82"/>
      <c r="BY8" s="83"/>
      <c r="BZ8" s="54" t="s">
        <v>34</v>
      </c>
      <c r="CA8" s="55">
        <v>117</v>
      </c>
      <c r="CB8" s="82"/>
      <c r="CC8" s="83"/>
      <c r="CD8" s="54" t="s">
        <v>34</v>
      </c>
      <c r="CE8" s="55">
        <v>169</v>
      </c>
      <c r="CF8" s="82"/>
      <c r="CG8" s="39"/>
      <c r="CH8" s="84"/>
      <c r="CI8" s="54" t="s">
        <v>34</v>
      </c>
      <c r="CJ8" s="55">
        <v>119</v>
      </c>
      <c r="CK8" s="82"/>
      <c r="CL8" s="83"/>
      <c r="CM8" s="54" t="s">
        <v>34</v>
      </c>
      <c r="CN8" s="55">
        <v>171</v>
      </c>
      <c r="CO8" s="82"/>
      <c r="CP8" s="83"/>
      <c r="CQ8" s="54" t="s">
        <v>34</v>
      </c>
      <c r="CR8" s="55">
        <v>173</v>
      </c>
      <c r="CS8" s="82"/>
      <c r="CT8" s="83"/>
      <c r="CU8" s="54" t="s">
        <v>34</v>
      </c>
      <c r="CV8" s="55">
        <v>121</v>
      </c>
      <c r="CW8" s="82"/>
      <c r="CX8" s="83"/>
      <c r="CY8" s="54" t="s">
        <v>34</v>
      </c>
      <c r="CZ8" s="55">
        <v>175</v>
      </c>
      <c r="DA8" s="82"/>
      <c r="DB8" s="39"/>
      <c r="DC8" s="84"/>
      <c r="DD8" s="54" t="s">
        <v>34</v>
      </c>
      <c r="DE8" s="55">
        <v>123</v>
      </c>
      <c r="DF8" s="82"/>
      <c r="DG8" s="83"/>
      <c r="DH8" s="54" t="s">
        <v>34</v>
      </c>
      <c r="DI8" s="55">
        <v>177</v>
      </c>
      <c r="DJ8" s="82"/>
      <c r="DK8" s="83"/>
      <c r="DL8" s="54" t="s">
        <v>34</v>
      </c>
      <c r="DM8" s="55">
        <v>125</v>
      </c>
      <c r="DN8" s="82"/>
      <c r="DO8" s="83"/>
      <c r="DP8" s="54" t="s">
        <v>34</v>
      </c>
      <c r="DQ8" s="55">
        <v>179</v>
      </c>
      <c r="DR8" s="82"/>
      <c r="DS8" s="83"/>
      <c r="DT8" s="54" t="s">
        <v>34</v>
      </c>
      <c r="DU8" s="55">
        <v>127</v>
      </c>
      <c r="DV8" s="82"/>
      <c r="DW8" s="39"/>
      <c r="DX8" s="84"/>
      <c r="DY8" s="54" t="s">
        <v>34</v>
      </c>
      <c r="DZ8" s="55">
        <v>181</v>
      </c>
      <c r="EA8" s="82"/>
      <c r="EB8" s="84"/>
      <c r="EC8" s="54" t="s">
        <v>34</v>
      </c>
      <c r="ED8" s="55">
        <v>129</v>
      </c>
      <c r="EE8" s="82"/>
      <c r="EF8" s="84"/>
      <c r="EG8" s="54" t="s">
        <v>34</v>
      </c>
      <c r="EH8" s="55">
        <v>183</v>
      </c>
      <c r="EI8" s="82"/>
      <c r="EJ8" s="75"/>
      <c r="EK8" s="39"/>
      <c r="EL8" s="68" t="s">
        <v>55</v>
      </c>
      <c r="EM8" s="63"/>
      <c r="EN8" s="68" t="s">
        <v>36</v>
      </c>
      <c r="EO8" s="63"/>
      <c r="EP8" s="68" t="s">
        <v>37</v>
      </c>
      <c r="EQ8" s="63"/>
      <c r="ER8" s="68" t="s">
        <v>38</v>
      </c>
      <c r="ES8" s="63"/>
      <c r="ET8" s="62" t="s">
        <v>57</v>
      </c>
      <c r="EU8" s="69"/>
      <c r="EV8" s="79"/>
      <c r="EW8" s="79"/>
    </row>
    <row r="9" spans="1:156" x14ac:dyDescent="0.25">
      <c r="A9" s="40"/>
      <c r="B9" s="57" t="s">
        <v>32</v>
      </c>
      <c r="C9" s="58"/>
      <c r="D9" s="58"/>
      <c r="E9" s="60"/>
      <c r="F9" s="57" t="s">
        <v>32</v>
      </c>
      <c r="G9" s="58"/>
      <c r="H9" s="58"/>
      <c r="I9" s="60"/>
      <c r="J9" s="57" t="s">
        <v>32</v>
      </c>
      <c r="K9" s="58"/>
      <c r="L9" s="58"/>
      <c r="M9" s="60"/>
      <c r="N9" s="57" t="s">
        <v>32</v>
      </c>
      <c r="O9" s="58"/>
      <c r="P9" s="58"/>
      <c r="Q9" s="60"/>
      <c r="R9" s="57" t="s">
        <v>32</v>
      </c>
      <c r="S9" s="58"/>
      <c r="T9" s="58"/>
      <c r="U9" s="60"/>
      <c r="V9" s="40"/>
      <c r="W9" s="57" t="s">
        <v>32</v>
      </c>
      <c r="X9" s="58"/>
      <c r="Y9" s="58"/>
      <c r="Z9" s="60"/>
      <c r="AA9" s="57" t="s">
        <v>32</v>
      </c>
      <c r="AB9" s="58"/>
      <c r="AC9" s="58"/>
      <c r="AD9" s="60"/>
      <c r="AE9" s="57" t="s">
        <v>32</v>
      </c>
      <c r="AF9" s="58"/>
      <c r="AG9" s="58"/>
      <c r="AH9" s="60"/>
      <c r="AI9" s="57" t="s">
        <v>32</v>
      </c>
      <c r="AJ9" s="58"/>
      <c r="AK9" s="58"/>
      <c r="AL9" s="60"/>
      <c r="AM9" s="57" t="s">
        <v>32</v>
      </c>
      <c r="AN9" s="58"/>
      <c r="AO9" s="58"/>
      <c r="AP9" s="60"/>
      <c r="AQ9" s="40"/>
      <c r="AR9" s="57" t="s">
        <v>32</v>
      </c>
      <c r="AS9" s="58"/>
      <c r="AT9" s="58"/>
      <c r="AU9" s="60"/>
      <c r="AV9" s="57" t="s">
        <v>32</v>
      </c>
      <c r="AW9" s="58"/>
      <c r="AX9" s="58"/>
      <c r="AY9" s="60"/>
      <c r="AZ9" s="57" t="s">
        <v>32</v>
      </c>
      <c r="BA9" s="58"/>
      <c r="BB9" s="58"/>
      <c r="BC9" s="60"/>
      <c r="BD9" s="57" t="s">
        <v>32</v>
      </c>
      <c r="BE9" s="58"/>
      <c r="BF9" s="58"/>
      <c r="BG9" s="60"/>
      <c r="BH9" s="57" t="s">
        <v>32</v>
      </c>
      <c r="BI9" s="58"/>
      <c r="BJ9" s="58"/>
      <c r="BK9" s="60"/>
      <c r="BL9" s="40"/>
      <c r="BM9" s="57" t="s">
        <v>32</v>
      </c>
      <c r="BN9" s="58"/>
      <c r="BO9" s="58"/>
      <c r="BP9" s="60"/>
      <c r="BQ9" s="57" t="s">
        <v>32</v>
      </c>
      <c r="BR9" s="58"/>
      <c r="BS9" s="58"/>
      <c r="BT9" s="60"/>
      <c r="BU9" s="57" t="s">
        <v>32</v>
      </c>
      <c r="BV9" s="58"/>
      <c r="BW9" s="58"/>
      <c r="BX9" s="60"/>
      <c r="BY9" s="57" t="s">
        <v>32</v>
      </c>
      <c r="BZ9" s="58"/>
      <c r="CA9" s="58"/>
      <c r="CB9" s="60"/>
      <c r="CC9" s="57" t="s">
        <v>32</v>
      </c>
      <c r="CD9" s="58"/>
      <c r="CE9" s="58"/>
      <c r="CF9" s="60"/>
      <c r="CG9" s="40"/>
      <c r="CH9" s="57" t="s">
        <v>32</v>
      </c>
      <c r="CI9" s="58"/>
      <c r="CJ9" s="58"/>
      <c r="CK9" s="60"/>
      <c r="CL9" s="57" t="s">
        <v>32</v>
      </c>
      <c r="CM9" s="58"/>
      <c r="CN9" s="58"/>
      <c r="CO9" s="60"/>
      <c r="CP9" s="57" t="s">
        <v>32</v>
      </c>
      <c r="CQ9" s="58"/>
      <c r="CR9" s="58"/>
      <c r="CS9" s="60"/>
      <c r="CT9" s="57" t="s">
        <v>32</v>
      </c>
      <c r="CU9" s="58"/>
      <c r="CV9" s="58"/>
      <c r="CW9" s="60"/>
      <c r="CX9" s="57" t="s">
        <v>32</v>
      </c>
      <c r="CY9" s="58"/>
      <c r="CZ9" s="58"/>
      <c r="DA9" s="60"/>
      <c r="DB9" s="40"/>
      <c r="DC9" s="57" t="s">
        <v>32</v>
      </c>
      <c r="DD9" s="58"/>
      <c r="DE9" s="58"/>
      <c r="DF9" s="60"/>
      <c r="DG9" s="57" t="s">
        <v>32</v>
      </c>
      <c r="DH9" s="58"/>
      <c r="DI9" s="58"/>
      <c r="DJ9" s="60"/>
      <c r="DK9" s="57" t="s">
        <v>32</v>
      </c>
      <c r="DL9" s="58"/>
      <c r="DM9" s="58"/>
      <c r="DN9" s="60"/>
      <c r="DO9" s="57" t="s">
        <v>32</v>
      </c>
      <c r="DP9" s="58"/>
      <c r="DQ9" s="58"/>
      <c r="DR9" s="60"/>
      <c r="DS9" s="57" t="s">
        <v>32</v>
      </c>
      <c r="DT9" s="58"/>
      <c r="DU9" s="58"/>
      <c r="DV9" s="60"/>
      <c r="DW9" s="40"/>
      <c r="DX9" s="57" t="s">
        <v>32</v>
      </c>
      <c r="DY9" s="58"/>
      <c r="DZ9" s="58"/>
      <c r="EA9" s="60"/>
      <c r="EB9" s="57" t="s">
        <v>32</v>
      </c>
      <c r="EC9" s="58"/>
      <c r="ED9" s="58"/>
      <c r="EE9" s="60"/>
      <c r="EF9" s="57" t="s">
        <v>32</v>
      </c>
      <c r="EG9" s="58"/>
      <c r="EH9" s="58"/>
      <c r="EI9" s="60"/>
      <c r="EJ9" s="14"/>
      <c r="EK9" s="40"/>
      <c r="EL9" s="70" t="s">
        <v>167</v>
      </c>
      <c r="EM9" s="60"/>
      <c r="EN9" s="70" t="s">
        <v>170</v>
      </c>
      <c r="EO9" s="60"/>
      <c r="EP9" s="70" t="s">
        <v>168</v>
      </c>
      <c r="EQ9" s="60"/>
      <c r="ER9" s="70" t="s">
        <v>169</v>
      </c>
      <c r="ES9" s="60"/>
      <c r="ET9" s="70" t="s">
        <v>175</v>
      </c>
      <c r="EU9" s="60"/>
      <c r="EV9" s="79"/>
      <c r="EW9" s="79"/>
    </row>
    <row r="10" spans="1:156" x14ac:dyDescent="0.25">
      <c r="A10" s="52" t="s">
        <v>29</v>
      </c>
      <c r="B10" s="64" t="s">
        <v>31</v>
      </c>
      <c r="C10" s="65" t="s">
        <v>21</v>
      </c>
      <c r="D10" s="65" t="s">
        <v>19</v>
      </c>
      <c r="E10" s="66" t="s">
        <v>266</v>
      </c>
      <c r="F10" s="64" t="s">
        <v>31</v>
      </c>
      <c r="G10" s="65" t="s">
        <v>21</v>
      </c>
      <c r="H10" s="65" t="s">
        <v>19</v>
      </c>
      <c r="I10" s="66" t="s">
        <v>266</v>
      </c>
      <c r="J10" s="64" t="s">
        <v>31</v>
      </c>
      <c r="K10" s="65" t="s">
        <v>21</v>
      </c>
      <c r="L10" s="65" t="s">
        <v>19</v>
      </c>
      <c r="M10" s="66" t="s">
        <v>266</v>
      </c>
      <c r="N10" s="64" t="s">
        <v>31</v>
      </c>
      <c r="O10" s="65" t="s">
        <v>21</v>
      </c>
      <c r="P10" s="65" t="s">
        <v>19</v>
      </c>
      <c r="Q10" s="66" t="s">
        <v>266</v>
      </c>
      <c r="R10" s="64" t="s">
        <v>31</v>
      </c>
      <c r="S10" s="65" t="s">
        <v>21</v>
      </c>
      <c r="T10" s="65" t="s">
        <v>19</v>
      </c>
      <c r="U10" s="66" t="s">
        <v>266</v>
      </c>
      <c r="V10" s="52" t="s">
        <v>29</v>
      </c>
      <c r="W10" s="64" t="s">
        <v>31</v>
      </c>
      <c r="X10" s="65" t="s">
        <v>21</v>
      </c>
      <c r="Y10" s="65" t="s">
        <v>19</v>
      </c>
      <c r="Z10" s="66" t="s">
        <v>266</v>
      </c>
      <c r="AA10" s="64" t="s">
        <v>31</v>
      </c>
      <c r="AB10" s="65" t="s">
        <v>21</v>
      </c>
      <c r="AC10" s="65" t="s">
        <v>19</v>
      </c>
      <c r="AD10" s="66" t="s">
        <v>266</v>
      </c>
      <c r="AE10" s="64" t="s">
        <v>31</v>
      </c>
      <c r="AF10" s="65" t="s">
        <v>21</v>
      </c>
      <c r="AG10" s="65" t="s">
        <v>19</v>
      </c>
      <c r="AH10" s="66" t="s">
        <v>266</v>
      </c>
      <c r="AI10" s="64" t="s">
        <v>31</v>
      </c>
      <c r="AJ10" s="65" t="s">
        <v>21</v>
      </c>
      <c r="AK10" s="65" t="s">
        <v>19</v>
      </c>
      <c r="AL10" s="66" t="s">
        <v>266</v>
      </c>
      <c r="AM10" s="64" t="s">
        <v>31</v>
      </c>
      <c r="AN10" s="65" t="s">
        <v>21</v>
      </c>
      <c r="AO10" s="65" t="s">
        <v>19</v>
      </c>
      <c r="AP10" s="66" t="s">
        <v>266</v>
      </c>
      <c r="AQ10" s="52" t="s">
        <v>29</v>
      </c>
      <c r="AR10" s="64" t="s">
        <v>33</v>
      </c>
      <c r="AS10" s="65" t="s">
        <v>21</v>
      </c>
      <c r="AT10" s="65" t="s">
        <v>19</v>
      </c>
      <c r="AU10" s="66" t="s">
        <v>266</v>
      </c>
      <c r="AV10" s="64" t="s">
        <v>33</v>
      </c>
      <c r="AW10" s="65" t="s">
        <v>21</v>
      </c>
      <c r="AX10" s="65" t="s">
        <v>19</v>
      </c>
      <c r="AY10" s="66" t="s">
        <v>266</v>
      </c>
      <c r="AZ10" s="64" t="s">
        <v>33</v>
      </c>
      <c r="BA10" s="65" t="s">
        <v>21</v>
      </c>
      <c r="BB10" s="65" t="s">
        <v>19</v>
      </c>
      <c r="BC10" s="66" t="s">
        <v>266</v>
      </c>
      <c r="BD10" s="64" t="s">
        <v>33</v>
      </c>
      <c r="BE10" s="65" t="s">
        <v>21</v>
      </c>
      <c r="BF10" s="65" t="s">
        <v>19</v>
      </c>
      <c r="BG10" s="66" t="s">
        <v>266</v>
      </c>
      <c r="BH10" s="64" t="s">
        <v>33</v>
      </c>
      <c r="BI10" s="65" t="s">
        <v>21</v>
      </c>
      <c r="BJ10" s="65" t="s">
        <v>19</v>
      </c>
      <c r="BK10" s="66" t="s">
        <v>266</v>
      </c>
      <c r="BL10" s="52" t="s">
        <v>29</v>
      </c>
      <c r="BM10" s="64" t="s">
        <v>33</v>
      </c>
      <c r="BN10" s="65" t="s">
        <v>21</v>
      </c>
      <c r="BO10" s="65" t="s">
        <v>19</v>
      </c>
      <c r="BP10" s="66" t="s">
        <v>266</v>
      </c>
      <c r="BQ10" s="64" t="s">
        <v>33</v>
      </c>
      <c r="BR10" s="65" t="s">
        <v>21</v>
      </c>
      <c r="BS10" s="65" t="s">
        <v>19</v>
      </c>
      <c r="BT10" s="66" t="s">
        <v>266</v>
      </c>
      <c r="BU10" s="64" t="s">
        <v>33</v>
      </c>
      <c r="BV10" s="65" t="s">
        <v>21</v>
      </c>
      <c r="BW10" s="65" t="s">
        <v>19</v>
      </c>
      <c r="BX10" s="66" t="s">
        <v>266</v>
      </c>
      <c r="BY10" s="64" t="s">
        <v>33</v>
      </c>
      <c r="BZ10" s="65" t="s">
        <v>21</v>
      </c>
      <c r="CA10" s="65" t="s">
        <v>19</v>
      </c>
      <c r="CB10" s="66" t="s">
        <v>266</v>
      </c>
      <c r="CC10" s="64" t="s">
        <v>33</v>
      </c>
      <c r="CD10" s="65" t="s">
        <v>21</v>
      </c>
      <c r="CE10" s="65" t="s">
        <v>19</v>
      </c>
      <c r="CF10" s="66" t="s">
        <v>266</v>
      </c>
      <c r="CG10" s="52" t="s">
        <v>29</v>
      </c>
      <c r="CH10" s="64" t="s">
        <v>33</v>
      </c>
      <c r="CI10" s="65" t="s">
        <v>21</v>
      </c>
      <c r="CJ10" s="65" t="s">
        <v>19</v>
      </c>
      <c r="CK10" s="66" t="s">
        <v>266</v>
      </c>
      <c r="CL10" s="64" t="s">
        <v>33</v>
      </c>
      <c r="CM10" s="65" t="s">
        <v>21</v>
      </c>
      <c r="CN10" s="65" t="s">
        <v>19</v>
      </c>
      <c r="CO10" s="66" t="s">
        <v>266</v>
      </c>
      <c r="CP10" s="64" t="s">
        <v>33</v>
      </c>
      <c r="CQ10" s="65" t="s">
        <v>21</v>
      </c>
      <c r="CR10" s="65" t="s">
        <v>19</v>
      </c>
      <c r="CS10" s="66" t="s">
        <v>266</v>
      </c>
      <c r="CT10" s="64" t="s">
        <v>33</v>
      </c>
      <c r="CU10" s="65" t="s">
        <v>21</v>
      </c>
      <c r="CV10" s="65" t="s">
        <v>19</v>
      </c>
      <c r="CW10" s="66" t="s">
        <v>266</v>
      </c>
      <c r="CX10" s="64" t="s">
        <v>33</v>
      </c>
      <c r="CY10" s="65" t="s">
        <v>21</v>
      </c>
      <c r="CZ10" s="65" t="s">
        <v>19</v>
      </c>
      <c r="DA10" s="66" t="s">
        <v>266</v>
      </c>
      <c r="DB10" s="52" t="s">
        <v>29</v>
      </c>
      <c r="DC10" s="64" t="s">
        <v>33</v>
      </c>
      <c r="DD10" s="65" t="s">
        <v>21</v>
      </c>
      <c r="DE10" s="65" t="s">
        <v>19</v>
      </c>
      <c r="DF10" s="66" t="s">
        <v>266</v>
      </c>
      <c r="DG10" s="64" t="s">
        <v>33</v>
      </c>
      <c r="DH10" s="65" t="s">
        <v>21</v>
      </c>
      <c r="DI10" s="65" t="s">
        <v>19</v>
      </c>
      <c r="DJ10" s="66" t="s">
        <v>266</v>
      </c>
      <c r="DK10" s="64" t="s">
        <v>33</v>
      </c>
      <c r="DL10" s="65" t="s">
        <v>21</v>
      </c>
      <c r="DM10" s="65" t="s">
        <v>19</v>
      </c>
      <c r="DN10" s="66" t="s">
        <v>266</v>
      </c>
      <c r="DO10" s="64" t="s">
        <v>33</v>
      </c>
      <c r="DP10" s="65" t="s">
        <v>21</v>
      </c>
      <c r="DQ10" s="65" t="s">
        <v>19</v>
      </c>
      <c r="DR10" s="66" t="s">
        <v>266</v>
      </c>
      <c r="DS10" s="64" t="s">
        <v>33</v>
      </c>
      <c r="DT10" s="65" t="s">
        <v>21</v>
      </c>
      <c r="DU10" s="65" t="s">
        <v>19</v>
      </c>
      <c r="DV10" s="66" t="s">
        <v>266</v>
      </c>
      <c r="DW10" s="52" t="s">
        <v>29</v>
      </c>
      <c r="DX10" s="64" t="s">
        <v>33</v>
      </c>
      <c r="DY10" s="65" t="s">
        <v>21</v>
      </c>
      <c r="DZ10" s="65" t="s">
        <v>19</v>
      </c>
      <c r="EA10" s="66" t="s">
        <v>266</v>
      </c>
      <c r="EB10" s="64" t="s">
        <v>31</v>
      </c>
      <c r="EC10" s="65" t="s">
        <v>21</v>
      </c>
      <c r="ED10" s="65" t="s">
        <v>19</v>
      </c>
      <c r="EE10" s="66" t="s">
        <v>266</v>
      </c>
      <c r="EF10" s="64" t="s">
        <v>31</v>
      </c>
      <c r="EG10" s="65" t="s">
        <v>21</v>
      </c>
      <c r="EH10" s="65" t="s">
        <v>19</v>
      </c>
      <c r="EI10" s="66" t="s">
        <v>266</v>
      </c>
      <c r="EJ10" s="14"/>
      <c r="EK10" s="52" t="s">
        <v>29</v>
      </c>
      <c r="EL10" s="117" t="s">
        <v>21</v>
      </c>
      <c r="EM10" s="118" t="s">
        <v>19</v>
      </c>
      <c r="EN10" s="117" t="s">
        <v>21</v>
      </c>
      <c r="EO10" s="118" t="s">
        <v>19</v>
      </c>
      <c r="EP10" s="117" t="s">
        <v>21</v>
      </c>
      <c r="EQ10" s="118" t="s">
        <v>19</v>
      </c>
      <c r="ER10" s="117" t="s">
        <v>21</v>
      </c>
      <c r="ES10" s="118" t="s">
        <v>19</v>
      </c>
      <c r="ET10" s="119" t="s">
        <v>21</v>
      </c>
      <c r="EU10" s="118" t="s">
        <v>19</v>
      </c>
      <c r="EV10" s="79"/>
      <c r="EW10" s="103"/>
    </row>
    <row r="11" spans="1:156" x14ac:dyDescent="0.25">
      <c r="A11" s="80" t="s">
        <v>17</v>
      </c>
      <c r="B11" s="133">
        <v>0.26805555555555555</v>
      </c>
      <c r="C11" s="16">
        <v>9</v>
      </c>
      <c r="D11" s="110" t="s">
        <v>165</v>
      </c>
      <c r="E11" s="17">
        <v>9</v>
      </c>
      <c r="F11" s="133">
        <v>0.27708333333333335</v>
      </c>
      <c r="G11" s="16">
        <v>15</v>
      </c>
      <c r="H11" s="110" t="s">
        <v>165</v>
      </c>
      <c r="I11" s="17">
        <f>I12+H12-G12</f>
        <v>15</v>
      </c>
      <c r="J11" s="133">
        <v>0.29722222222222222</v>
      </c>
      <c r="K11" s="16">
        <v>18</v>
      </c>
      <c r="L11" s="110" t="s">
        <v>165</v>
      </c>
      <c r="M11" s="17">
        <f>M12+L12-K12</f>
        <v>18</v>
      </c>
      <c r="N11" s="133">
        <v>0.31736111111111115</v>
      </c>
      <c r="O11" s="16">
        <v>37</v>
      </c>
      <c r="P11" s="110" t="s">
        <v>165</v>
      </c>
      <c r="Q11" s="17">
        <v>37</v>
      </c>
      <c r="R11" s="23">
        <v>0.3263888888888889</v>
      </c>
      <c r="S11" s="20">
        <v>27</v>
      </c>
      <c r="T11" s="31" t="s">
        <v>165</v>
      </c>
      <c r="U11" s="32">
        <v>27</v>
      </c>
      <c r="V11" s="80" t="s">
        <v>17</v>
      </c>
      <c r="W11" s="108">
        <v>0.34027777777777773</v>
      </c>
      <c r="X11" s="16">
        <v>42</v>
      </c>
      <c r="Y11" s="110" t="s">
        <v>165</v>
      </c>
      <c r="Z11" s="112">
        <v>42</v>
      </c>
      <c r="AA11" s="108">
        <v>0.3576388888888889</v>
      </c>
      <c r="AB11" s="16">
        <v>33</v>
      </c>
      <c r="AC11" s="110" t="s">
        <v>165</v>
      </c>
      <c r="AD11" s="112">
        <v>33</v>
      </c>
      <c r="AE11" s="113">
        <v>0.40277777777777773</v>
      </c>
      <c r="AF11" s="20">
        <v>115</v>
      </c>
      <c r="AG11" s="31" t="s">
        <v>165</v>
      </c>
      <c r="AH11" s="21">
        <v>115</v>
      </c>
      <c r="AI11" s="23">
        <v>0.44097222222222227</v>
      </c>
      <c r="AJ11" s="20">
        <v>88</v>
      </c>
      <c r="AK11" s="20"/>
      <c r="AL11" s="31">
        <v>88</v>
      </c>
      <c r="AM11" s="23">
        <v>0.47222222222222227</v>
      </c>
      <c r="AN11" s="20">
        <v>60</v>
      </c>
      <c r="AO11" s="31" t="s">
        <v>165</v>
      </c>
      <c r="AP11" s="32">
        <v>60</v>
      </c>
      <c r="AQ11" s="80" t="s">
        <v>17</v>
      </c>
      <c r="AR11" s="23">
        <v>0.5</v>
      </c>
      <c r="AS11" s="20">
        <v>65</v>
      </c>
      <c r="AT11" s="31" t="s">
        <v>165</v>
      </c>
      <c r="AU11" s="31">
        <v>65</v>
      </c>
      <c r="AV11" s="36">
        <v>5.555555555555558E-2</v>
      </c>
      <c r="AW11" s="16">
        <v>118</v>
      </c>
      <c r="AX11" s="110" t="s">
        <v>165</v>
      </c>
      <c r="AY11" s="112">
        <v>118</v>
      </c>
      <c r="AZ11" s="35">
        <v>7.6388888888888951E-2</v>
      </c>
      <c r="BA11" s="20">
        <v>89</v>
      </c>
      <c r="BB11" s="31" t="s">
        <v>165</v>
      </c>
      <c r="BC11" s="31">
        <v>89</v>
      </c>
      <c r="BD11" s="133">
        <v>0.13541666666666663</v>
      </c>
      <c r="BE11" s="110">
        <v>342</v>
      </c>
      <c r="BF11" s="110" t="s">
        <v>165</v>
      </c>
      <c r="BG11" s="17">
        <v>342</v>
      </c>
      <c r="BH11" s="133">
        <v>0.14930555555555558</v>
      </c>
      <c r="BI11" s="110">
        <v>261</v>
      </c>
      <c r="BJ11" s="110" t="s">
        <v>165</v>
      </c>
      <c r="BK11" s="17">
        <f>BK12+BJ12-BI12</f>
        <v>261</v>
      </c>
      <c r="BL11" s="80" t="s">
        <v>17</v>
      </c>
      <c r="BM11" s="133">
        <v>0.17708333333333337</v>
      </c>
      <c r="BN11" s="110">
        <v>418</v>
      </c>
      <c r="BO11" s="110" t="s">
        <v>165</v>
      </c>
      <c r="BP11" s="17">
        <f>BP12+BO12-BN12</f>
        <v>418</v>
      </c>
      <c r="BQ11" s="133">
        <v>0.1875</v>
      </c>
      <c r="BR11" s="110">
        <v>471</v>
      </c>
      <c r="BS11" s="110" t="s">
        <v>165</v>
      </c>
      <c r="BT11" s="17">
        <v>471</v>
      </c>
      <c r="BU11" s="133">
        <v>0.19444444444444453</v>
      </c>
      <c r="BV11" s="110">
        <v>257</v>
      </c>
      <c r="BW11" s="110" t="s">
        <v>165</v>
      </c>
      <c r="BX11" s="17">
        <f>BX12+BW12-BV12</f>
        <v>257</v>
      </c>
      <c r="BY11" s="133">
        <v>0.20833333333333337</v>
      </c>
      <c r="BZ11" s="110">
        <v>587</v>
      </c>
      <c r="CA11" s="110" t="s">
        <v>165</v>
      </c>
      <c r="CB11" s="17">
        <v>587</v>
      </c>
      <c r="CC11" s="133">
        <v>0.21875</v>
      </c>
      <c r="CD11" s="110">
        <v>706</v>
      </c>
      <c r="CE11" s="110" t="s">
        <v>165</v>
      </c>
      <c r="CF11" s="17">
        <f>CF12+CE12-CD12</f>
        <v>706</v>
      </c>
      <c r="CG11" s="80" t="s">
        <v>17</v>
      </c>
      <c r="CH11" s="133">
        <v>0.22916666666666663</v>
      </c>
      <c r="CI11" s="110">
        <v>585</v>
      </c>
      <c r="CJ11" s="110" t="s">
        <v>165</v>
      </c>
      <c r="CK11" s="17">
        <v>585</v>
      </c>
      <c r="CL11" s="133">
        <v>0.23611111111111116</v>
      </c>
      <c r="CM11" s="110">
        <v>507</v>
      </c>
      <c r="CN11" s="110" t="s">
        <v>165</v>
      </c>
      <c r="CO11" s="17">
        <f>CO12+CN12-CM12</f>
        <v>507</v>
      </c>
      <c r="CP11" s="133">
        <v>0.25347222222222221</v>
      </c>
      <c r="CQ11" s="110">
        <v>467</v>
      </c>
      <c r="CR11" s="110" t="s">
        <v>165</v>
      </c>
      <c r="CS11" s="17">
        <f>CS12+CR12-CQ12</f>
        <v>467</v>
      </c>
      <c r="CT11" s="133">
        <v>0.26736111111111116</v>
      </c>
      <c r="CU11" s="110">
        <v>380</v>
      </c>
      <c r="CV11" s="110" t="s">
        <v>165</v>
      </c>
      <c r="CW11" s="17">
        <v>380</v>
      </c>
      <c r="CX11" s="133">
        <v>0.28125</v>
      </c>
      <c r="CY11" s="110">
        <f>DA11</f>
        <v>274</v>
      </c>
      <c r="CZ11" s="110" t="s">
        <v>165</v>
      </c>
      <c r="DA11" s="17">
        <f>DA12+CZ12-CY12</f>
        <v>274</v>
      </c>
      <c r="DB11" s="80" t="s">
        <v>17</v>
      </c>
      <c r="DC11" s="36">
        <v>0.30208333333333337</v>
      </c>
      <c r="DD11" s="16">
        <v>235</v>
      </c>
      <c r="DE11" s="110" t="s">
        <v>165</v>
      </c>
      <c r="DF11" s="112">
        <v>235</v>
      </c>
      <c r="DG11" s="36">
        <v>0.31597222222222221</v>
      </c>
      <c r="DH11" s="16">
        <v>167</v>
      </c>
      <c r="DI11" s="110" t="s">
        <v>165</v>
      </c>
      <c r="DJ11" s="112">
        <v>167</v>
      </c>
      <c r="DK11" s="36">
        <v>0.36458333333333337</v>
      </c>
      <c r="DL11" s="16">
        <v>182</v>
      </c>
      <c r="DM11" s="110" t="s">
        <v>165</v>
      </c>
      <c r="DN11" s="112">
        <v>182</v>
      </c>
      <c r="DO11" s="36">
        <v>0.38194444444444453</v>
      </c>
      <c r="DP11" s="16">
        <v>80</v>
      </c>
      <c r="DQ11" s="110" t="s">
        <v>165</v>
      </c>
      <c r="DR11" s="112">
        <v>80</v>
      </c>
      <c r="DS11" s="36">
        <v>0.43055555555555547</v>
      </c>
      <c r="DT11" s="109">
        <v>124</v>
      </c>
      <c r="DU11" s="110" t="s">
        <v>165</v>
      </c>
      <c r="DV11" s="112">
        <v>124</v>
      </c>
      <c r="DW11" s="80" t="s">
        <v>17</v>
      </c>
      <c r="DX11" s="114">
        <v>0.45138888888888884</v>
      </c>
      <c r="DY11" s="16">
        <v>59</v>
      </c>
      <c r="DZ11" s="110" t="s">
        <v>165</v>
      </c>
      <c r="EA11" s="112">
        <v>59</v>
      </c>
      <c r="EB11" s="114">
        <v>0.50694444444444442</v>
      </c>
      <c r="EC11" s="16">
        <v>100</v>
      </c>
      <c r="ED11" s="110" t="s">
        <v>165</v>
      </c>
      <c r="EE11" s="112">
        <v>100</v>
      </c>
      <c r="EF11" s="108">
        <v>0.51041666666666663</v>
      </c>
      <c r="EG11" s="16">
        <v>8</v>
      </c>
      <c r="EH11" s="110" t="s">
        <v>165</v>
      </c>
      <c r="EI11" s="112">
        <v>8</v>
      </c>
      <c r="EJ11" s="14"/>
      <c r="EK11" s="100" t="s">
        <v>17</v>
      </c>
      <c r="EL11" s="18">
        <f>C11+G11+K11+O11+S11+X11+AB11</f>
        <v>181</v>
      </c>
      <c r="EM11" s="112" t="s">
        <v>165</v>
      </c>
      <c r="EN11" s="18">
        <v>877</v>
      </c>
      <c r="EO11" s="112" t="s">
        <v>165</v>
      </c>
      <c r="EP11" s="88">
        <f>BI11+BN11+BR11+BV11+BZ11+CD11+CI11+CM11+CQ11+CU11+CY11</f>
        <v>4913</v>
      </c>
      <c r="EQ11" s="112" t="s">
        <v>165</v>
      </c>
      <c r="ER11" s="18">
        <v>955</v>
      </c>
      <c r="ES11" s="112" t="s">
        <v>165</v>
      </c>
      <c r="ET11" s="88">
        <f>EL11+EN11+EP11+ER11</f>
        <v>6926</v>
      </c>
      <c r="EU11" s="112" t="s">
        <v>165</v>
      </c>
      <c r="EV11" s="79"/>
    </row>
    <row r="12" spans="1:156" x14ac:dyDescent="0.25">
      <c r="A12" s="80" t="s">
        <v>16</v>
      </c>
      <c r="B12" s="27" t="s">
        <v>165</v>
      </c>
      <c r="C12" s="31" t="s">
        <v>165</v>
      </c>
      <c r="D12" s="31" t="s">
        <v>165</v>
      </c>
      <c r="E12" s="21">
        <v>9</v>
      </c>
      <c r="F12" s="134">
        <v>0.28472222222222221</v>
      </c>
      <c r="G12" s="20">
        <v>2</v>
      </c>
      <c r="H12" s="20">
        <v>7</v>
      </c>
      <c r="I12" s="21">
        <f>I13-G13+H13</f>
        <v>10</v>
      </c>
      <c r="J12" s="135" t="s">
        <v>203</v>
      </c>
      <c r="K12" s="20">
        <v>3</v>
      </c>
      <c r="L12" s="20">
        <v>3</v>
      </c>
      <c r="M12" s="21">
        <f>M13-K13+L13</f>
        <v>18</v>
      </c>
      <c r="N12" s="135" t="s">
        <v>204</v>
      </c>
      <c r="O12" s="20">
        <v>1</v>
      </c>
      <c r="P12" s="20">
        <v>4</v>
      </c>
      <c r="Q12" s="21">
        <f>Q13</f>
        <v>34</v>
      </c>
      <c r="R12" s="26" t="s">
        <v>70</v>
      </c>
      <c r="S12" s="20">
        <v>2</v>
      </c>
      <c r="T12" s="20">
        <v>3</v>
      </c>
      <c r="U12" s="21">
        <v>26</v>
      </c>
      <c r="V12" s="80" t="s">
        <v>16</v>
      </c>
      <c r="W12" s="26" t="s">
        <v>75</v>
      </c>
      <c r="X12" s="24">
        <v>5</v>
      </c>
      <c r="Y12" s="24">
        <v>2</v>
      </c>
      <c r="Z12" s="21">
        <v>45</v>
      </c>
      <c r="AA12" s="26" t="s">
        <v>79</v>
      </c>
      <c r="AB12" s="20">
        <v>1</v>
      </c>
      <c r="AC12" s="20">
        <v>1</v>
      </c>
      <c r="AD12" s="21">
        <v>33</v>
      </c>
      <c r="AE12" s="31" t="s">
        <v>178</v>
      </c>
      <c r="AF12" s="20">
        <v>10</v>
      </c>
      <c r="AG12" s="20">
        <v>0</v>
      </c>
      <c r="AH12" s="21">
        <v>125</v>
      </c>
      <c r="AI12" s="27" t="s">
        <v>184</v>
      </c>
      <c r="AJ12" s="20">
        <v>5</v>
      </c>
      <c r="AK12" s="20">
        <v>1</v>
      </c>
      <c r="AL12" s="20">
        <v>92</v>
      </c>
      <c r="AM12" s="26" t="s">
        <v>83</v>
      </c>
      <c r="AN12" s="20">
        <v>3</v>
      </c>
      <c r="AO12" s="20">
        <v>2</v>
      </c>
      <c r="AP12" s="21">
        <v>61</v>
      </c>
      <c r="AQ12" s="80" t="s">
        <v>16</v>
      </c>
      <c r="AR12" s="26" t="s">
        <v>191</v>
      </c>
      <c r="AS12" s="20">
        <v>2</v>
      </c>
      <c r="AT12" s="20">
        <v>3</v>
      </c>
      <c r="AU12" s="20">
        <v>64</v>
      </c>
      <c r="AV12" s="26" t="s">
        <v>86</v>
      </c>
      <c r="AW12" s="20">
        <v>3</v>
      </c>
      <c r="AX12" s="20">
        <v>6</v>
      </c>
      <c r="AY12" s="21">
        <v>115</v>
      </c>
      <c r="AZ12" s="111" t="s">
        <v>90</v>
      </c>
      <c r="BA12" s="20">
        <v>2</v>
      </c>
      <c r="BB12" s="20">
        <v>0</v>
      </c>
      <c r="BC12" s="20">
        <v>91</v>
      </c>
      <c r="BD12" s="134">
        <v>0.14374999999999993</v>
      </c>
      <c r="BE12" s="20">
        <v>12</v>
      </c>
      <c r="BF12" s="20">
        <v>7</v>
      </c>
      <c r="BG12" s="21">
        <v>347</v>
      </c>
      <c r="BH12" s="134">
        <v>0.15763888888888888</v>
      </c>
      <c r="BI12" s="20">
        <v>7</v>
      </c>
      <c r="BJ12" s="20">
        <v>8</v>
      </c>
      <c r="BK12" s="21">
        <f>BK13-BI13+BJ13</f>
        <v>260</v>
      </c>
      <c r="BL12" s="80" t="s">
        <v>16</v>
      </c>
      <c r="BM12" s="134">
        <v>0.18541666666666667</v>
      </c>
      <c r="BN12" s="20">
        <v>13</v>
      </c>
      <c r="BO12" s="20">
        <v>13</v>
      </c>
      <c r="BP12" s="21">
        <f>BP13-BN13+BO13</f>
        <v>418</v>
      </c>
      <c r="BQ12" s="27" t="s">
        <v>165</v>
      </c>
      <c r="BR12" s="31" t="s">
        <v>165</v>
      </c>
      <c r="BS12" s="31" t="s">
        <v>165</v>
      </c>
      <c r="BT12" s="21">
        <v>471</v>
      </c>
      <c r="BU12" s="134">
        <v>0.20277777777777783</v>
      </c>
      <c r="BV12" s="20">
        <v>8</v>
      </c>
      <c r="BW12" s="20">
        <v>20</v>
      </c>
      <c r="BX12" s="21">
        <v>245</v>
      </c>
      <c r="BY12" s="27" t="s">
        <v>165</v>
      </c>
      <c r="BZ12" s="31" t="s">
        <v>165</v>
      </c>
      <c r="CA12" s="31" t="s">
        <v>165</v>
      </c>
      <c r="CB12" s="21">
        <v>587</v>
      </c>
      <c r="CC12" s="134">
        <v>0.2270833333333333</v>
      </c>
      <c r="CD12" s="20">
        <v>21</v>
      </c>
      <c r="CE12" s="20">
        <v>41</v>
      </c>
      <c r="CF12" s="21">
        <v>686</v>
      </c>
      <c r="CG12" s="80" t="s">
        <v>16</v>
      </c>
      <c r="CH12" s="27" t="s">
        <v>165</v>
      </c>
      <c r="CI12" s="31" t="s">
        <v>165</v>
      </c>
      <c r="CJ12" s="31" t="s">
        <v>165</v>
      </c>
      <c r="CK12" s="21">
        <v>585</v>
      </c>
      <c r="CL12" s="134">
        <v>0.24444444444444446</v>
      </c>
      <c r="CM12" s="20">
        <v>9</v>
      </c>
      <c r="CN12" s="20">
        <v>35</v>
      </c>
      <c r="CO12" s="21">
        <v>481</v>
      </c>
      <c r="CP12" s="134">
        <v>0.26180555555555562</v>
      </c>
      <c r="CQ12" s="20">
        <v>4</v>
      </c>
      <c r="CR12" s="20">
        <v>27</v>
      </c>
      <c r="CS12" s="21">
        <v>444</v>
      </c>
      <c r="CT12" s="134">
        <v>0.27569444444444446</v>
      </c>
      <c r="CU12" s="20">
        <v>2</v>
      </c>
      <c r="CV12" s="20">
        <v>8</v>
      </c>
      <c r="CW12" s="21">
        <v>374</v>
      </c>
      <c r="CX12" s="134">
        <v>0.2895833333333333</v>
      </c>
      <c r="CY12" s="20">
        <v>2</v>
      </c>
      <c r="CZ12" s="20">
        <v>10</v>
      </c>
      <c r="DA12" s="21">
        <v>266</v>
      </c>
      <c r="DB12" s="80" t="s">
        <v>16</v>
      </c>
      <c r="DC12" s="26" t="s">
        <v>95</v>
      </c>
      <c r="DD12" s="24">
        <v>7</v>
      </c>
      <c r="DE12" s="24">
        <v>10</v>
      </c>
      <c r="DF12" s="21">
        <v>232</v>
      </c>
      <c r="DG12" s="26" t="s">
        <v>101</v>
      </c>
      <c r="DH12" s="20">
        <v>0</v>
      </c>
      <c r="DI12" s="20">
        <v>3</v>
      </c>
      <c r="DJ12" s="21">
        <v>164</v>
      </c>
      <c r="DK12" s="26" t="s">
        <v>103</v>
      </c>
      <c r="DL12" s="20">
        <v>5</v>
      </c>
      <c r="DM12" s="20">
        <v>1</v>
      </c>
      <c r="DN12" s="21">
        <v>186</v>
      </c>
      <c r="DO12" s="26" t="s">
        <v>107</v>
      </c>
      <c r="DP12" s="20">
        <v>3</v>
      </c>
      <c r="DQ12" s="20">
        <v>1</v>
      </c>
      <c r="DR12" s="21">
        <v>82</v>
      </c>
      <c r="DS12" s="26" t="s">
        <v>111</v>
      </c>
      <c r="DT12" s="24">
        <v>2</v>
      </c>
      <c r="DU12" s="24">
        <v>0</v>
      </c>
      <c r="DV12" s="21">
        <v>126</v>
      </c>
      <c r="DW12" s="80" t="s">
        <v>16</v>
      </c>
      <c r="DX12" s="26" t="s">
        <v>116</v>
      </c>
      <c r="DY12" s="20">
        <v>0</v>
      </c>
      <c r="DZ12" s="20">
        <v>2</v>
      </c>
      <c r="EA12" s="21">
        <v>57</v>
      </c>
      <c r="EB12" s="26" t="s">
        <v>120</v>
      </c>
      <c r="EC12" s="20">
        <v>1</v>
      </c>
      <c r="ED12" s="20">
        <v>0</v>
      </c>
      <c r="EE12" s="21">
        <v>101</v>
      </c>
      <c r="EF12" s="26" t="s">
        <v>124</v>
      </c>
      <c r="EG12" s="20">
        <v>0</v>
      </c>
      <c r="EH12" s="20">
        <v>0</v>
      </c>
      <c r="EI12" s="21">
        <v>8</v>
      </c>
      <c r="EJ12" s="14"/>
      <c r="EK12" s="80" t="s">
        <v>16</v>
      </c>
      <c r="EL12" s="22">
        <f>G12+K12+O12+S12+X12+AB12</f>
        <v>14</v>
      </c>
      <c r="EM12" s="21">
        <f>H12+L12+P12+T12+Y12+AC12</f>
        <v>20</v>
      </c>
      <c r="EN12" s="22">
        <v>37</v>
      </c>
      <c r="EO12" s="21">
        <v>19</v>
      </c>
      <c r="EP12" s="43">
        <f>BI12+BN12+BV12+CD12+CM12+CQ12+CU12+CY12</f>
        <v>66</v>
      </c>
      <c r="EQ12" s="120">
        <f>BJ12+BO12+BW12+CE12+CN12+CR12+CV12+CZ12</f>
        <v>162</v>
      </c>
      <c r="ER12" s="22">
        <v>18</v>
      </c>
      <c r="ES12" s="21">
        <v>17</v>
      </c>
      <c r="ET12" s="43">
        <f t="shared" ref="ET12:EU12" si="0">EL12+EN12+EP12+ER12</f>
        <v>135</v>
      </c>
      <c r="EU12" s="120">
        <f t="shared" si="0"/>
        <v>218</v>
      </c>
      <c r="EV12" s="79"/>
    </row>
    <row r="13" spans="1:156" x14ac:dyDescent="0.25">
      <c r="A13" s="80" t="s">
        <v>15</v>
      </c>
      <c r="B13" s="27" t="s">
        <v>165</v>
      </c>
      <c r="C13" s="31" t="s">
        <v>165</v>
      </c>
      <c r="D13" s="31" t="s">
        <v>165</v>
      </c>
      <c r="E13" s="21">
        <v>9</v>
      </c>
      <c r="F13" s="135" t="s">
        <v>205</v>
      </c>
      <c r="G13" s="20">
        <v>0</v>
      </c>
      <c r="H13" s="20">
        <v>0</v>
      </c>
      <c r="I13" s="21">
        <v>10</v>
      </c>
      <c r="J13" s="135" t="s">
        <v>206</v>
      </c>
      <c r="K13" s="20">
        <v>0</v>
      </c>
      <c r="L13" s="20">
        <v>3</v>
      </c>
      <c r="M13" s="21">
        <v>15</v>
      </c>
      <c r="N13" s="27" t="s">
        <v>165</v>
      </c>
      <c r="O13" s="31" t="s">
        <v>165</v>
      </c>
      <c r="P13" s="31" t="s">
        <v>165</v>
      </c>
      <c r="Q13" s="21">
        <v>34</v>
      </c>
      <c r="R13" s="26" t="s">
        <v>71</v>
      </c>
      <c r="S13" s="20">
        <v>0</v>
      </c>
      <c r="T13" s="20">
        <v>0</v>
      </c>
      <c r="U13" s="21">
        <v>26</v>
      </c>
      <c r="V13" s="80" t="s">
        <v>15</v>
      </c>
      <c r="W13" s="26" t="s">
        <v>76</v>
      </c>
      <c r="X13" s="24">
        <v>0</v>
      </c>
      <c r="Y13" s="24">
        <v>1</v>
      </c>
      <c r="Z13" s="21">
        <v>44</v>
      </c>
      <c r="AA13" s="27" t="s">
        <v>165</v>
      </c>
      <c r="AB13" s="31" t="s">
        <v>165</v>
      </c>
      <c r="AC13" s="31" t="s">
        <v>165</v>
      </c>
      <c r="AD13" s="21">
        <v>33</v>
      </c>
      <c r="AE13" s="31" t="s">
        <v>165</v>
      </c>
      <c r="AF13" s="31" t="s">
        <v>165</v>
      </c>
      <c r="AG13" s="31" t="s">
        <v>165</v>
      </c>
      <c r="AH13" s="21">
        <v>125</v>
      </c>
      <c r="AI13" s="31" t="s">
        <v>165</v>
      </c>
      <c r="AJ13" s="31" t="s">
        <v>165</v>
      </c>
      <c r="AK13" s="31" t="s">
        <v>165</v>
      </c>
      <c r="AL13" s="20">
        <v>92</v>
      </c>
      <c r="AM13" s="27" t="s">
        <v>165</v>
      </c>
      <c r="AN13" s="31" t="s">
        <v>165</v>
      </c>
      <c r="AO13" s="31" t="s">
        <v>165</v>
      </c>
      <c r="AP13" s="21">
        <v>61</v>
      </c>
      <c r="AQ13" s="80" t="s">
        <v>15</v>
      </c>
      <c r="AR13" s="27" t="s">
        <v>165</v>
      </c>
      <c r="AS13" s="31" t="s">
        <v>165</v>
      </c>
      <c r="AT13" s="31" t="s">
        <v>165</v>
      </c>
      <c r="AU13" s="20">
        <v>64</v>
      </c>
      <c r="AV13" s="27" t="s">
        <v>165</v>
      </c>
      <c r="AW13" s="31" t="s">
        <v>165</v>
      </c>
      <c r="AX13" s="31" t="s">
        <v>165</v>
      </c>
      <c r="AY13" s="21">
        <v>115</v>
      </c>
      <c r="AZ13" s="111" t="s">
        <v>91</v>
      </c>
      <c r="BA13" s="20">
        <v>1</v>
      </c>
      <c r="BB13" s="20">
        <v>0</v>
      </c>
      <c r="BC13" s="20">
        <v>92</v>
      </c>
      <c r="BD13" s="135" t="s">
        <v>214</v>
      </c>
      <c r="BE13" s="20">
        <v>7</v>
      </c>
      <c r="BF13" s="20">
        <v>0</v>
      </c>
      <c r="BG13" s="21">
        <v>354</v>
      </c>
      <c r="BH13" s="135" t="s">
        <v>215</v>
      </c>
      <c r="BI13" s="20">
        <v>1</v>
      </c>
      <c r="BJ13" s="20">
        <v>0</v>
      </c>
      <c r="BK13" s="21">
        <v>261</v>
      </c>
      <c r="BL13" s="80" t="s">
        <v>15</v>
      </c>
      <c r="BM13" s="135" t="s">
        <v>217</v>
      </c>
      <c r="BN13" s="20">
        <v>5</v>
      </c>
      <c r="BO13" s="20">
        <v>0</v>
      </c>
      <c r="BP13" s="21">
        <v>423</v>
      </c>
      <c r="BQ13" s="27" t="s">
        <v>165</v>
      </c>
      <c r="BR13" s="31" t="s">
        <v>165</v>
      </c>
      <c r="BS13" s="31" t="s">
        <v>165</v>
      </c>
      <c r="BT13" s="21">
        <v>471</v>
      </c>
      <c r="BU13" s="27" t="s">
        <v>165</v>
      </c>
      <c r="BV13" s="31" t="s">
        <v>165</v>
      </c>
      <c r="BW13" s="31" t="s">
        <v>165</v>
      </c>
      <c r="BX13" s="21">
        <v>245</v>
      </c>
      <c r="BY13" s="27" t="s">
        <v>165</v>
      </c>
      <c r="BZ13" s="31" t="s">
        <v>165</v>
      </c>
      <c r="CA13" s="31" t="s">
        <v>165</v>
      </c>
      <c r="CB13" s="21">
        <v>587</v>
      </c>
      <c r="CC13" s="27" t="s">
        <v>165</v>
      </c>
      <c r="CD13" s="31" t="s">
        <v>165</v>
      </c>
      <c r="CE13" s="31" t="s">
        <v>165</v>
      </c>
      <c r="CF13" s="21">
        <v>686</v>
      </c>
      <c r="CG13" s="80" t="s">
        <v>15</v>
      </c>
      <c r="CH13" s="27" t="s">
        <v>165</v>
      </c>
      <c r="CI13" s="31" t="s">
        <v>165</v>
      </c>
      <c r="CJ13" s="31" t="s">
        <v>165</v>
      </c>
      <c r="CK13" s="21">
        <v>585</v>
      </c>
      <c r="CL13" s="135" t="s">
        <v>220</v>
      </c>
      <c r="CM13" s="20">
        <v>3</v>
      </c>
      <c r="CN13" s="20">
        <v>0</v>
      </c>
      <c r="CO13" s="21">
        <v>484</v>
      </c>
      <c r="CP13" s="27" t="s">
        <v>165</v>
      </c>
      <c r="CQ13" s="31" t="s">
        <v>165</v>
      </c>
      <c r="CR13" s="31" t="s">
        <v>165</v>
      </c>
      <c r="CS13" s="21">
        <v>444</v>
      </c>
      <c r="CT13" s="135" t="s">
        <v>221</v>
      </c>
      <c r="CU13" s="20">
        <v>1</v>
      </c>
      <c r="CV13" s="20">
        <v>0</v>
      </c>
      <c r="CW13" s="21">
        <v>375</v>
      </c>
      <c r="CX13" s="135" t="s">
        <v>222</v>
      </c>
      <c r="CY13" s="20">
        <v>1</v>
      </c>
      <c r="CZ13" s="20">
        <v>0</v>
      </c>
      <c r="DA13" s="21">
        <v>267</v>
      </c>
      <c r="DB13" s="80" t="s">
        <v>15</v>
      </c>
      <c r="DC13" s="26" t="s">
        <v>96</v>
      </c>
      <c r="DD13" s="24">
        <v>0</v>
      </c>
      <c r="DE13" s="24">
        <v>0</v>
      </c>
      <c r="DF13" s="21">
        <v>232</v>
      </c>
      <c r="DG13" s="27" t="s">
        <v>165</v>
      </c>
      <c r="DH13" s="31" t="s">
        <v>165</v>
      </c>
      <c r="DI13" s="31" t="s">
        <v>165</v>
      </c>
      <c r="DJ13" s="21">
        <v>164</v>
      </c>
      <c r="DK13" s="27" t="s">
        <v>165</v>
      </c>
      <c r="DL13" s="31" t="s">
        <v>165</v>
      </c>
      <c r="DM13" s="31" t="s">
        <v>165</v>
      </c>
      <c r="DN13" s="21">
        <v>186</v>
      </c>
      <c r="DO13" s="27" t="s">
        <v>165</v>
      </c>
      <c r="DP13" s="31" t="s">
        <v>165</v>
      </c>
      <c r="DQ13" s="31" t="s">
        <v>165</v>
      </c>
      <c r="DR13" s="21">
        <v>82</v>
      </c>
      <c r="DS13" s="26" t="s">
        <v>112</v>
      </c>
      <c r="DT13" s="24">
        <v>0</v>
      </c>
      <c r="DU13" s="24">
        <v>0</v>
      </c>
      <c r="DV13" s="21">
        <v>126</v>
      </c>
      <c r="DW13" s="80" t="s">
        <v>15</v>
      </c>
      <c r="DX13" s="27" t="s">
        <v>165</v>
      </c>
      <c r="DY13" s="31" t="s">
        <v>165</v>
      </c>
      <c r="DZ13" s="31" t="s">
        <v>165</v>
      </c>
      <c r="EA13" s="21">
        <v>57</v>
      </c>
      <c r="EB13" s="27" t="s">
        <v>165</v>
      </c>
      <c r="EC13" s="31" t="s">
        <v>165</v>
      </c>
      <c r="ED13" s="31" t="s">
        <v>165</v>
      </c>
      <c r="EE13" s="21">
        <v>101</v>
      </c>
      <c r="EF13" s="27" t="s">
        <v>165</v>
      </c>
      <c r="EG13" s="31" t="s">
        <v>165</v>
      </c>
      <c r="EH13" s="31" t="s">
        <v>165</v>
      </c>
      <c r="EI13" s="21">
        <v>8</v>
      </c>
      <c r="EJ13" s="14"/>
      <c r="EK13" s="80" t="s">
        <v>15</v>
      </c>
      <c r="EL13" s="22">
        <v>0</v>
      </c>
      <c r="EM13" s="21">
        <v>4</v>
      </c>
      <c r="EN13" s="22">
        <v>8</v>
      </c>
      <c r="EO13" s="21">
        <v>0</v>
      </c>
      <c r="EP13" s="43">
        <v>11</v>
      </c>
      <c r="EQ13" s="120">
        <v>0</v>
      </c>
      <c r="ER13" s="22">
        <v>0</v>
      </c>
      <c r="ES13" s="21">
        <v>0</v>
      </c>
      <c r="ET13" s="43">
        <v>19</v>
      </c>
      <c r="EU13" s="120">
        <v>4</v>
      </c>
      <c r="EV13" s="79"/>
    </row>
    <row r="14" spans="1:156" x14ac:dyDescent="0.25">
      <c r="A14" s="80" t="s">
        <v>14</v>
      </c>
      <c r="B14" s="27" t="s">
        <v>165</v>
      </c>
      <c r="C14" s="31" t="s">
        <v>165</v>
      </c>
      <c r="D14" s="31" t="s">
        <v>165</v>
      </c>
      <c r="E14" s="21">
        <v>9</v>
      </c>
      <c r="F14" s="27" t="s">
        <v>165</v>
      </c>
      <c r="G14" s="31" t="s">
        <v>165</v>
      </c>
      <c r="H14" s="31" t="s">
        <v>165</v>
      </c>
      <c r="I14" s="32">
        <v>10</v>
      </c>
      <c r="J14" s="134">
        <v>0.31111111111111112</v>
      </c>
      <c r="K14" s="20">
        <v>8</v>
      </c>
      <c r="L14" s="20">
        <v>13</v>
      </c>
      <c r="M14" s="21">
        <v>10</v>
      </c>
      <c r="N14" s="134">
        <v>0.33124999999999999</v>
      </c>
      <c r="O14" s="20">
        <v>14</v>
      </c>
      <c r="P14" s="20">
        <v>7</v>
      </c>
      <c r="Q14" s="21">
        <v>41</v>
      </c>
      <c r="R14" s="23">
        <v>0.34097222222222223</v>
      </c>
      <c r="S14" s="20">
        <v>10</v>
      </c>
      <c r="T14" s="20">
        <v>0</v>
      </c>
      <c r="U14" s="21">
        <v>36</v>
      </c>
      <c r="V14" s="80" t="s">
        <v>14</v>
      </c>
      <c r="W14" s="23">
        <v>0.35486111111111113</v>
      </c>
      <c r="X14" s="24">
        <v>8</v>
      </c>
      <c r="Y14" s="24">
        <v>0</v>
      </c>
      <c r="Z14" s="21">
        <v>52</v>
      </c>
      <c r="AA14" s="23">
        <v>0.37152777777777773</v>
      </c>
      <c r="AB14" s="20">
        <v>7</v>
      </c>
      <c r="AC14" s="20">
        <v>7</v>
      </c>
      <c r="AD14" s="21">
        <v>33</v>
      </c>
      <c r="AE14" s="113">
        <v>0.41666666666666669</v>
      </c>
      <c r="AF14" s="20">
        <v>7</v>
      </c>
      <c r="AG14" s="20">
        <v>11</v>
      </c>
      <c r="AH14" s="21">
        <v>121</v>
      </c>
      <c r="AI14" s="23">
        <v>0.4548611111111111</v>
      </c>
      <c r="AJ14" s="20">
        <v>19</v>
      </c>
      <c r="AK14" s="20">
        <v>23</v>
      </c>
      <c r="AL14" s="20">
        <v>88</v>
      </c>
      <c r="AM14" s="23">
        <v>0.4861111111111111</v>
      </c>
      <c r="AN14" s="20">
        <v>6</v>
      </c>
      <c r="AO14" s="20">
        <v>4</v>
      </c>
      <c r="AP14" s="21">
        <v>63</v>
      </c>
      <c r="AQ14" s="80" t="s">
        <v>14</v>
      </c>
      <c r="AR14" s="23">
        <v>0.51388888888888895</v>
      </c>
      <c r="AS14" s="20">
        <v>12</v>
      </c>
      <c r="AT14" s="20">
        <v>1</v>
      </c>
      <c r="AU14" s="20">
        <v>75</v>
      </c>
      <c r="AV14" s="34">
        <v>6.944444444444442E-2</v>
      </c>
      <c r="AW14" s="20">
        <v>12</v>
      </c>
      <c r="AX14" s="20">
        <v>15</v>
      </c>
      <c r="AY14" s="21">
        <v>112</v>
      </c>
      <c r="AZ14" s="35">
        <v>9.0972222222222232E-2</v>
      </c>
      <c r="BA14" s="20">
        <v>4</v>
      </c>
      <c r="BB14" s="20">
        <v>2</v>
      </c>
      <c r="BC14" s="20">
        <v>94</v>
      </c>
      <c r="BD14" s="134">
        <v>0.15069444444444446</v>
      </c>
      <c r="BE14" s="20">
        <v>7</v>
      </c>
      <c r="BF14" s="20">
        <v>29</v>
      </c>
      <c r="BG14" s="21">
        <v>332</v>
      </c>
      <c r="BH14" s="134">
        <v>0.1645833333333333</v>
      </c>
      <c r="BI14" s="20">
        <v>9</v>
      </c>
      <c r="BJ14" s="20">
        <v>19</v>
      </c>
      <c r="BK14" s="21">
        <v>251</v>
      </c>
      <c r="BL14" s="80" t="s">
        <v>14</v>
      </c>
      <c r="BM14" s="134">
        <v>0.19236111111111109</v>
      </c>
      <c r="BN14" s="20">
        <v>16</v>
      </c>
      <c r="BO14" s="20">
        <v>32</v>
      </c>
      <c r="BP14" s="21">
        <v>407</v>
      </c>
      <c r="BQ14" s="27" t="s">
        <v>165</v>
      </c>
      <c r="BR14" s="31" t="s">
        <v>165</v>
      </c>
      <c r="BS14" s="31" t="s">
        <v>165</v>
      </c>
      <c r="BT14" s="21">
        <v>471</v>
      </c>
      <c r="BU14" s="134">
        <v>0.20833333333333337</v>
      </c>
      <c r="BV14" s="20">
        <v>7</v>
      </c>
      <c r="BW14" s="20">
        <v>29</v>
      </c>
      <c r="BX14" s="21">
        <v>223</v>
      </c>
      <c r="BY14" s="27" t="s">
        <v>165</v>
      </c>
      <c r="BZ14" s="31" t="s">
        <v>165</v>
      </c>
      <c r="CA14" s="31" t="s">
        <v>165</v>
      </c>
      <c r="CB14" s="21">
        <v>587</v>
      </c>
      <c r="CC14" s="134">
        <v>0.23263888888888884</v>
      </c>
      <c r="CD14" s="20">
        <v>2</v>
      </c>
      <c r="CE14" s="20">
        <v>46</v>
      </c>
      <c r="CF14" s="21">
        <v>642</v>
      </c>
      <c r="CG14" s="80" t="s">
        <v>14</v>
      </c>
      <c r="CH14" s="27" t="s">
        <v>165</v>
      </c>
      <c r="CI14" s="31" t="s">
        <v>165</v>
      </c>
      <c r="CJ14" s="31" t="s">
        <v>165</v>
      </c>
      <c r="CK14" s="21">
        <v>585</v>
      </c>
      <c r="CL14" s="134">
        <v>0.25138888888888899</v>
      </c>
      <c r="CM14" s="20">
        <v>3</v>
      </c>
      <c r="CN14" s="20">
        <v>69</v>
      </c>
      <c r="CO14" s="21">
        <v>418</v>
      </c>
      <c r="CP14" s="134">
        <v>0.26736111111111116</v>
      </c>
      <c r="CQ14" s="20">
        <v>1</v>
      </c>
      <c r="CR14" s="20">
        <v>17</v>
      </c>
      <c r="CS14" s="21">
        <v>428</v>
      </c>
      <c r="CT14" s="134">
        <v>0.28263888888888899</v>
      </c>
      <c r="CU14" s="20">
        <v>5</v>
      </c>
      <c r="CV14" s="20">
        <v>10</v>
      </c>
      <c r="CW14" s="21">
        <v>370</v>
      </c>
      <c r="CX14" s="134">
        <v>0.29652777777777783</v>
      </c>
      <c r="CY14" s="20">
        <v>4</v>
      </c>
      <c r="CZ14" s="20">
        <v>11</v>
      </c>
      <c r="DA14" s="21">
        <v>260</v>
      </c>
      <c r="DB14" s="80" t="s">
        <v>14</v>
      </c>
      <c r="DC14" s="34">
        <v>0.31666666666666676</v>
      </c>
      <c r="DD14" s="20">
        <v>3</v>
      </c>
      <c r="DE14" s="20">
        <v>13</v>
      </c>
      <c r="DF14" s="21">
        <v>222</v>
      </c>
      <c r="DG14" s="34">
        <v>0.32986111111111116</v>
      </c>
      <c r="DH14" s="20">
        <v>2</v>
      </c>
      <c r="DI14" s="20">
        <v>6</v>
      </c>
      <c r="DJ14" s="21">
        <v>160</v>
      </c>
      <c r="DK14" s="34">
        <v>0.37847222222222221</v>
      </c>
      <c r="DL14" s="20">
        <v>6</v>
      </c>
      <c r="DM14" s="20">
        <v>23</v>
      </c>
      <c r="DN14" s="21">
        <v>169</v>
      </c>
      <c r="DO14" s="34">
        <v>0.39583333333333337</v>
      </c>
      <c r="DP14" s="20">
        <v>2</v>
      </c>
      <c r="DQ14" s="20">
        <v>5</v>
      </c>
      <c r="DR14" s="21">
        <v>79</v>
      </c>
      <c r="DS14" s="34">
        <v>0.44513888888888886</v>
      </c>
      <c r="DT14" s="24">
        <v>3</v>
      </c>
      <c r="DU14" s="24">
        <v>16</v>
      </c>
      <c r="DV14" s="21">
        <v>113</v>
      </c>
      <c r="DW14" s="80" t="s">
        <v>14</v>
      </c>
      <c r="DX14" s="26">
        <v>0.46527777777777779</v>
      </c>
      <c r="DY14" s="20">
        <v>0</v>
      </c>
      <c r="DZ14" s="20">
        <v>5</v>
      </c>
      <c r="EA14" s="21">
        <v>52</v>
      </c>
      <c r="EB14" s="26">
        <v>0.52083333333333326</v>
      </c>
      <c r="EC14" s="20">
        <v>2</v>
      </c>
      <c r="ED14" s="20">
        <v>9</v>
      </c>
      <c r="EE14" s="21">
        <v>94</v>
      </c>
      <c r="EF14" s="23">
        <v>0.52430555555555558</v>
      </c>
      <c r="EG14" s="20">
        <v>0</v>
      </c>
      <c r="EH14" s="20">
        <v>1</v>
      </c>
      <c r="EI14" s="21">
        <v>7</v>
      </c>
      <c r="EJ14" s="14"/>
      <c r="EK14" s="80" t="s">
        <v>14</v>
      </c>
      <c r="EL14" s="22">
        <v>47</v>
      </c>
      <c r="EM14" s="21">
        <v>27</v>
      </c>
      <c r="EN14" s="22">
        <v>67</v>
      </c>
      <c r="EO14" s="21">
        <v>85</v>
      </c>
      <c r="EP14" s="43">
        <v>47</v>
      </c>
      <c r="EQ14" s="120">
        <v>233</v>
      </c>
      <c r="ER14" s="22">
        <v>18</v>
      </c>
      <c r="ES14" s="21">
        <v>78</v>
      </c>
      <c r="ET14" s="43">
        <v>179</v>
      </c>
      <c r="EU14" s="120">
        <v>423</v>
      </c>
      <c r="EV14" s="79"/>
    </row>
    <row r="15" spans="1:156" x14ac:dyDescent="0.25">
      <c r="A15" s="80" t="s">
        <v>13</v>
      </c>
      <c r="B15" s="27" t="s">
        <v>165</v>
      </c>
      <c r="C15" s="31" t="s">
        <v>165</v>
      </c>
      <c r="D15" s="31" t="s">
        <v>165</v>
      </c>
      <c r="E15" s="21">
        <v>9</v>
      </c>
      <c r="F15" s="27" t="s">
        <v>165</v>
      </c>
      <c r="G15" s="31" t="s">
        <v>165</v>
      </c>
      <c r="H15" s="31" t="s">
        <v>165</v>
      </c>
      <c r="I15" s="32">
        <v>10</v>
      </c>
      <c r="J15" s="134">
        <v>0.31458333333333333</v>
      </c>
      <c r="K15" s="20">
        <v>7</v>
      </c>
      <c r="L15" s="20">
        <v>1</v>
      </c>
      <c r="M15" s="21">
        <v>16</v>
      </c>
      <c r="N15" s="134">
        <v>0.3347222222222222</v>
      </c>
      <c r="O15" s="20">
        <v>2</v>
      </c>
      <c r="P15" s="20">
        <v>0</v>
      </c>
      <c r="Q15" s="21">
        <v>43</v>
      </c>
      <c r="R15" s="23">
        <v>0.3444444444444445</v>
      </c>
      <c r="S15" s="20">
        <v>7</v>
      </c>
      <c r="T15" s="20">
        <v>0</v>
      </c>
      <c r="U15" s="21">
        <v>43</v>
      </c>
      <c r="V15" s="80" t="s">
        <v>13</v>
      </c>
      <c r="W15" s="23">
        <v>0.35833333333333334</v>
      </c>
      <c r="X15" s="24">
        <v>4</v>
      </c>
      <c r="Y15" s="24">
        <v>6</v>
      </c>
      <c r="Z15" s="21">
        <v>50</v>
      </c>
      <c r="AA15" s="23">
        <v>0.375</v>
      </c>
      <c r="AB15" s="20">
        <v>2</v>
      </c>
      <c r="AC15" s="20">
        <v>1</v>
      </c>
      <c r="AD15" s="21">
        <v>34</v>
      </c>
      <c r="AE15" s="113">
        <v>0.4201388888888889</v>
      </c>
      <c r="AF15" s="20">
        <v>4</v>
      </c>
      <c r="AG15" s="20">
        <v>6</v>
      </c>
      <c r="AH15" s="21">
        <v>119</v>
      </c>
      <c r="AI15" s="23">
        <v>0.45833333333333331</v>
      </c>
      <c r="AJ15" s="20">
        <v>1</v>
      </c>
      <c r="AK15" s="20">
        <v>18</v>
      </c>
      <c r="AL15" s="20">
        <v>71</v>
      </c>
      <c r="AM15" s="23">
        <v>0.48958333333333331</v>
      </c>
      <c r="AN15" s="20">
        <v>1</v>
      </c>
      <c r="AO15" s="20">
        <v>2</v>
      </c>
      <c r="AP15" s="21">
        <v>62</v>
      </c>
      <c r="AQ15" s="80" t="s">
        <v>13</v>
      </c>
      <c r="AR15" s="23">
        <v>0.51736111111111105</v>
      </c>
      <c r="AS15" s="20">
        <v>0</v>
      </c>
      <c r="AT15" s="20">
        <v>6</v>
      </c>
      <c r="AU15" s="20">
        <v>69</v>
      </c>
      <c r="AV15" s="34">
        <v>7.291666666666663E-2</v>
      </c>
      <c r="AW15" s="20">
        <v>2</v>
      </c>
      <c r="AX15" s="20">
        <v>6</v>
      </c>
      <c r="AY15" s="21">
        <v>108</v>
      </c>
      <c r="AZ15" s="35">
        <v>9.4444444444444442E-2</v>
      </c>
      <c r="BA15" s="20">
        <v>2</v>
      </c>
      <c r="BB15" s="20">
        <v>11</v>
      </c>
      <c r="BC15" s="20">
        <v>85</v>
      </c>
      <c r="BD15" s="134">
        <v>0.15416666666666667</v>
      </c>
      <c r="BE15" s="20">
        <v>3</v>
      </c>
      <c r="BF15" s="20">
        <v>31</v>
      </c>
      <c r="BG15" s="21">
        <v>304</v>
      </c>
      <c r="BH15" s="134">
        <v>0.16805555555555562</v>
      </c>
      <c r="BI15" s="20">
        <v>9</v>
      </c>
      <c r="BJ15" s="20">
        <v>31</v>
      </c>
      <c r="BK15" s="21">
        <v>229</v>
      </c>
      <c r="BL15" s="80" t="s">
        <v>13</v>
      </c>
      <c r="BM15" s="134">
        <v>0.1958333333333333</v>
      </c>
      <c r="BN15" s="20">
        <v>3</v>
      </c>
      <c r="BO15" s="20">
        <v>78</v>
      </c>
      <c r="BP15" s="21">
        <v>332</v>
      </c>
      <c r="BQ15" s="27" t="s">
        <v>165</v>
      </c>
      <c r="BR15" s="31" t="s">
        <v>165</v>
      </c>
      <c r="BS15" s="31" t="s">
        <v>165</v>
      </c>
      <c r="BT15" s="21">
        <v>471</v>
      </c>
      <c r="BU15" s="134">
        <v>0.21180555555555547</v>
      </c>
      <c r="BV15" s="20">
        <v>0</v>
      </c>
      <c r="BW15" s="20">
        <v>90</v>
      </c>
      <c r="BX15" s="21">
        <v>133</v>
      </c>
      <c r="BY15" s="27" t="s">
        <v>165</v>
      </c>
      <c r="BZ15" s="31" t="s">
        <v>165</v>
      </c>
      <c r="CA15" s="31" t="s">
        <v>165</v>
      </c>
      <c r="CB15" s="21">
        <v>587</v>
      </c>
      <c r="CC15" s="134">
        <v>0.23611111111111116</v>
      </c>
      <c r="CD15" s="20">
        <v>5</v>
      </c>
      <c r="CE15" s="20">
        <v>160</v>
      </c>
      <c r="CF15" s="21">
        <v>487</v>
      </c>
      <c r="CG15" s="80" t="s">
        <v>13</v>
      </c>
      <c r="CH15" s="27" t="s">
        <v>165</v>
      </c>
      <c r="CI15" s="31" t="s">
        <v>165</v>
      </c>
      <c r="CJ15" s="31" t="s">
        <v>165</v>
      </c>
      <c r="CK15" s="21">
        <v>585</v>
      </c>
      <c r="CL15" s="134">
        <v>0.25486111111111109</v>
      </c>
      <c r="CM15" s="20">
        <v>1</v>
      </c>
      <c r="CN15" s="20">
        <v>98</v>
      </c>
      <c r="CO15" s="21">
        <v>321</v>
      </c>
      <c r="CP15" s="134">
        <v>0.27083333333333337</v>
      </c>
      <c r="CQ15" s="20">
        <v>3</v>
      </c>
      <c r="CR15" s="20">
        <v>81</v>
      </c>
      <c r="CS15" s="21">
        <v>350</v>
      </c>
      <c r="CT15" s="134">
        <v>0.28611111111111109</v>
      </c>
      <c r="CU15" s="20">
        <v>0</v>
      </c>
      <c r="CV15" s="20">
        <v>58</v>
      </c>
      <c r="CW15" s="21">
        <v>312</v>
      </c>
      <c r="CX15" s="134">
        <v>0.29999999999999993</v>
      </c>
      <c r="CY15" s="20">
        <v>4</v>
      </c>
      <c r="CZ15" s="20">
        <v>28</v>
      </c>
      <c r="DA15" s="21">
        <v>236</v>
      </c>
      <c r="DB15" s="80" t="s">
        <v>13</v>
      </c>
      <c r="DC15" s="34">
        <v>0.32013888888888886</v>
      </c>
      <c r="DD15" s="20">
        <v>1</v>
      </c>
      <c r="DE15" s="20">
        <v>29</v>
      </c>
      <c r="DF15" s="21">
        <v>194</v>
      </c>
      <c r="DG15" s="34">
        <v>0.33333333333333337</v>
      </c>
      <c r="DH15" s="20">
        <v>0</v>
      </c>
      <c r="DI15" s="20">
        <v>27</v>
      </c>
      <c r="DJ15" s="21">
        <v>133</v>
      </c>
      <c r="DK15" s="34">
        <v>0.38194444444444453</v>
      </c>
      <c r="DL15" s="20">
        <v>0</v>
      </c>
      <c r="DM15" s="20">
        <v>22</v>
      </c>
      <c r="DN15" s="21">
        <v>147</v>
      </c>
      <c r="DO15" s="34">
        <v>0.39930555555555547</v>
      </c>
      <c r="DP15" s="20">
        <v>1</v>
      </c>
      <c r="DQ15" s="20">
        <v>13</v>
      </c>
      <c r="DR15" s="21">
        <v>67</v>
      </c>
      <c r="DS15" s="34">
        <v>0.44861111111111107</v>
      </c>
      <c r="DT15" s="24">
        <v>1</v>
      </c>
      <c r="DU15" s="24">
        <v>12</v>
      </c>
      <c r="DV15" s="21">
        <v>102</v>
      </c>
      <c r="DW15" s="80" t="s">
        <v>13</v>
      </c>
      <c r="DX15" s="26">
        <v>0.46875</v>
      </c>
      <c r="DY15" s="20">
        <v>1</v>
      </c>
      <c r="DZ15" s="20">
        <v>10</v>
      </c>
      <c r="EA15" s="21">
        <v>43</v>
      </c>
      <c r="EB15" s="26">
        <v>0.52430555555555558</v>
      </c>
      <c r="EC15" s="20">
        <v>0</v>
      </c>
      <c r="ED15" s="20">
        <v>23</v>
      </c>
      <c r="EE15" s="21">
        <v>71</v>
      </c>
      <c r="EF15" s="23">
        <v>0.5277777777777779</v>
      </c>
      <c r="EG15" s="20">
        <v>0</v>
      </c>
      <c r="EH15" s="20">
        <v>0</v>
      </c>
      <c r="EI15" s="21">
        <v>7</v>
      </c>
      <c r="EJ15" s="14"/>
      <c r="EK15" s="80" t="s">
        <v>13</v>
      </c>
      <c r="EL15" s="22">
        <v>22</v>
      </c>
      <c r="EM15" s="21">
        <v>8</v>
      </c>
      <c r="EN15" s="22">
        <v>13</v>
      </c>
      <c r="EO15" s="21">
        <v>80</v>
      </c>
      <c r="EP15" s="43">
        <v>25</v>
      </c>
      <c r="EQ15" s="120">
        <v>624</v>
      </c>
      <c r="ER15" s="22">
        <v>4</v>
      </c>
      <c r="ES15" s="21">
        <v>136</v>
      </c>
      <c r="ET15" s="43">
        <v>64</v>
      </c>
      <c r="EU15" s="120">
        <v>848</v>
      </c>
      <c r="EV15" s="79"/>
    </row>
    <row r="16" spans="1:156" x14ac:dyDescent="0.25">
      <c r="A16" s="80" t="s">
        <v>12</v>
      </c>
      <c r="B16" s="134">
        <v>0.28611111111111115</v>
      </c>
      <c r="C16" s="20">
        <v>20</v>
      </c>
      <c r="D16" s="20">
        <v>9</v>
      </c>
      <c r="E16" s="21">
        <v>20</v>
      </c>
      <c r="F16" s="134">
        <v>0.29652777777777778</v>
      </c>
      <c r="G16" s="20">
        <v>5</v>
      </c>
      <c r="H16" s="20">
        <v>2</v>
      </c>
      <c r="I16" s="21">
        <v>13</v>
      </c>
      <c r="J16" s="134">
        <v>0.31944444444444448</v>
      </c>
      <c r="K16" s="20">
        <v>1</v>
      </c>
      <c r="L16" s="20">
        <v>17</v>
      </c>
      <c r="M16" s="21">
        <v>0</v>
      </c>
      <c r="N16" s="134">
        <v>0.33958333333333335</v>
      </c>
      <c r="O16" s="20">
        <v>5</v>
      </c>
      <c r="P16" s="20">
        <v>22</v>
      </c>
      <c r="Q16" s="21">
        <v>26</v>
      </c>
      <c r="R16" s="23">
        <v>0.34930555555555554</v>
      </c>
      <c r="S16" s="20">
        <v>1</v>
      </c>
      <c r="T16" s="20">
        <v>17</v>
      </c>
      <c r="U16" s="21">
        <v>27</v>
      </c>
      <c r="V16" s="80" t="s">
        <v>12</v>
      </c>
      <c r="W16" s="23">
        <v>0.36319444444444443</v>
      </c>
      <c r="X16" s="20">
        <v>10</v>
      </c>
      <c r="Y16" s="20">
        <v>11</v>
      </c>
      <c r="Z16" s="21">
        <v>49</v>
      </c>
      <c r="AA16" s="23">
        <v>0.37986111111111115</v>
      </c>
      <c r="AB16" s="20">
        <v>3</v>
      </c>
      <c r="AC16" s="20">
        <v>20</v>
      </c>
      <c r="AD16" s="21">
        <v>17</v>
      </c>
      <c r="AE16" s="113">
        <v>0.42499999999999999</v>
      </c>
      <c r="AF16" s="20">
        <v>7</v>
      </c>
      <c r="AG16" s="20">
        <v>84</v>
      </c>
      <c r="AH16" s="21">
        <v>42</v>
      </c>
      <c r="AI16" s="23">
        <v>0.46319444444444446</v>
      </c>
      <c r="AJ16" s="20">
        <v>12</v>
      </c>
      <c r="AK16" s="20">
        <v>29</v>
      </c>
      <c r="AL16" s="20">
        <v>54</v>
      </c>
      <c r="AM16" s="23">
        <v>0.49444444444444446</v>
      </c>
      <c r="AN16" s="20">
        <v>3</v>
      </c>
      <c r="AO16" s="20">
        <v>15</v>
      </c>
      <c r="AP16" s="21">
        <v>50</v>
      </c>
      <c r="AQ16" s="80" t="s">
        <v>12</v>
      </c>
      <c r="AR16" s="23">
        <v>0.52222222222222225</v>
      </c>
      <c r="AS16" s="20">
        <v>8</v>
      </c>
      <c r="AT16" s="20">
        <v>38</v>
      </c>
      <c r="AU16" s="20">
        <v>39</v>
      </c>
      <c r="AV16" s="34">
        <v>7.7777777777777835E-2</v>
      </c>
      <c r="AW16" s="20">
        <v>5</v>
      </c>
      <c r="AX16" s="20">
        <v>51</v>
      </c>
      <c r="AY16" s="21">
        <v>62</v>
      </c>
      <c r="AZ16" s="35">
        <v>9.9305555555555536E-2</v>
      </c>
      <c r="BA16" s="20">
        <v>19</v>
      </c>
      <c r="BB16" s="20">
        <v>25</v>
      </c>
      <c r="BC16" s="20">
        <v>79</v>
      </c>
      <c r="BD16" s="134">
        <v>0.15902777777777777</v>
      </c>
      <c r="BE16" s="20">
        <v>7</v>
      </c>
      <c r="BF16" s="20">
        <v>111</v>
      </c>
      <c r="BG16" s="21">
        <v>200</v>
      </c>
      <c r="BH16" s="134">
        <v>0.17291666666666661</v>
      </c>
      <c r="BI16" s="20">
        <v>14</v>
      </c>
      <c r="BJ16" s="20">
        <v>70</v>
      </c>
      <c r="BK16" s="21">
        <v>173</v>
      </c>
      <c r="BL16" s="80" t="s">
        <v>12</v>
      </c>
      <c r="BM16" s="134">
        <v>0.2006944444444444</v>
      </c>
      <c r="BN16" s="20">
        <v>7</v>
      </c>
      <c r="BO16" s="20">
        <v>139</v>
      </c>
      <c r="BP16" s="21">
        <v>200</v>
      </c>
      <c r="BQ16" s="134">
        <v>0.20624999999999993</v>
      </c>
      <c r="BR16" s="20">
        <v>9</v>
      </c>
      <c r="BS16" s="20">
        <v>115</v>
      </c>
      <c r="BT16" s="21">
        <v>365</v>
      </c>
      <c r="BU16" s="134">
        <v>0.21666666666666667</v>
      </c>
      <c r="BV16" s="20">
        <v>3</v>
      </c>
      <c r="BW16" s="20">
        <v>70</v>
      </c>
      <c r="BX16" s="21">
        <v>66</v>
      </c>
      <c r="BY16" s="134">
        <v>0.22638888888888886</v>
      </c>
      <c r="BZ16" s="20">
        <v>11</v>
      </c>
      <c r="CA16" s="20">
        <v>239</v>
      </c>
      <c r="CB16" s="21">
        <v>359</v>
      </c>
      <c r="CC16" s="134">
        <v>0.24097222222222225</v>
      </c>
      <c r="CD16" s="20">
        <v>9</v>
      </c>
      <c r="CE16" s="20">
        <v>110</v>
      </c>
      <c r="CF16" s="21">
        <v>386</v>
      </c>
      <c r="CG16" s="80" t="s">
        <v>12</v>
      </c>
      <c r="CH16" s="134">
        <v>0.24791666666666667</v>
      </c>
      <c r="CI16" s="20">
        <v>8</v>
      </c>
      <c r="CJ16" s="20">
        <v>159</v>
      </c>
      <c r="CK16" s="21">
        <v>434</v>
      </c>
      <c r="CL16" s="134">
        <v>0.2597222222222223</v>
      </c>
      <c r="CM16" s="20">
        <v>7</v>
      </c>
      <c r="CN16" s="20">
        <v>82</v>
      </c>
      <c r="CO16" s="21">
        <v>246</v>
      </c>
      <c r="CP16" s="134">
        <v>0.27569444444444446</v>
      </c>
      <c r="CQ16" s="20">
        <v>11</v>
      </c>
      <c r="CR16" s="20">
        <v>142</v>
      </c>
      <c r="CS16" s="21">
        <v>219</v>
      </c>
      <c r="CT16" s="134">
        <v>0.2909722222222223</v>
      </c>
      <c r="CU16" s="20">
        <v>4</v>
      </c>
      <c r="CV16" s="20">
        <v>144</v>
      </c>
      <c r="CW16" s="21">
        <v>172</v>
      </c>
      <c r="CX16" s="134">
        <v>0.30486111111111114</v>
      </c>
      <c r="CY16" s="20">
        <v>2</v>
      </c>
      <c r="CZ16" s="20">
        <v>96</v>
      </c>
      <c r="DA16" s="21">
        <v>142</v>
      </c>
      <c r="DB16" s="80" t="s">
        <v>12</v>
      </c>
      <c r="DC16" s="34">
        <v>0.32500000000000007</v>
      </c>
      <c r="DD16" s="20">
        <v>2</v>
      </c>
      <c r="DE16" s="20">
        <v>73</v>
      </c>
      <c r="DF16" s="21">
        <v>123</v>
      </c>
      <c r="DG16" s="34">
        <v>0.33819444444444446</v>
      </c>
      <c r="DH16" s="20">
        <v>0</v>
      </c>
      <c r="DI16" s="20">
        <v>47</v>
      </c>
      <c r="DJ16" s="21">
        <v>86</v>
      </c>
      <c r="DK16" s="34">
        <v>0.38680555555555562</v>
      </c>
      <c r="DL16" s="20">
        <v>5</v>
      </c>
      <c r="DM16" s="20">
        <v>66</v>
      </c>
      <c r="DN16" s="21">
        <v>86</v>
      </c>
      <c r="DO16" s="34">
        <v>0.40416666666666667</v>
      </c>
      <c r="DP16" s="20">
        <v>13</v>
      </c>
      <c r="DQ16" s="20">
        <v>18</v>
      </c>
      <c r="DR16" s="21">
        <v>62</v>
      </c>
      <c r="DS16" s="34">
        <v>0.45347222222222217</v>
      </c>
      <c r="DT16" s="20">
        <v>2</v>
      </c>
      <c r="DU16" s="20">
        <v>54</v>
      </c>
      <c r="DV16" s="21">
        <v>50</v>
      </c>
      <c r="DW16" s="80" t="s">
        <v>12</v>
      </c>
      <c r="DX16" s="26">
        <v>0.47361111111111109</v>
      </c>
      <c r="DY16" s="20">
        <v>5</v>
      </c>
      <c r="DZ16" s="20">
        <v>27</v>
      </c>
      <c r="EA16" s="21">
        <v>21</v>
      </c>
      <c r="EB16" s="26">
        <v>0.52916666666666656</v>
      </c>
      <c r="EC16" s="20">
        <v>4</v>
      </c>
      <c r="ED16" s="20">
        <v>34</v>
      </c>
      <c r="EE16" s="21">
        <v>41</v>
      </c>
      <c r="EF16" s="23">
        <v>0.53263888888888888</v>
      </c>
      <c r="EG16" s="20">
        <v>0</v>
      </c>
      <c r="EH16" s="20">
        <v>3</v>
      </c>
      <c r="EI16" s="21">
        <v>4</v>
      </c>
      <c r="EJ16" s="14"/>
      <c r="EK16" s="80" t="s">
        <v>12</v>
      </c>
      <c r="EL16" s="22">
        <v>45</v>
      </c>
      <c r="EM16" s="21">
        <v>98</v>
      </c>
      <c r="EN16" s="22">
        <v>61</v>
      </c>
      <c r="EO16" s="21">
        <v>353</v>
      </c>
      <c r="EP16" s="43">
        <v>85</v>
      </c>
      <c r="EQ16" s="120">
        <v>1366</v>
      </c>
      <c r="ER16" s="22">
        <v>31</v>
      </c>
      <c r="ES16" s="21">
        <v>322</v>
      </c>
      <c r="ET16" s="43">
        <v>222</v>
      </c>
      <c r="EU16" s="120">
        <v>2139</v>
      </c>
      <c r="EV16" s="79"/>
    </row>
    <row r="17" spans="1:158" ht="15" customHeight="1" x14ac:dyDescent="0.25">
      <c r="A17" s="80" t="s">
        <v>11</v>
      </c>
      <c r="B17" s="134">
        <v>0.28888888888888892</v>
      </c>
      <c r="C17" s="20">
        <v>0</v>
      </c>
      <c r="D17" s="20">
        <v>5</v>
      </c>
      <c r="E17" s="21">
        <v>15</v>
      </c>
      <c r="F17" s="134">
        <v>0.29930555555555555</v>
      </c>
      <c r="G17" s="20">
        <v>3</v>
      </c>
      <c r="H17" s="20">
        <v>6</v>
      </c>
      <c r="I17" s="21">
        <v>10</v>
      </c>
      <c r="J17" s="134">
        <v>0.32222222222222224</v>
      </c>
      <c r="K17" s="31" t="s">
        <v>165</v>
      </c>
      <c r="L17" s="20">
        <v>0</v>
      </c>
      <c r="M17" s="32" t="s">
        <v>165</v>
      </c>
      <c r="N17" s="134">
        <v>0.34236111111111112</v>
      </c>
      <c r="O17" s="20">
        <v>6</v>
      </c>
      <c r="P17" s="20">
        <v>7</v>
      </c>
      <c r="Q17" s="21">
        <v>25</v>
      </c>
      <c r="R17" s="23">
        <v>0.3520833333333333</v>
      </c>
      <c r="S17" s="20">
        <v>0</v>
      </c>
      <c r="T17" s="20">
        <v>10</v>
      </c>
      <c r="U17" s="21">
        <v>17</v>
      </c>
      <c r="V17" s="80" t="s">
        <v>11</v>
      </c>
      <c r="W17" s="23">
        <v>0.3659722222222222</v>
      </c>
      <c r="X17" s="20">
        <v>1</v>
      </c>
      <c r="Y17" s="20">
        <v>10</v>
      </c>
      <c r="Z17" s="21">
        <v>40</v>
      </c>
      <c r="AA17" s="23">
        <v>0.38263888888888892</v>
      </c>
      <c r="AB17" s="20">
        <v>5</v>
      </c>
      <c r="AC17" s="20">
        <v>5</v>
      </c>
      <c r="AD17" s="21">
        <v>17</v>
      </c>
      <c r="AE17" s="113">
        <v>0.42777777777777781</v>
      </c>
      <c r="AF17" s="20">
        <v>0</v>
      </c>
      <c r="AG17" s="20">
        <v>14</v>
      </c>
      <c r="AH17" s="21">
        <v>28</v>
      </c>
      <c r="AI17" s="23">
        <v>0.46597222222222223</v>
      </c>
      <c r="AJ17" s="20">
        <v>0</v>
      </c>
      <c r="AK17" s="20">
        <v>17</v>
      </c>
      <c r="AL17" s="20">
        <v>37</v>
      </c>
      <c r="AM17" s="23">
        <v>0.49722222222222223</v>
      </c>
      <c r="AN17" s="20">
        <v>2</v>
      </c>
      <c r="AO17" s="20">
        <v>8</v>
      </c>
      <c r="AP17" s="21">
        <v>44</v>
      </c>
      <c r="AQ17" s="80" t="s">
        <v>11</v>
      </c>
      <c r="AR17" s="23">
        <v>0.52500000000000002</v>
      </c>
      <c r="AS17" s="20">
        <v>1</v>
      </c>
      <c r="AT17" s="20">
        <v>18</v>
      </c>
      <c r="AU17" s="20">
        <v>22</v>
      </c>
      <c r="AV17" s="34">
        <v>8.0555555555555602E-2</v>
      </c>
      <c r="AW17" s="20">
        <v>0</v>
      </c>
      <c r="AX17" s="20">
        <v>25</v>
      </c>
      <c r="AY17" s="21">
        <v>37</v>
      </c>
      <c r="AZ17" s="35">
        <v>0.1020833333333333</v>
      </c>
      <c r="BA17" s="20">
        <v>0</v>
      </c>
      <c r="BB17" s="20">
        <v>16</v>
      </c>
      <c r="BC17" s="20">
        <v>63</v>
      </c>
      <c r="BD17" s="134">
        <v>0.16249999999999998</v>
      </c>
      <c r="BE17" s="20">
        <v>7</v>
      </c>
      <c r="BF17" s="20">
        <v>100</v>
      </c>
      <c r="BG17" s="21">
        <v>107</v>
      </c>
      <c r="BH17" s="134">
        <v>0.17569444444444438</v>
      </c>
      <c r="BI17" s="20">
        <v>3</v>
      </c>
      <c r="BJ17" s="20">
        <v>80</v>
      </c>
      <c r="BK17" s="21">
        <v>96</v>
      </c>
      <c r="BL17" s="80" t="s">
        <v>11</v>
      </c>
      <c r="BM17" s="134">
        <v>0.20347222222222217</v>
      </c>
      <c r="BN17" s="20">
        <v>4</v>
      </c>
      <c r="BO17" s="20">
        <v>93</v>
      </c>
      <c r="BP17" s="21">
        <v>111</v>
      </c>
      <c r="BQ17" s="134">
        <v>0.20972222222222225</v>
      </c>
      <c r="BR17" s="20">
        <v>8</v>
      </c>
      <c r="BS17" s="20">
        <v>100</v>
      </c>
      <c r="BT17" s="21">
        <v>273</v>
      </c>
      <c r="BU17" s="134">
        <v>0.21944444444444444</v>
      </c>
      <c r="BV17" s="31" t="s">
        <v>165</v>
      </c>
      <c r="BW17" s="20">
        <v>66</v>
      </c>
      <c r="BX17" s="32" t="s">
        <v>165</v>
      </c>
      <c r="BY17" s="134">
        <v>0.22916666666666663</v>
      </c>
      <c r="BZ17" s="20">
        <v>4</v>
      </c>
      <c r="CA17" s="20">
        <v>148</v>
      </c>
      <c r="CB17" s="21">
        <v>215</v>
      </c>
      <c r="CC17" s="134">
        <v>0.24375000000000002</v>
      </c>
      <c r="CD17" s="20">
        <v>6</v>
      </c>
      <c r="CE17" s="20">
        <v>114</v>
      </c>
      <c r="CF17" s="21">
        <v>278</v>
      </c>
      <c r="CG17" s="80" t="s">
        <v>11</v>
      </c>
      <c r="CH17" s="134">
        <v>0.25138888888888899</v>
      </c>
      <c r="CI17" s="20">
        <v>2</v>
      </c>
      <c r="CJ17" s="20">
        <v>232</v>
      </c>
      <c r="CK17" s="21">
        <v>204</v>
      </c>
      <c r="CL17" s="134">
        <v>0.26250000000000007</v>
      </c>
      <c r="CM17" s="20">
        <v>3</v>
      </c>
      <c r="CN17" s="20">
        <v>67</v>
      </c>
      <c r="CO17" s="21">
        <v>182</v>
      </c>
      <c r="CP17" s="134">
        <v>0.27847222222222223</v>
      </c>
      <c r="CQ17" s="20">
        <v>1</v>
      </c>
      <c r="CR17" s="20">
        <v>123</v>
      </c>
      <c r="CS17" s="21">
        <v>97</v>
      </c>
      <c r="CT17" s="134">
        <v>0.29375000000000007</v>
      </c>
      <c r="CU17" s="20">
        <v>2</v>
      </c>
      <c r="CV17" s="20">
        <v>79</v>
      </c>
      <c r="CW17" s="21">
        <v>95</v>
      </c>
      <c r="CX17" s="134">
        <v>0.30833333333333324</v>
      </c>
      <c r="CY17" s="20">
        <v>1</v>
      </c>
      <c r="CZ17" s="20">
        <v>55</v>
      </c>
      <c r="DA17" s="21">
        <v>88</v>
      </c>
      <c r="DB17" s="80" t="s">
        <v>11</v>
      </c>
      <c r="DC17" s="34">
        <v>0.32777777777777783</v>
      </c>
      <c r="DD17" s="20">
        <v>3</v>
      </c>
      <c r="DE17" s="20">
        <v>52</v>
      </c>
      <c r="DF17" s="21">
        <v>74</v>
      </c>
      <c r="DG17" s="34">
        <v>0.34097222222222223</v>
      </c>
      <c r="DH17" s="20">
        <v>0</v>
      </c>
      <c r="DI17" s="20">
        <v>40</v>
      </c>
      <c r="DJ17" s="21">
        <v>46</v>
      </c>
      <c r="DK17" s="34">
        <v>0.38958333333333339</v>
      </c>
      <c r="DL17" s="20">
        <v>6</v>
      </c>
      <c r="DM17" s="20">
        <v>48</v>
      </c>
      <c r="DN17" s="21">
        <v>44</v>
      </c>
      <c r="DO17" s="34">
        <v>0.40694444444444444</v>
      </c>
      <c r="DP17" s="20">
        <v>1</v>
      </c>
      <c r="DQ17" s="20">
        <v>21</v>
      </c>
      <c r="DR17" s="21">
        <v>42</v>
      </c>
      <c r="DS17" s="34">
        <v>0.45624999999999993</v>
      </c>
      <c r="DT17" s="20">
        <v>1</v>
      </c>
      <c r="DU17" s="20">
        <v>31</v>
      </c>
      <c r="DV17" s="21">
        <v>20</v>
      </c>
      <c r="DW17" s="80" t="s">
        <v>11</v>
      </c>
      <c r="DX17" s="26">
        <v>0.47638888888888886</v>
      </c>
      <c r="DY17" s="20">
        <v>1</v>
      </c>
      <c r="DZ17" s="20">
        <v>10</v>
      </c>
      <c r="EA17" s="21">
        <v>12</v>
      </c>
      <c r="EB17" s="26">
        <v>0.53194444444444433</v>
      </c>
      <c r="EC17" s="20">
        <v>0</v>
      </c>
      <c r="ED17" s="20">
        <v>22</v>
      </c>
      <c r="EE17" s="21">
        <v>19</v>
      </c>
      <c r="EF17" s="23">
        <v>0.53541666666666665</v>
      </c>
      <c r="EG17" s="20">
        <v>0</v>
      </c>
      <c r="EH17" s="20">
        <v>0</v>
      </c>
      <c r="EI17" s="21">
        <v>4</v>
      </c>
      <c r="EJ17" s="14"/>
      <c r="EK17" s="80" t="s">
        <v>11</v>
      </c>
      <c r="EL17" s="22">
        <v>15</v>
      </c>
      <c r="EM17" s="21">
        <v>43</v>
      </c>
      <c r="EN17" s="22">
        <v>10</v>
      </c>
      <c r="EO17" s="21">
        <v>198</v>
      </c>
      <c r="EP17" s="43">
        <v>34</v>
      </c>
      <c r="EQ17" s="120">
        <v>1157</v>
      </c>
      <c r="ER17" s="22">
        <v>12</v>
      </c>
      <c r="ES17" s="21">
        <v>224</v>
      </c>
      <c r="ET17" s="43">
        <v>71</v>
      </c>
      <c r="EU17" s="120">
        <v>1622</v>
      </c>
      <c r="EV17" s="79"/>
    </row>
    <row r="18" spans="1:158" x14ac:dyDescent="0.25">
      <c r="A18" s="80" t="s">
        <v>10</v>
      </c>
      <c r="B18" s="135" t="s">
        <v>207</v>
      </c>
      <c r="C18" s="20">
        <v>1</v>
      </c>
      <c r="D18" s="20">
        <v>4</v>
      </c>
      <c r="E18" s="21">
        <v>12</v>
      </c>
      <c r="F18" s="27" t="s">
        <v>165</v>
      </c>
      <c r="G18" s="31" t="s">
        <v>165</v>
      </c>
      <c r="H18" s="31" t="s">
        <v>165</v>
      </c>
      <c r="I18" s="32" t="s">
        <v>165</v>
      </c>
      <c r="J18" s="27" t="s">
        <v>165</v>
      </c>
      <c r="K18" s="31" t="s">
        <v>165</v>
      </c>
      <c r="L18" s="31" t="s">
        <v>165</v>
      </c>
      <c r="M18" s="32" t="s">
        <v>165</v>
      </c>
      <c r="N18" s="135" t="s">
        <v>208</v>
      </c>
      <c r="O18" s="20">
        <v>0</v>
      </c>
      <c r="P18" s="20">
        <v>3</v>
      </c>
      <c r="Q18" s="21">
        <v>22</v>
      </c>
      <c r="R18" s="27" t="s">
        <v>165</v>
      </c>
      <c r="S18" s="31" t="s">
        <v>165</v>
      </c>
      <c r="T18" s="31" t="s">
        <v>165</v>
      </c>
      <c r="U18" s="32" t="s">
        <v>165</v>
      </c>
      <c r="V18" s="80" t="s">
        <v>10</v>
      </c>
      <c r="W18" s="26" t="s">
        <v>77</v>
      </c>
      <c r="X18" s="24">
        <v>0</v>
      </c>
      <c r="Y18" s="24">
        <v>2</v>
      </c>
      <c r="Z18" s="21">
        <v>38</v>
      </c>
      <c r="AA18" s="27" t="s">
        <v>165</v>
      </c>
      <c r="AB18" s="31" t="s">
        <v>165</v>
      </c>
      <c r="AC18" s="31" t="s">
        <v>165</v>
      </c>
      <c r="AD18" s="32" t="s">
        <v>165</v>
      </c>
      <c r="AE18" s="31" t="s">
        <v>179</v>
      </c>
      <c r="AF18" s="20">
        <v>0</v>
      </c>
      <c r="AG18" s="20">
        <v>8</v>
      </c>
      <c r="AH18" s="21">
        <v>20</v>
      </c>
      <c r="AI18" s="31" t="s">
        <v>165</v>
      </c>
      <c r="AJ18" s="31" t="s">
        <v>165</v>
      </c>
      <c r="AK18" s="31" t="s">
        <v>165</v>
      </c>
      <c r="AL18" s="31" t="s">
        <v>165</v>
      </c>
      <c r="AM18" s="26" t="s">
        <v>202</v>
      </c>
      <c r="AN18" s="20">
        <v>0</v>
      </c>
      <c r="AO18" s="20">
        <v>3</v>
      </c>
      <c r="AP18" s="21">
        <v>41</v>
      </c>
      <c r="AQ18" s="80" t="s">
        <v>10</v>
      </c>
      <c r="AR18" s="27" t="s">
        <v>165</v>
      </c>
      <c r="AS18" s="31" t="s">
        <v>165</v>
      </c>
      <c r="AT18" s="31" t="s">
        <v>165</v>
      </c>
      <c r="AU18" s="31" t="s">
        <v>165</v>
      </c>
      <c r="AV18" s="26" t="s">
        <v>87</v>
      </c>
      <c r="AW18" s="20">
        <v>0</v>
      </c>
      <c r="AX18" s="20">
        <v>7</v>
      </c>
      <c r="AY18" s="21">
        <v>30</v>
      </c>
      <c r="AZ18" s="31" t="s">
        <v>165</v>
      </c>
      <c r="BA18" s="31" t="s">
        <v>165</v>
      </c>
      <c r="BB18" s="31" t="s">
        <v>165</v>
      </c>
      <c r="BC18" s="31" t="s">
        <v>165</v>
      </c>
      <c r="BD18" s="134">
        <v>0.16597222222222219</v>
      </c>
      <c r="BE18" s="20">
        <v>2</v>
      </c>
      <c r="BF18" s="20">
        <v>16</v>
      </c>
      <c r="BG18" s="21">
        <v>93</v>
      </c>
      <c r="BH18" s="27" t="s">
        <v>165</v>
      </c>
      <c r="BI18" s="31" t="s">
        <v>165</v>
      </c>
      <c r="BJ18" s="31" t="s">
        <v>165</v>
      </c>
      <c r="BK18" s="32" t="s">
        <v>165</v>
      </c>
      <c r="BL18" s="80" t="s">
        <v>10</v>
      </c>
      <c r="BM18" s="27" t="s">
        <v>218</v>
      </c>
      <c r="BN18" s="31" t="s">
        <v>165</v>
      </c>
      <c r="BO18" s="31" t="s">
        <v>165</v>
      </c>
      <c r="BP18" s="32" t="s">
        <v>165</v>
      </c>
      <c r="BQ18" s="134">
        <v>0.21319444444444446</v>
      </c>
      <c r="BR18" s="20">
        <v>0</v>
      </c>
      <c r="BS18" s="20">
        <v>44</v>
      </c>
      <c r="BT18" s="21">
        <v>229</v>
      </c>
      <c r="BU18" s="27" t="s">
        <v>165</v>
      </c>
      <c r="BV18" s="31" t="s">
        <v>165</v>
      </c>
      <c r="BW18" s="31" t="s">
        <v>165</v>
      </c>
      <c r="BX18" s="32" t="s">
        <v>165</v>
      </c>
      <c r="BY18" s="27" t="s">
        <v>165</v>
      </c>
      <c r="BZ18" s="31" t="s">
        <v>165</v>
      </c>
      <c r="CA18" s="31" t="s">
        <v>165</v>
      </c>
      <c r="CB18" s="32" t="s">
        <v>165</v>
      </c>
      <c r="CC18" s="134">
        <v>0.24722222222222223</v>
      </c>
      <c r="CD18" s="20">
        <v>1</v>
      </c>
      <c r="CE18" s="20">
        <v>46</v>
      </c>
      <c r="CF18" s="21">
        <v>233</v>
      </c>
      <c r="CG18" s="80" t="s">
        <v>10</v>
      </c>
      <c r="CH18" s="27" t="s">
        <v>165</v>
      </c>
      <c r="CI18" s="31" t="s">
        <v>165</v>
      </c>
      <c r="CJ18" s="31" t="s">
        <v>165</v>
      </c>
      <c r="CK18" s="32" t="s">
        <v>165</v>
      </c>
      <c r="CL18" s="134">
        <v>0.26597222222222217</v>
      </c>
      <c r="CM18" s="20">
        <v>4</v>
      </c>
      <c r="CN18" s="20">
        <v>39</v>
      </c>
      <c r="CO18" s="21">
        <v>147</v>
      </c>
      <c r="CP18" s="134">
        <v>0.28194444444444444</v>
      </c>
      <c r="CQ18" s="20">
        <v>2</v>
      </c>
      <c r="CR18" s="20">
        <v>17</v>
      </c>
      <c r="CS18" s="21">
        <v>82</v>
      </c>
      <c r="CT18" s="27" t="s">
        <v>165</v>
      </c>
      <c r="CU18" s="31" t="s">
        <v>165</v>
      </c>
      <c r="CV18" s="31" t="s">
        <v>165</v>
      </c>
      <c r="CW18" s="32" t="s">
        <v>165</v>
      </c>
      <c r="CX18" s="134">
        <v>0.3125</v>
      </c>
      <c r="CY18" s="20">
        <v>2</v>
      </c>
      <c r="CZ18" s="20">
        <v>12</v>
      </c>
      <c r="DA18" s="21">
        <v>78</v>
      </c>
      <c r="DB18" s="80" t="s">
        <v>10</v>
      </c>
      <c r="DC18" s="27" t="s">
        <v>165</v>
      </c>
      <c r="DD18" s="31" t="s">
        <v>165</v>
      </c>
      <c r="DE18" s="31" t="s">
        <v>165</v>
      </c>
      <c r="DF18" s="32" t="s">
        <v>165</v>
      </c>
      <c r="DG18" s="34">
        <v>0.34444444444444444</v>
      </c>
      <c r="DH18" s="24">
        <v>0</v>
      </c>
      <c r="DI18" s="24">
        <v>11</v>
      </c>
      <c r="DJ18" s="21">
        <v>35</v>
      </c>
      <c r="DK18" s="27" t="s">
        <v>165</v>
      </c>
      <c r="DL18" s="31" t="s">
        <v>165</v>
      </c>
      <c r="DM18" s="31" t="s">
        <v>165</v>
      </c>
      <c r="DN18" s="32" t="s">
        <v>165</v>
      </c>
      <c r="DO18" s="26" t="s">
        <v>108</v>
      </c>
      <c r="DP18" s="24">
        <v>2</v>
      </c>
      <c r="DQ18" s="24">
        <v>1</v>
      </c>
      <c r="DR18" s="21">
        <v>43</v>
      </c>
      <c r="DS18" s="27" t="s">
        <v>165</v>
      </c>
      <c r="DT18" s="31" t="s">
        <v>165</v>
      </c>
      <c r="DU18" s="31" t="s">
        <v>165</v>
      </c>
      <c r="DV18" s="32" t="s">
        <v>165</v>
      </c>
      <c r="DW18" s="80" t="s">
        <v>10</v>
      </c>
      <c r="DX18" s="26" t="s">
        <v>117</v>
      </c>
      <c r="DY18" s="24">
        <v>0</v>
      </c>
      <c r="DZ18" s="24">
        <v>1</v>
      </c>
      <c r="EA18" s="21">
        <v>11</v>
      </c>
      <c r="EB18" s="27" t="s">
        <v>165</v>
      </c>
      <c r="EC18" s="31" t="s">
        <v>165</v>
      </c>
      <c r="ED18" s="31" t="s">
        <v>165</v>
      </c>
      <c r="EE18" s="32" t="s">
        <v>165</v>
      </c>
      <c r="EF18" s="26" t="s">
        <v>125</v>
      </c>
      <c r="EG18" s="24">
        <v>0</v>
      </c>
      <c r="EH18" s="24">
        <v>0</v>
      </c>
      <c r="EI18" s="21">
        <v>4</v>
      </c>
      <c r="EJ18" s="14"/>
      <c r="EK18" s="80" t="s">
        <v>10</v>
      </c>
      <c r="EL18" s="22">
        <v>1</v>
      </c>
      <c r="EM18" s="21">
        <v>9</v>
      </c>
      <c r="EN18" s="22">
        <v>2</v>
      </c>
      <c r="EO18" s="21">
        <v>34</v>
      </c>
      <c r="EP18" s="22">
        <v>9</v>
      </c>
      <c r="EQ18" s="21">
        <v>158</v>
      </c>
      <c r="ER18" s="22">
        <v>2</v>
      </c>
      <c r="ES18" s="21">
        <v>13</v>
      </c>
      <c r="ET18" s="43">
        <v>14</v>
      </c>
      <c r="EU18" s="120">
        <v>214</v>
      </c>
      <c r="EV18" s="79"/>
    </row>
    <row r="19" spans="1:158" x14ac:dyDescent="0.25">
      <c r="A19" s="28" t="s">
        <v>262</v>
      </c>
      <c r="B19" s="135" t="s">
        <v>209</v>
      </c>
      <c r="C19" s="20">
        <v>1</v>
      </c>
      <c r="D19" s="20">
        <v>3</v>
      </c>
      <c r="E19" s="21">
        <v>10</v>
      </c>
      <c r="F19" s="27" t="s">
        <v>165</v>
      </c>
      <c r="G19" s="31" t="s">
        <v>165</v>
      </c>
      <c r="H19" s="31" t="s">
        <v>165</v>
      </c>
      <c r="I19" s="32" t="s">
        <v>165</v>
      </c>
      <c r="J19" s="27" t="s">
        <v>165</v>
      </c>
      <c r="K19" s="31" t="s">
        <v>165</v>
      </c>
      <c r="L19" s="31" t="s">
        <v>165</v>
      </c>
      <c r="M19" s="32" t="s">
        <v>165</v>
      </c>
      <c r="N19" s="135" t="s">
        <v>210</v>
      </c>
      <c r="O19" s="20">
        <v>0</v>
      </c>
      <c r="P19" s="20">
        <v>0</v>
      </c>
      <c r="Q19" s="21">
        <v>22</v>
      </c>
      <c r="R19" s="27" t="s">
        <v>165</v>
      </c>
      <c r="S19" s="31" t="s">
        <v>165</v>
      </c>
      <c r="T19" s="31" t="s">
        <v>165</v>
      </c>
      <c r="U19" s="32" t="s">
        <v>165</v>
      </c>
      <c r="V19" s="28" t="s">
        <v>262</v>
      </c>
      <c r="W19" s="26" t="s">
        <v>78</v>
      </c>
      <c r="X19" s="24">
        <v>0</v>
      </c>
      <c r="Y19" s="24">
        <v>2</v>
      </c>
      <c r="Z19" s="21">
        <v>36</v>
      </c>
      <c r="AA19" s="27" t="s">
        <v>165</v>
      </c>
      <c r="AB19" s="31" t="s">
        <v>165</v>
      </c>
      <c r="AC19" s="31" t="s">
        <v>165</v>
      </c>
      <c r="AD19" s="32" t="s">
        <v>165</v>
      </c>
      <c r="AE19" s="31" t="s">
        <v>180</v>
      </c>
      <c r="AF19" s="20">
        <v>0</v>
      </c>
      <c r="AG19" s="20">
        <v>3</v>
      </c>
      <c r="AH19" s="21">
        <v>17</v>
      </c>
      <c r="AI19" s="31" t="s">
        <v>165</v>
      </c>
      <c r="AJ19" s="31" t="s">
        <v>165</v>
      </c>
      <c r="AK19" s="31" t="s">
        <v>165</v>
      </c>
      <c r="AL19" s="31" t="s">
        <v>165</v>
      </c>
      <c r="AM19" s="26" t="s">
        <v>84</v>
      </c>
      <c r="AN19" s="20">
        <v>2</v>
      </c>
      <c r="AO19" s="20">
        <v>2</v>
      </c>
      <c r="AP19" s="21">
        <v>41</v>
      </c>
      <c r="AQ19" s="28" t="s">
        <v>262</v>
      </c>
      <c r="AR19" s="27" t="s">
        <v>165</v>
      </c>
      <c r="AS19" s="31" t="s">
        <v>165</v>
      </c>
      <c r="AT19" s="31" t="s">
        <v>165</v>
      </c>
      <c r="AU19" s="31" t="s">
        <v>165</v>
      </c>
      <c r="AV19" s="26" t="s">
        <v>88</v>
      </c>
      <c r="AW19" s="20">
        <v>0</v>
      </c>
      <c r="AX19" s="20">
        <v>6</v>
      </c>
      <c r="AY19" s="21">
        <v>24</v>
      </c>
      <c r="AZ19" s="31" t="s">
        <v>165</v>
      </c>
      <c r="BA19" s="31" t="s">
        <v>165</v>
      </c>
      <c r="BB19" s="31" t="s">
        <v>165</v>
      </c>
      <c r="BC19" s="31" t="s">
        <v>165</v>
      </c>
      <c r="BD19" s="134">
        <v>0.16875000000000007</v>
      </c>
      <c r="BE19" s="20">
        <v>0</v>
      </c>
      <c r="BF19" s="20">
        <v>22</v>
      </c>
      <c r="BG19" s="21">
        <v>71</v>
      </c>
      <c r="BH19" s="27" t="s">
        <v>165</v>
      </c>
      <c r="BI19" s="31" t="s">
        <v>165</v>
      </c>
      <c r="BJ19" s="31" t="s">
        <v>165</v>
      </c>
      <c r="BK19" s="32" t="s">
        <v>165</v>
      </c>
      <c r="BL19" s="28" t="s">
        <v>262</v>
      </c>
      <c r="BM19" s="27" t="s">
        <v>165</v>
      </c>
      <c r="BN19" s="31" t="s">
        <v>165</v>
      </c>
      <c r="BO19" s="31" t="s">
        <v>165</v>
      </c>
      <c r="BP19" s="32" t="s">
        <v>165</v>
      </c>
      <c r="BQ19" s="134">
        <v>0.21597222222222223</v>
      </c>
      <c r="BR19" s="20">
        <v>7</v>
      </c>
      <c r="BS19" s="20">
        <v>58</v>
      </c>
      <c r="BT19" s="21">
        <v>178</v>
      </c>
      <c r="BU19" s="27" t="s">
        <v>165</v>
      </c>
      <c r="BV19" s="31" t="s">
        <v>165</v>
      </c>
      <c r="BW19" s="31" t="s">
        <v>165</v>
      </c>
      <c r="BX19" s="32" t="s">
        <v>165</v>
      </c>
      <c r="BY19" s="27" t="s">
        <v>165</v>
      </c>
      <c r="BZ19" s="31" t="s">
        <v>165</v>
      </c>
      <c r="CA19" s="31" t="s">
        <v>165</v>
      </c>
      <c r="CB19" s="32" t="s">
        <v>165</v>
      </c>
      <c r="CC19" s="134">
        <v>0.25</v>
      </c>
      <c r="CD19" s="20">
        <v>0</v>
      </c>
      <c r="CE19" s="20">
        <v>61</v>
      </c>
      <c r="CF19" s="21">
        <v>172</v>
      </c>
      <c r="CG19" s="28" t="s">
        <v>262</v>
      </c>
      <c r="CH19" s="27" t="s">
        <v>165</v>
      </c>
      <c r="CI19" s="31" t="s">
        <v>165</v>
      </c>
      <c r="CJ19" s="31" t="s">
        <v>165</v>
      </c>
      <c r="CK19" s="32" t="s">
        <v>165</v>
      </c>
      <c r="CL19" s="134">
        <v>0.26874999999999993</v>
      </c>
      <c r="CM19" s="20">
        <v>0</v>
      </c>
      <c r="CN19" s="20">
        <v>46</v>
      </c>
      <c r="CO19" s="21">
        <v>101</v>
      </c>
      <c r="CP19" s="134">
        <v>0.28472222222222221</v>
      </c>
      <c r="CQ19" s="20">
        <v>0</v>
      </c>
      <c r="CR19" s="20">
        <v>21</v>
      </c>
      <c r="CS19" s="21">
        <v>61</v>
      </c>
      <c r="CT19" s="27" t="s">
        <v>165</v>
      </c>
      <c r="CU19" s="31" t="s">
        <v>165</v>
      </c>
      <c r="CV19" s="31" t="s">
        <v>165</v>
      </c>
      <c r="CW19" s="32" t="s">
        <v>165</v>
      </c>
      <c r="CX19" s="134">
        <v>0.31527777777777777</v>
      </c>
      <c r="CY19" s="20">
        <v>0</v>
      </c>
      <c r="CZ19" s="20">
        <v>22</v>
      </c>
      <c r="DA19" s="21">
        <v>56</v>
      </c>
      <c r="DB19" s="28" t="s">
        <v>262</v>
      </c>
      <c r="DC19" s="27" t="s">
        <v>165</v>
      </c>
      <c r="DD19" s="31" t="s">
        <v>165</v>
      </c>
      <c r="DE19" s="31" t="s">
        <v>165</v>
      </c>
      <c r="DF19" s="32" t="s">
        <v>165</v>
      </c>
      <c r="DG19" s="34">
        <v>0.34791666666666676</v>
      </c>
      <c r="DH19" s="24">
        <v>0</v>
      </c>
      <c r="DI19" s="24">
        <v>10</v>
      </c>
      <c r="DJ19" s="21">
        <v>25</v>
      </c>
      <c r="DK19" s="27" t="s">
        <v>165</v>
      </c>
      <c r="DL19" s="31" t="s">
        <v>165</v>
      </c>
      <c r="DM19" s="31" t="s">
        <v>165</v>
      </c>
      <c r="DN19" s="32" t="s">
        <v>165</v>
      </c>
      <c r="DO19" s="26" t="s">
        <v>109</v>
      </c>
      <c r="DP19" s="24">
        <v>0</v>
      </c>
      <c r="DQ19" s="24">
        <v>6</v>
      </c>
      <c r="DR19" s="21">
        <v>37</v>
      </c>
      <c r="DS19" s="27" t="s">
        <v>165</v>
      </c>
      <c r="DT19" s="31" t="s">
        <v>165</v>
      </c>
      <c r="DU19" s="31" t="s">
        <v>165</v>
      </c>
      <c r="DV19" s="32" t="s">
        <v>165</v>
      </c>
      <c r="DW19" s="28" t="s">
        <v>262</v>
      </c>
      <c r="DX19" s="26" t="s">
        <v>118</v>
      </c>
      <c r="DY19" s="24">
        <v>0</v>
      </c>
      <c r="DZ19" s="24">
        <v>1</v>
      </c>
      <c r="EA19" s="21">
        <v>10</v>
      </c>
      <c r="EB19" s="27" t="s">
        <v>165</v>
      </c>
      <c r="EC19" s="31" t="s">
        <v>165</v>
      </c>
      <c r="ED19" s="31" t="s">
        <v>165</v>
      </c>
      <c r="EE19" s="32" t="s">
        <v>165</v>
      </c>
      <c r="EF19" s="26" t="s">
        <v>126</v>
      </c>
      <c r="EG19" s="24">
        <v>0</v>
      </c>
      <c r="EH19" s="24">
        <v>1</v>
      </c>
      <c r="EI19" s="21">
        <v>3</v>
      </c>
      <c r="EJ19" s="14"/>
      <c r="EK19" s="28" t="s">
        <v>262</v>
      </c>
      <c r="EL19" s="22">
        <v>1</v>
      </c>
      <c r="EM19" s="21">
        <v>5</v>
      </c>
      <c r="EN19" s="22">
        <v>2</v>
      </c>
      <c r="EO19" s="21">
        <v>33</v>
      </c>
      <c r="EP19" s="22">
        <v>7</v>
      </c>
      <c r="EQ19" s="21">
        <v>208</v>
      </c>
      <c r="ER19" s="22">
        <v>0</v>
      </c>
      <c r="ES19" s="21">
        <v>18</v>
      </c>
      <c r="ET19" s="43">
        <v>10</v>
      </c>
      <c r="EU19" s="120">
        <v>264</v>
      </c>
      <c r="EV19" s="79"/>
    </row>
    <row r="20" spans="1:158" x14ac:dyDescent="0.25">
      <c r="A20" s="80" t="s">
        <v>9</v>
      </c>
      <c r="B20" s="134">
        <v>0.30208333333333331</v>
      </c>
      <c r="C20" s="20">
        <v>0</v>
      </c>
      <c r="D20" s="20">
        <v>7</v>
      </c>
      <c r="E20" s="21">
        <v>3</v>
      </c>
      <c r="F20" s="27" t="s">
        <v>165</v>
      </c>
      <c r="G20" s="31" t="s">
        <v>165</v>
      </c>
      <c r="H20" s="31" t="s">
        <v>165</v>
      </c>
      <c r="I20" s="32" t="s">
        <v>165</v>
      </c>
      <c r="J20" s="27" t="s">
        <v>165</v>
      </c>
      <c r="K20" s="31" t="s">
        <v>165</v>
      </c>
      <c r="L20" s="31" t="s">
        <v>165</v>
      </c>
      <c r="M20" s="32" t="s">
        <v>165</v>
      </c>
      <c r="N20" s="134">
        <v>0.3520833333333333</v>
      </c>
      <c r="O20" s="20">
        <v>0</v>
      </c>
      <c r="P20" s="20">
        <v>10</v>
      </c>
      <c r="Q20" s="21">
        <v>12</v>
      </c>
      <c r="R20" s="27" t="s">
        <v>165</v>
      </c>
      <c r="S20" s="31" t="s">
        <v>165</v>
      </c>
      <c r="T20" s="31" t="s">
        <v>165</v>
      </c>
      <c r="U20" s="32" t="s">
        <v>165</v>
      </c>
      <c r="V20" s="80" t="s">
        <v>9</v>
      </c>
      <c r="W20" s="23">
        <v>0.37708333333333338</v>
      </c>
      <c r="X20" s="24">
        <v>0</v>
      </c>
      <c r="Y20" s="24">
        <v>26</v>
      </c>
      <c r="Z20" s="21">
        <v>10</v>
      </c>
      <c r="AA20" s="27" t="s">
        <v>165</v>
      </c>
      <c r="AB20" s="31" t="s">
        <v>165</v>
      </c>
      <c r="AC20" s="31" t="s">
        <v>165</v>
      </c>
      <c r="AD20" s="32" t="s">
        <v>165</v>
      </c>
      <c r="AE20" s="113">
        <v>0.4375</v>
      </c>
      <c r="AF20" s="20">
        <v>0</v>
      </c>
      <c r="AG20" s="20">
        <v>4</v>
      </c>
      <c r="AH20" s="21">
        <v>13</v>
      </c>
      <c r="AI20" s="31" t="s">
        <v>165</v>
      </c>
      <c r="AJ20" s="31" t="s">
        <v>165</v>
      </c>
      <c r="AK20" s="31" t="s">
        <v>165</v>
      </c>
      <c r="AL20" s="31" t="s">
        <v>165</v>
      </c>
      <c r="AM20" s="23">
        <v>0.50694444444444442</v>
      </c>
      <c r="AN20" s="20">
        <v>2</v>
      </c>
      <c r="AO20" s="20">
        <v>10</v>
      </c>
      <c r="AP20" s="21">
        <v>33</v>
      </c>
      <c r="AQ20" s="80" t="s">
        <v>9</v>
      </c>
      <c r="AR20" s="27" t="s">
        <v>165</v>
      </c>
      <c r="AS20" s="31" t="s">
        <v>165</v>
      </c>
      <c r="AT20" s="31" t="s">
        <v>165</v>
      </c>
      <c r="AU20" s="31" t="s">
        <v>165</v>
      </c>
      <c r="AV20" s="34">
        <v>9.027777777777779E-2</v>
      </c>
      <c r="AW20" s="20">
        <v>4</v>
      </c>
      <c r="AX20" s="20">
        <v>14</v>
      </c>
      <c r="AY20" s="21">
        <v>14</v>
      </c>
      <c r="AZ20" s="31" t="s">
        <v>165</v>
      </c>
      <c r="BA20" s="31" t="s">
        <v>165</v>
      </c>
      <c r="BB20" s="31" t="s">
        <v>165</v>
      </c>
      <c r="BC20" s="31" t="s">
        <v>165</v>
      </c>
      <c r="BD20" s="134">
        <v>0.17291666666666661</v>
      </c>
      <c r="BE20" s="20">
        <v>0</v>
      </c>
      <c r="BF20" s="20">
        <v>14</v>
      </c>
      <c r="BG20" s="21">
        <v>57</v>
      </c>
      <c r="BH20" s="27" t="s">
        <v>165</v>
      </c>
      <c r="BI20" s="31" t="s">
        <v>165</v>
      </c>
      <c r="BJ20" s="31" t="s">
        <v>165</v>
      </c>
      <c r="BK20" s="32" t="s">
        <v>165</v>
      </c>
      <c r="BL20" s="80" t="s">
        <v>9</v>
      </c>
      <c r="BM20" s="27" t="s">
        <v>165</v>
      </c>
      <c r="BN20" s="31" t="s">
        <v>165</v>
      </c>
      <c r="BO20" s="31" t="s">
        <v>165</v>
      </c>
      <c r="BP20" s="32" t="s">
        <v>165</v>
      </c>
      <c r="BQ20" s="134">
        <v>0.22013888888888899</v>
      </c>
      <c r="BR20" s="20">
        <v>0</v>
      </c>
      <c r="BS20" s="20">
        <v>52</v>
      </c>
      <c r="BT20" s="21">
        <v>126</v>
      </c>
      <c r="BU20" s="27" t="s">
        <v>165</v>
      </c>
      <c r="BV20" s="31" t="s">
        <v>165</v>
      </c>
      <c r="BW20" s="31" t="s">
        <v>165</v>
      </c>
      <c r="BX20" s="32" t="s">
        <v>165</v>
      </c>
      <c r="BY20" s="27" t="s">
        <v>165</v>
      </c>
      <c r="BZ20" s="31" t="s">
        <v>165</v>
      </c>
      <c r="CA20" s="31" t="s">
        <v>165</v>
      </c>
      <c r="CB20" s="32" t="s">
        <v>165</v>
      </c>
      <c r="CC20" s="134">
        <v>0.25416666666666676</v>
      </c>
      <c r="CD20" s="20">
        <v>0</v>
      </c>
      <c r="CE20" s="20">
        <v>65</v>
      </c>
      <c r="CF20" s="21">
        <v>107</v>
      </c>
      <c r="CG20" s="80" t="s">
        <v>9</v>
      </c>
      <c r="CH20" s="27" t="s">
        <v>165</v>
      </c>
      <c r="CI20" s="31" t="s">
        <v>165</v>
      </c>
      <c r="CJ20" s="31" t="s">
        <v>165</v>
      </c>
      <c r="CK20" s="32" t="s">
        <v>165</v>
      </c>
      <c r="CL20" s="134">
        <v>0.2729166666666667</v>
      </c>
      <c r="CM20" s="20">
        <v>0</v>
      </c>
      <c r="CN20" s="20">
        <v>49</v>
      </c>
      <c r="CO20" s="21">
        <v>52</v>
      </c>
      <c r="CP20" s="134">
        <v>0.28888888888888886</v>
      </c>
      <c r="CQ20" s="20">
        <v>2</v>
      </c>
      <c r="CR20" s="20">
        <v>30</v>
      </c>
      <c r="CS20" s="21">
        <v>33</v>
      </c>
      <c r="CT20" s="27" t="s">
        <v>165</v>
      </c>
      <c r="CU20" s="31" t="s">
        <v>165</v>
      </c>
      <c r="CV20" s="31" t="s">
        <v>165</v>
      </c>
      <c r="CW20" s="32" t="s">
        <v>165</v>
      </c>
      <c r="CX20" s="134">
        <v>0.31944444444444453</v>
      </c>
      <c r="CY20" s="20">
        <v>0</v>
      </c>
      <c r="CZ20" s="20">
        <v>22</v>
      </c>
      <c r="DA20" s="21">
        <v>34</v>
      </c>
      <c r="DB20" s="80" t="s">
        <v>9</v>
      </c>
      <c r="DC20" s="27" t="s">
        <v>165</v>
      </c>
      <c r="DD20" s="31" t="s">
        <v>165</v>
      </c>
      <c r="DE20" s="31" t="s">
        <v>165</v>
      </c>
      <c r="DF20" s="32" t="s">
        <v>165</v>
      </c>
      <c r="DG20" s="34">
        <v>0.3520833333333333</v>
      </c>
      <c r="DH20" s="24">
        <v>0</v>
      </c>
      <c r="DI20" s="24">
        <v>11</v>
      </c>
      <c r="DJ20" s="21">
        <v>14</v>
      </c>
      <c r="DK20" s="27" t="s">
        <v>165</v>
      </c>
      <c r="DL20" s="31" t="s">
        <v>165</v>
      </c>
      <c r="DM20" s="31" t="s">
        <v>165</v>
      </c>
      <c r="DN20" s="32" t="s">
        <v>165</v>
      </c>
      <c r="DO20" s="34">
        <v>0.41666666666666663</v>
      </c>
      <c r="DP20" s="24">
        <v>0</v>
      </c>
      <c r="DQ20" s="24">
        <v>15</v>
      </c>
      <c r="DR20" s="21">
        <v>22</v>
      </c>
      <c r="DS20" s="27" t="s">
        <v>165</v>
      </c>
      <c r="DT20" s="31" t="s">
        <v>165</v>
      </c>
      <c r="DU20" s="31" t="s">
        <v>165</v>
      </c>
      <c r="DV20" s="32" t="s">
        <v>165</v>
      </c>
      <c r="DW20" s="80" t="s">
        <v>9</v>
      </c>
      <c r="DX20" s="26">
        <v>0.48611111111111116</v>
      </c>
      <c r="DY20" s="24">
        <v>0</v>
      </c>
      <c r="DZ20" s="24">
        <v>7</v>
      </c>
      <c r="EA20" s="21">
        <v>3</v>
      </c>
      <c r="EB20" s="27" t="s">
        <v>165</v>
      </c>
      <c r="EC20" s="31" t="s">
        <v>165</v>
      </c>
      <c r="ED20" s="31" t="s">
        <v>165</v>
      </c>
      <c r="EE20" s="32" t="s">
        <v>165</v>
      </c>
      <c r="EF20" s="33">
        <v>4.5138888888888888E-2</v>
      </c>
      <c r="EG20" s="24">
        <v>0</v>
      </c>
      <c r="EH20" s="24">
        <v>1</v>
      </c>
      <c r="EI20" s="21">
        <v>2</v>
      </c>
      <c r="EJ20" s="14"/>
      <c r="EK20" s="80" t="s">
        <v>9</v>
      </c>
      <c r="EL20" s="22">
        <v>0</v>
      </c>
      <c r="EM20" s="21">
        <v>43</v>
      </c>
      <c r="EN20" s="22">
        <v>6</v>
      </c>
      <c r="EO20" s="21">
        <v>42</v>
      </c>
      <c r="EP20" s="22">
        <v>2</v>
      </c>
      <c r="EQ20" s="21">
        <v>218</v>
      </c>
      <c r="ER20" s="22">
        <v>0</v>
      </c>
      <c r="ES20" s="21">
        <v>34</v>
      </c>
      <c r="ET20" s="43">
        <v>8</v>
      </c>
      <c r="EU20" s="120">
        <v>337</v>
      </c>
      <c r="EV20" s="79"/>
    </row>
    <row r="21" spans="1:158" x14ac:dyDescent="0.25">
      <c r="A21" s="80" t="s">
        <v>8</v>
      </c>
      <c r="B21" s="27" t="s">
        <v>165</v>
      </c>
      <c r="C21" s="31" t="s">
        <v>165</v>
      </c>
      <c r="D21" s="31" t="s">
        <v>165</v>
      </c>
      <c r="E21" s="21">
        <v>3</v>
      </c>
      <c r="F21" s="27" t="s">
        <v>165</v>
      </c>
      <c r="G21" s="31" t="s">
        <v>165</v>
      </c>
      <c r="H21" s="31" t="s">
        <v>165</v>
      </c>
      <c r="I21" s="32" t="s">
        <v>165</v>
      </c>
      <c r="J21" s="27" t="s">
        <v>165</v>
      </c>
      <c r="K21" s="31" t="s">
        <v>165</v>
      </c>
      <c r="L21" s="31" t="s">
        <v>165</v>
      </c>
      <c r="M21" s="32" t="s">
        <v>165</v>
      </c>
      <c r="N21" s="135" t="s">
        <v>102</v>
      </c>
      <c r="O21" s="20">
        <v>0</v>
      </c>
      <c r="P21" s="20">
        <v>3</v>
      </c>
      <c r="Q21" s="21">
        <v>9</v>
      </c>
      <c r="R21" s="27" t="s">
        <v>165</v>
      </c>
      <c r="S21" s="31" t="s">
        <v>165</v>
      </c>
      <c r="T21" s="31" t="s">
        <v>165</v>
      </c>
      <c r="U21" s="32" t="s">
        <v>165</v>
      </c>
      <c r="V21" s="80" t="s">
        <v>8</v>
      </c>
      <c r="W21" s="26" t="s">
        <v>128</v>
      </c>
      <c r="X21" s="24">
        <v>0</v>
      </c>
      <c r="Y21" s="24">
        <v>1</v>
      </c>
      <c r="Z21" s="21">
        <v>9</v>
      </c>
      <c r="AA21" s="27" t="s">
        <v>165</v>
      </c>
      <c r="AB21" s="31" t="s">
        <v>165</v>
      </c>
      <c r="AC21" s="31" t="s">
        <v>165</v>
      </c>
      <c r="AD21" s="32" t="s">
        <v>165</v>
      </c>
      <c r="AE21" s="31" t="s">
        <v>181</v>
      </c>
      <c r="AF21" s="20">
        <v>0</v>
      </c>
      <c r="AG21" s="20">
        <v>2</v>
      </c>
      <c r="AH21" s="21">
        <v>11</v>
      </c>
      <c r="AI21" s="31" t="s">
        <v>165</v>
      </c>
      <c r="AJ21" s="31" t="s">
        <v>165</v>
      </c>
      <c r="AK21" s="31" t="s">
        <v>165</v>
      </c>
      <c r="AL21" s="31" t="s">
        <v>165</v>
      </c>
      <c r="AM21" s="26" t="s">
        <v>85</v>
      </c>
      <c r="AN21" s="20">
        <v>0</v>
      </c>
      <c r="AO21" s="20">
        <v>23</v>
      </c>
      <c r="AP21" s="21">
        <v>10</v>
      </c>
      <c r="AQ21" s="80" t="s">
        <v>8</v>
      </c>
      <c r="AR21" s="27" t="s">
        <v>165</v>
      </c>
      <c r="AS21" s="31" t="s">
        <v>165</v>
      </c>
      <c r="AT21" s="31" t="s">
        <v>165</v>
      </c>
      <c r="AU21" s="31" t="s">
        <v>165</v>
      </c>
      <c r="AV21" s="26" t="s">
        <v>89</v>
      </c>
      <c r="AW21" s="20">
        <v>0</v>
      </c>
      <c r="AX21" s="20">
        <v>1</v>
      </c>
      <c r="AY21" s="21">
        <v>13</v>
      </c>
      <c r="AZ21" s="31" t="s">
        <v>165</v>
      </c>
      <c r="BA21" s="31" t="s">
        <v>165</v>
      </c>
      <c r="BB21" s="31" t="s">
        <v>165</v>
      </c>
      <c r="BC21" s="31" t="s">
        <v>165</v>
      </c>
      <c r="BD21" s="134">
        <v>0.17708333333333337</v>
      </c>
      <c r="BE21" s="20">
        <v>0</v>
      </c>
      <c r="BF21" s="20">
        <v>4</v>
      </c>
      <c r="BG21" s="21">
        <v>53</v>
      </c>
      <c r="BH21" s="27" t="s">
        <v>165</v>
      </c>
      <c r="BI21" s="31" t="s">
        <v>165</v>
      </c>
      <c r="BJ21" s="31" t="s">
        <v>165</v>
      </c>
      <c r="BK21" s="32" t="s">
        <v>165</v>
      </c>
      <c r="BL21" s="80" t="s">
        <v>8</v>
      </c>
      <c r="BM21" s="27" t="s">
        <v>165</v>
      </c>
      <c r="BN21" s="31" t="s">
        <v>165</v>
      </c>
      <c r="BO21" s="31" t="s">
        <v>165</v>
      </c>
      <c r="BP21" s="32" t="s">
        <v>165</v>
      </c>
      <c r="BQ21" s="134">
        <v>0.22430555555555554</v>
      </c>
      <c r="BR21" s="20">
        <v>0</v>
      </c>
      <c r="BS21" s="20">
        <v>15</v>
      </c>
      <c r="BT21" s="21">
        <v>111</v>
      </c>
      <c r="BU21" s="27" t="s">
        <v>165</v>
      </c>
      <c r="BV21" s="31" t="s">
        <v>165</v>
      </c>
      <c r="BW21" s="31" t="s">
        <v>165</v>
      </c>
      <c r="BX21" s="32" t="s">
        <v>165</v>
      </c>
      <c r="BY21" s="27" t="s">
        <v>165</v>
      </c>
      <c r="BZ21" s="31" t="s">
        <v>165</v>
      </c>
      <c r="CA21" s="31" t="s">
        <v>165</v>
      </c>
      <c r="CB21" s="32" t="s">
        <v>165</v>
      </c>
      <c r="CC21" s="134">
        <v>0.2583333333333333</v>
      </c>
      <c r="CD21" s="20">
        <v>0</v>
      </c>
      <c r="CE21" s="20">
        <v>11</v>
      </c>
      <c r="CF21" s="21">
        <v>96</v>
      </c>
      <c r="CG21" s="80" t="s">
        <v>8</v>
      </c>
      <c r="CH21" s="27" t="s">
        <v>165</v>
      </c>
      <c r="CI21" s="31" t="s">
        <v>165</v>
      </c>
      <c r="CJ21" s="31" t="s">
        <v>165</v>
      </c>
      <c r="CK21" s="32" t="s">
        <v>165</v>
      </c>
      <c r="CL21" s="134">
        <v>0.27708333333333324</v>
      </c>
      <c r="CM21" s="20">
        <v>0</v>
      </c>
      <c r="CN21" s="20">
        <v>9</v>
      </c>
      <c r="CO21" s="21">
        <v>43</v>
      </c>
      <c r="CP21" s="134">
        <v>0.29305555555555562</v>
      </c>
      <c r="CQ21" s="20">
        <v>0</v>
      </c>
      <c r="CR21" s="20">
        <v>8</v>
      </c>
      <c r="CS21" s="21">
        <v>25</v>
      </c>
      <c r="CT21" s="27" t="s">
        <v>165</v>
      </c>
      <c r="CU21" s="31" t="s">
        <v>165</v>
      </c>
      <c r="CV21" s="31" t="s">
        <v>165</v>
      </c>
      <c r="CW21" s="32" t="s">
        <v>165</v>
      </c>
      <c r="CX21" s="134">
        <v>0.32361111111111107</v>
      </c>
      <c r="CY21" s="20">
        <v>0</v>
      </c>
      <c r="CZ21" s="20">
        <v>6</v>
      </c>
      <c r="DA21" s="21">
        <v>28</v>
      </c>
      <c r="DB21" s="80" t="s">
        <v>8</v>
      </c>
      <c r="DC21" s="27" t="s">
        <v>165</v>
      </c>
      <c r="DD21" s="31" t="s">
        <v>165</v>
      </c>
      <c r="DE21" s="31" t="s">
        <v>165</v>
      </c>
      <c r="DF21" s="32" t="s">
        <v>165</v>
      </c>
      <c r="DG21" s="26" t="s">
        <v>102</v>
      </c>
      <c r="DH21" s="24">
        <v>0</v>
      </c>
      <c r="DI21" s="24">
        <v>0</v>
      </c>
      <c r="DJ21" s="21">
        <v>14</v>
      </c>
      <c r="DK21" s="27" t="s">
        <v>165</v>
      </c>
      <c r="DL21" s="31" t="s">
        <v>165</v>
      </c>
      <c r="DM21" s="31" t="s">
        <v>165</v>
      </c>
      <c r="DN21" s="32" t="s">
        <v>165</v>
      </c>
      <c r="DO21" s="26" t="s">
        <v>110</v>
      </c>
      <c r="DP21" s="24">
        <v>0</v>
      </c>
      <c r="DQ21" s="24">
        <v>3</v>
      </c>
      <c r="DR21" s="21">
        <v>19</v>
      </c>
      <c r="DS21" s="27" t="s">
        <v>165</v>
      </c>
      <c r="DT21" s="31" t="s">
        <v>165</v>
      </c>
      <c r="DU21" s="31" t="s">
        <v>165</v>
      </c>
      <c r="DV21" s="32" t="s">
        <v>165</v>
      </c>
      <c r="DW21" s="80" t="s">
        <v>8</v>
      </c>
      <c r="DX21" s="26" t="s">
        <v>119</v>
      </c>
      <c r="DY21" s="24"/>
      <c r="DZ21" s="24"/>
      <c r="EA21" s="21">
        <v>3</v>
      </c>
      <c r="EB21" s="27" t="s">
        <v>165</v>
      </c>
      <c r="EC21" s="31" t="s">
        <v>165</v>
      </c>
      <c r="ED21" s="31" t="s">
        <v>165</v>
      </c>
      <c r="EE21" s="32" t="s">
        <v>165</v>
      </c>
      <c r="EF21" s="26" t="s">
        <v>127</v>
      </c>
      <c r="EG21" s="24">
        <v>0</v>
      </c>
      <c r="EH21" s="24">
        <v>0</v>
      </c>
      <c r="EI21" s="21">
        <v>2</v>
      </c>
      <c r="EJ21" s="14"/>
      <c r="EK21" s="80" t="s">
        <v>8</v>
      </c>
      <c r="EL21" s="22">
        <v>0</v>
      </c>
      <c r="EM21" s="21">
        <v>4</v>
      </c>
      <c r="EN21" s="22">
        <v>0</v>
      </c>
      <c r="EO21" s="21">
        <v>30</v>
      </c>
      <c r="EP21" s="22">
        <v>0</v>
      </c>
      <c r="EQ21" s="21">
        <v>49</v>
      </c>
      <c r="ER21" s="22">
        <v>0</v>
      </c>
      <c r="ES21" s="21">
        <v>3</v>
      </c>
      <c r="ET21" s="43">
        <v>0</v>
      </c>
      <c r="EU21" s="120">
        <v>86</v>
      </c>
      <c r="EV21" s="79"/>
    </row>
    <row r="22" spans="1:158" x14ac:dyDescent="0.25">
      <c r="A22" s="80" t="s">
        <v>7</v>
      </c>
      <c r="B22" s="134">
        <v>0.31180555555555556</v>
      </c>
      <c r="C22" s="31" t="s">
        <v>165</v>
      </c>
      <c r="D22" s="20">
        <v>3</v>
      </c>
      <c r="E22" s="32" t="s">
        <v>165</v>
      </c>
      <c r="F22" s="27" t="s">
        <v>165</v>
      </c>
      <c r="G22" s="31" t="s">
        <v>165</v>
      </c>
      <c r="H22" s="31" t="s">
        <v>165</v>
      </c>
      <c r="I22" s="32" t="s">
        <v>165</v>
      </c>
      <c r="J22" s="27" t="s">
        <v>165</v>
      </c>
      <c r="K22" s="31" t="s">
        <v>165</v>
      </c>
      <c r="L22" s="31" t="s">
        <v>165</v>
      </c>
      <c r="M22" s="32" t="s">
        <v>165</v>
      </c>
      <c r="N22" s="134">
        <v>0.3611111111111111</v>
      </c>
      <c r="O22" s="31" t="s">
        <v>165</v>
      </c>
      <c r="P22" s="20">
        <v>9</v>
      </c>
      <c r="Q22" s="32" t="s">
        <v>165</v>
      </c>
      <c r="R22" s="27" t="s">
        <v>165</v>
      </c>
      <c r="S22" s="31" t="s">
        <v>165</v>
      </c>
      <c r="T22" s="31" t="s">
        <v>165</v>
      </c>
      <c r="U22" s="32" t="s">
        <v>165</v>
      </c>
      <c r="V22" s="80" t="s">
        <v>7</v>
      </c>
      <c r="W22" s="23">
        <v>0.38611111111111113</v>
      </c>
      <c r="X22" s="31" t="s">
        <v>165</v>
      </c>
      <c r="Y22" s="24">
        <v>9</v>
      </c>
      <c r="Z22" s="32" t="s">
        <v>165</v>
      </c>
      <c r="AA22" s="27" t="s">
        <v>165</v>
      </c>
      <c r="AB22" s="31" t="s">
        <v>165</v>
      </c>
      <c r="AC22" s="31" t="s">
        <v>165</v>
      </c>
      <c r="AD22" s="32" t="s">
        <v>165</v>
      </c>
      <c r="AE22" s="113">
        <v>0.4465277777777778</v>
      </c>
      <c r="AF22" s="31" t="s">
        <v>165</v>
      </c>
      <c r="AG22" s="20">
        <v>11</v>
      </c>
      <c r="AH22" s="42"/>
      <c r="AI22" s="31" t="s">
        <v>165</v>
      </c>
      <c r="AJ22" s="31" t="s">
        <v>165</v>
      </c>
      <c r="AK22" s="31" t="s">
        <v>165</v>
      </c>
      <c r="AL22" s="31" t="s">
        <v>165</v>
      </c>
      <c r="AM22" s="23">
        <v>0.51597222222222217</v>
      </c>
      <c r="AN22" s="31" t="s">
        <v>165</v>
      </c>
      <c r="AO22" s="20">
        <v>10</v>
      </c>
      <c r="AP22" s="32" t="s">
        <v>165</v>
      </c>
      <c r="AQ22" s="80" t="s">
        <v>7</v>
      </c>
      <c r="AR22" s="27" t="s">
        <v>165</v>
      </c>
      <c r="AS22" s="31" t="s">
        <v>165</v>
      </c>
      <c r="AT22" s="31" t="s">
        <v>165</v>
      </c>
      <c r="AU22" s="31" t="s">
        <v>165</v>
      </c>
      <c r="AV22" s="34">
        <v>9.9305555555555536E-2</v>
      </c>
      <c r="AW22" s="31" t="s">
        <v>165</v>
      </c>
      <c r="AX22" s="20">
        <v>13</v>
      </c>
      <c r="AY22" s="32" t="s">
        <v>165</v>
      </c>
      <c r="AZ22" s="31" t="s">
        <v>165</v>
      </c>
      <c r="BA22" s="31" t="s">
        <v>165</v>
      </c>
      <c r="BB22" s="31" t="s">
        <v>165</v>
      </c>
      <c r="BC22" s="31" t="s">
        <v>165</v>
      </c>
      <c r="BD22" s="134">
        <v>0.18333333333333324</v>
      </c>
      <c r="BE22" s="31" t="s">
        <v>165</v>
      </c>
      <c r="BF22" s="20">
        <v>53</v>
      </c>
      <c r="BG22" s="32" t="s">
        <v>165</v>
      </c>
      <c r="BH22" s="27" t="s">
        <v>165</v>
      </c>
      <c r="BI22" s="31" t="s">
        <v>165</v>
      </c>
      <c r="BJ22" s="31" t="s">
        <v>165</v>
      </c>
      <c r="BK22" s="32" t="s">
        <v>165</v>
      </c>
      <c r="BL22" s="80" t="s">
        <v>7</v>
      </c>
      <c r="BM22" s="27" t="s">
        <v>165</v>
      </c>
      <c r="BN22" s="31" t="s">
        <v>165</v>
      </c>
      <c r="BO22" s="31" t="s">
        <v>165</v>
      </c>
      <c r="BP22" s="32" t="s">
        <v>165</v>
      </c>
      <c r="BQ22" s="134">
        <v>0.22986111111111107</v>
      </c>
      <c r="BR22" s="31" t="s">
        <v>165</v>
      </c>
      <c r="BS22" s="20">
        <v>111</v>
      </c>
      <c r="BT22" s="32" t="s">
        <v>165</v>
      </c>
      <c r="BU22" s="27" t="s">
        <v>165</v>
      </c>
      <c r="BV22" s="31" t="s">
        <v>165</v>
      </c>
      <c r="BW22" s="31" t="s">
        <v>165</v>
      </c>
      <c r="BX22" s="32" t="s">
        <v>165</v>
      </c>
      <c r="BY22" s="27" t="s">
        <v>165</v>
      </c>
      <c r="BZ22" s="31" t="s">
        <v>165</v>
      </c>
      <c r="CA22" s="31" t="s">
        <v>165</v>
      </c>
      <c r="CB22" s="32" t="s">
        <v>165</v>
      </c>
      <c r="CC22" s="134">
        <v>0.26388888888888884</v>
      </c>
      <c r="CD22" s="31" t="s">
        <v>165</v>
      </c>
      <c r="CE22" s="20">
        <v>96</v>
      </c>
      <c r="CF22" s="32" t="s">
        <v>165</v>
      </c>
      <c r="CG22" s="80" t="s">
        <v>7</v>
      </c>
      <c r="CH22" s="27" t="s">
        <v>165</v>
      </c>
      <c r="CI22" s="31" t="s">
        <v>165</v>
      </c>
      <c r="CJ22" s="31" t="s">
        <v>165</v>
      </c>
      <c r="CK22" s="32" t="s">
        <v>165</v>
      </c>
      <c r="CL22" s="134">
        <v>0.28333333333333333</v>
      </c>
      <c r="CM22" s="31" t="s">
        <v>165</v>
      </c>
      <c r="CN22" s="20">
        <v>43</v>
      </c>
      <c r="CO22" s="32" t="s">
        <v>165</v>
      </c>
      <c r="CP22" s="134">
        <v>0.29861111111111116</v>
      </c>
      <c r="CQ22" s="31" t="s">
        <v>165</v>
      </c>
      <c r="CR22" s="20">
        <v>25</v>
      </c>
      <c r="CS22" s="32" t="s">
        <v>165</v>
      </c>
      <c r="CT22" s="27" t="s">
        <v>165</v>
      </c>
      <c r="CU22" s="31" t="s">
        <v>165</v>
      </c>
      <c r="CV22" s="31" t="s">
        <v>165</v>
      </c>
      <c r="CW22" s="32" t="s">
        <v>165</v>
      </c>
      <c r="CX22" s="134">
        <v>0.32916666666666661</v>
      </c>
      <c r="CY22" s="31" t="s">
        <v>165</v>
      </c>
      <c r="CZ22" s="20">
        <v>28</v>
      </c>
      <c r="DA22" s="32" t="s">
        <v>165</v>
      </c>
      <c r="DB22" s="80" t="s">
        <v>7</v>
      </c>
      <c r="DC22" s="27" t="s">
        <v>165</v>
      </c>
      <c r="DD22" s="31" t="s">
        <v>165</v>
      </c>
      <c r="DE22" s="31" t="s">
        <v>165</v>
      </c>
      <c r="DF22" s="32" t="s">
        <v>165</v>
      </c>
      <c r="DG22" s="34">
        <v>0.36111111111111116</v>
      </c>
      <c r="DH22" s="31" t="s">
        <v>165</v>
      </c>
      <c r="DI22" s="24">
        <v>14</v>
      </c>
      <c r="DJ22" s="32" t="s">
        <v>165</v>
      </c>
      <c r="DK22" s="27" t="s">
        <v>165</v>
      </c>
      <c r="DL22" s="31" t="s">
        <v>165</v>
      </c>
      <c r="DM22" s="31" t="s">
        <v>165</v>
      </c>
      <c r="DN22" s="32" t="s">
        <v>165</v>
      </c>
      <c r="DO22" s="34">
        <v>0.42569444444444438</v>
      </c>
      <c r="DP22" s="24"/>
      <c r="DQ22" s="24">
        <v>19</v>
      </c>
      <c r="DR22" s="32" t="s">
        <v>165</v>
      </c>
      <c r="DS22" s="27" t="s">
        <v>165</v>
      </c>
      <c r="DT22" s="31" t="s">
        <v>165</v>
      </c>
      <c r="DU22" s="31" t="s">
        <v>165</v>
      </c>
      <c r="DV22" s="32" t="s">
        <v>165</v>
      </c>
      <c r="DW22" s="80" t="s">
        <v>7</v>
      </c>
      <c r="DX22" s="26">
        <v>0.49513888888888891</v>
      </c>
      <c r="DY22" s="31" t="s">
        <v>165</v>
      </c>
      <c r="DZ22" s="24">
        <v>3</v>
      </c>
      <c r="EA22" s="32" t="s">
        <v>165</v>
      </c>
      <c r="EB22" s="27" t="s">
        <v>165</v>
      </c>
      <c r="EC22" s="31" t="s">
        <v>165</v>
      </c>
      <c r="ED22" s="31" t="s">
        <v>165</v>
      </c>
      <c r="EE22" s="32" t="s">
        <v>165</v>
      </c>
      <c r="EF22" s="33">
        <v>5.4166666666666669E-2</v>
      </c>
      <c r="EG22" s="31" t="s">
        <v>165</v>
      </c>
      <c r="EH22" s="24">
        <v>2</v>
      </c>
      <c r="EI22" s="32" t="s">
        <v>165</v>
      </c>
      <c r="EJ22" s="14"/>
      <c r="EK22" s="80" t="s">
        <v>7</v>
      </c>
      <c r="EL22" s="27" t="s">
        <v>165</v>
      </c>
      <c r="EM22" s="21">
        <v>21</v>
      </c>
      <c r="EN22" s="27" t="s">
        <v>165</v>
      </c>
      <c r="EO22" s="21">
        <v>87</v>
      </c>
      <c r="EP22" s="27" t="s">
        <v>165</v>
      </c>
      <c r="EQ22" s="21">
        <v>303</v>
      </c>
      <c r="ER22" s="27" t="s">
        <v>165</v>
      </c>
      <c r="ES22" s="21">
        <v>38</v>
      </c>
      <c r="ET22" s="27" t="s">
        <v>165</v>
      </c>
      <c r="EU22" s="120">
        <v>449</v>
      </c>
      <c r="EV22" s="79"/>
      <c r="FA22" s="107"/>
    </row>
    <row r="23" spans="1:158" x14ac:dyDescent="0.25">
      <c r="A23" s="80" t="s">
        <v>6</v>
      </c>
      <c r="B23" s="27" t="s">
        <v>165</v>
      </c>
      <c r="C23" s="31" t="s">
        <v>165</v>
      </c>
      <c r="D23" s="31" t="s">
        <v>165</v>
      </c>
      <c r="E23" s="32" t="s">
        <v>165</v>
      </c>
      <c r="F23" s="135" t="s">
        <v>211</v>
      </c>
      <c r="G23" s="20">
        <v>1</v>
      </c>
      <c r="H23" s="20">
        <v>1</v>
      </c>
      <c r="I23" s="21">
        <v>10</v>
      </c>
      <c r="J23" s="27" t="s">
        <v>165</v>
      </c>
      <c r="K23" s="31" t="s">
        <v>165</v>
      </c>
      <c r="L23" s="31" t="s">
        <v>165</v>
      </c>
      <c r="M23" s="32" t="s">
        <v>165</v>
      </c>
      <c r="N23" s="27" t="s">
        <v>165</v>
      </c>
      <c r="O23" s="31" t="s">
        <v>165</v>
      </c>
      <c r="P23" s="31" t="s">
        <v>165</v>
      </c>
      <c r="Q23" s="32" t="s">
        <v>165</v>
      </c>
      <c r="R23" s="26" t="s">
        <v>72</v>
      </c>
      <c r="S23" s="24">
        <v>1</v>
      </c>
      <c r="T23" s="24">
        <v>1</v>
      </c>
      <c r="U23" s="21">
        <v>17</v>
      </c>
      <c r="V23" s="80" t="s">
        <v>6</v>
      </c>
      <c r="W23" s="27" t="s">
        <v>165</v>
      </c>
      <c r="X23" s="31" t="s">
        <v>165</v>
      </c>
      <c r="Y23" s="31" t="s">
        <v>165</v>
      </c>
      <c r="Z23" s="32" t="s">
        <v>165</v>
      </c>
      <c r="AA23" s="26" t="s">
        <v>80</v>
      </c>
      <c r="AB23" s="20">
        <v>1</v>
      </c>
      <c r="AC23" s="20">
        <v>0</v>
      </c>
      <c r="AD23" s="21">
        <v>18</v>
      </c>
      <c r="AE23" s="31" t="s">
        <v>165</v>
      </c>
      <c r="AF23" s="31" t="s">
        <v>165</v>
      </c>
      <c r="AG23" s="31" t="s">
        <v>165</v>
      </c>
      <c r="AH23" s="32" t="s">
        <v>165</v>
      </c>
      <c r="AI23" s="26" t="s">
        <v>185</v>
      </c>
      <c r="AJ23" s="20">
        <v>0</v>
      </c>
      <c r="AK23" s="20">
        <v>2</v>
      </c>
      <c r="AL23" s="20">
        <v>35</v>
      </c>
      <c r="AM23" s="27" t="s">
        <v>165</v>
      </c>
      <c r="AN23" s="31" t="s">
        <v>165</v>
      </c>
      <c r="AO23" s="31" t="s">
        <v>165</v>
      </c>
      <c r="AP23" s="32" t="s">
        <v>165</v>
      </c>
      <c r="AQ23" s="80" t="s">
        <v>6</v>
      </c>
      <c r="AR23" s="26" t="s">
        <v>192</v>
      </c>
      <c r="AS23" s="20">
        <v>1</v>
      </c>
      <c r="AT23" s="20">
        <v>2</v>
      </c>
      <c r="AU23" s="20">
        <v>21</v>
      </c>
      <c r="AV23" s="27" t="s">
        <v>165</v>
      </c>
      <c r="AW23" s="31" t="s">
        <v>165</v>
      </c>
      <c r="AX23" s="31" t="s">
        <v>165</v>
      </c>
      <c r="AY23" s="32" t="s">
        <v>165</v>
      </c>
      <c r="AZ23" s="111" t="s">
        <v>92</v>
      </c>
      <c r="BA23" s="20">
        <v>2</v>
      </c>
      <c r="BB23" s="20">
        <v>5</v>
      </c>
      <c r="BC23" s="20">
        <v>60</v>
      </c>
      <c r="BD23" s="27" t="s">
        <v>165</v>
      </c>
      <c r="BE23" s="31" t="s">
        <v>165</v>
      </c>
      <c r="BF23" s="31" t="s">
        <v>165</v>
      </c>
      <c r="BG23" s="32" t="s">
        <v>165</v>
      </c>
      <c r="BH23" s="134">
        <v>0.17847222222222225</v>
      </c>
      <c r="BI23" s="20">
        <v>4</v>
      </c>
      <c r="BJ23" s="20">
        <v>8</v>
      </c>
      <c r="BK23" s="21">
        <v>92</v>
      </c>
      <c r="BL23" s="80" t="s">
        <v>6</v>
      </c>
      <c r="BM23" s="134">
        <v>0.20624999999999993</v>
      </c>
      <c r="BN23" s="20">
        <v>2</v>
      </c>
      <c r="BO23" s="20">
        <v>28</v>
      </c>
      <c r="BP23" s="21">
        <v>85</v>
      </c>
      <c r="BQ23" s="27" t="s">
        <v>165</v>
      </c>
      <c r="BR23" s="31" t="s">
        <v>165</v>
      </c>
      <c r="BS23" s="31" t="s">
        <v>165</v>
      </c>
      <c r="BT23" s="32" t="s">
        <v>165</v>
      </c>
      <c r="BU23" s="27" t="s">
        <v>165</v>
      </c>
      <c r="BV23" s="31" t="s">
        <v>165</v>
      </c>
      <c r="BW23" s="31" t="s">
        <v>165</v>
      </c>
      <c r="BX23" s="32" t="s">
        <v>165</v>
      </c>
      <c r="BY23" s="134">
        <v>0.2319444444444444</v>
      </c>
      <c r="BZ23" s="20">
        <v>2</v>
      </c>
      <c r="CA23" s="20">
        <v>57</v>
      </c>
      <c r="CB23" s="21">
        <v>160</v>
      </c>
      <c r="CC23" s="27" t="s">
        <v>165</v>
      </c>
      <c r="CD23" s="31" t="s">
        <v>165</v>
      </c>
      <c r="CE23" s="31" t="s">
        <v>165</v>
      </c>
      <c r="CF23" s="32" t="s">
        <v>165</v>
      </c>
      <c r="CG23" s="80" t="s">
        <v>6</v>
      </c>
      <c r="CH23" s="134">
        <v>0.25416666666666676</v>
      </c>
      <c r="CI23" s="20">
        <v>1</v>
      </c>
      <c r="CJ23" s="20">
        <v>69</v>
      </c>
      <c r="CK23" s="21">
        <v>136</v>
      </c>
      <c r="CL23" s="27" t="s">
        <v>165</v>
      </c>
      <c r="CM23" s="31" t="s">
        <v>165</v>
      </c>
      <c r="CN23" s="31" t="s">
        <v>165</v>
      </c>
      <c r="CO23" s="32" t="s">
        <v>165</v>
      </c>
      <c r="CP23" s="27" t="s">
        <v>165</v>
      </c>
      <c r="CQ23" s="31" t="s">
        <v>165</v>
      </c>
      <c r="CR23" s="31" t="s">
        <v>165</v>
      </c>
      <c r="CS23" s="32" t="s">
        <v>165</v>
      </c>
      <c r="CT23" s="134">
        <v>0.29652777777777783</v>
      </c>
      <c r="CU23" s="20">
        <v>0</v>
      </c>
      <c r="CV23" s="20">
        <v>27</v>
      </c>
      <c r="CW23" s="21">
        <v>68</v>
      </c>
      <c r="CX23" s="27" t="s">
        <v>165</v>
      </c>
      <c r="CY23" s="31" t="s">
        <v>165</v>
      </c>
      <c r="CZ23" s="31" t="s">
        <v>165</v>
      </c>
      <c r="DA23" s="32" t="s">
        <v>165</v>
      </c>
      <c r="DB23" s="80" t="s">
        <v>6</v>
      </c>
      <c r="DC23" s="26" t="s">
        <v>97</v>
      </c>
      <c r="DD23" s="20">
        <v>0</v>
      </c>
      <c r="DE23" s="20">
        <v>16</v>
      </c>
      <c r="DF23" s="21">
        <v>58</v>
      </c>
      <c r="DG23" s="27" t="s">
        <v>165</v>
      </c>
      <c r="DH23" s="31" t="s">
        <v>165</v>
      </c>
      <c r="DI23" s="31" t="s">
        <v>165</v>
      </c>
      <c r="DJ23" s="32" t="s">
        <v>165</v>
      </c>
      <c r="DK23" s="26" t="s">
        <v>104</v>
      </c>
      <c r="DL23" s="24">
        <v>1</v>
      </c>
      <c r="DM23" s="24">
        <v>8</v>
      </c>
      <c r="DN23" s="21">
        <v>37</v>
      </c>
      <c r="DO23" s="27" t="s">
        <v>165</v>
      </c>
      <c r="DP23" s="31" t="s">
        <v>165</v>
      </c>
      <c r="DQ23" s="31" t="s">
        <v>165</v>
      </c>
      <c r="DR23" s="32" t="s">
        <v>165</v>
      </c>
      <c r="DS23" s="26" t="s">
        <v>113</v>
      </c>
      <c r="DT23" s="24">
        <v>0</v>
      </c>
      <c r="DU23" s="24">
        <v>4</v>
      </c>
      <c r="DV23" s="21">
        <v>16</v>
      </c>
      <c r="DW23" s="80" t="s">
        <v>6</v>
      </c>
      <c r="DX23" s="27" t="s">
        <v>165</v>
      </c>
      <c r="DY23" s="31" t="s">
        <v>165</v>
      </c>
      <c r="DZ23" s="31" t="s">
        <v>165</v>
      </c>
      <c r="EA23" s="32" t="s">
        <v>165</v>
      </c>
      <c r="EB23" s="26" t="s">
        <v>121</v>
      </c>
      <c r="EC23" s="20">
        <v>0</v>
      </c>
      <c r="ED23" s="20">
        <v>4</v>
      </c>
      <c r="EE23" s="21">
        <v>15</v>
      </c>
      <c r="EF23" s="27" t="s">
        <v>165</v>
      </c>
      <c r="EG23" s="31" t="s">
        <v>165</v>
      </c>
      <c r="EH23" s="31" t="s">
        <v>165</v>
      </c>
      <c r="EI23" s="32" t="s">
        <v>165</v>
      </c>
      <c r="EJ23" s="14"/>
      <c r="EK23" s="80" t="s">
        <v>6</v>
      </c>
      <c r="EL23" s="43">
        <v>3</v>
      </c>
      <c r="EM23" s="120">
        <v>2</v>
      </c>
      <c r="EN23" s="22">
        <v>3</v>
      </c>
      <c r="EO23" s="21">
        <v>9</v>
      </c>
      <c r="EP23" s="22">
        <v>9</v>
      </c>
      <c r="EQ23" s="21">
        <v>189</v>
      </c>
      <c r="ER23" s="22">
        <v>1</v>
      </c>
      <c r="ES23" s="21">
        <v>32</v>
      </c>
      <c r="ET23" s="43">
        <v>16</v>
      </c>
      <c r="EU23" s="120">
        <v>232</v>
      </c>
      <c r="EV23" s="79"/>
    </row>
    <row r="24" spans="1:158" x14ac:dyDescent="0.25">
      <c r="A24" s="80" t="s">
        <v>5</v>
      </c>
      <c r="B24" s="27" t="s">
        <v>165</v>
      </c>
      <c r="C24" s="31" t="s">
        <v>165</v>
      </c>
      <c r="D24" s="31" t="s">
        <v>165</v>
      </c>
      <c r="E24" s="32" t="s">
        <v>165</v>
      </c>
      <c r="F24" s="27" t="s">
        <v>165</v>
      </c>
      <c r="G24" s="31" t="s">
        <v>165</v>
      </c>
      <c r="H24" s="31" t="s">
        <v>165</v>
      </c>
      <c r="I24" s="21">
        <v>10</v>
      </c>
      <c r="J24" s="27" t="s">
        <v>165</v>
      </c>
      <c r="K24" s="31" t="s">
        <v>165</v>
      </c>
      <c r="L24" s="31" t="s">
        <v>165</v>
      </c>
      <c r="M24" s="32" t="s">
        <v>165</v>
      </c>
      <c r="N24" s="27" t="s">
        <v>165</v>
      </c>
      <c r="O24" s="31" t="s">
        <v>165</v>
      </c>
      <c r="P24" s="31" t="s">
        <v>165</v>
      </c>
      <c r="Q24" s="32" t="s">
        <v>165</v>
      </c>
      <c r="R24" s="27" t="s">
        <v>165</v>
      </c>
      <c r="S24" s="31" t="s">
        <v>165</v>
      </c>
      <c r="T24" s="31" t="s">
        <v>165</v>
      </c>
      <c r="U24" s="21">
        <v>17</v>
      </c>
      <c r="V24" s="80" t="s">
        <v>5</v>
      </c>
      <c r="W24" s="27" t="s">
        <v>165</v>
      </c>
      <c r="X24" s="31" t="s">
        <v>165</v>
      </c>
      <c r="Y24" s="31" t="s">
        <v>165</v>
      </c>
      <c r="Z24" s="32" t="s">
        <v>165</v>
      </c>
      <c r="AA24" s="27" t="s">
        <v>165</v>
      </c>
      <c r="AB24" s="31" t="s">
        <v>165</v>
      </c>
      <c r="AC24" s="31" t="s">
        <v>165</v>
      </c>
      <c r="AD24" s="21">
        <v>18</v>
      </c>
      <c r="AE24" s="31" t="s">
        <v>165</v>
      </c>
      <c r="AF24" s="31" t="s">
        <v>165</v>
      </c>
      <c r="AG24" s="31" t="s">
        <v>165</v>
      </c>
      <c r="AH24" s="32" t="s">
        <v>165</v>
      </c>
      <c r="AI24" s="31" t="s">
        <v>165</v>
      </c>
      <c r="AJ24" s="31" t="s">
        <v>165</v>
      </c>
      <c r="AK24" s="31" t="s">
        <v>165</v>
      </c>
      <c r="AL24" s="20">
        <v>35</v>
      </c>
      <c r="AM24" s="27" t="s">
        <v>165</v>
      </c>
      <c r="AN24" s="31" t="s">
        <v>165</v>
      </c>
      <c r="AO24" s="31" t="s">
        <v>165</v>
      </c>
      <c r="AP24" s="32" t="s">
        <v>165</v>
      </c>
      <c r="AQ24" s="80" t="s">
        <v>5</v>
      </c>
      <c r="AR24" s="27" t="s">
        <v>165</v>
      </c>
      <c r="AS24" s="31" t="s">
        <v>165</v>
      </c>
      <c r="AT24" s="31" t="s">
        <v>165</v>
      </c>
      <c r="AU24" s="20">
        <v>21</v>
      </c>
      <c r="AV24" s="27" t="s">
        <v>165</v>
      </c>
      <c r="AW24" s="31" t="s">
        <v>165</v>
      </c>
      <c r="AX24" s="31" t="s">
        <v>165</v>
      </c>
      <c r="AY24" s="32" t="s">
        <v>165</v>
      </c>
      <c r="AZ24" s="31" t="s">
        <v>165</v>
      </c>
      <c r="BA24" s="31" t="s">
        <v>165</v>
      </c>
      <c r="BB24" s="31" t="s">
        <v>165</v>
      </c>
      <c r="BC24" s="20">
        <v>60</v>
      </c>
      <c r="BD24" s="27" t="s">
        <v>165</v>
      </c>
      <c r="BE24" s="31" t="s">
        <v>165</v>
      </c>
      <c r="BF24" s="31" t="s">
        <v>165</v>
      </c>
      <c r="BG24" s="32" t="s">
        <v>165</v>
      </c>
      <c r="BH24" s="135" t="s">
        <v>216</v>
      </c>
      <c r="BI24" s="20">
        <v>1</v>
      </c>
      <c r="BJ24" s="20">
        <v>0</v>
      </c>
      <c r="BK24" s="21">
        <v>93</v>
      </c>
      <c r="BL24" s="80" t="s">
        <v>5</v>
      </c>
      <c r="BM24" s="27" t="s">
        <v>165</v>
      </c>
      <c r="BN24" s="31" t="s">
        <v>165</v>
      </c>
      <c r="BO24" s="31" t="s">
        <v>165</v>
      </c>
      <c r="BP24" s="21">
        <v>85</v>
      </c>
      <c r="BQ24" s="27" t="s">
        <v>165</v>
      </c>
      <c r="BR24" s="31" t="s">
        <v>165</v>
      </c>
      <c r="BS24" s="31" t="s">
        <v>165</v>
      </c>
      <c r="BT24" s="32" t="s">
        <v>165</v>
      </c>
      <c r="BU24" s="27" t="s">
        <v>165</v>
      </c>
      <c r="BV24" s="31" t="s">
        <v>165</v>
      </c>
      <c r="BW24" s="31" t="s">
        <v>165</v>
      </c>
      <c r="BX24" s="32" t="s">
        <v>165</v>
      </c>
      <c r="BY24" s="135" t="s">
        <v>219</v>
      </c>
      <c r="BZ24" s="20">
        <v>0</v>
      </c>
      <c r="CA24" s="20">
        <v>5</v>
      </c>
      <c r="CB24" s="21">
        <v>155</v>
      </c>
      <c r="CC24" s="27" t="s">
        <v>165</v>
      </c>
      <c r="CD24" s="31" t="s">
        <v>165</v>
      </c>
      <c r="CE24" s="31" t="s">
        <v>165</v>
      </c>
      <c r="CF24" s="32" t="s">
        <v>165</v>
      </c>
      <c r="CG24" s="80" t="s">
        <v>5</v>
      </c>
      <c r="CH24" s="135" t="s">
        <v>223</v>
      </c>
      <c r="CI24" s="20">
        <v>1</v>
      </c>
      <c r="CJ24" s="20">
        <v>7</v>
      </c>
      <c r="CK24" s="21">
        <v>130</v>
      </c>
      <c r="CL24" s="27" t="s">
        <v>165</v>
      </c>
      <c r="CM24" s="31" t="s">
        <v>165</v>
      </c>
      <c r="CN24" s="31" t="s">
        <v>165</v>
      </c>
      <c r="CO24" s="32" t="s">
        <v>165</v>
      </c>
      <c r="CP24" s="27" t="s">
        <v>165</v>
      </c>
      <c r="CQ24" s="31" t="s">
        <v>165</v>
      </c>
      <c r="CR24" s="31" t="s">
        <v>165</v>
      </c>
      <c r="CS24" s="32" t="s">
        <v>165</v>
      </c>
      <c r="CT24" s="135" t="s">
        <v>224</v>
      </c>
      <c r="CU24" s="20">
        <v>1</v>
      </c>
      <c r="CV24" s="20">
        <v>0</v>
      </c>
      <c r="CW24" s="21">
        <v>69</v>
      </c>
      <c r="CX24" s="27" t="s">
        <v>165</v>
      </c>
      <c r="CY24" s="31" t="s">
        <v>165</v>
      </c>
      <c r="CZ24" s="31" t="s">
        <v>165</v>
      </c>
      <c r="DA24" s="32" t="s">
        <v>165</v>
      </c>
      <c r="DB24" s="80" t="s">
        <v>5</v>
      </c>
      <c r="DC24" s="26" t="s">
        <v>98</v>
      </c>
      <c r="DD24" s="24">
        <v>0</v>
      </c>
      <c r="DE24" s="24">
        <v>7</v>
      </c>
      <c r="DF24" s="21">
        <v>51</v>
      </c>
      <c r="DG24" s="27" t="s">
        <v>165</v>
      </c>
      <c r="DH24" s="31" t="s">
        <v>165</v>
      </c>
      <c r="DI24" s="31" t="s">
        <v>165</v>
      </c>
      <c r="DJ24" s="32" t="s">
        <v>165</v>
      </c>
      <c r="DK24" s="27" t="s">
        <v>165</v>
      </c>
      <c r="DL24" s="31" t="s">
        <v>165</v>
      </c>
      <c r="DM24" s="31" t="s">
        <v>165</v>
      </c>
      <c r="DN24" s="21">
        <v>37</v>
      </c>
      <c r="DO24" s="27" t="s">
        <v>165</v>
      </c>
      <c r="DP24" s="31" t="s">
        <v>165</v>
      </c>
      <c r="DQ24" s="31" t="s">
        <v>165</v>
      </c>
      <c r="DR24" s="32" t="s">
        <v>165</v>
      </c>
      <c r="DS24" s="27" t="s">
        <v>165</v>
      </c>
      <c r="DT24" s="31" t="s">
        <v>165</v>
      </c>
      <c r="DU24" s="31" t="s">
        <v>165</v>
      </c>
      <c r="DV24" s="21">
        <v>16</v>
      </c>
      <c r="DW24" s="80" t="s">
        <v>5</v>
      </c>
      <c r="DX24" s="27" t="s">
        <v>165</v>
      </c>
      <c r="DY24" s="31" t="s">
        <v>165</v>
      </c>
      <c r="DZ24" s="31" t="s">
        <v>165</v>
      </c>
      <c r="EA24" s="32" t="s">
        <v>165</v>
      </c>
      <c r="EB24" s="27" t="s">
        <v>165</v>
      </c>
      <c r="EC24" s="31" t="s">
        <v>165</v>
      </c>
      <c r="ED24" s="31" t="s">
        <v>165</v>
      </c>
      <c r="EE24" s="21">
        <v>15</v>
      </c>
      <c r="EF24" s="27" t="s">
        <v>165</v>
      </c>
      <c r="EG24" s="31" t="s">
        <v>165</v>
      </c>
      <c r="EH24" s="31" t="s">
        <v>165</v>
      </c>
      <c r="EI24" s="32" t="s">
        <v>165</v>
      </c>
      <c r="EJ24" s="14"/>
      <c r="EK24" s="80" t="s">
        <v>5</v>
      </c>
      <c r="EL24" s="27" t="s">
        <v>165</v>
      </c>
      <c r="EM24" s="32" t="s">
        <v>165</v>
      </c>
      <c r="EN24" s="27" t="s">
        <v>165</v>
      </c>
      <c r="EO24" s="32" t="s">
        <v>165</v>
      </c>
      <c r="EP24" s="22">
        <v>3</v>
      </c>
      <c r="EQ24" s="21">
        <v>12</v>
      </c>
      <c r="ER24" s="22">
        <v>0</v>
      </c>
      <c r="ES24" s="21">
        <v>7</v>
      </c>
      <c r="ET24" s="43">
        <v>3</v>
      </c>
      <c r="EU24" s="120">
        <v>19</v>
      </c>
      <c r="EV24" s="79"/>
    </row>
    <row r="25" spans="1:158" x14ac:dyDescent="0.25">
      <c r="A25" s="80" t="s">
        <v>4</v>
      </c>
      <c r="B25" s="27" t="s">
        <v>165</v>
      </c>
      <c r="C25" s="31" t="s">
        <v>165</v>
      </c>
      <c r="D25" s="31" t="s">
        <v>165</v>
      </c>
      <c r="E25" s="32" t="s">
        <v>165</v>
      </c>
      <c r="F25" s="135" t="s">
        <v>212</v>
      </c>
      <c r="G25" s="20">
        <v>0</v>
      </c>
      <c r="H25" s="20">
        <v>2</v>
      </c>
      <c r="I25" s="21">
        <v>8</v>
      </c>
      <c r="J25" s="27" t="s">
        <v>165</v>
      </c>
      <c r="K25" s="31" t="s">
        <v>165</v>
      </c>
      <c r="L25" s="31" t="s">
        <v>165</v>
      </c>
      <c r="M25" s="32" t="s">
        <v>165</v>
      </c>
      <c r="N25" s="27" t="s">
        <v>165</v>
      </c>
      <c r="O25" s="31" t="s">
        <v>165</v>
      </c>
      <c r="P25" s="31" t="s">
        <v>165</v>
      </c>
      <c r="Q25" s="32" t="s">
        <v>165</v>
      </c>
      <c r="R25" s="26" t="s">
        <v>73</v>
      </c>
      <c r="S25" s="24">
        <v>1</v>
      </c>
      <c r="T25" s="24">
        <v>3</v>
      </c>
      <c r="U25" s="21">
        <v>15</v>
      </c>
      <c r="V25" s="80" t="s">
        <v>4</v>
      </c>
      <c r="W25" s="27" t="s">
        <v>165</v>
      </c>
      <c r="X25" s="31" t="s">
        <v>165</v>
      </c>
      <c r="Y25" s="31" t="s">
        <v>165</v>
      </c>
      <c r="Z25" s="32" t="s">
        <v>165</v>
      </c>
      <c r="AA25" s="26" t="s">
        <v>81</v>
      </c>
      <c r="AB25" s="20">
        <v>0</v>
      </c>
      <c r="AC25" s="20">
        <v>0</v>
      </c>
      <c r="AD25" s="21">
        <v>18</v>
      </c>
      <c r="AE25" s="31" t="s">
        <v>165</v>
      </c>
      <c r="AF25" s="31" t="s">
        <v>165</v>
      </c>
      <c r="AG25" s="31" t="s">
        <v>165</v>
      </c>
      <c r="AH25" s="32" t="s">
        <v>165</v>
      </c>
      <c r="AI25" s="26" t="s">
        <v>186</v>
      </c>
      <c r="AJ25" s="20">
        <v>0</v>
      </c>
      <c r="AK25" s="20">
        <v>2</v>
      </c>
      <c r="AL25" s="20">
        <v>33</v>
      </c>
      <c r="AM25" s="27" t="s">
        <v>165</v>
      </c>
      <c r="AN25" s="31" t="s">
        <v>165</v>
      </c>
      <c r="AO25" s="31" t="s">
        <v>165</v>
      </c>
      <c r="AP25" s="32" t="s">
        <v>165</v>
      </c>
      <c r="AQ25" s="80" t="s">
        <v>4</v>
      </c>
      <c r="AR25" s="26" t="s">
        <v>193</v>
      </c>
      <c r="AS25" s="20">
        <v>0</v>
      </c>
      <c r="AT25" s="20">
        <v>2</v>
      </c>
      <c r="AU25" s="20">
        <v>19</v>
      </c>
      <c r="AV25" s="27" t="s">
        <v>165</v>
      </c>
      <c r="AW25" s="31" t="s">
        <v>165</v>
      </c>
      <c r="AX25" s="31" t="s">
        <v>165</v>
      </c>
      <c r="AY25" s="32" t="s">
        <v>165</v>
      </c>
      <c r="AZ25" s="111" t="s">
        <v>93</v>
      </c>
      <c r="BA25" s="20">
        <v>0</v>
      </c>
      <c r="BB25" s="20">
        <v>11</v>
      </c>
      <c r="BC25" s="20">
        <v>49</v>
      </c>
      <c r="BD25" s="27" t="s">
        <v>165</v>
      </c>
      <c r="BE25" s="31" t="s">
        <v>165</v>
      </c>
      <c r="BF25" s="31" t="s">
        <v>165</v>
      </c>
      <c r="BG25" s="32" t="s">
        <v>165</v>
      </c>
      <c r="BH25" s="134">
        <v>0.18402777777777779</v>
      </c>
      <c r="BI25" s="20">
        <v>0</v>
      </c>
      <c r="BJ25" s="20">
        <v>21</v>
      </c>
      <c r="BK25" s="21">
        <v>72</v>
      </c>
      <c r="BL25" s="80" t="s">
        <v>4</v>
      </c>
      <c r="BM25" s="134">
        <v>0.2104166666666667</v>
      </c>
      <c r="BN25" s="20">
        <v>0</v>
      </c>
      <c r="BO25" s="20">
        <v>7</v>
      </c>
      <c r="BP25" s="21">
        <v>78</v>
      </c>
      <c r="BQ25" s="27" t="s">
        <v>165</v>
      </c>
      <c r="BR25" s="31" t="s">
        <v>165</v>
      </c>
      <c r="BS25" s="31" t="s">
        <v>165</v>
      </c>
      <c r="BT25" s="32" t="s">
        <v>165</v>
      </c>
      <c r="BU25" s="27" t="s">
        <v>165</v>
      </c>
      <c r="BV25" s="31" t="s">
        <v>165</v>
      </c>
      <c r="BW25" s="31" t="s">
        <v>165</v>
      </c>
      <c r="BX25" s="32" t="s">
        <v>165</v>
      </c>
      <c r="BY25" s="134">
        <v>0.23749999999999993</v>
      </c>
      <c r="BZ25" s="20">
        <v>0</v>
      </c>
      <c r="CA25" s="20">
        <v>25</v>
      </c>
      <c r="CB25" s="21">
        <v>130</v>
      </c>
      <c r="CC25" s="27" t="s">
        <v>165</v>
      </c>
      <c r="CD25" s="31" t="s">
        <v>165</v>
      </c>
      <c r="CE25" s="31" t="s">
        <v>165</v>
      </c>
      <c r="CF25" s="32" t="s">
        <v>165</v>
      </c>
      <c r="CG25" s="80" t="s">
        <v>4</v>
      </c>
      <c r="CH25" s="134">
        <v>0.2597222222222223</v>
      </c>
      <c r="CI25" s="20">
        <v>0</v>
      </c>
      <c r="CJ25" s="20">
        <v>24</v>
      </c>
      <c r="CK25" s="21">
        <v>106</v>
      </c>
      <c r="CL25" s="27" t="s">
        <v>165</v>
      </c>
      <c r="CM25" s="31" t="s">
        <v>165</v>
      </c>
      <c r="CN25" s="31" t="s">
        <v>165</v>
      </c>
      <c r="CO25" s="32" t="s">
        <v>165</v>
      </c>
      <c r="CP25" s="27" t="s">
        <v>165</v>
      </c>
      <c r="CQ25" s="31" t="s">
        <v>165</v>
      </c>
      <c r="CR25" s="31" t="s">
        <v>165</v>
      </c>
      <c r="CS25" s="32" t="s">
        <v>165</v>
      </c>
      <c r="CT25" s="134">
        <v>0.30208333333333337</v>
      </c>
      <c r="CU25" s="20">
        <v>0</v>
      </c>
      <c r="CV25" s="20">
        <v>10</v>
      </c>
      <c r="CW25" s="21">
        <v>59</v>
      </c>
      <c r="CX25" s="27" t="s">
        <v>165</v>
      </c>
      <c r="CY25" s="31" t="s">
        <v>165</v>
      </c>
      <c r="CZ25" s="31" t="s">
        <v>165</v>
      </c>
      <c r="DA25" s="32" t="s">
        <v>165</v>
      </c>
      <c r="DB25" s="80" t="s">
        <v>4</v>
      </c>
      <c r="DC25" s="26" t="s">
        <v>99</v>
      </c>
      <c r="DD25" s="24">
        <v>0</v>
      </c>
      <c r="DE25" s="24">
        <v>13</v>
      </c>
      <c r="DF25" s="21">
        <v>38</v>
      </c>
      <c r="DG25" s="27" t="s">
        <v>165</v>
      </c>
      <c r="DH25" s="31" t="s">
        <v>165</v>
      </c>
      <c r="DI25" s="31" t="s">
        <v>165</v>
      </c>
      <c r="DJ25" s="32" t="s">
        <v>165</v>
      </c>
      <c r="DK25" s="26" t="s">
        <v>105</v>
      </c>
      <c r="DL25" s="24">
        <v>0</v>
      </c>
      <c r="DM25" s="24">
        <v>4</v>
      </c>
      <c r="DN25" s="21">
        <v>33</v>
      </c>
      <c r="DO25" s="27" t="s">
        <v>165</v>
      </c>
      <c r="DP25" s="31" t="s">
        <v>165</v>
      </c>
      <c r="DQ25" s="31" t="s">
        <v>165</v>
      </c>
      <c r="DR25" s="32" t="s">
        <v>165</v>
      </c>
      <c r="DS25" s="26" t="s">
        <v>114</v>
      </c>
      <c r="DT25" s="24">
        <v>0</v>
      </c>
      <c r="DU25" s="24">
        <v>3</v>
      </c>
      <c r="DV25" s="21">
        <v>13</v>
      </c>
      <c r="DW25" s="80" t="s">
        <v>4</v>
      </c>
      <c r="DX25" s="27" t="s">
        <v>165</v>
      </c>
      <c r="DY25" s="31" t="s">
        <v>165</v>
      </c>
      <c r="DZ25" s="31" t="s">
        <v>165</v>
      </c>
      <c r="EA25" s="32" t="s">
        <v>165</v>
      </c>
      <c r="EB25" s="26" t="s">
        <v>122</v>
      </c>
      <c r="EC25" s="20">
        <v>0</v>
      </c>
      <c r="ED25" s="20">
        <v>1</v>
      </c>
      <c r="EE25" s="21">
        <v>14</v>
      </c>
      <c r="EF25" s="27" t="s">
        <v>165</v>
      </c>
      <c r="EG25" s="31" t="s">
        <v>165</v>
      </c>
      <c r="EH25" s="31" t="s">
        <v>165</v>
      </c>
      <c r="EI25" s="32" t="s">
        <v>165</v>
      </c>
      <c r="EJ25" s="14"/>
      <c r="EK25" s="80" t="s">
        <v>4</v>
      </c>
      <c r="EL25" s="43">
        <v>1</v>
      </c>
      <c r="EM25" s="120">
        <v>5</v>
      </c>
      <c r="EN25" s="22">
        <v>0</v>
      </c>
      <c r="EO25" s="21">
        <v>15</v>
      </c>
      <c r="EP25" s="22">
        <v>0</v>
      </c>
      <c r="EQ25" s="21">
        <v>87</v>
      </c>
      <c r="ER25" s="22">
        <v>0</v>
      </c>
      <c r="ES25" s="21">
        <v>21</v>
      </c>
      <c r="ET25" s="43">
        <v>1</v>
      </c>
      <c r="EU25" s="120">
        <v>128</v>
      </c>
      <c r="EV25" s="79"/>
      <c r="FA25" s="104"/>
    </row>
    <row r="26" spans="1:158" x14ac:dyDescent="0.25">
      <c r="A26" s="80" t="s">
        <v>3</v>
      </c>
      <c r="B26" s="27" t="s">
        <v>165</v>
      </c>
      <c r="C26" s="31" t="s">
        <v>165</v>
      </c>
      <c r="D26" s="31" t="s">
        <v>165</v>
      </c>
      <c r="E26" s="32" t="s">
        <v>165</v>
      </c>
      <c r="F26" s="134">
        <v>0.30972222222222223</v>
      </c>
      <c r="G26" s="20">
        <v>0</v>
      </c>
      <c r="H26" s="20">
        <v>2</v>
      </c>
      <c r="I26" s="21">
        <v>6</v>
      </c>
      <c r="J26" s="27" t="s">
        <v>165</v>
      </c>
      <c r="K26" s="31" t="s">
        <v>165</v>
      </c>
      <c r="L26" s="31" t="s">
        <v>165</v>
      </c>
      <c r="M26" s="32" t="s">
        <v>165</v>
      </c>
      <c r="N26" s="27" t="s">
        <v>165</v>
      </c>
      <c r="O26" s="31" t="s">
        <v>165</v>
      </c>
      <c r="P26" s="31" t="s">
        <v>165</v>
      </c>
      <c r="Q26" s="32" t="s">
        <v>165</v>
      </c>
      <c r="R26" s="23">
        <v>0.36249999999999999</v>
      </c>
      <c r="S26" s="24">
        <v>0</v>
      </c>
      <c r="T26" s="24">
        <v>4</v>
      </c>
      <c r="U26" s="21">
        <v>11</v>
      </c>
      <c r="V26" s="80" t="s">
        <v>3</v>
      </c>
      <c r="W26" s="27" t="s">
        <v>165</v>
      </c>
      <c r="X26" s="31" t="s">
        <v>165</v>
      </c>
      <c r="Y26" s="31" t="s">
        <v>165</v>
      </c>
      <c r="Z26" s="32" t="s">
        <v>165</v>
      </c>
      <c r="AA26" s="23">
        <v>0.39305555555555555</v>
      </c>
      <c r="AB26" s="20">
        <v>0</v>
      </c>
      <c r="AC26" s="20">
        <v>6</v>
      </c>
      <c r="AD26" s="21">
        <v>12</v>
      </c>
      <c r="AE26" s="31" t="s">
        <v>165</v>
      </c>
      <c r="AF26" s="31" t="s">
        <v>165</v>
      </c>
      <c r="AG26" s="31" t="s">
        <v>165</v>
      </c>
      <c r="AH26" s="32" t="s">
        <v>165</v>
      </c>
      <c r="AI26" s="23">
        <v>0.47638888888888892</v>
      </c>
      <c r="AJ26" s="20">
        <v>2</v>
      </c>
      <c r="AK26" s="20">
        <v>8</v>
      </c>
      <c r="AL26" s="20">
        <v>27</v>
      </c>
      <c r="AM26" s="27" t="s">
        <v>165</v>
      </c>
      <c r="AN26" s="31" t="s">
        <v>165</v>
      </c>
      <c r="AO26" s="31" t="s">
        <v>165</v>
      </c>
      <c r="AP26" s="32" t="s">
        <v>165</v>
      </c>
      <c r="AQ26" s="80" t="s">
        <v>3</v>
      </c>
      <c r="AR26" s="34">
        <v>0.53541666666666665</v>
      </c>
      <c r="AS26" s="20">
        <v>0</v>
      </c>
      <c r="AT26" s="20">
        <v>5</v>
      </c>
      <c r="AU26" s="20">
        <v>14</v>
      </c>
      <c r="AV26" s="27" t="s">
        <v>165</v>
      </c>
      <c r="AW26" s="31" t="s">
        <v>165</v>
      </c>
      <c r="AX26" s="31" t="s">
        <v>165</v>
      </c>
      <c r="AY26" s="32" t="s">
        <v>165</v>
      </c>
      <c r="AZ26" s="35">
        <v>0.11249999999999993</v>
      </c>
      <c r="BA26" s="20">
        <v>1</v>
      </c>
      <c r="BB26" s="20">
        <v>3</v>
      </c>
      <c r="BC26" s="20">
        <v>47</v>
      </c>
      <c r="BD26" s="27" t="s">
        <v>165</v>
      </c>
      <c r="BE26" s="31" t="s">
        <v>165</v>
      </c>
      <c r="BF26" s="31" t="s">
        <v>165</v>
      </c>
      <c r="BG26" s="32" t="s">
        <v>165</v>
      </c>
      <c r="BH26" s="134">
        <v>0.1875</v>
      </c>
      <c r="BI26" s="20">
        <v>0</v>
      </c>
      <c r="BJ26" s="20">
        <v>12</v>
      </c>
      <c r="BK26" s="21">
        <v>60</v>
      </c>
      <c r="BL26" s="80" t="s">
        <v>3</v>
      </c>
      <c r="BM26" s="134">
        <v>0.21388888888888891</v>
      </c>
      <c r="BN26" s="20">
        <v>0</v>
      </c>
      <c r="BO26" s="20">
        <v>29</v>
      </c>
      <c r="BP26" s="21">
        <v>49</v>
      </c>
      <c r="BQ26" s="27" t="s">
        <v>165</v>
      </c>
      <c r="BR26" s="31" t="s">
        <v>165</v>
      </c>
      <c r="BS26" s="31" t="s">
        <v>165</v>
      </c>
      <c r="BT26" s="32" t="s">
        <v>165</v>
      </c>
      <c r="BU26" s="27" t="s">
        <v>165</v>
      </c>
      <c r="BV26" s="31" t="s">
        <v>165</v>
      </c>
      <c r="BW26" s="31" t="s">
        <v>165</v>
      </c>
      <c r="BX26" s="32" t="s">
        <v>165</v>
      </c>
      <c r="BY26" s="134">
        <v>0.24097222222222225</v>
      </c>
      <c r="BZ26" s="20">
        <v>0</v>
      </c>
      <c r="CA26" s="20">
        <v>39</v>
      </c>
      <c r="CB26" s="21">
        <v>91</v>
      </c>
      <c r="CC26" s="27" t="s">
        <v>165</v>
      </c>
      <c r="CD26" s="31" t="s">
        <v>165</v>
      </c>
      <c r="CE26" s="31" t="s">
        <v>165</v>
      </c>
      <c r="CF26" s="32" t="s">
        <v>165</v>
      </c>
      <c r="CG26" s="80" t="s">
        <v>3</v>
      </c>
      <c r="CH26" s="134">
        <v>0.2631944444444444</v>
      </c>
      <c r="CI26" s="20">
        <v>1</v>
      </c>
      <c r="CJ26" s="20">
        <v>52</v>
      </c>
      <c r="CK26" s="21">
        <v>55</v>
      </c>
      <c r="CL26" s="27" t="s">
        <v>165</v>
      </c>
      <c r="CM26" s="31" t="s">
        <v>165</v>
      </c>
      <c r="CN26" s="31" t="s">
        <v>165</v>
      </c>
      <c r="CO26" s="32" t="s">
        <v>165</v>
      </c>
      <c r="CP26" s="27" t="s">
        <v>165</v>
      </c>
      <c r="CQ26" s="31" t="s">
        <v>165</v>
      </c>
      <c r="CR26" s="31" t="s">
        <v>165</v>
      </c>
      <c r="CS26" s="32" t="s">
        <v>165</v>
      </c>
      <c r="CT26" s="134">
        <v>0.30555555555555547</v>
      </c>
      <c r="CU26" s="20">
        <v>0</v>
      </c>
      <c r="CV26" s="20">
        <v>20</v>
      </c>
      <c r="CW26" s="21">
        <v>39</v>
      </c>
      <c r="CX26" s="27" t="s">
        <v>165</v>
      </c>
      <c r="CY26" s="31" t="s">
        <v>165</v>
      </c>
      <c r="CZ26" s="31" t="s">
        <v>165</v>
      </c>
      <c r="DA26" s="32" t="s">
        <v>165</v>
      </c>
      <c r="DB26" s="80" t="s">
        <v>3</v>
      </c>
      <c r="DC26" s="34">
        <v>0.33958333333333324</v>
      </c>
      <c r="DD26" s="24">
        <v>0</v>
      </c>
      <c r="DE26" s="24">
        <v>7</v>
      </c>
      <c r="DF26" s="21">
        <v>31</v>
      </c>
      <c r="DG26" s="27" t="s">
        <v>165</v>
      </c>
      <c r="DH26" s="31" t="s">
        <v>165</v>
      </c>
      <c r="DI26" s="31" t="s">
        <v>165</v>
      </c>
      <c r="DJ26" s="32" t="s">
        <v>165</v>
      </c>
      <c r="DK26" s="34">
        <v>0.4</v>
      </c>
      <c r="DL26" s="24">
        <v>1</v>
      </c>
      <c r="DM26" s="24">
        <v>6</v>
      </c>
      <c r="DN26" s="21">
        <v>28</v>
      </c>
      <c r="DO26" s="27" t="s">
        <v>165</v>
      </c>
      <c r="DP26" s="31" t="s">
        <v>165</v>
      </c>
      <c r="DQ26" s="31" t="s">
        <v>165</v>
      </c>
      <c r="DR26" s="32" t="s">
        <v>165</v>
      </c>
      <c r="DS26" s="34">
        <v>0.46666666666666667</v>
      </c>
      <c r="DT26" s="24">
        <v>1</v>
      </c>
      <c r="DU26" s="24">
        <v>1</v>
      </c>
      <c r="DV26" s="21">
        <v>13</v>
      </c>
      <c r="DW26" s="80" t="s">
        <v>3</v>
      </c>
      <c r="DX26" s="27" t="s">
        <v>165</v>
      </c>
      <c r="DY26" s="31" t="s">
        <v>165</v>
      </c>
      <c r="DZ26" s="31" t="s">
        <v>165</v>
      </c>
      <c r="EA26" s="32" t="s">
        <v>165</v>
      </c>
      <c r="EB26" s="26">
        <v>4.2361111111111106E-2</v>
      </c>
      <c r="EC26" s="20">
        <v>0</v>
      </c>
      <c r="ED26" s="20">
        <v>1</v>
      </c>
      <c r="EE26" s="21">
        <v>13</v>
      </c>
      <c r="EF26" s="27" t="s">
        <v>165</v>
      </c>
      <c r="EG26" s="31" t="s">
        <v>165</v>
      </c>
      <c r="EH26" s="31" t="s">
        <v>165</v>
      </c>
      <c r="EI26" s="32" t="s">
        <v>165</v>
      </c>
      <c r="EJ26" s="14"/>
      <c r="EK26" s="80" t="s">
        <v>3</v>
      </c>
      <c r="EL26" s="43">
        <v>0</v>
      </c>
      <c r="EM26" s="120">
        <v>12</v>
      </c>
      <c r="EN26" s="22">
        <v>3</v>
      </c>
      <c r="EO26" s="21">
        <v>16</v>
      </c>
      <c r="EP26" s="22">
        <v>1</v>
      </c>
      <c r="EQ26" s="21">
        <v>152</v>
      </c>
      <c r="ER26" s="22">
        <v>2</v>
      </c>
      <c r="ES26" s="21">
        <v>15</v>
      </c>
      <c r="ET26" s="43">
        <v>6</v>
      </c>
      <c r="EU26" s="120">
        <v>195</v>
      </c>
      <c r="EV26" s="79"/>
    </row>
    <row r="27" spans="1:158" x14ac:dyDescent="0.25">
      <c r="A27" s="80" t="s">
        <v>2</v>
      </c>
      <c r="B27" s="27" t="s">
        <v>165</v>
      </c>
      <c r="C27" s="31" t="s">
        <v>165</v>
      </c>
      <c r="D27" s="31" t="s">
        <v>165</v>
      </c>
      <c r="E27" s="32" t="s">
        <v>165</v>
      </c>
      <c r="F27" s="135" t="s">
        <v>213</v>
      </c>
      <c r="G27" s="20">
        <v>0</v>
      </c>
      <c r="H27" s="20">
        <v>0</v>
      </c>
      <c r="I27" s="21">
        <v>6</v>
      </c>
      <c r="J27" s="27" t="s">
        <v>165</v>
      </c>
      <c r="K27" s="31" t="s">
        <v>165</v>
      </c>
      <c r="L27" s="31" t="s">
        <v>165</v>
      </c>
      <c r="M27" s="32" t="s">
        <v>165</v>
      </c>
      <c r="N27" s="27" t="s">
        <v>165</v>
      </c>
      <c r="O27" s="31" t="s">
        <v>165</v>
      </c>
      <c r="P27" s="31" t="s">
        <v>165</v>
      </c>
      <c r="Q27" s="32" t="s">
        <v>165</v>
      </c>
      <c r="R27" s="26" t="s">
        <v>74</v>
      </c>
      <c r="S27" s="24">
        <v>1</v>
      </c>
      <c r="T27" s="24">
        <v>0</v>
      </c>
      <c r="U27" s="21">
        <v>12</v>
      </c>
      <c r="V27" s="80" t="s">
        <v>2</v>
      </c>
      <c r="W27" s="27" t="s">
        <v>165</v>
      </c>
      <c r="X27" s="31" t="s">
        <v>165</v>
      </c>
      <c r="Y27" s="31" t="s">
        <v>165</v>
      </c>
      <c r="Z27" s="32" t="s">
        <v>165</v>
      </c>
      <c r="AA27" s="26" t="s">
        <v>82</v>
      </c>
      <c r="AB27" s="20">
        <v>0</v>
      </c>
      <c r="AC27" s="20">
        <v>3</v>
      </c>
      <c r="AD27" s="21">
        <v>9</v>
      </c>
      <c r="AE27" s="31" t="s">
        <v>165</v>
      </c>
      <c r="AF27" s="31" t="s">
        <v>165</v>
      </c>
      <c r="AG27" s="31" t="s">
        <v>165</v>
      </c>
      <c r="AH27" s="32" t="s">
        <v>165</v>
      </c>
      <c r="AI27" s="26" t="s">
        <v>83</v>
      </c>
      <c r="AJ27" s="20"/>
      <c r="AK27" s="20"/>
      <c r="AL27" s="20">
        <v>27</v>
      </c>
      <c r="AM27" s="27" t="s">
        <v>165</v>
      </c>
      <c r="AN27" s="31" t="s">
        <v>165</v>
      </c>
      <c r="AO27" s="31" t="s">
        <v>165</v>
      </c>
      <c r="AP27" s="32" t="s">
        <v>165</v>
      </c>
      <c r="AQ27" s="80" t="s">
        <v>2</v>
      </c>
      <c r="AR27" s="26" t="s">
        <v>188</v>
      </c>
      <c r="AS27" s="20">
        <v>0</v>
      </c>
      <c r="AT27" s="20">
        <v>0</v>
      </c>
      <c r="AU27" s="20">
        <v>14</v>
      </c>
      <c r="AV27" s="27" t="s">
        <v>165</v>
      </c>
      <c r="AW27" s="31" t="s">
        <v>165</v>
      </c>
      <c r="AX27" s="31" t="s">
        <v>165</v>
      </c>
      <c r="AY27" s="32" t="s">
        <v>165</v>
      </c>
      <c r="AZ27" s="111" t="s">
        <v>94</v>
      </c>
      <c r="BA27" s="20">
        <v>0</v>
      </c>
      <c r="BB27" s="20">
        <v>1</v>
      </c>
      <c r="BC27" s="20">
        <v>46</v>
      </c>
      <c r="BD27" s="27" t="s">
        <v>165</v>
      </c>
      <c r="BE27" s="31" t="s">
        <v>165</v>
      </c>
      <c r="BF27" s="31" t="s">
        <v>165</v>
      </c>
      <c r="BG27" s="32" t="s">
        <v>165</v>
      </c>
      <c r="BH27" s="134">
        <v>0.19166666666666676</v>
      </c>
      <c r="BI27" s="20">
        <v>0</v>
      </c>
      <c r="BJ27" s="20">
        <v>4</v>
      </c>
      <c r="BK27" s="21">
        <v>56</v>
      </c>
      <c r="BL27" s="80" t="s">
        <v>2</v>
      </c>
      <c r="BM27" s="134">
        <v>0.21875</v>
      </c>
      <c r="BN27" s="20">
        <v>0</v>
      </c>
      <c r="BO27" s="20">
        <v>6</v>
      </c>
      <c r="BP27" s="21">
        <v>43</v>
      </c>
      <c r="BQ27" s="27" t="s">
        <v>165</v>
      </c>
      <c r="BR27" s="31" t="s">
        <v>165</v>
      </c>
      <c r="BS27" s="31" t="s">
        <v>165</v>
      </c>
      <c r="BT27" s="32" t="s">
        <v>165</v>
      </c>
      <c r="BU27" s="27" t="s">
        <v>165</v>
      </c>
      <c r="BV27" s="31" t="s">
        <v>165</v>
      </c>
      <c r="BW27" s="31" t="s">
        <v>165</v>
      </c>
      <c r="BX27" s="32" t="s">
        <v>165</v>
      </c>
      <c r="BY27" s="134">
        <v>0.24513888888888891</v>
      </c>
      <c r="BZ27" s="20">
        <v>0</v>
      </c>
      <c r="CA27" s="20">
        <v>9</v>
      </c>
      <c r="CB27" s="21">
        <v>82</v>
      </c>
      <c r="CC27" s="27" t="s">
        <v>165</v>
      </c>
      <c r="CD27" s="31" t="s">
        <v>165</v>
      </c>
      <c r="CE27" s="31" t="s">
        <v>165</v>
      </c>
      <c r="CF27" s="32" t="s">
        <v>165</v>
      </c>
      <c r="CG27" s="80" t="s">
        <v>2</v>
      </c>
      <c r="CH27" s="134">
        <v>0.26736111111111116</v>
      </c>
      <c r="CI27" s="20">
        <v>0</v>
      </c>
      <c r="CJ27" s="20">
        <v>4</v>
      </c>
      <c r="CK27" s="21">
        <v>51</v>
      </c>
      <c r="CL27" s="27" t="s">
        <v>165</v>
      </c>
      <c r="CM27" s="31" t="s">
        <v>165</v>
      </c>
      <c r="CN27" s="31" t="s">
        <v>165</v>
      </c>
      <c r="CO27" s="32" t="s">
        <v>165</v>
      </c>
      <c r="CP27" s="27" t="s">
        <v>165</v>
      </c>
      <c r="CQ27" s="31" t="s">
        <v>165</v>
      </c>
      <c r="CR27" s="31" t="s">
        <v>165</v>
      </c>
      <c r="CS27" s="32" t="s">
        <v>165</v>
      </c>
      <c r="CT27" s="134">
        <v>0.30972222222222223</v>
      </c>
      <c r="CU27" s="20">
        <v>0</v>
      </c>
      <c r="CV27" s="20">
        <v>2</v>
      </c>
      <c r="CW27" s="21">
        <v>37</v>
      </c>
      <c r="CX27" s="27" t="s">
        <v>165</v>
      </c>
      <c r="CY27" s="31" t="s">
        <v>165</v>
      </c>
      <c r="CZ27" s="31" t="s">
        <v>165</v>
      </c>
      <c r="DA27" s="32" t="s">
        <v>165</v>
      </c>
      <c r="DB27" s="80" t="s">
        <v>2</v>
      </c>
      <c r="DC27" s="26" t="s">
        <v>100</v>
      </c>
      <c r="DD27" s="24">
        <v>0</v>
      </c>
      <c r="DE27" s="24">
        <v>10</v>
      </c>
      <c r="DF27" s="21">
        <v>21</v>
      </c>
      <c r="DG27" s="27" t="s">
        <v>165</v>
      </c>
      <c r="DH27" s="31" t="s">
        <v>165</v>
      </c>
      <c r="DI27" s="31" t="s">
        <v>165</v>
      </c>
      <c r="DJ27" s="32" t="s">
        <v>165</v>
      </c>
      <c r="DK27" s="26" t="s">
        <v>106</v>
      </c>
      <c r="DL27" s="24">
        <v>0</v>
      </c>
      <c r="DM27" s="24">
        <v>2</v>
      </c>
      <c r="DN27" s="21">
        <v>26</v>
      </c>
      <c r="DO27" s="27" t="s">
        <v>165</v>
      </c>
      <c r="DP27" s="31" t="s">
        <v>165</v>
      </c>
      <c r="DQ27" s="31" t="s">
        <v>165</v>
      </c>
      <c r="DR27" s="32" t="s">
        <v>165</v>
      </c>
      <c r="DS27" s="26" t="s">
        <v>115</v>
      </c>
      <c r="DT27" s="24">
        <v>0</v>
      </c>
      <c r="DU27" s="24">
        <v>0</v>
      </c>
      <c r="DV27" s="21">
        <v>13</v>
      </c>
      <c r="DW27" s="80" t="s">
        <v>2</v>
      </c>
      <c r="DX27" s="27" t="s">
        <v>165</v>
      </c>
      <c r="DY27" s="31" t="s">
        <v>165</v>
      </c>
      <c r="DZ27" s="31" t="s">
        <v>165</v>
      </c>
      <c r="EA27" s="32" t="s">
        <v>165</v>
      </c>
      <c r="EB27" s="26" t="s">
        <v>123</v>
      </c>
      <c r="EC27" s="20">
        <v>0</v>
      </c>
      <c r="ED27" s="20">
        <v>1</v>
      </c>
      <c r="EE27" s="21">
        <v>12</v>
      </c>
      <c r="EF27" s="27" t="s">
        <v>165</v>
      </c>
      <c r="EG27" s="31" t="s">
        <v>165</v>
      </c>
      <c r="EH27" s="31" t="s">
        <v>165</v>
      </c>
      <c r="EI27" s="32" t="s">
        <v>165</v>
      </c>
      <c r="EJ27" s="14"/>
      <c r="EK27" s="80" t="s">
        <v>2</v>
      </c>
      <c r="EL27" s="43">
        <v>1</v>
      </c>
      <c r="EM27" s="120">
        <v>3</v>
      </c>
      <c r="EN27" s="22">
        <v>0</v>
      </c>
      <c r="EO27" s="21">
        <v>1</v>
      </c>
      <c r="EP27" s="22">
        <v>0</v>
      </c>
      <c r="EQ27" s="21">
        <v>25</v>
      </c>
      <c r="ER27" s="22">
        <v>0</v>
      </c>
      <c r="ES27" s="21">
        <v>13</v>
      </c>
      <c r="ET27" s="43">
        <v>1</v>
      </c>
      <c r="EU27" s="120">
        <v>42</v>
      </c>
      <c r="EV27" s="79"/>
    </row>
    <row r="28" spans="1:158" x14ac:dyDescent="0.25">
      <c r="A28" s="80" t="s">
        <v>1</v>
      </c>
      <c r="B28" s="27" t="s">
        <v>165</v>
      </c>
      <c r="C28" s="31" t="s">
        <v>165</v>
      </c>
      <c r="D28" s="31" t="s">
        <v>165</v>
      </c>
      <c r="E28" s="32" t="s">
        <v>165</v>
      </c>
      <c r="F28" s="134">
        <v>0.31875000000000003</v>
      </c>
      <c r="G28" s="20">
        <v>1</v>
      </c>
      <c r="H28" s="20">
        <v>5</v>
      </c>
      <c r="I28" s="21">
        <v>2</v>
      </c>
      <c r="J28" s="27" t="s">
        <v>165</v>
      </c>
      <c r="K28" s="31" t="s">
        <v>165</v>
      </c>
      <c r="L28" s="31" t="s">
        <v>165</v>
      </c>
      <c r="M28" s="32" t="s">
        <v>165</v>
      </c>
      <c r="N28" s="27" t="s">
        <v>165</v>
      </c>
      <c r="O28" s="31" t="s">
        <v>165</v>
      </c>
      <c r="P28" s="31" t="s">
        <v>165</v>
      </c>
      <c r="Q28" s="32" t="s">
        <v>165</v>
      </c>
      <c r="R28" s="23">
        <v>0.37152777777777773</v>
      </c>
      <c r="S28" s="24">
        <v>1</v>
      </c>
      <c r="T28" s="24">
        <v>8</v>
      </c>
      <c r="U28" s="21">
        <v>5</v>
      </c>
      <c r="V28" s="80" t="s">
        <v>1</v>
      </c>
      <c r="W28" s="27" t="s">
        <v>165</v>
      </c>
      <c r="X28" s="31" t="s">
        <v>165</v>
      </c>
      <c r="Y28" s="31" t="s">
        <v>165</v>
      </c>
      <c r="Z28" s="32" t="s">
        <v>165</v>
      </c>
      <c r="AA28" s="23">
        <v>0.40208333333333335</v>
      </c>
      <c r="AB28" s="20">
        <v>0</v>
      </c>
      <c r="AC28" s="20">
        <v>8</v>
      </c>
      <c r="AD28" s="21">
        <v>1</v>
      </c>
      <c r="AE28" s="31" t="s">
        <v>165</v>
      </c>
      <c r="AF28" s="31" t="s">
        <v>165</v>
      </c>
      <c r="AG28" s="31" t="s">
        <v>165</v>
      </c>
      <c r="AH28" s="32" t="s">
        <v>165</v>
      </c>
      <c r="AI28" s="23">
        <v>0.48541666666666666</v>
      </c>
      <c r="AJ28" s="20">
        <v>2</v>
      </c>
      <c r="AK28" s="20">
        <v>16</v>
      </c>
      <c r="AL28" s="20">
        <v>13</v>
      </c>
      <c r="AM28" s="27" t="s">
        <v>165</v>
      </c>
      <c r="AN28" s="31" t="s">
        <v>165</v>
      </c>
      <c r="AO28" s="31" t="s">
        <v>165</v>
      </c>
      <c r="AP28" s="32" t="s">
        <v>165</v>
      </c>
      <c r="AQ28" s="80" t="s">
        <v>1</v>
      </c>
      <c r="AR28" s="34">
        <v>4.4444444444444446E-2</v>
      </c>
      <c r="AS28" s="20">
        <v>6</v>
      </c>
      <c r="AT28" s="20">
        <v>11</v>
      </c>
      <c r="AU28" s="20">
        <v>9</v>
      </c>
      <c r="AV28" s="27" t="s">
        <v>165</v>
      </c>
      <c r="AW28" s="31" t="s">
        <v>165</v>
      </c>
      <c r="AX28" s="31" t="s">
        <v>165</v>
      </c>
      <c r="AY28" s="32" t="s">
        <v>165</v>
      </c>
      <c r="AZ28" s="111">
        <v>0.12152777777777778</v>
      </c>
      <c r="BA28" s="20">
        <v>2</v>
      </c>
      <c r="BB28" s="20">
        <v>39</v>
      </c>
      <c r="BC28" s="20">
        <v>9</v>
      </c>
      <c r="BD28" s="27" t="s">
        <v>165</v>
      </c>
      <c r="BE28" s="31" t="s">
        <v>165</v>
      </c>
      <c r="BF28" s="31" t="s">
        <v>165</v>
      </c>
      <c r="BG28" s="32" t="s">
        <v>165</v>
      </c>
      <c r="BH28" s="134">
        <v>0.1972222222222223</v>
      </c>
      <c r="BI28" s="20">
        <v>2</v>
      </c>
      <c r="BJ28" s="20">
        <v>35</v>
      </c>
      <c r="BK28" s="21">
        <v>23</v>
      </c>
      <c r="BL28" s="80" t="s">
        <v>1</v>
      </c>
      <c r="BM28" s="134">
        <v>0.22361111111111109</v>
      </c>
      <c r="BN28" s="20">
        <v>1</v>
      </c>
      <c r="BO28" s="20">
        <v>26</v>
      </c>
      <c r="BP28" s="21">
        <v>18</v>
      </c>
      <c r="BQ28" s="27" t="s">
        <v>165</v>
      </c>
      <c r="BR28" s="31" t="s">
        <v>165</v>
      </c>
      <c r="BS28" s="31" t="s">
        <v>165</v>
      </c>
      <c r="BT28" s="32" t="s">
        <v>165</v>
      </c>
      <c r="BU28" s="27" t="s">
        <v>165</v>
      </c>
      <c r="BV28" s="31" t="s">
        <v>165</v>
      </c>
      <c r="BW28" s="31" t="s">
        <v>165</v>
      </c>
      <c r="BX28" s="32" t="s">
        <v>165</v>
      </c>
      <c r="BY28" s="134">
        <v>0.25069444444444444</v>
      </c>
      <c r="BZ28" s="20">
        <v>0</v>
      </c>
      <c r="CA28" s="20">
        <v>47</v>
      </c>
      <c r="CB28" s="21">
        <v>35</v>
      </c>
      <c r="CC28" s="27" t="s">
        <v>165</v>
      </c>
      <c r="CD28" s="31" t="s">
        <v>165</v>
      </c>
      <c r="CE28" s="31" t="s">
        <v>165</v>
      </c>
      <c r="CF28" s="32" t="s">
        <v>165</v>
      </c>
      <c r="CG28" s="80" t="s">
        <v>1</v>
      </c>
      <c r="CH28" s="134">
        <v>0.2729166666666667</v>
      </c>
      <c r="CI28" s="20">
        <v>1</v>
      </c>
      <c r="CJ28" s="20">
        <v>37</v>
      </c>
      <c r="CK28" s="21">
        <v>15</v>
      </c>
      <c r="CL28" s="27" t="s">
        <v>165</v>
      </c>
      <c r="CM28" s="31" t="s">
        <v>165</v>
      </c>
      <c r="CN28" s="31" t="s">
        <v>165</v>
      </c>
      <c r="CO28" s="32" t="s">
        <v>165</v>
      </c>
      <c r="CP28" s="27" t="s">
        <v>165</v>
      </c>
      <c r="CQ28" s="31" t="s">
        <v>165</v>
      </c>
      <c r="CR28" s="31" t="s">
        <v>165</v>
      </c>
      <c r="CS28" s="32" t="s">
        <v>165</v>
      </c>
      <c r="CT28" s="134">
        <v>0.31527777777777777</v>
      </c>
      <c r="CU28" s="20">
        <v>0</v>
      </c>
      <c r="CV28" s="20">
        <v>27</v>
      </c>
      <c r="CW28" s="21">
        <v>10</v>
      </c>
      <c r="CX28" s="27" t="s">
        <v>165</v>
      </c>
      <c r="CY28" s="31" t="s">
        <v>165</v>
      </c>
      <c r="CZ28" s="31" t="s">
        <v>165</v>
      </c>
      <c r="DA28" s="32" t="s">
        <v>165</v>
      </c>
      <c r="DB28" s="80" t="s">
        <v>1</v>
      </c>
      <c r="DC28" s="34">
        <v>0.34861111111111109</v>
      </c>
      <c r="DD28" s="24">
        <v>0</v>
      </c>
      <c r="DE28" s="24">
        <v>17</v>
      </c>
      <c r="DF28" s="21">
        <v>4</v>
      </c>
      <c r="DG28" s="27" t="s">
        <v>165</v>
      </c>
      <c r="DH28" s="31" t="s">
        <v>165</v>
      </c>
      <c r="DI28" s="31" t="s">
        <v>165</v>
      </c>
      <c r="DJ28" s="32" t="s">
        <v>165</v>
      </c>
      <c r="DK28" s="34">
        <v>0.40902777777777777</v>
      </c>
      <c r="DL28" s="24">
        <v>0</v>
      </c>
      <c r="DM28" s="24">
        <v>13</v>
      </c>
      <c r="DN28" s="21">
        <v>13</v>
      </c>
      <c r="DO28" s="27" t="s">
        <v>165</v>
      </c>
      <c r="DP28" s="31" t="s">
        <v>165</v>
      </c>
      <c r="DQ28" s="31" t="s">
        <v>165</v>
      </c>
      <c r="DR28" s="32" t="s">
        <v>165</v>
      </c>
      <c r="DS28" s="34">
        <v>0.47569444444444453</v>
      </c>
      <c r="DT28" s="24">
        <v>0</v>
      </c>
      <c r="DU28" s="24">
        <v>6</v>
      </c>
      <c r="DV28" s="21">
        <v>7</v>
      </c>
      <c r="DW28" s="80" t="s">
        <v>1</v>
      </c>
      <c r="DX28" s="27" t="s">
        <v>165</v>
      </c>
      <c r="DY28" s="31" t="s">
        <v>165</v>
      </c>
      <c r="DZ28" s="31" t="s">
        <v>165</v>
      </c>
      <c r="EA28" s="32" t="s">
        <v>165</v>
      </c>
      <c r="EB28" s="26">
        <v>5.1388888888888894E-2</v>
      </c>
      <c r="EC28" s="20">
        <v>0</v>
      </c>
      <c r="ED28" s="20">
        <v>10</v>
      </c>
      <c r="EE28" s="21">
        <v>2</v>
      </c>
      <c r="EF28" s="27" t="s">
        <v>165</v>
      </c>
      <c r="EG28" s="31" t="s">
        <v>165</v>
      </c>
      <c r="EH28" s="31" t="s">
        <v>165</v>
      </c>
      <c r="EI28" s="32" t="s">
        <v>165</v>
      </c>
      <c r="EJ28" s="14"/>
      <c r="EK28" s="80" t="s">
        <v>1</v>
      </c>
      <c r="EL28" s="43">
        <v>2</v>
      </c>
      <c r="EM28" s="120">
        <v>21</v>
      </c>
      <c r="EN28" s="22">
        <v>10</v>
      </c>
      <c r="EO28" s="21">
        <v>66</v>
      </c>
      <c r="EP28" s="22">
        <v>4</v>
      </c>
      <c r="EQ28" s="21">
        <v>172</v>
      </c>
      <c r="ER28" s="22">
        <v>0</v>
      </c>
      <c r="ES28" s="21">
        <v>46</v>
      </c>
      <c r="ET28" s="43">
        <v>16</v>
      </c>
      <c r="EU28" s="120">
        <v>305</v>
      </c>
      <c r="EV28" s="79"/>
      <c r="FA28" s="106"/>
      <c r="FB28" s="105"/>
    </row>
    <row r="29" spans="1:158" x14ac:dyDescent="0.25">
      <c r="A29" s="80" t="s">
        <v>0</v>
      </c>
      <c r="B29" s="27" t="s">
        <v>165</v>
      </c>
      <c r="C29" s="31" t="s">
        <v>165</v>
      </c>
      <c r="D29" s="31" t="s">
        <v>165</v>
      </c>
      <c r="E29" s="32" t="s">
        <v>165</v>
      </c>
      <c r="F29" s="134">
        <v>0.32430555555555557</v>
      </c>
      <c r="G29" s="31" t="s">
        <v>165</v>
      </c>
      <c r="H29" s="20">
        <v>2</v>
      </c>
      <c r="I29" s="32" t="s">
        <v>165</v>
      </c>
      <c r="J29" s="27" t="s">
        <v>165</v>
      </c>
      <c r="K29" s="31" t="s">
        <v>165</v>
      </c>
      <c r="L29" s="31" t="s">
        <v>165</v>
      </c>
      <c r="M29" s="32" t="s">
        <v>165</v>
      </c>
      <c r="N29" s="27" t="s">
        <v>165</v>
      </c>
      <c r="O29" s="31" t="s">
        <v>165</v>
      </c>
      <c r="P29" s="31" t="s">
        <v>165</v>
      </c>
      <c r="Q29" s="32" t="s">
        <v>165</v>
      </c>
      <c r="R29" s="23">
        <v>0.37708333333333338</v>
      </c>
      <c r="S29" s="31" t="s">
        <v>165</v>
      </c>
      <c r="T29" s="24">
        <v>5</v>
      </c>
      <c r="U29" s="32" t="s">
        <v>165</v>
      </c>
      <c r="V29" s="80" t="s">
        <v>0</v>
      </c>
      <c r="W29" s="27" t="s">
        <v>165</v>
      </c>
      <c r="X29" s="31" t="s">
        <v>165</v>
      </c>
      <c r="Y29" s="31" t="s">
        <v>165</v>
      </c>
      <c r="Z29" s="32" t="s">
        <v>165</v>
      </c>
      <c r="AA29" s="23">
        <v>0.40763888888888888</v>
      </c>
      <c r="AB29" s="31" t="s">
        <v>165</v>
      </c>
      <c r="AC29" s="20">
        <v>1</v>
      </c>
      <c r="AD29" s="32" t="s">
        <v>165</v>
      </c>
      <c r="AE29" s="31" t="s">
        <v>165</v>
      </c>
      <c r="AF29" s="31" t="s">
        <v>165</v>
      </c>
      <c r="AG29" s="31" t="s">
        <v>165</v>
      </c>
      <c r="AH29" s="32" t="s">
        <v>165</v>
      </c>
      <c r="AI29" s="23">
        <v>0.4909722222222222</v>
      </c>
      <c r="AJ29" s="31" t="s">
        <v>165</v>
      </c>
      <c r="AK29" s="20">
        <v>13</v>
      </c>
      <c r="AL29" s="31" t="s">
        <v>165</v>
      </c>
      <c r="AM29" s="27" t="s">
        <v>165</v>
      </c>
      <c r="AN29" s="31" t="s">
        <v>165</v>
      </c>
      <c r="AO29" s="31" t="s">
        <v>165</v>
      </c>
      <c r="AP29" s="32" t="s">
        <v>165</v>
      </c>
      <c r="AQ29" s="80" t="s">
        <v>0</v>
      </c>
      <c r="AR29" s="34">
        <v>4.9999999999999996E-2</v>
      </c>
      <c r="AS29" s="31" t="s">
        <v>165</v>
      </c>
      <c r="AT29" s="20">
        <v>9</v>
      </c>
      <c r="AU29" s="31" t="s">
        <v>165</v>
      </c>
      <c r="AV29" s="27" t="s">
        <v>165</v>
      </c>
      <c r="AW29" s="31" t="s">
        <v>165</v>
      </c>
      <c r="AX29" s="31" t="s">
        <v>165</v>
      </c>
      <c r="AY29" s="32" t="s">
        <v>165</v>
      </c>
      <c r="AZ29" s="35">
        <v>0.12708333333333333</v>
      </c>
      <c r="BA29" s="31" t="s">
        <v>165</v>
      </c>
      <c r="BB29" s="20">
        <v>9</v>
      </c>
      <c r="BC29" s="31" t="s">
        <v>165</v>
      </c>
      <c r="BD29" s="27" t="s">
        <v>165</v>
      </c>
      <c r="BE29" s="31" t="s">
        <v>165</v>
      </c>
      <c r="BF29" s="31" t="s">
        <v>165</v>
      </c>
      <c r="BG29" s="32" t="s">
        <v>165</v>
      </c>
      <c r="BH29" s="134">
        <v>0.20347222222222217</v>
      </c>
      <c r="BI29" s="31" t="s">
        <v>165</v>
      </c>
      <c r="BJ29" s="20">
        <v>23</v>
      </c>
      <c r="BK29" s="32" t="s">
        <v>165</v>
      </c>
      <c r="BL29" s="80" t="s">
        <v>0</v>
      </c>
      <c r="BM29" s="134">
        <v>0.23055555555555562</v>
      </c>
      <c r="BN29" s="31" t="s">
        <v>165</v>
      </c>
      <c r="BO29" s="20">
        <v>18</v>
      </c>
      <c r="BP29" s="32" t="s">
        <v>165</v>
      </c>
      <c r="BQ29" s="27" t="s">
        <v>165</v>
      </c>
      <c r="BR29" s="31" t="s">
        <v>165</v>
      </c>
      <c r="BS29" s="31" t="s">
        <v>165</v>
      </c>
      <c r="BT29" s="32" t="s">
        <v>165</v>
      </c>
      <c r="BU29" s="27" t="s">
        <v>165</v>
      </c>
      <c r="BV29" s="31" t="s">
        <v>165</v>
      </c>
      <c r="BW29" s="31" t="s">
        <v>165</v>
      </c>
      <c r="BX29" s="32" t="s">
        <v>165</v>
      </c>
      <c r="BY29" s="134">
        <v>0.25694444444444453</v>
      </c>
      <c r="BZ29" s="31" t="s">
        <v>165</v>
      </c>
      <c r="CA29" s="20">
        <v>35</v>
      </c>
      <c r="CB29" s="32" t="s">
        <v>165</v>
      </c>
      <c r="CC29" s="27" t="s">
        <v>165</v>
      </c>
      <c r="CD29" s="31" t="s">
        <v>165</v>
      </c>
      <c r="CE29" s="31" t="s">
        <v>165</v>
      </c>
      <c r="CF29" s="32" t="s">
        <v>165</v>
      </c>
      <c r="CG29" s="80" t="s">
        <v>0</v>
      </c>
      <c r="CH29" s="134">
        <v>0.27916666666666667</v>
      </c>
      <c r="CI29" s="31" t="s">
        <v>165</v>
      </c>
      <c r="CJ29" s="20">
        <v>15</v>
      </c>
      <c r="CK29" s="32" t="s">
        <v>165</v>
      </c>
      <c r="CL29" s="27" t="s">
        <v>165</v>
      </c>
      <c r="CM29" s="31" t="s">
        <v>165</v>
      </c>
      <c r="CN29" s="31" t="s">
        <v>165</v>
      </c>
      <c r="CO29" s="32" t="s">
        <v>165</v>
      </c>
      <c r="CP29" s="27" t="s">
        <v>165</v>
      </c>
      <c r="CQ29" s="31" t="s">
        <v>165</v>
      </c>
      <c r="CR29" s="31" t="s">
        <v>165</v>
      </c>
      <c r="CS29" s="32" t="s">
        <v>165</v>
      </c>
      <c r="CT29" s="134">
        <v>0.32152777777777775</v>
      </c>
      <c r="CU29" s="31" t="s">
        <v>165</v>
      </c>
      <c r="CV29" s="20">
        <v>10</v>
      </c>
      <c r="CW29" s="32" t="s">
        <v>165</v>
      </c>
      <c r="CX29" s="27" t="s">
        <v>165</v>
      </c>
      <c r="CY29" s="31" t="s">
        <v>165</v>
      </c>
      <c r="CZ29" s="31" t="s">
        <v>165</v>
      </c>
      <c r="DA29" s="32" t="s">
        <v>165</v>
      </c>
      <c r="DB29" s="80" t="s">
        <v>0</v>
      </c>
      <c r="DC29" s="34">
        <v>0.35416666666666663</v>
      </c>
      <c r="DD29" s="31" t="s">
        <v>165</v>
      </c>
      <c r="DE29" s="24">
        <v>4</v>
      </c>
      <c r="DF29" s="32" t="s">
        <v>165</v>
      </c>
      <c r="DG29" s="27" t="s">
        <v>165</v>
      </c>
      <c r="DH29" s="31" t="s">
        <v>165</v>
      </c>
      <c r="DI29" s="31" t="s">
        <v>165</v>
      </c>
      <c r="DJ29" s="32" t="s">
        <v>165</v>
      </c>
      <c r="DK29" s="34">
        <v>0.4145833333333333</v>
      </c>
      <c r="DL29" s="31" t="s">
        <v>165</v>
      </c>
      <c r="DM29" s="24">
        <v>13</v>
      </c>
      <c r="DN29" s="32" t="s">
        <v>165</v>
      </c>
      <c r="DO29" s="27" t="s">
        <v>165</v>
      </c>
      <c r="DP29" s="31" t="s">
        <v>165</v>
      </c>
      <c r="DQ29" s="31" t="s">
        <v>165</v>
      </c>
      <c r="DR29" s="32" t="s">
        <v>165</v>
      </c>
      <c r="DS29" s="34">
        <v>0.48125000000000007</v>
      </c>
      <c r="DT29" s="31" t="s">
        <v>165</v>
      </c>
      <c r="DU29" s="24">
        <v>7</v>
      </c>
      <c r="DV29" s="32" t="s">
        <v>165</v>
      </c>
      <c r="DW29" s="80" t="s">
        <v>0</v>
      </c>
      <c r="DX29" s="27" t="s">
        <v>165</v>
      </c>
      <c r="DY29" s="31" t="s">
        <v>165</v>
      </c>
      <c r="DZ29" s="31" t="s">
        <v>165</v>
      </c>
      <c r="EA29" s="32" t="s">
        <v>165</v>
      </c>
      <c r="EB29" s="26">
        <v>5.6944444444444443E-2</v>
      </c>
      <c r="EC29" s="31" t="s">
        <v>165</v>
      </c>
      <c r="ED29" s="20">
        <v>2</v>
      </c>
      <c r="EE29" s="32" t="s">
        <v>165</v>
      </c>
      <c r="EF29" s="27" t="s">
        <v>165</v>
      </c>
      <c r="EG29" s="31" t="s">
        <v>165</v>
      </c>
      <c r="EH29" s="31" t="s">
        <v>165</v>
      </c>
      <c r="EI29" s="32" t="s">
        <v>165</v>
      </c>
      <c r="EJ29" s="14"/>
      <c r="EK29" s="80" t="s">
        <v>0</v>
      </c>
      <c r="EL29" s="27" t="s">
        <v>165</v>
      </c>
      <c r="EM29" s="120">
        <v>8</v>
      </c>
      <c r="EN29" s="27" t="s">
        <v>165</v>
      </c>
      <c r="EO29" s="21">
        <v>31</v>
      </c>
      <c r="EP29" s="27" t="s">
        <v>165</v>
      </c>
      <c r="EQ29" s="21">
        <v>101</v>
      </c>
      <c r="ER29" s="27" t="s">
        <v>165</v>
      </c>
      <c r="ES29" s="21">
        <v>26</v>
      </c>
      <c r="ET29" s="27" t="s">
        <v>165</v>
      </c>
      <c r="EU29" s="120">
        <v>166</v>
      </c>
      <c r="EV29" s="79"/>
    </row>
    <row r="30" spans="1:158" ht="7.5" customHeight="1" x14ac:dyDescent="0.25">
      <c r="A30" s="40"/>
      <c r="B30" s="22"/>
      <c r="C30" s="20"/>
      <c r="D30" s="20"/>
      <c r="E30" s="21"/>
      <c r="F30" s="22"/>
      <c r="G30" s="20"/>
      <c r="H30" s="20"/>
      <c r="I30" s="21"/>
      <c r="J30" s="22"/>
      <c r="K30" s="20"/>
      <c r="L30" s="20"/>
      <c r="M30" s="21"/>
      <c r="N30" s="22"/>
      <c r="O30" s="20"/>
      <c r="P30" s="20"/>
      <c r="Q30" s="21"/>
      <c r="R30" s="22"/>
      <c r="S30" s="20"/>
      <c r="T30" s="20"/>
      <c r="U30" s="21"/>
      <c r="V30" s="40"/>
      <c r="W30" s="22"/>
      <c r="X30" s="20"/>
      <c r="Y30" s="20"/>
      <c r="Z30" s="21"/>
      <c r="AA30" s="22"/>
      <c r="AB30" s="20"/>
      <c r="AC30" s="20"/>
      <c r="AD30" s="21"/>
      <c r="AE30" s="20"/>
      <c r="AF30" s="20"/>
      <c r="AG30" s="20"/>
      <c r="AH30" s="21"/>
      <c r="AI30" s="22"/>
      <c r="AJ30" s="20"/>
      <c r="AK30" s="20"/>
      <c r="AL30" s="21"/>
      <c r="AM30" s="22"/>
      <c r="AN30" s="20"/>
      <c r="AO30" s="20"/>
      <c r="AP30" s="21"/>
      <c r="AQ30" s="40"/>
      <c r="AR30" s="22"/>
      <c r="AS30" s="20"/>
      <c r="AT30" s="20"/>
      <c r="AU30" s="21"/>
      <c r="AV30" s="22"/>
      <c r="AW30" s="20"/>
      <c r="AX30" s="20"/>
      <c r="AY30" s="21"/>
      <c r="AZ30" s="20"/>
      <c r="BA30" s="20"/>
      <c r="BB30" s="20"/>
      <c r="BC30" s="21"/>
      <c r="BD30" s="22"/>
      <c r="BE30" s="20"/>
      <c r="BF30" s="20"/>
      <c r="BG30" s="21"/>
      <c r="BH30" s="22"/>
      <c r="BI30" s="20"/>
      <c r="BJ30" s="20"/>
      <c r="BK30" s="21"/>
      <c r="BL30" s="40"/>
      <c r="BM30" s="22"/>
      <c r="BN30" s="20"/>
      <c r="BO30" s="20"/>
      <c r="BP30" s="21"/>
      <c r="BQ30" s="22"/>
      <c r="BR30" s="20"/>
      <c r="BS30" s="20"/>
      <c r="BT30" s="21"/>
      <c r="BU30" s="22"/>
      <c r="BV30" s="20"/>
      <c r="BW30" s="20"/>
      <c r="BX30" s="21"/>
      <c r="BY30" s="22"/>
      <c r="BZ30" s="20"/>
      <c r="CA30" s="20"/>
      <c r="CB30" s="21"/>
      <c r="CC30" s="22"/>
      <c r="CD30" s="20"/>
      <c r="CE30" s="20"/>
      <c r="CF30" s="21"/>
      <c r="CG30" s="40"/>
      <c r="CH30" s="22"/>
      <c r="CI30" s="20"/>
      <c r="CJ30" s="20"/>
      <c r="CK30" s="21"/>
      <c r="CL30" s="22"/>
      <c r="CM30" s="20"/>
      <c r="CN30" s="20"/>
      <c r="CO30" s="21"/>
      <c r="CP30" s="22"/>
      <c r="CQ30" s="20"/>
      <c r="CR30" s="20"/>
      <c r="CS30" s="21"/>
      <c r="CT30" s="22"/>
      <c r="CU30" s="20"/>
      <c r="CV30" s="20"/>
      <c r="CW30" s="21"/>
      <c r="CX30" s="22"/>
      <c r="CY30" s="20"/>
      <c r="CZ30" s="20"/>
      <c r="DA30" s="21"/>
      <c r="DB30" s="40"/>
      <c r="DC30" s="22"/>
      <c r="DD30" s="20"/>
      <c r="DE30" s="20"/>
      <c r="DF30" s="21"/>
      <c r="DG30" s="22"/>
      <c r="DH30" s="20"/>
      <c r="DI30" s="20"/>
      <c r="DJ30" s="21"/>
      <c r="DK30" s="22"/>
      <c r="DL30" s="20"/>
      <c r="DM30" s="20"/>
      <c r="DN30" s="21"/>
      <c r="DO30" s="22"/>
      <c r="DP30" s="20"/>
      <c r="DQ30" s="20"/>
      <c r="DR30" s="21"/>
      <c r="DS30" s="22"/>
      <c r="DT30" s="20"/>
      <c r="DU30" s="20"/>
      <c r="DV30" s="21"/>
      <c r="DW30" s="40"/>
      <c r="DX30" s="22"/>
      <c r="DY30" s="20"/>
      <c r="DZ30" s="20"/>
      <c r="EA30" s="21"/>
      <c r="EB30" s="22"/>
      <c r="EC30" s="20"/>
      <c r="ED30" s="20"/>
      <c r="EE30" s="21"/>
      <c r="EF30" s="22"/>
      <c r="EG30" s="20"/>
      <c r="EH30" s="20"/>
      <c r="EI30" s="21"/>
      <c r="EJ30" s="14"/>
      <c r="EK30" s="40"/>
      <c r="EL30" s="22"/>
      <c r="EM30" s="42"/>
      <c r="EN30" s="22"/>
      <c r="EO30" s="42"/>
      <c r="EP30" s="22"/>
      <c r="EQ30" s="42"/>
      <c r="ER30" s="22"/>
      <c r="ES30" s="42"/>
      <c r="ET30" s="22"/>
      <c r="EU30" s="42"/>
      <c r="EV30" s="79"/>
    </row>
    <row r="31" spans="1:158" x14ac:dyDescent="0.25">
      <c r="A31" s="46" t="s">
        <v>30</v>
      </c>
      <c r="B31" s="29"/>
      <c r="C31" s="48">
        <v>31</v>
      </c>
      <c r="D31" s="48">
        <v>31</v>
      </c>
      <c r="E31" s="136"/>
      <c r="F31" s="29"/>
      <c r="G31" s="48">
        <f>SUM(G11:G29)</f>
        <v>27</v>
      </c>
      <c r="H31" s="48">
        <f>SUM(H11:H29)</f>
        <v>27</v>
      </c>
      <c r="I31" s="136"/>
      <c r="J31" s="29"/>
      <c r="K31" s="48">
        <f>SUM(K11:K29)</f>
        <v>37</v>
      </c>
      <c r="L31" s="48">
        <f>SUM(L11:L29)</f>
        <v>37</v>
      </c>
      <c r="M31" s="136"/>
      <c r="N31" s="29"/>
      <c r="O31" s="48">
        <f>SUM(O11:O29)</f>
        <v>65</v>
      </c>
      <c r="P31" s="48">
        <f>SUM(P11:P29)</f>
        <v>65</v>
      </c>
      <c r="Q31" s="136"/>
      <c r="R31" s="47"/>
      <c r="S31" s="48">
        <v>51</v>
      </c>
      <c r="T31" s="48">
        <v>51</v>
      </c>
      <c r="U31" s="49"/>
      <c r="V31" s="46" t="s">
        <v>30</v>
      </c>
      <c r="W31" s="47"/>
      <c r="X31" s="48">
        <v>70</v>
      </c>
      <c r="Y31" s="48">
        <v>70</v>
      </c>
      <c r="Z31" s="49"/>
      <c r="AA31" s="47"/>
      <c r="AB31" s="48">
        <v>52</v>
      </c>
      <c r="AC31" s="48">
        <v>52</v>
      </c>
      <c r="AD31" s="49"/>
      <c r="AE31" s="48"/>
      <c r="AF31" s="48">
        <v>143</v>
      </c>
      <c r="AG31" s="48">
        <v>143</v>
      </c>
      <c r="AH31" s="49"/>
      <c r="AI31" s="47"/>
      <c r="AJ31" s="48">
        <v>129</v>
      </c>
      <c r="AK31" s="48">
        <v>129</v>
      </c>
      <c r="AL31" s="49"/>
      <c r="AM31" s="47"/>
      <c r="AN31" s="48">
        <v>79</v>
      </c>
      <c r="AO31" s="48">
        <v>79</v>
      </c>
      <c r="AP31" s="49"/>
      <c r="AQ31" s="46" t="s">
        <v>30</v>
      </c>
      <c r="AR31" s="47"/>
      <c r="AS31" s="48">
        <v>95</v>
      </c>
      <c r="AT31" s="48">
        <v>95</v>
      </c>
      <c r="AU31" s="49"/>
      <c r="AV31" s="47"/>
      <c r="AW31" s="48">
        <v>144</v>
      </c>
      <c r="AX31" s="48">
        <v>144</v>
      </c>
      <c r="AY31" s="49"/>
      <c r="AZ31" s="48"/>
      <c r="BA31" s="48">
        <v>122</v>
      </c>
      <c r="BB31" s="48">
        <v>122</v>
      </c>
      <c r="BC31" s="49"/>
      <c r="BD31" s="29"/>
      <c r="BE31" s="48">
        <v>387</v>
      </c>
      <c r="BF31" s="48">
        <v>387</v>
      </c>
      <c r="BG31" s="136"/>
      <c r="BH31" s="29"/>
      <c r="BI31" s="48">
        <f>SUM(BI11:BI29)</f>
        <v>311</v>
      </c>
      <c r="BJ31" s="48">
        <f>SUM(BJ11:BJ29)</f>
        <v>311</v>
      </c>
      <c r="BK31" s="136"/>
      <c r="BL31" s="46" t="s">
        <v>30</v>
      </c>
      <c r="BM31" s="29"/>
      <c r="BN31" s="48">
        <f>SUM(BN11:BN29)</f>
        <v>469</v>
      </c>
      <c r="BO31" s="48">
        <f>SUM(BO11:BO29)</f>
        <v>469</v>
      </c>
      <c r="BP31" s="136"/>
      <c r="BQ31" s="29"/>
      <c r="BR31" s="48">
        <v>495</v>
      </c>
      <c r="BS31" s="48">
        <v>495</v>
      </c>
      <c r="BT31" s="136"/>
      <c r="BU31" s="29"/>
      <c r="BV31" s="48">
        <f>SUM(BV11:BV29)</f>
        <v>275</v>
      </c>
      <c r="BW31" s="48">
        <f>SUM(BW11:BW29)</f>
        <v>275</v>
      </c>
      <c r="BX31" s="136"/>
      <c r="BY31" s="29"/>
      <c r="BZ31" s="48">
        <v>604</v>
      </c>
      <c r="CA31" s="48">
        <v>604</v>
      </c>
      <c r="CB31" s="136"/>
      <c r="CC31" s="29"/>
      <c r="CD31" s="48">
        <f>SUM(CD11:CD29)</f>
        <v>750</v>
      </c>
      <c r="CE31" s="48">
        <f>SUM(CE11:CE29)</f>
        <v>750</v>
      </c>
      <c r="CF31" s="136"/>
      <c r="CG31" s="46" t="s">
        <v>30</v>
      </c>
      <c r="CH31" s="29"/>
      <c r="CI31" s="48">
        <v>599</v>
      </c>
      <c r="CJ31" s="48">
        <v>599</v>
      </c>
      <c r="CK31" s="136"/>
      <c r="CL31" s="29"/>
      <c r="CM31" s="48">
        <f>SUM(CM11:CM29)</f>
        <v>537</v>
      </c>
      <c r="CN31" s="48">
        <f>SUM(CN11:CN29)</f>
        <v>537</v>
      </c>
      <c r="CO31" s="136"/>
      <c r="CP31" s="29"/>
      <c r="CQ31" s="48">
        <f>SUM(CQ11:CQ29)</f>
        <v>491</v>
      </c>
      <c r="CR31" s="48">
        <f>SUM(CR11:CR29)</f>
        <v>491</v>
      </c>
      <c r="CS31" s="136"/>
      <c r="CT31" s="29"/>
      <c r="CU31" s="48">
        <v>395</v>
      </c>
      <c r="CV31" s="48">
        <v>395</v>
      </c>
      <c r="CW31" s="136"/>
      <c r="CX31" s="29"/>
      <c r="CY31" s="48">
        <f>SUM(CY11:CY29)</f>
        <v>290</v>
      </c>
      <c r="CZ31" s="48">
        <f>SUM(CZ11:CZ29)</f>
        <v>290</v>
      </c>
      <c r="DA31" s="136"/>
      <c r="DB31" s="46" t="s">
        <v>30</v>
      </c>
      <c r="DC31" s="47"/>
      <c r="DD31" s="48">
        <v>251</v>
      </c>
      <c r="DE31" s="48">
        <v>251</v>
      </c>
      <c r="DF31" s="49"/>
      <c r="DG31" s="47"/>
      <c r="DH31" s="48">
        <v>169</v>
      </c>
      <c r="DI31" s="48">
        <v>169</v>
      </c>
      <c r="DJ31" s="49"/>
      <c r="DK31" s="47"/>
      <c r="DL31" s="48">
        <v>206</v>
      </c>
      <c r="DM31" s="48">
        <v>206</v>
      </c>
      <c r="DN31" s="49"/>
      <c r="DO31" s="47"/>
      <c r="DP31" s="48">
        <v>102</v>
      </c>
      <c r="DQ31" s="48">
        <v>102</v>
      </c>
      <c r="DR31" s="49"/>
      <c r="DS31" s="47"/>
      <c r="DT31" s="48">
        <v>134</v>
      </c>
      <c r="DU31" s="48">
        <v>134</v>
      </c>
      <c r="DV31" s="49"/>
      <c r="DW31" s="101" t="s">
        <v>30</v>
      </c>
      <c r="DX31" s="47"/>
      <c r="DY31" s="48">
        <v>66</v>
      </c>
      <c r="DZ31" s="48">
        <v>66</v>
      </c>
      <c r="EA31" s="49"/>
      <c r="EB31" s="47"/>
      <c r="EC31" s="48">
        <v>107</v>
      </c>
      <c r="ED31" s="48">
        <v>107</v>
      </c>
      <c r="EE31" s="49"/>
      <c r="EF31" s="47"/>
      <c r="EG31" s="48">
        <v>8</v>
      </c>
      <c r="EH31" s="48">
        <v>8</v>
      </c>
      <c r="EI31" s="49"/>
      <c r="EJ31" s="14"/>
      <c r="EK31" s="101" t="s">
        <v>30</v>
      </c>
      <c r="EL31" s="44">
        <f t="shared" ref="EL31:EM31" si="1">SUM(EL11:EL29)</f>
        <v>333</v>
      </c>
      <c r="EM31" s="121">
        <f t="shared" si="1"/>
        <v>333</v>
      </c>
      <c r="EN31" s="44">
        <v>1099</v>
      </c>
      <c r="EO31" s="121">
        <v>1099</v>
      </c>
      <c r="EP31" s="44">
        <f t="shared" ref="EP31:EQ31" si="2">SUM(EP11:EP29)</f>
        <v>5216</v>
      </c>
      <c r="EQ31" s="121">
        <f t="shared" si="2"/>
        <v>5216</v>
      </c>
      <c r="ER31" s="44">
        <v>1043</v>
      </c>
      <c r="ES31" s="121">
        <v>1043</v>
      </c>
      <c r="ET31" s="44">
        <f t="shared" ref="ET31:EU31" si="3">SUM(ET11:ET29)</f>
        <v>7691</v>
      </c>
      <c r="EU31" s="121">
        <f t="shared" si="3"/>
        <v>7691</v>
      </c>
      <c r="EV31" s="79"/>
    </row>
    <row r="32" spans="1:158" ht="9" customHeight="1" x14ac:dyDescent="0.25">
      <c r="A32" s="41"/>
      <c r="B32" s="18"/>
      <c r="C32" s="16"/>
      <c r="D32" s="16"/>
      <c r="E32" s="17"/>
      <c r="F32" s="20"/>
      <c r="G32" s="20"/>
      <c r="H32" s="20"/>
      <c r="I32" s="17"/>
      <c r="J32" s="20"/>
      <c r="K32" s="20"/>
      <c r="L32" s="20"/>
      <c r="M32" s="17"/>
      <c r="N32" s="20"/>
      <c r="O32" s="20"/>
      <c r="P32" s="20"/>
      <c r="Q32" s="17"/>
      <c r="R32" s="18"/>
      <c r="S32" s="16"/>
      <c r="T32" s="16"/>
      <c r="U32" s="17"/>
      <c r="V32" s="41"/>
      <c r="W32" s="18"/>
      <c r="X32" s="16"/>
      <c r="Y32" s="16"/>
      <c r="Z32" s="17"/>
      <c r="AA32" s="20"/>
      <c r="AB32" s="20"/>
      <c r="AC32" s="20"/>
      <c r="AD32" s="116"/>
      <c r="AE32" s="20"/>
      <c r="AF32" s="20"/>
      <c r="AG32" s="20"/>
      <c r="AH32" s="17"/>
      <c r="AI32" s="20"/>
      <c r="AJ32" s="20"/>
      <c r="AK32" s="20"/>
      <c r="AL32" s="17"/>
      <c r="AM32" s="18"/>
      <c r="AN32" s="16"/>
      <c r="AO32" s="16"/>
      <c r="AP32" s="17"/>
      <c r="AQ32" s="41"/>
      <c r="AR32" s="18"/>
      <c r="AS32" s="16"/>
      <c r="AT32" s="16"/>
      <c r="AU32" s="17"/>
      <c r="AV32" s="20"/>
      <c r="AW32" s="20"/>
      <c r="AX32" s="20"/>
      <c r="AY32" s="17"/>
      <c r="AZ32" s="20"/>
      <c r="BA32" s="20"/>
      <c r="BB32" s="20"/>
      <c r="BC32" s="17"/>
      <c r="BD32" s="20"/>
      <c r="BE32" s="20"/>
      <c r="BF32" s="20"/>
      <c r="BG32" s="17"/>
      <c r="BH32" s="18"/>
      <c r="BI32" s="16"/>
      <c r="BJ32" s="16"/>
      <c r="BK32" s="17"/>
      <c r="BL32" s="41"/>
      <c r="BM32" s="18"/>
      <c r="BN32" s="16"/>
      <c r="BO32" s="16"/>
      <c r="BP32" s="17"/>
      <c r="BQ32" s="20"/>
      <c r="BR32" s="20"/>
      <c r="BS32" s="20"/>
      <c r="BT32" s="17"/>
      <c r="BU32" s="20"/>
      <c r="BV32" s="20"/>
      <c r="BW32" s="20"/>
      <c r="BX32" s="17"/>
      <c r="BY32" s="20"/>
      <c r="BZ32" s="20"/>
      <c r="CA32" s="20"/>
      <c r="CB32" s="17"/>
      <c r="CC32" s="18"/>
      <c r="CD32" s="16"/>
      <c r="CE32" s="16"/>
      <c r="CF32" s="17"/>
      <c r="CG32" s="41"/>
      <c r="CH32" s="18"/>
      <c r="CI32" s="16"/>
      <c r="CJ32" s="16"/>
      <c r="CK32" s="17"/>
      <c r="CL32" s="20"/>
      <c r="CM32" s="20"/>
      <c r="CN32" s="20"/>
      <c r="CO32" s="17"/>
      <c r="CP32" s="20"/>
      <c r="CQ32" s="20"/>
      <c r="CR32" s="20"/>
      <c r="CS32" s="17"/>
      <c r="CT32" s="20"/>
      <c r="CU32" s="20"/>
      <c r="CV32" s="20"/>
      <c r="CW32" s="17"/>
      <c r="CX32" s="18"/>
      <c r="CY32" s="16"/>
      <c r="CZ32" s="16"/>
      <c r="DA32" s="17"/>
      <c r="DB32" s="41"/>
      <c r="DC32" s="18"/>
      <c r="DD32" s="16"/>
      <c r="DE32" s="16"/>
      <c r="DF32" s="17"/>
      <c r="DG32" s="20"/>
      <c r="DH32" s="20"/>
      <c r="DI32" s="20"/>
      <c r="DJ32" s="17"/>
      <c r="DK32" s="20"/>
      <c r="DL32" s="20"/>
      <c r="DM32" s="20"/>
      <c r="DN32" s="17"/>
      <c r="DO32" s="20"/>
      <c r="DP32" s="20"/>
      <c r="DQ32" s="20"/>
      <c r="DR32" s="17"/>
      <c r="DS32" s="18"/>
      <c r="DT32" s="16"/>
      <c r="DU32" s="16"/>
      <c r="DV32" s="17"/>
      <c r="DW32" s="41"/>
      <c r="DX32" s="18"/>
      <c r="DY32" s="16"/>
      <c r="DZ32" s="16"/>
      <c r="EA32" s="17"/>
      <c r="EB32" s="18"/>
      <c r="EC32" s="16"/>
      <c r="ED32" s="16"/>
      <c r="EE32" s="17"/>
      <c r="EF32" s="18"/>
      <c r="EG32" s="16"/>
      <c r="EH32" s="16"/>
      <c r="EI32" s="17"/>
      <c r="EJ32" s="14"/>
      <c r="EK32" s="20"/>
      <c r="EL32" s="85"/>
      <c r="EM32" s="86"/>
      <c r="EN32" s="85"/>
      <c r="EO32" s="86"/>
      <c r="EP32" s="85"/>
      <c r="EQ32" s="86"/>
      <c r="ER32" s="85"/>
      <c r="ES32" s="86"/>
      <c r="ET32" s="85"/>
      <c r="EU32" s="86"/>
      <c r="EV32" s="79"/>
    </row>
    <row r="33" spans="1:153" x14ac:dyDescent="0.25">
      <c r="A33" s="40" t="s">
        <v>28</v>
      </c>
      <c r="B33" s="22"/>
      <c r="C33" s="20"/>
      <c r="D33" s="20"/>
      <c r="E33" s="21">
        <v>20</v>
      </c>
      <c r="F33" s="20"/>
      <c r="G33" s="20"/>
      <c r="H33" s="20"/>
      <c r="I33" s="21">
        <v>15</v>
      </c>
      <c r="J33" s="22"/>
      <c r="K33" s="20"/>
      <c r="L33" s="20"/>
      <c r="M33" s="21">
        <v>18</v>
      </c>
      <c r="N33" s="22"/>
      <c r="O33" s="20"/>
      <c r="P33" s="20"/>
      <c r="Q33" s="21">
        <v>43</v>
      </c>
      <c r="R33" s="22"/>
      <c r="S33" s="20"/>
      <c r="T33" s="20"/>
      <c r="U33" s="21">
        <v>43</v>
      </c>
      <c r="V33" s="40" t="s">
        <v>28</v>
      </c>
      <c r="W33" s="22"/>
      <c r="X33" s="20"/>
      <c r="Y33" s="20"/>
      <c r="Z33" s="21">
        <v>52</v>
      </c>
      <c r="AA33" s="22"/>
      <c r="AB33" s="20"/>
      <c r="AC33" s="20"/>
      <c r="AD33" s="31">
        <v>34</v>
      </c>
      <c r="AE33" s="22"/>
      <c r="AF33" s="20"/>
      <c r="AG33" s="20"/>
      <c r="AH33" s="21">
        <v>125</v>
      </c>
      <c r="AI33" s="22"/>
      <c r="AJ33" s="20"/>
      <c r="AK33" s="20"/>
      <c r="AL33" s="21">
        <v>92</v>
      </c>
      <c r="AM33" s="22"/>
      <c r="AN33" s="20"/>
      <c r="AO33" s="20"/>
      <c r="AP33" s="21">
        <v>63</v>
      </c>
      <c r="AQ33" s="40" t="s">
        <v>28</v>
      </c>
      <c r="AR33" s="22"/>
      <c r="AS33" s="20"/>
      <c r="AT33" s="20"/>
      <c r="AU33" s="21">
        <v>75</v>
      </c>
      <c r="AV33" s="22"/>
      <c r="AW33" s="20"/>
      <c r="AX33" s="20"/>
      <c r="AY33" s="21">
        <v>118</v>
      </c>
      <c r="AZ33" s="22"/>
      <c r="BA33" s="20"/>
      <c r="BB33" s="20"/>
      <c r="BC33" s="21">
        <v>94</v>
      </c>
      <c r="BD33" s="22"/>
      <c r="BE33" s="20"/>
      <c r="BF33" s="20"/>
      <c r="BG33" s="21">
        <v>354</v>
      </c>
      <c r="BH33" s="22"/>
      <c r="BI33" s="20"/>
      <c r="BJ33" s="20"/>
      <c r="BK33" s="21">
        <v>261</v>
      </c>
      <c r="BL33" s="40" t="s">
        <v>28</v>
      </c>
      <c r="BM33" s="22"/>
      <c r="BN33" s="20"/>
      <c r="BO33" s="20"/>
      <c r="BP33" s="21">
        <v>423</v>
      </c>
      <c r="BQ33" s="22"/>
      <c r="BR33" s="20"/>
      <c r="BS33" s="20"/>
      <c r="BT33" s="21">
        <v>471</v>
      </c>
      <c r="BU33" s="22"/>
      <c r="BV33" s="20"/>
      <c r="BW33" s="20"/>
      <c r="BX33" s="21">
        <v>257</v>
      </c>
      <c r="BY33" s="22"/>
      <c r="BZ33" s="20"/>
      <c r="CA33" s="20"/>
      <c r="CB33" s="21">
        <v>587</v>
      </c>
      <c r="CC33" s="22"/>
      <c r="CD33" s="20"/>
      <c r="CE33" s="20"/>
      <c r="CF33" s="21">
        <v>706</v>
      </c>
      <c r="CG33" s="40" t="s">
        <v>28</v>
      </c>
      <c r="CH33" s="22"/>
      <c r="CI33" s="20"/>
      <c r="CJ33" s="20"/>
      <c r="CK33" s="21">
        <v>585</v>
      </c>
      <c r="CL33" s="22"/>
      <c r="CM33" s="20"/>
      <c r="CN33" s="20"/>
      <c r="CO33" s="21">
        <v>507</v>
      </c>
      <c r="CP33" s="22"/>
      <c r="CQ33" s="20"/>
      <c r="CR33" s="20"/>
      <c r="CS33" s="21">
        <v>467</v>
      </c>
      <c r="CT33" s="22"/>
      <c r="CU33" s="20"/>
      <c r="CV33" s="20"/>
      <c r="CW33" s="21">
        <v>380</v>
      </c>
      <c r="CX33" s="22"/>
      <c r="CY33" s="20"/>
      <c r="CZ33" s="20"/>
      <c r="DA33" s="21">
        <v>274</v>
      </c>
      <c r="DB33" s="40" t="s">
        <v>28</v>
      </c>
      <c r="DC33" s="22"/>
      <c r="DD33" s="20"/>
      <c r="DE33" s="20"/>
      <c r="DF33" s="21">
        <v>235</v>
      </c>
      <c r="DG33" s="22"/>
      <c r="DH33" s="20"/>
      <c r="DI33" s="20"/>
      <c r="DJ33" s="21">
        <v>167</v>
      </c>
      <c r="DK33" s="22"/>
      <c r="DL33" s="20"/>
      <c r="DM33" s="20"/>
      <c r="DN33" s="21">
        <v>186</v>
      </c>
      <c r="DO33" s="22"/>
      <c r="DP33" s="20"/>
      <c r="DQ33" s="20"/>
      <c r="DR33" s="21">
        <v>82</v>
      </c>
      <c r="DS33" s="22"/>
      <c r="DT33" s="20"/>
      <c r="DU33" s="20"/>
      <c r="DV33" s="21">
        <v>126</v>
      </c>
      <c r="DW33" s="40" t="s">
        <v>28</v>
      </c>
      <c r="DX33" s="22"/>
      <c r="DY33" s="20"/>
      <c r="DZ33" s="20"/>
      <c r="EA33" s="21">
        <v>59</v>
      </c>
      <c r="EB33" s="22"/>
      <c r="EC33" s="20"/>
      <c r="ED33" s="20"/>
      <c r="EE33" s="21">
        <v>101</v>
      </c>
      <c r="EF33" s="22"/>
      <c r="EG33" s="20"/>
      <c r="EH33" s="20"/>
      <c r="EI33" s="21">
        <v>8</v>
      </c>
      <c r="EJ33" s="14"/>
      <c r="EK33" s="20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</row>
    <row r="34" spans="1:153" x14ac:dyDescent="0.25">
      <c r="A34" s="40" t="s">
        <v>35</v>
      </c>
      <c r="B34" s="22"/>
      <c r="C34" s="20"/>
      <c r="D34" s="20"/>
      <c r="E34" s="32" t="s">
        <v>12</v>
      </c>
      <c r="F34" s="20"/>
      <c r="G34" s="20"/>
      <c r="H34" s="20"/>
      <c r="I34" s="27" t="s">
        <v>17</v>
      </c>
      <c r="J34" s="22"/>
      <c r="K34" s="20"/>
      <c r="L34" s="20"/>
      <c r="M34" s="27" t="s">
        <v>17</v>
      </c>
      <c r="N34" s="22"/>
      <c r="O34" s="20"/>
      <c r="P34" s="20"/>
      <c r="Q34" s="31" t="s">
        <v>13</v>
      </c>
      <c r="R34" s="22"/>
      <c r="S34" s="20"/>
      <c r="T34" s="20"/>
      <c r="U34" s="32" t="s">
        <v>13</v>
      </c>
      <c r="V34" s="40" t="s">
        <v>35</v>
      </c>
      <c r="W34" s="22"/>
      <c r="X34" s="20"/>
      <c r="Y34" s="20"/>
      <c r="Z34" s="31" t="s">
        <v>14</v>
      </c>
      <c r="AA34" s="22"/>
      <c r="AB34" s="20"/>
      <c r="AC34" s="20"/>
      <c r="AD34" s="137" t="s">
        <v>13</v>
      </c>
      <c r="AE34" s="22"/>
      <c r="AF34" s="20"/>
      <c r="AG34" s="20"/>
      <c r="AH34" s="31" t="s">
        <v>16</v>
      </c>
      <c r="AI34" s="22"/>
      <c r="AJ34" s="20"/>
      <c r="AK34" s="20"/>
      <c r="AL34" s="31" t="s">
        <v>16</v>
      </c>
      <c r="AM34" s="22"/>
      <c r="AN34" s="20"/>
      <c r="AO34" s="20"/>
      <c r="AP34" s="32" t="s">
        <v>14</v>
      </c>
      <c r="AQ34" s="40" t="s">
        <v>35</v>
      </c>
      <c r="AR34" s="22"/>
      <c r="AS34" s="20"/>
      <c r="AT34" s="20"/>
      <c r="AU34" s="31" t="s">
        <v>14</v>
      </c>
      <c r="AV34" s="22"/>
      <c r="AW34" s="20"/>
      <c r="AX34" s="20"/>
      <c r="AY34" s="27" t="s">
        <v>17</v>
      </c>
      <c r="AZ34" s="22"/>
      <c r="BA34" s="20"/>
      <c r="BB34" s="20"/>
      <c r="BC34" s="31" t="s">
        <v>14</v>
      </c>
      <c r="BD34" s="22"/>
      <c r="BE34" s="20"/>
      <c r="BF34" s="20"/>
      <c r="BG34" s="31" t="s">
        <v>15</v>
      </c>
      <c r="BH34" s="22"/>
      <c r="BI34" s="20"/>
      <c r="BJ34" s="20"/>
      <c r="BK34" s="126" t="s">
        <v>17</v>
      </c>
      <c r="BL34" s="40" t="s">
        <v>35</v>
      </c>
      <c r="BM34" s="22"/>
      <c r="BN34" s="20"/>
      <c r="BO34" s="20"/>
      <c r="BP34" s="31" t="s">
        <v>15</v>
      </c>
      <c r="BQ34" s="22"/>
      <c r="BR34" s="20"/>
      <c r="BS34" s="20"/>
      <c r="BT34" s="27" t="s">
        <v>17</v>
      </c>
      <c r="BU34" s="22"/>
      <c r="BV34" s="20"/>
      <c r="BW34" s="20"/>
      <c r="BX34" s="27" t="s">
        <v>17</v>
      </c>
      <c r="BY34" s="22"/>
      <c r="BZ34" s="20"/>
      <c r="CA34" s="20"/>
      <c r="CB34" s="27" t="s">
        <v>17</v>
      </c>
      <c r="CC34" s="22"/>
      <c r="CD34" s="20"/>
      <c r="CE34" s="20"/>
      <c r="CF34" s="126" t="s">
        <v>17</v>
      </c>
      <c r="CG34" s="40" t="s">
        <v>35</v>
      </c>
      <c r="CH34" s="22"/>
      <c r="CI34" s="20"/>
      <c r="CJ34" s="20"/>
      <c r="CK34" s="27" t="s">
        <v>17</v>
      </c>
      <c r="CL34" s="22"/>
      <c r="CM34" s="20"/>
      <c r="CN34" s="20"/>
      <c r="CO34" s="27" t="s">
        <v>17</v>
      </c>
      <c r="CP34" s="22"/>
      <c r="CQ34" s="20"/>
      <c r="CR34" s="20"/>
      <c r="CS34" s="27" t="s">
        <v>17</v>
      </c>
      <c r="CT34" s="22"/>
      <c r="CU34" s="20"/>
      <c r="CV34" s="20"/>
      <c r="CW34" s="27" t="s">
        <v>17</v>
      </c>
      <c r="CX34" s="22"/>
      <c r="CY34" s="20"/>
      <c r="CZ34" s="20"/>
      <c r="DA34" s="126" t="s">
        <v>17</v>
      </c>
      <c r="DB34" s="40" t="s">
        <v>35</v>
      </c>
      <c r="DC34" s="22"/>
      <c r="DD34" s="20"/>
      <c r="DE34" s="20"/>
      <c r="DF34" s="27" t="s">
        <v>17</v>
      </c>
      <c r="DG34" s="22"/>
      <c r="DH34" s="20"/>
      <c r="DI34" s="20"/>
      <c r="DJ34" s="27" t="s">
        <v>17</v>
      </c>
      <c r="DK34" s="22"/>
      <c r="DL34" s="20"/>
      <c r="DM34" s="20"/>
      <c r="DN34" s="31" t="s">
        <v>16</v>
      </c>
      <c r="DO34" s="22"/>
      <c r="DP34" s="20"/>
      <c r="DQ34" s="20"/>
      <c r="DR34" s="31" t="s">
        <v>16</v>
      </c>
      <c r="DS34" s="22"/>
      <c r="DT34" s="20"/>
      <c r="DU34" s="20"/>
      <c r="DV34" s="32" t="s">
        <v>16</v>
      </c>
      <c r="DW34" s="40" t="s">
        <v>35</v>
      </c>
      <c r="DX34" s="22"/>
      <c r="DY34" s="20"/>
      <c r="DZ34" s="20"/>
      <c r="EA34" s="27" t="s">
        <v>17</v>
      </c>
      <c r="EB34" s="22"/>
      <c r="EC34" s="20"/>
      <c r="ED34" s="20"/>
      <c r="EE34" s="31" t="s">
        <v>16</v>
      </c>
      <c r="EF34" s="22"/>
      <c r="EG34" s="20"/>
      <c r="EH34" s="20"/>
      <c r="EI34" s="126" t="s">
        <v>17</v>
      </c>
      <c r="EJ34" s="14"/>
      <c r="EK34" s="20"/>
      <c r="EN34" s="95" t="s">
        <v>68</v>
      </c>
      <c r="EP34" s="96"/>
      <c r="EQ34" s="96"/>
      <c r="ER34" s="96"/>
      <c r="EV34" s="79"/>
      <c r="EW34" s="79"/>
    </row>
    <row r="35" spans="1:153" x14ac:dyDescent="0.25">
      <c r="A35" s="140" t="s">
        <v>65</v>
      </c>
      <c r="B35" s="22"/>
      <c r="C35" s="20"/>
      <c r="D35" s="20"/>
      <c r="E35" s="137">
        <v>0.45</v>
      </c>
      <c r="F35" s="20"/>
      <c r="G35" s="20"/>
      <c r="H35" s="20"/>
      <c r="I35" s="139">
        <v>1</v>
      </c>
      <c r="J35" s="22"/>
      <c r="K35" s="20"/>
      <c r="L35" s="20"/>
      <c r="M35" s="139">
        <v>1</v>
      </c>
      <c r="N35" s="22"/>
      <c r="O35" s="20"/>
      <c r="P35" s="20"/>
      <c r="Q35" s="137">
        <f>O11/Q33</f>
        <v>0.86046511627906974</v>
      </c>
      <c r="R35" s="22"/>
      <c r="S35" s="20"/>
      <c r="T35" s="20"/>
      <c r="U35" s="137">
        <f>S11/U33</f>
        <v>0.62790697674418605</v>
      </c>
      <c r="V35" s="140" t="s">
        <v>65</v>
      </c>
      <c r="W35" s="22"/>
      <c r="X35" s="20"/>
      <c r="Y35" s="20"/>
      <c r="Z35" s="137">
        <f>X11/Z33</f>
        <v>0.80769230769230771</v>
      </c>
      <c r="AA35" s="22"/>
      <c r="AB35" s="20"/>
      <c r="AC35" s="20"/>
      <c r="AD35" s="137">
        <f>AB11/AD33</f>
        <v>0.97058823529411764</v>
      </c>
      <c r="AE35" s="22"/>
      <c r="AF35" s="20"/>
      <c r="AG35" s="20"/>
      <c r="AH35" s="137">
        <v>0.92</v>
      </c>
      <c r="AI35" s="22"/>
      <c r="AJ35" s="20"/>
      <c r="AK35" s="20"/>
      <c r="AL35" s="137">
        <v>0.95652173913043481</v>
      </c>
      <c r="AM35" s="22"/>
      <c r="AN35" s="20"/>
      <c r="AO35" s="20"/>
      <c r="AP35" s="137">
        <v>0.95238095238095233</v>
      </c>
      <c r="AQ35" s="140" t="s">
        <v>65</v>
      </c>
      <c r="AR35" s="22"/>
      <c r="AS35" s="20"/>
      <c r="AT35" s="20"/>
      <c r="AU35" s="137">
        <v>0.8666666666666667</v>
      </c>
      <c r="AV35" s="22"/>
      <c r="AW35" s="20"/>
      <c r="AX35" s="20"/>
      <c r="AY35" s="139">
        <v>1</v>
      </c>
      <c r="AZ35" s="22"/>
      <c r="BA35" s="20"/>
      <c r="BB35" s="20"/>
      <c r="BC35" s="137">
        <v>0.94680851063829785</v>
      </c>
      <c r="BD35" s="22"/>
      <c r="BE35" s="20"/>
      <c r="BF35" s="20"/>
      <c r="BG35" s="137">
        <v>0.96610169491525422</v>
      </c>
      <c r="BH35" s="22"/>
      <c r="BI35" s="20"/>
      <c r="BJ35" s="20"/>
      <c r="BK35" s="139">
        <v>1</v>
      </c>
      <c r="BL35" s="140" t="s">
        <v>65</v>
      </c>
      <c r="BM35" s="22"/>
      <c r="BN35" s="20"/>
      <c r="BO35" s="20"/>
      <c r="BP35" s="137">
        <f>BN11/BP33</f>
        <v>0.98817966903073284</v>
      </c>
      <c r="BQ35" s="22"/>
      <c r="BR35" s="20"/>
      <c r="BS35" s="20"/>
      <c r="BT35" s="139">
        <v>1</v>
      </c>
      <c r="BU35" s="22"/>
      <c r="BV35" s="20"/>
      <c r="BW35" s="20"/>
      <c r="BX35" s="139">
        <v>1</v>
      </c>
      <c r="BY35" s="22"/>
      <c r="BZ35" s="20"/>
      <c r="CA35" s="20"/>
      <c r="CB35" s="139">
        <v>1</v>
      </c>
      <c r="CC35" s="22"/>
      <c r="CD35" s="20"/>
      <c r="CE35" s="20"/>
      <c r="CF35" s="139">
        <v>1</v>
      </c>
      <c r="CG35" s="140" t="s">
        <v>65</v>
      </c>
      <c r="CH35" s="22"/>
      <c r="CI35" s="20"/>
      <c r="CJ35" s="20"/>
      <c r="CK35" s="139">
        <v>1</v>
      </c>
      <c r="CL35" s="22"/>
      <c r="CM35" s="20"/>
      <c r="CN35" s="20"/>
      <c r="CO35" s="139">
        <v>1</v>
      </c>
      <c r="CP35" s="22"/>
      <c r="CQ35" s="20"/>
      <c r="CR35" s="20"/>
      <c r="CS35" s="139">
        <v>1</v>
      </c>
      <c r="CT35" s="22"/>
      <c r="CU35" s="20"/>
      <c r="CV35" s="20"/>
      <c r="CW35" s="139">
        <v>1</v>
      </c>
      <c r="CX35" s="141"/>
      <c r="CY35" s="115"/>
      <c r="CZ35" s="142"/>
      <c r="DA35" s="139">
        <v>1</v>
      </c>
      <c r="DB35" s="140" t="s">
        <v>65</v>
      </c>
      <c r="DC35" s="22"/>
      <c r="DD35" s="20"/>
      <c r="DE35" s="20"/>
      <c r="DF35" s="139">
        <v>1</v>
      </c>
      <c r="DG35" s="22"/>
      <c r="DH35" s="20"/>
      <c r="DI35" s="20"/>
      <c r="DJ35" s="139">
        <v>1</v>
      </c>
      <c r="DK35" s="22"/>
      <c r="DL35" s="20"/>
      <c r="DM35" s="20"/>
      <c r="DN35" s="137">
        <v>0.978494623655914</v>
      </c>
      <c r="DO35" s="22"/>
      <c r="DP35" s="20"/>
      <c r="DQ35" s="20"/>
      <c r="DR35" s="137">
        <v>0.97560975609756095</v>
      </c>
      <c r="DS35" s="141"/>
      <c r="DT35" s="115"/>
      <c r="DU35" s="142"/>
      <c r="DV35" s="137">
        <v>0.98412698412698407</v>
      </c>
      <c r="DW35" s="140" t="s">
        <v>65</v>
      </c>
      <c r="DX35" s="22"/>
      <c r="DY35" s="20"/>
      <c r="DZ35" s="20"/>
      <c r="EA35" s="139">
        <v>1</v>
      </c>
      <c r="EB35" s="22"/>
      <c r="EC35" s="20"/>
      <c r="ED35" s="20"/>
      <c r="EE35" s="137">
        <v>0.99009900990099009</v>
      </c>
      <c r="EF35" s="22"/>
      <c r="EG35" s="20"/>
      <c r="EH35" s="20"/>
      <c r="EI35" s="139">
        <v>1</v>
      </c>
      <c r="EJ35" s="14"/>
      <c r="EK35" s="71"/>
      <c r="EL35" s="68" t="s">
        <v>55</v>
      </c>
      <c r="EM35" s="63"/>
      <c r="EN35" s="68" t="s">
        <v>36</v>
      </c>
      <c r="EO35" s="63"/>
      <c r="EP35" s="68" t="s">
        <v>37</v>
      </c>
      <c r="EQ35" s="63"/>
      <c r="ER35" s="68" t="s">
        <v>38</v>
      </c>
      <c r="ES35" s="63"/>
      <c r="ET35" s="62" t="s">
        <v>57</v>
      </c>
      <c r="EU35" s="69"/>
      <c r="EV35" s="79"/>
      <c r="EW35" s="79"/>
    </row>
    <row r="36" spans="1:153" x14ac:dyDescent="0.25">
      <c r="A36" s="29" t="s">
        <v>61</v>
      </c>
      <c r="B36" s="29"/>
      <c r="C36" s="143"/>
      <c r="D36" s="30"/>
      <c r="E36" s="138">
        <v>0.70967741935483875</v>
      </c>
      <c r="F36" s="29"/>
      <c r="G36" s="143"/>
      <c r="H36" s="30"/>
      <c r="I36" s="138">
        <f>SUM(G13:G29)/G31</f>
        <v>0.37037037037037035</v>
      </c>
      <c r="J36" s="29"/>
      <c r="K36" s="143"/>
      <c r="L36" s="30"/>
      <c r="M36" s="138">
        <f>SUM(K13:K29)/K31</f>
        <v>0.43243243243243246</v>
      </c>
      <c r="N36" s="29"/>
      <c r="O36" s="143"/>
      <c r="P36" s="30"/>
      <c r="Q36" s="138">
        <f>SUM(O13:O29)/O31</f>
        <v>0.41538461538461541</v>
      </c>
      <c r="R36" s="29"/>
      <c r="S36" s="143"/>
      <c r="T36" s="30"/>
      <c r="U36" s="138">
        <f>SUM(S13:S29)/S31</f>
        <v>0.43137254901960786</v>
      </c>
      <c r="V36" s="29" t="s">
        <v>61</v>
      </c>
      <c r="W36" s="29"/>
      <c r="X36" s="143"/>
      <c r="Y36" s="30"/>
      <c r="Z36" s="138">
        <v>0.43137254901960786</v>
      </c>
      <c r="AA36" s="29"/>
      <c r="AB36" s="143"/>
      <c r="AC36" s="30"/>
      <c r="AD36" s="138">
        <v>0.43137254901960786</v>
      </c>
      <c r="AE36" s="29"/>
      <c r="AF36" s="143"/>
      <c r="AG36" s="30"/>
      <c r="AH36" s="138">
        <v>0.12587412587412589</v>
      </c>
      <c r="AI36" s="29"/>
      <c r="AJ36" s="143"/>
      <c r="AK36" s="30"/>
      <c r="AL36" s="138">
        <v>0.27906976744186046</v>
      </c>
      <c r="AM36" s="29"/>
      <c r="AN36" s="143"/>
      <c r="AO36" s="30"/>
      <c r="AP36" s="138">
        <v>0.20253164556962025</v>
      </c>
      <c r="AQ36" s="29" t="s">
        <v>61</v>
      </c>
      <c r="AR36" s="29"/>
      <c r="AS36" s="143"/>
      <c r="AT36" s="30"/>
      <c r="AU36" s="138">
        <v>0.29473684210526313</v>
      </c>
      <c r="AV36" s="29"/>
      <c r="AW36" s="143"/>
      <c r="AX36" s="30"/>
      <c r="AY36" s="138">
        <v>0.15972222222222221</v>
      </c>
      <c r="AZ36" s="29"/>
      <c r="BA36" s="143"/>
      <c r="BB36" s="30"/>
      <c r="BC36" s="138">
        <v>0.25409836065573771</v>
      </c>
      <c r="BD36" s="29"/>
      <c r="BE36" s="143"/>
      <c r="BF36" s="30"/>
      <c r="BG36" s="138">
        <v>8.5271317829457363E-2</v>
      </c>
      <c r="BH36" s="29"/>
      <c r="BI36" s="143"/>
      <c r="BJ36" s="30"/>
      <c r="BK36" s="138">
        <f>SUM(BI13:BI29)/BI31</f>
        <v>0.13826366559485531</v>
      </c>
      <c r="BL36" s="29" t="s">
        <v>61</v>
      </c>
      <c r="BM36" s="29"/>
      <c r="BN36" s="143"/>
      <c r="BO36" s="30"/>
      <c r="BP36" s="138">
        <f>SUM(BN13:BN29)/BN31</f>
        <v>8.1023454157782518E-2</v>
      </c>
      <c r="BQ36" s="29"/>
      <c r="BR36" s="143"/>
      <c r="BS36" s="30"/>
      <c r="BT36" s="138">
        <f>SUM(BR13:BR29)/BR31</f>
        <v>4.8484848484848485E-2</v>
      </c>
      <c r="BU36" s="29"/>
      <c r="BV36" s="143"/>
      <c r="BW36" s="30"/>
      <c r="BX36" s="138">
        <f>SUM(BV13:BV29)/BV31</f>
        <v>3.6363636363636362E-2</v>
      </c>
      <c r="BY36" s="29"/>
      <c r="BZ36" s="143"/>
      <c r="CA36" s="30"/>
      <c r="CB36" s="138">
        <v>2.8145695364238412E-2</v>
      </c>
      <c r="CC36" s="29"/>
      <c r="CD36" s="143"/>
      <c r="CE36" s="30"/>
      <c r="CF36" s="138">
        <f>SUM(CD13:CD29)/CD31</f>
        <v>3.0666666666666665E-2</v>
      </c>
      <c r="CG36" s="29" t="s">
        <v>61</v>
      </c>
      <c r="CH36" s="29"/>
      <c r="CI36" s="143"/>
      <c r="CJ36" s="30"/>
      <c r="CK36" s="138">
        <v>2.337228714524207E-2</v>
      </c>
      <c r="CL36" s="29"/>
      <c r="CM36" s="143"/>
      <c r="CN36" s="30"/>
      <c r="CO36" s="138">
        <f>SUM(CM13:CM29)/CM31</f>
        <v>3.9106145251396648E-2</v>
      </c>
      <c r="CP36" s="29"/>
      <c r="CQ36" s="143"/>
      <c r="CR36" s="30"/>
      <c r="CS36" s="138">
        <f>SUM(CQ13:CQ29)/CQ31</f>
        <v>4.0733197556008148E-2</v>
      </c>
      <c r="CT36" s="29"/>
      <c r="CU36" s="143"/>
      <c r="CV36" s="30"/>
      <c r="CW36" s="138">
        <f>SUM(CU13:CU29)/CU31</f>
        <v>3.2911392405063293E-2</v>
      </c>
      <c r="CX36" s="29"/>
      <c r="CY36" s="143"/>
      <c r="CZ36" s="30"/>
      <c r="DA36" s="138">
        <f>SUM(CY13:CY29)/CY31</f>
        <v>4.8275862068965517E-2</v>
      </c>
      <c r="DB36" s="29" t="s">
        <v>61</v>
      </c>
      <c r="DC36" s="29"/>
      <c r="DD36" s="143"/>
      <c r="DE36" s="30"/>
      <c r="DF36" s="138">
        <v>3.5856573705179286E-2</v>
      </c>
      <c r="DG36" s="29"/>
      <c r="DH36" s="143"/>
      <c r="DI36" s="30"/>
      <c r="DJ36" s="138">
        <v>1.1834319526627219E-2</v>
      </c>
      <c r="DK36" s="29"/>
      <c r="DL36" s="143"/>
      <c r="DM36" s="30"/>
      <c r="DN36" s="138">
        <v>9.2233009708737865E-2</v>
      </c>
      <c r="DO36" s="29"/>
      <c r="DP36" s="143"/>
      <c r="DQ36" s="30"/>
      <c r="DR36" s="138">
        <v>0.18627450980392157</v>
      </c>
      <c r="DS36" s="29"/>
      <c r="DT36" s="143"/>
      <c r="DU36" s="30"/>
      <c r="DV36" s="138">
        <v>5.9701492537313432E-2</v>
      </c>
      <c r="DW36" s="102" t="s">
        <v>61</v>
      </c>
      <c r="DX36" s="29"/>
      <c r="DY36" s="143"/>
      <c r="DZ36" s="30"/>
      <c r="EA36" s="138">
        <v>0.10606060606060606</v>
      </c>
      <c r="EB36" s="29"/>
      <c r="EC36" s="143"/>
      <c r="ED36" s="30"/>
      <c r="EE36" s="138">
        <v>5.6074766355140186E-2</v>
      </c>
      <c r="EF36" s="29"/>
      <c r="EG36" s="143"/>
      <c r="EH36" s="30"/>
      <c r="EI36" s="138">
        <v>0</v>
      </c>
      <c r="EJ36" s="14"/>
      <c r="EK36" s="20"/>
      <c r="EL36" s="99"/>
      <c r="EM36" s="127">
        <f>SUM(EL13:EL28)/EL31</f>
        <v>0.4144144144144144</v>
      </c>
      <c r="EN36" s="99"/>
      <c r="EO36" s="127">
        <f>SUM(EN13:EN28)/EN31</f>
        <v>0.16833484986351227</v>
      </c>
      <c r="EP36" s="99"/>
      <c r="EQ36" s="127">
        <f>SUM(EP13:EP28)/EP31</f>
        <v>4.5437116564417179E-2</v>
      </c>
      <c r="ER36" s="99"/>
      <c r="ES36" s="127">
        <f>SUM(ER13:ER28)/ER31</f>
        <v>6.7114093959731544E-2</v>
      </c>
      <c r="ET36" s="99"/>
      <c r="EU36" s="127">
        <f>SUM(ET13:ET28)/ET31</f>
        <v>8.1913925367312443E-2</v>
      </c>
      <c r="EV36" s="79"/>
      <c r="EW36" s="79"/>
    </row>
    <row r="37" spans="1:153" ht="1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</row>
    <row r="38" spans="1:153" x14ac:dyDescent="0.25">
      <c r="A38" s="91" t="s">
        <v>51</v>
      </c>
      <c r="B38" s="14" t="s">
        <v>69</v>
      </c>
      <c r="C38" s="79"/>
      <c r="D38" s="79"/>
      <c r="E38" s="79"/>
      <c r="F38" s="79"/>
      <c r="G38" s="79"/>
      <c r="I38" s="78" t="s">
        <v>199</v>
      </c>
      <c r="K38" s="79"/>
      <c r="L38" s="79"/>
      <c r="M38" s="79"/>
      <c r="N38" s="79"/>
      <c r="O38" s="79"/>
      <c r="P38" s="79"/>
      <c r="Q38" s="79"/>
      <c r="R38" s="14"/>
      <c r="U38" s="91" t="s">
        <v>67</v>
      </c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M38" s="79"/>
      <c r="EN38" s="123"/>
      <c r="EO38" s="79"/>
      <c r="EP38" s="123"/>
      <c r="EQ38" s="123"/>
      <c r="ER38" s="79"/>
      <c r="ES38" s="79"/>
      <c r="ET38" s="79"/>
      <c r="EU38" s="79"/>
      <c r="EV38" s="79"/>
      <c r="EW38" s="79"/>
    </row>
    <row r="39" spans="1:153" x14ac:dyDescent="0.25">
      <c r="B39" s="78" t="s">
        <v>52</v>
      </c>
      <c r="I39" s="37" t="s">
        <v>263</v>
      </c>
      <c r="S39" s="14"/>
      <c r="U39" s="91" t="s">
        <v>63</v>
      </c>
      <c r="AU39" t="s">
        <v>218</v>
      </c>
    </row>
    <row r="40" spans="1:153" ht="7.5" customHeight="1" x14ac:dyDescent="0.25">
      <c r="B40" s="78"/>
      <c r="I40" s="37"/>
    </row>
    <row r="41" spans="1:15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 t="s">
        <v>46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 t="s">
        <v>47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 t="s">
        <v>48</v>
      </c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 t="s">
        <v>49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 t="s">
        <v>50</v>
      </c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 t="s">
        <v>59</v>
      </c>
      <c r="DL41" s="14"/>
      <c r="DM41" s="14"/>
      <c r="DN41" s="14"/>
      <c r="DO41" s="14"/>
      <c r="DP41" s="20"/>
      <c r="DQ41" s="14"/>
      <c r="DR41" s="14"/>
      <c r="DS41" s="92"/>
      <c r="DU41" s="14"/>
      <c r="DV41" s="14"/>
      <c r="DW41" s="14"/>
      <c r="DX41" s="14"/>
      <c r="DY41" s="14"/>
      <c r="DZ41" s="14"/>
      <c r="EA41" s="14"/>
      <c r="EB41" s="14" t="s">
        <v>176</v>
      </c>
      <c r="EP41" s="14" t="s">
        <v>177</v>
      </c>
    </row>
    <row r="42" spans="1:153" x14ac:dyDescent="0.25">
      <c r="BI42" s="10"/>
      <c r="BN42" s="10"/>
      <c r="BR42" s="10"/>
      <c r="BV42" s="10"/>
      <c r="BZ42" s="10"/>
      <c r="CD42" s="10"/>
      <c r="CI42" s="10"/>
      <c r="CM42" s="10"/>
      <c r="CQ42" s="10"/>
      <c r="CU42" s="10"/>
      <c r="CV42" s="10"/>
    </row>
    <row r="43" spans="1:153" x14ac:dyDescent="0.25">
      <c r="BI43" s="10"/>
      <c r="BN43" s="10"/>
      <c r="BR43" s="10"/>
      <c r="BV43" s="10"/>
      <c r="BZ43" s="10"/>
      <c r="CD43" s="10"/>
      <c r="CI43" s="10"/>
      <c r="CM43" s="10"/>
      <c r="CQ43" s="10"/>
      <c r="CU43" s="10"/>
      <c r="CV43" s="10"/>
    </row>
    <row r="44" spans="1:153" x14ac:dyDescent="0.25">
      <c r="E44" s="93"/>
      <c r="I44" s="93"/>
      <c r="M44" s="93"/>
      <c r="Q44" s="93"/>
      <c r="U44" s="93"/>
      <c r="Z44" s="93"/>
      <c r="AD44" s="93"/>
      <c r="AH44" s="93"/>
      <c r="AL44" s="93"/>
      <c r="AP44" s="93"/>
      <c r="AU44" s="93"/>
      <c r="AY44" s="93"/>
      <c r="BC44" s="93"/>
      <c r="BG44" s="93"/>
      <c r="BK44" s="93"/>
      <c r="BP44" s="93"/>
      <c r="BT44" s="93"/>
      <c r="BX44" s="93"/>
      <c r="CB44" s="93"/>
      <c r="CF44" s="93"/>
      <c r="CK44" s="93"/>
      <c r="CO44" s="93"/>
      <c r="CS44" s="93"/>
      <c r="CW44" s="93"/>
      <c r="DA44" s="93"/>
      <c r="DF44" s="93"/>
      <c r="DJ44" s="93"/>
      <c r="DN44" s="93"/>
      <c r="DR44" s="93"/>
      <c r="DV44" s="93"/>
      <c r="EA44" s="93"/>
      <c r="EE44" s="93"/>
      <c r="EI44" s="93"/>
      <c r="ET44" s="7"/>
      <c r="EU44" s="7"/>
    </row>
  </sheetData>
  <sortState ref="EW11:EY29">
    <sortCondition descending="1" ref="EW11:EW29"/>
  </sortState>
  <printOptions horizontalCentered="1"/>
  <pageMargins left="0.45" right="0.45" top="0.5" bottom="0.5" header="0.3" footer="0.3"/>
  <pageSetup paperSize="5" orientation="landscape" r:id="rId1"/>
  <rowBreaks count="1" manualBreakCount="1">
    <brk id="41" max="16383" man="1"/>
  </rowBreaks>
  <colBreaks count="1" manualBreakCount="1">
    <brk id="14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E21" sqref="E21"/>
    </sheetView>
  </sheetViews>
  <sheetFormatPr defaultRowHeight="15" x14ac:dyDescent="0.25"/>
  <cols>
    <col min="1" max="1" width="19" customWidth="1"/>
    <col min="2" max="2" width="10.42578125" customWidth="1"/>
    <col min="3" max="3" width="17.140625" customWidth="1"/>
    <col min="4" max="4" width="11.5703125" customWidth="1"/>
    <col min="6" max="6" width="9.7109375" bestFit="1" customWidth="1"/>
  </cols>
  <sheetData>
    <row r="1" spans="1:4" x14ac:dyDescent="0.25">
      <c r="A1" s="14" t="s">
        <v>24</v>
      </c>
      <c r="B1" s="14"/>
      <c r="C1" s="14"/>
      <c r="D1" s="14"/>
    </row>
    <row r="2" spans="1:4" x14ac:dyDescent="0.25">
      <c r="A2" s="14"/>
      <c r="B2" s="14" t="s">
        <v>20</v>
      </c>
      <c r="C2" s="14"/>
      <c r="D2" s="14" t="s">
        <v>22</v>
      </c>
    </row>
    <row r="3" spans="1:4" x14ac:dyDescent="0.25">
      <c r="A3" s="14"/>
      <c r="B3" s="14" t="s">
        <v>23</v>
      </c>
      <c r="C3" s="14"/>
      <c r="D3" s="14" t="s">
        <v>23</v>
      </c>
    </row>
    <row r="4" spans="1:4" x14ac:dyDescent="0.25">
      <c r="A4" s="13" t="s">
        <v>0</v>
      </c>
      <c r="B4" s="129">
        <v>43235</v>
      </c>
      <c r="C4" s="14"/>
      <c r="D4" s="129">
        <v>43377</v>
      </c>
    </row>
    <row r="5" spans="1:4" x14ac:dyDescent="0.25">
      <c r="A5" s="13" t="s">
        <v>1</v>
      </c>
      <c r="B5" s="129">
        <v>43236</v>
      </c>
      <c r="C5" s="14"/>
      <c r="D5" s="129">
        <v>43375</v>
      </c>
    </row>
    <row r="6" spans="1:4" x14ac:dyDescent="0.25">
      <c r="A6" s="13" t="s">
        <v>2</v>
      </c>
      <c r="B6" s="129">
        <v>43237</v>
      </c>
      <c r="C6" s="14"/>
      <c r="D6" s="130">
        <v>43242</v>
      </c>
    </row>
    <row r="7" spans="1:4" x14ac:dyDescent="0.25">
      <c r="A7" s="13" t="s">
        <v>3</v>
      </c>
      <c r="B7" s="129">
        <v>43242</v>
      </c>
      <c r="C7" s="14"/>
      <c r="D7" s="129">
        <v>43242</v>
      </c>
    </row>
    <row r="8" spans="1:4" x14ac:dyDescent="0.25">
      <c r="A8" s="13" t="s">
        <v>4</v>
      </c>
      <c r="B8" s="129">
        <v>43243</v>
      </c>
      <c r="C8" s="14"/>
      <c r="D8" s="129">
        <v>43242</v>
      </c>
    </row>
    <row r="9" spans="1:4" x14ac:dyDescent="0.25">
      <c r="A9" s="13" t="s">
        <v>5</v>
      </c>
      <c r="B9" s="129">
        <v>43264</v>
      </c>
      <c r="C9" s="14"/>
      <c r="D9" s="129">
        <v>43242</v>
      </c>
    </row>
    <row r="10" spans="1:4" x14ac:dyDescent="0.25">
      <c r="A10" s="13" t="s">
        <v>6</v>
      </c>
      <c r="B10" s="129">
        <v>43244</v>
      </c>
      <c r="C10" s="14"/>
      <c r="D10" s="129">
        <v>43377</v>
      </c>
    </row>
    <row r="11" spans="1:4" x14ac:dyDescent="0.25">
      <c r="A11" s="13" t="s">
        <v>7</v>
      </c>
      <c r="B11" s="129">
        <v>43237</v>
      </c>
      <c r="C11" s="14"/>
      <c r="D11" s="129">
        <v>43242</v>
      </c>
    </row>
    <row r="12" spans="1:4" x14ac:dyDescent="0.25">
      <c r="A12" s="13" t="s">
        <v>8</v>
      </c>
      <c r="B12" s="129">
        <v>43237</v>
      </c>
      <c r="C12" s="14"/>
      <c r="D12" s="129">
        <v>43242</v>
      </c>
    </row>
    <row r="13" spans="1:4" x14ac:dyDescent="0.25">
      <c r="A13" s="13" t="s">
        <v>9</v>
      </c>
      <c r="B13" s="129">
        <v>43237</v>
      </c>
      <c r="C13" s="14"/>
      <c r="D13" s="129">
        <v>43242</v>
      </c>
    </row>
    <row r="14" spans="1:4" x14ac:dyDescent="0.25">
      <c r="A14" s="131" t="s">
        <v>262</v>
      </c>
      <c r="B14" s="129">
        <v>43237</v>
      </c>
      <c r="C14" s="14"/>
      <c r="D14" s="129">
        <v>43376</v>
      </c>
    </row>
    <row r="15" spans="1:4" x14ac:dyDescent="0.25">
      <c r="A15" s="13" t="s">
        <v>10</v>
      </c>
      <c r="B15" s="129">
        <v>43237</v>
      </c>
      <c r="C15" s="14"/>
      <c r="D15" s="129">
        <v>43243</v>
      </c>
    </row>
    <row r="16" spans="1:4" x14ac:dyDescent="0.25">
      <c r="A16" s="13" t="s">
        <v>11</v>
      </c>
      <c r="B16" s="129">
        <v>43237</v>
      </c>
      <c r="C16" s="14"/>
      <c r="D16" s="129">
        <v>43377</v>
      </c>
    </row>
    <row r="17" spans="1:4" x14ac:dyDescent="0.25">
      <c r="A17" s="13" t="s">
        <v>12</v>
      </c>
      <c r="B17" s="129">
        <v>43237</v>
      </c>
      <c r="C17" s="14"/>
      <c r="D17" s="129">
        <v>43376</v>
      </c>
    </row>
    <row r="18" spans="1:4" x14ac:dyDescent="0.25">
      <c r="A18" s="13" t="s">
        <v>13</v>
      </c>
      <c r="B18" s="129">
        <v>43237</v>
      </c>
      <c r="C18" s="14"/>
      <c r="D18" s="129">
        <v>43243</v>
      </c>
    </row>
    <row r="19" spans="1:4" x14ac:dyDescent="0.25">
      <c r="A19" s="13" t="s">
        <v>14</v>
      </c>
      <c r="B19" s="129">
        <v>43237</v>
      </c>
      <c r="C19" s="14"/>
      <c r="D19" s="129" t="s">
        <v>260</v>
      </c>
    </row>
    <row r="20" spans="1:4" x14ac:dyDescent="0.25">
      <c r="A20" s="13" t="s">
        <v>15</v>
      </c>
      <c r="B20" s="129">
        <v>43256</v>
      </c>
      <c r="C20" s="14"/>
      <c r="D20" s="129">
        <v>43256</v>
      </c>
    </row>
    <row r="21" spans="1:4" x14ac:dyDescent="0.25">
      <c r="A21" s="13" t="s">
        <v>16</v>
      </c>
      <c r="B21" s="129">
        <v>43473</v>
      </c>
      <c r="C21" s="14"/>
      <c r="D21" s="129">
        <v>43473</v>
      </c>
    </row>
    <row r="22" spans="1:4" x14ac:dyDescent="0.25">
      <c r="A22" s="13"/>
      <c r="B22" s="14"/>
      <c r="C22" s="14"/>
      <c r="D22" s="14"/>
    </row>
    <row r="23" spans="1:4" x14ac:dyDescent="0.25">
      <c r="A23" s="14"/>
      <c r="B23" s="14"/>
      <c r="C23" s="14"/>
      <c r="D23" s="14"/>
    </row>
    <row r="24" spans="1:4" x14ac:dyDescent="0.25">
      <c r="A24" s="128" t="s">
        <v>25</v>
      </c>
      <c r="B24" s="14"/>
      <c r="C24" s="14"/>
      <c r="D24" s="14"/>
    </row>
    <row r="25" spans="1:4" x14ac:dyDescent="0.25">
      <c r="A25" s="128" t="s">
        <v>26</v>
      </c>
      <c r="B25" s="14"/>
      <c r="C25" s="14"/>
      <c r="D25" s="14"/>
    </row>
    <row r="26" spans="1:4" x14ac:dyDescent="0.25">
      <c r="A26" s="14">
        <v>110</v>
      </c>
      <c r="B26" s="129">
        <v>43235</v>
      </c>
      <c r="C26" s="14"/>
      <c r="D26" s="14"/>
    </row>
    <row r="27" spans="1:4" x14ac:dyDescent="0.25">
      <c r="A27" s="14">
        <v>164</v>
      </c>
      <c r="B27" s="129">
        <v>43251</v>
      </c>
      <c r="C27" s="14"/>
      <c r="D27" s="14"/>
    </row>
    <row r="28" spans="1:4" x14ac:dyDescent="0.25">
      <c r="A28" s="14">
        <v>112</v>
      </c>
      <c r="B28" s="129">
        <v>43235</v>
      </c>
      <c r="C28" s="14"/>
      <c r="D28" s="14"/>
    </row>
    <row r="29" spans="1:4" x14ac:dyDescent="0.25">
      <c r="A29" s="14">
        <v>166</v>
      </c>
      <c r="B29" s="129">
        <v>43397</v>
      </c>
      <c r="C29" s="14"/>
      <c r="D29" s="14"/>
    </row>
    <row r="30" spans="1:4" x14ac:dyDescent="0.25">
      <c r="A30" s="14">
        <v>114</v>
      </c>
      <c r="B30" s="129">
        <v>43369</v>
      </c>
      <c r="C30" s="14"/>
      <c r="D30" s="14"/>
    </row>
    <row r="31" spans="1:4" x14ac:dyDescent="0.25">
      <c r="A31" s="14">
        <v>168</v>
      </c>
      <c r="B31" s="129">
        <v>43232</v>
      </c>
      <c r="C31" s="14"/>
      <c r="D31" s="14"/>
    </row>
    <row r="32" spans="1:4" x14ac:dyDescent="0.25">
      <c r="A32" s="14">
        <v>116</v>
      </c>
      <c r="B32" s="129">
        <v>43375</v>
      </c>
      <c r="C32" s="14"/>
      <c r="D32" s="14"/>
    </row>
    <row r="33" spans="1:4" x14ac:dyDescent="0.25">
      <c r="A33" s="14">
        <v>170</v>
      </c>
      <c r="B33" s="129">
        <v>43242</v>
      </c>
      <c r="C33" s="14"/>
      <c r="D33" s="14"/>
    </row>
    <row r="34" spans="1:4" x14ac:dyDescent="0.25">
      <c r="A34" s="14">
        <v>118</v>
      </c>
      <c r="B34" s="129">
        <v>43242</v>
      </c>
      <c r="C34" s="14"/>
      <c r="D34" s="14"/>
    </row>
    <row r="35" spans="1:4" x14ac:dyDescent="0.25">
      <c r="A35" s="14">
        <v>126</v>
      </c>
      <c r="B35" s="129">
        <v>43250</v>
      </c>
      <c r="C35" s="14"/>
      <c r="D35" s="14"/>
    </row>
    <row r="36" spans="1:4" x14ac:dyDescent="0.25">
      <c r="A36" s="14">
        <v>180</v>
      </c>
      <c r="B36" s="129">
        <v>43251</v>
      </c>
      <c r="C36" s="14"/>
      <c r="D36" s="14"/>
    </row>
    <row r="37" spans="1:4" x14ac:dyDescent="0.25">
      <c r="A37" s="14">
        <v>128</v>
      </c>
      <c r="B37" s="129">
        <v>43243</v>
      </c>
      <c r="C37" s="14"/>
      <c r="D37" s="14"/>
    </row>
    <row r="38" spans="1:4" x14ac:dyDescent="0.25">
      <c r="A38" s="14">
        <v>182</v>
      </c>
      <c r="B38" s="129">
        <v>43256</v>
      </c>
      <c r="C38" s="14"/>
      <c r="D38" s="14"/>
    </row>
    <row r="39" spans="1:4" x14ac:dyDescent="0.25">
      <c r="A39" s="14"/>
      <c r="B39" s="14"/>
      <c r="C39" s="14"/>
      <c r="D39" s="14"/>
    </row>
    <row r="40" spans="1:4" x14ac:dyDescent="0.25">
      <c r="A40" s="14" t="s">
        <v>27</v>
      </c>
      <c r="B40" s="14"/>
      <c r="C40" s="14"/>
      <c r="D40" s="14"/>
    </row>
    <row r="41" spans="1:4" x14ac:dyDescent="0.25">
      <c r="A41" s="14">
        <v>103</v>
      </c>
      <c r="B41" s="129">
        <v>43235</v>
      </c>
      <c r="C41" s="14"/>
      <c r="D41" s="14"/>
    </row>
    <row r="42" spans="1:4" x14ac:dyDescent="0.25">
      <c r="A42" s="14">
        <v>157</v>
      </c>
      <c r="B42" s="129">
        <v>43251</v>
      </c>
      <c r="C42" s="14"/>
      <c r="D42" s="14"/>
    </row>
    <row r="43" spans="1:4" x14ac:dyDescent="0.25">
      <c r="A43" s="14">
        <v>105</v>
      </c>
      <c r="B43" s="129">
        <v>43235</v>
      </c>
      <c r="C43" s="14"/>
      <c r="D43" s="14"/>
    </row>
    <row r="44" spans="1:4" x14ac:dyDescent="0.25">
      <c r="A44" s="14">
        <v>159</v>
      </c>
      <c r="B44" s="129">
        <v>43397</v>
      </c>
      <c r="C44" s="14"/>
      <c r="D44" s="14"/>
    </row>
    <row r="45" spans="1:4" x14ac:dyDescent="0.25">
      <c r="A45" s="14">
        <v>107</v>
      </c>
      <c r="B45" s="129">
        <v>43369</v>
      </c>
      <c r="C45" s="14"/>
      <c r="D45" s="14"/>
    </row>
    <row r="46" spans="1:4" x14ac:dyDescent="0.25">
      <c r="A46" s="14">
        <v>161</v>
      </c>
      <c r="B46" s="129">
        <v>43232</v>
      </c>
      <c r="C46" s="14"/>
      <c r="D46" s="14"/>
    </row>
    <row r="47" spans="1:4" x14ac:dyDescent="0.25">
      <c r="A47" s="14">
        <v>109</v>
      </c>
      <c r="B47" s="129">
        <v>43375</v>
      </c>
      <c r="C47" s="14"/>
      <c r="D47" s="14"/>
    </row>
    <row r="48" spans="1:4" x14ac:dyDescent="0.25">
      <c r="A48" s="14">
        <v>163</v>
      </c>
      <c r="B48" s="129">
        <v>43242</v>
      </c>
      <c r="C48" s="14"/>
      <c r="D48" s="14"/>
    </row>
    <row r="49" spans="1:4" x14ac:dyDescent="0.25">
      <c r="A49" s="14">
        <v>111</v>
      </c>
      <c r="B49" s="129">
        <v>43242</v>
      </c>
      <c r="C49" s="14"/>
      <c r="D49" s="14"/>
    </row>
    <row r="50" spans="1:4" x14ac:dyDescent="0.25">
      <c r="A50" s="14">
        <v>123</v>
      </c>
      <c r="B50" s="129">
        <v>43250</v>
      </c>
      <c r="C50" s="14"/>
      <c r="D50" s="14"/>
    </row>
    <row r="51" spans="1:4" x14ac:dyDescent="0.25">
      <c r="A51" s="14">
        <v>177</v>
      </c>
      <c r="B51" s="129">
        <v>43251</v>
      </c>
      <c r="C51" s="14"/>
      <c r="D51" s="14"/>
    </row>
    <row r="52" spans="1:4" x14ac:dyDescent="0.25">
      <c r="A52" s="14">
        <v>125</v>
      </c>
      <c r="B52" s="129">
        <v>43243</v>
      </c>
      <c r="C52" s="14"/>
      <c r="D52" s="14"/>
    </row>
    <row r="53" spans="1:4" x14ac:dyDescent="0.25">
      <c r="A53" s="14">
        <v>179</v>
      </c>
      <c r="B53" s="129">
        <v>43256</v>
      </c>
      <c r="C53" s="14"/>
      <c r="D53" s="14"/>
    </row>
    <row r="54" spans="1:4" x14ac:dyDescent="0.25">
      <c r="A54" s="14">
        <v>127</v>
      </c>
      <c r="B54" s="129">
        <v>43258</v>
      </c>
      <c r="C54" s="14"/>
      <c r="D54" s="14"/>
    </row>
    <row r="55" spans="1:4" x14ac:dyDescent="0.25">
      <c r="A55" s="14">
        <v>181</v>
      </c>
      <c r="B55" s="129">
        <v>43244</v>
      </c>
      <c r="C55" s="14"/>
      <c r="D55" s="14"/>
    </row>
    <row r="56" spans="1:4" x14ac:dyDescent="0.25">
      <c r="A56" s="14">
        <v>129</v>
      </c>
      <c r="B56" s="129">
        <v>43243</v>
      </c>
      <c r="C56" s="14"/>
      <c r="D56" s="14"/>
    </row>
    <row r="57" spans="1:4" x14ac:dyDescent="0.25">
      <c r="A57" s="14">
        <v>183</v>
      </c>
      <c r="B57" s="129">
        <v>43244</v>
      </c>
      <c r="C57" s="14"/>
      <c r="D5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NR_Inbound</vt:lpstr>
      <vt:lpstr>NR_Outbound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2019-01-15T15:51:29Z</cp:lastPrinted>
  <dcterms:created xsi:type="dcterms:W3CDTF">2012-04-06T16:58:00Z</dcterms:created>
  <dcterms:modified xsi:type="dcterms:W3CDTF">2019-01-15T16:06:53Z</dcterms:modified>
</cp:coreProperties>
</file>