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NV-TEAMS-DOERRENEWABLES/Shared Documents/CPS/2024 Emergency Rulemakings/Near-Term Resource Multiplier/Reservation and Waitlist Tracker/"/>
    </mc:Choice>
  </mc:AlternateContent>
  <xr:revisionPtr revIDLastSave="413" documentId="13_ncr:1_{3C37F47D-C03D-4867-8566-2B6CABC4D529}" xr6:coauthVersionLast="47" xr6:coauthVersionMax="47" xr10:uidLastSave="{312EED9F-9D50-4D18-AC14-38070900D4D2}"/>
  <bookViews>
    <workbookView xWindow="-28920" yWindow="-120" windowWidth="29040" windowHeight="15720" firstSheet="1" xr2:uid="{09169BD2-5456-4646-938C-3B705935F0EC}"/>
  </bookViews>
  <sheets>
    <sheet name="Reservations" sheetId="1" r:id="rId1"/>
    <sheet name="Waitlist" sheetId="2" r:id="rId2"/>
  </sheets>
  <definedNames>
    <definedName name="_xlnm._FilterDatabase" localSheetId="0" hidden="1">Reservations!$A$8:$L$13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5" i="1"/>
  <c r="C5" i="2"/>
  <c r="I11" i="1"/>
  <c r="I10" i="1"/>
  <c r="I9" i="1"/>
  <c r="I15" i="1"/>
  <c r="I16" i="1"/>
  <c r="I14" i="1"/>
  <c r="C6" i="1"/>
  <c r="C4" i="2" l="1"/>
  <c r="C6" i="2"/>
</calcChain>
</file>

<file path=xl/sharedStrings.xml><?xml version="1.0" encoding="utf-8"?>
<sst xmlns="http://schemas.openxmlformats.org/spreadsheetml/2006/main" count="87" uniqueCount="42">
  <si>
    <t>Near Term Resource Multiplier Tracker</t>
  </si>
  <si>
    <t> </t>
  </si>
  <si>
    <t>Updated May 12, 2025 | Massachusetts Department of Energy Resources</t>
  </si>
  <si>
    <t>Initial Capacity Available (MW)</t>
  </si>
  <si>
    <t>Total Reserved Capacity (MW)</t>
  </si>
  <si>
    <t>Current Capacity Available (MW)</t>
  </si>
  <si>
    <t>ID</t>
  </si>
  <si>
    <t xml:space="preserve">ISA Date </t>
  </si>
  <si>
    <t>Reservation Submission Date</t>
  </si>
  <si>
    <t>Reservation Approval Date</t>
  </si>
  <si>
    <t>SQA Due Date</t>
  </si>
  <si>
    <t>SQA Approved?</t>
  </si>
  <si>
    <t>SQA Approval Date</t>
  </si>
  <si>
    <t>System Capacity (MW)</t>
  </si>
  <si>
    <t>Reserved Capacity (MW)</t>
  </si>
  <si>
    <t>Owner Company</t>
  </si>
  <si>
    <t>EDC Territory</t>
  </si>
  <si>
    <t>System City/Town</t>
  </si>
  <si>
    <t>No</t>
  </si>
  <si>
    <t>UR-Silo Devco LLC</t>
  </si>
  <si>
    <t>Eversource</t>
  </si>
  <si>
    <t>Framingham</t>
  </si>
  <si>
    <t>Chicopee</t>
  </si>
  <si>
    <t>Silver Street Energy Storage, LLC c/o New Leaf Energy, Inc.</t>
  </si>
  <si>
    <t xml:space="preserve">Eversource </t>
  </si>
  <si>
    <t>Agawam</t>
  </si>
  <si>
    <t>Lancaster Street Energy Storage, LLC (c/o New Leaf Energy, Inc.)</t>
  </si>
  <si>
    <t>National Grid</t>
  </si>
  <si>
    <t>Leominster</t>
  </si>
  <si>
    <t>ZPB 2020-015 LLC</t>
  </si>
  <si>
    <t>Charlton</t>
  </si>
  <si>
    <t>ZPB 2020-013 LLC</t>
  </si>
  <si>
    <t>ZPB 2020-003 LLC</t>
  </si>
  <si>
    <t>ZPB 2020-006 LLC</t>
  </si>
  <si>
    <t>Southbridge</t>
  </si>
  <si>
    <t>ZPB 2020-001 LLC</t>
  </si>
  <si>
    <t>Uxbridge</t>
  </si>
  <si>
    <t>Total Waitlist Capacity (MW)</t>
  </si>
  <si>
    <t>Waitlist Approval Date</t>
  </si>
  <si>
    <t>Waitlisted Capacity (MW)</t>
  </si>
  <si>
    <t>Total Waitlisted Capacity Ahead of System (MW)</t>
  </si>
  <si>
    <t>Waitlisted System City/Town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</si>
</sst>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2060"/>
      <name val="Calibri"/>
      <family val="2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00206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4" fontId="0" fillId="0" borderId="1" xfId="0" applyNumberFormat="1" applyBorder="1"/>
    <xf numFmtId="0" fontId="6" fillId="0" borderId="3" xfId="0" applyFont="1" applyBorder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2" borderId="3" xfId="0" applyNumberFormat="1" applyFill="1" applyBorder="1"/>
    <xf numFmtId="14" fontId="0" fillId="2" borderId="1" xfId="0" applyNumberFormat="1" applyFill="1" applyBorder="1"/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3" xfId="0" applyFill="1" applyBorder="1"/>
    <xf numFmtId="0" fontId="2" fillId="2" borderId="0" xfId="0" applyFont="1" applyFill="1" applyAlignment="1"/>
    <xf numFmtId="0" fontId="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FFFD-75C6-4A58-A9E9-A186ED5ACC42}">
  <dimension ref="A1:AC26"/>
  <sheetViews>
    <sheetView showGridLines="0" tabSelected="1" workbookViewId="0">
      <selection activeCell="A3" sqref="A3"/>
    </sheetView>
  </sheetViews>
  <sheetFormatPr defaultRowHeight="14.45"/>
  <cols>
    <col min="2" max="2" width="16.42578125" style="1" bestFit="1" customWidth="1"/>
    <col min="3" max="3" width="16" bestFit="1" customWidth="1"/>
    <col min="4" max="4" width="13.42578125" bestFit="1" customWidth="1"/>
    <col min="5" max="5" width="11.140625" bestFit="1" customWidth="1"/>
    <col min="6" max="6" width="11" customWidth="1"/>
    <col min="7" max="7" width="12.140625" customWidth="1"/>
    <col min="8" max="8" width="8.5703125" bestFit="1" customWidth="1"/>
    <col min="9" max="9" width="9.5703125" customWidth="1"/>
    <col min="10" max="10" width="18.28515625" customWidth="1"/>
    <col min="11" max="11" width="12.42578125" customWidth="1"/>
    <col min="12" max="12" width="17.140625" bestFit="1" customWidth="1"/>
  </cols>
  <sheetData>
    <row r="1" spans="1:29" s="3" customFormat="1" ht="30.95">
      <c r="A1" s="44" t="s">
        <v>0</v>
      </c>
      <c r="B1" s="44"/>
      <c r="C1" s="44"/>
      <c r="D1" s="44"/>
      <c r="E1" s="44"/>
      <c r="F1" s="44"/>
      <c r="G1" s="44"/>
      <c r="H1" s="13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4" t="s">
        <v>1</v>
      </c>
      <c r="O1" s="15" t="s">
        <v>1</v>
      </c>
    </row>
    <row r="2" spans="1:29" s="3" customFormat="1" ht="18.600000000000001">
      <c r="A2" s="45" t="s">
        <v>2</v>
      </c>
      <c r="B2" s="45"/>
      <c r="C2" s="45"/>
      <c r="D2" s="45"/>
      <c r="E2" s="45"/>
      <c r="F2" s="45"/>
      <c r="G2" s="45"/>
      <c r="H2" s="15" t="s">
        <v>1</v>
      </c>
      <c r="I2" s="16" t="s">
        <v>1</v>
      </c>
      <c r="J2" s="16" t="s">
        <v>1</v>
      </c>
      <c r="K2" s="16" t="s">
        <v>1</v>
      </c>
      <c r="L2" s="16" t="s">
        <v>1</v>
      </c>
      <c r="M2" s="16" t="s">
        <v>1</v>
      </c>
      <c r="N2" s="16" t="s">
        <v>1</v>
      </c>
      <c r="O2" s="15" t="s">
        <v>1</v>
      </c>
    </row>
    <row r="3" spans="1:29" s="3" customFormat="1">
      <c r="B3" s="4"/>
    </row>
    <row r="4" spans="1:29" s="3" customFormat="1" ht="29.1">
      <c r="B4" s="5" t="s">
        <v>3</v>
      </c>
      <c r="C4" s="6">
        <v>50</v>
      </c>
    </row>
    <row r="5" spans="1:29" s="3" customFormat="1" ht="29.1">
      <c r="B5" s="5" t="s">
        <v>4</v>
      </c>
      <c r="C5" s="6">
        <f>SUM(I9:I17)</f>
        <v>50.000000000000007</v>
      </c>
    </row>
    <row r="6" spans="1:29" s="3" customFormat="1" ht="29.1">
      <c r="B6" s="5" t="s">
        <v>5</v>
      </c>
      <c r="C6" s="6">
        <f>C4-C5</f>
        <v>0</v>
      </c>
    </row>
    <row r="7" spans="1:29" s="3" customFormat="1">
      <c r="B7" s="7"/>
    </row>
    <row r="8" spans="1:29" s="8" customFormat="1" ht="43.5">
      <c r="A8" s="30" t="s">
        <v>6</v>
      </c>
      <c r="B8" s="31" t="s">
        <v>7</v>
      </c>
      <c r="C8" s="31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31" t="s">
        <v>15</v>
      </c>
      <c r="K8" s="33" t="s">
        <v>16</v>
      </c>
      <c r="L8" s="32" t="s">
        <v>17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>
      <c r="A9" s="10">
        <v>1</v>
      </c>
      <c r="B9" s="11">
        <v>45191</v>
      </c>
      <c r="C9" s="11">
        <v>45664</v>
      </c>
      <c r="D9" s="34">
        <v>45686</v>
      </c>
      <c r="E9" s="35">
        <v>46232</v>
      </c>
      <c r="F9" s="8" t="s">
        <v>18</v>
      </c>
      <c r="H9" s="8">
        <v>4.9989999999999997</v>
      </c>
      <c r="I9" s="8">
        <f t="shared" ref="I9:I11" si="0">H9</f>
        <v>4.9989999999999997</v>
      </c>
      <c r="J9" s="8" t="s">
        <v>19</v>
      </c>
      <c r="K9" s="8" t="s">
        <v>20</v>
      </c>
      <c r="L9" s="12" t="s">
        <v>21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>
      <c r="A10" s="10">
        <v>2</v>
      </c>
      <c r="B10" s="11">
        <v>45378</v>
      </c>
      <c r="C10" s="11">
        <v>45664</v>
      </c>
      <c r="D10" s="34">
        <v>45686</v>
      </c>
      <c r="E10" s="35">
        <v>46232</v>
      </c>
      <c r="F10" s="8" t="s">
        <v>18</v>
      </c>
      <c r="H10" s="8">
        <v>4.9989999999999997</v>
      </c>
      <c r="I10" s="8">
        <f t="shared" si="0"/>
        <v>4.9989999999999997</v>
      </c>
      <c r="J10" s="8" t="s">
        <v>19</v>
      </c>
      <c r="K10" s="8" t="s">
        <v>20</v>
      </c>
      <c r="L10" s="12" t="s">
        <v>22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 ht="57.75">
      <c r="A11" s="22">
        <v>3</v>
      </c>
      <c r="B11" s="20">
        <v>45631</v>
      </c>
      <c r="C11" s="20">
        <v>45678</v>
      </c>
      <c r="D11" s="36">
        <v>45686</v>
      </c>
      <c r="E11" s="39">
        <v>46232</v>
      </c>
      <c r="F11" s="21" t="s">
        <v>18</v>
      </c>
      <c r="G11" s="21"/>
      <c r="H11" s="21">
        <v>4.99</v>
      </c>
      <c r="I11" s="21">
        <f t="shared" si="0"/>
        <v>4.99</v>
      </c>
      <c r="J11" s="19" t="s">
        <v>23</v>
      </c>
      <c r="K11" s="21" t="s">
        <v>24</v>
      </c>
      <c r="L11" s="23" t="s">
        <v>25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 ht="57.75">
      <c r="A12" s="24">
        <v>4</v>
      </c>
      <c r="B12" s="25">
        <v>45678</v>
      </c>
      <c r="C12" s="25">
        <v>45678</v>
      </c>
      <c r="D12" s="37">
        <v>45686</v>
      </c>
      <c r="E12" s="39">
        <v>46232</v>
      </c>
      <c r="F12" s="26" t="s">
        <v>18</v>
      </c>
      <c r="G12" s="26"/>
      <c r="H12" s="38">
        <v>11.45</v>
      </c>
      <c r="I12" s="26">
        <v>11.45</v>
      </c>
      <c r="J12" s="27" t="s">
        <v>26</v>
      </c>
      <c r="K12" s="26" t="s">
        <v>27</v>
      </c>
      <c r="L12" s="28" t="s">
        <v>28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s="8" customFormat="1" ht="15">
      <c r="A13" s="24">
        <v>5</v>
      </c>
      <c r="B13" s="25">
        <v>44915</v>
      </c>
      <c r="C13" s="25">
        <v>45770</v>
      </c>
      <c r="D13" s="37">
        <v>45785</v>
      </c>
      <c r="E13" s="39">
        <v>46334</v>
      </c>
      <c r="F13" s="26" t="s">
        <v>18</v>
      </c>
      <c r="G13" s="26"/>
      <c r="H13" s="38">
        <v>4.9480000000000004</v>
      </c>
      <c r="I13" s="26">
        <v>4.9480000000000004</v>
      </c>
      <c r="J13" s="27" t="s">
        <v>29</v>
      </c>
      <c r="K13" s="26" t="s">
        <v>27</v>
      </c>
      <c r="L13" s="28" t="s">
        <v>30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9"/>
    </row>
    <row r="14" spans="1:29" s="41" customFormat="1" ht="15">
      <c r="A14" s="10">
        <v>6</v>
      </c>
      <c r="B14" s="11">
        <v>44915</v>
      </c>
      <c r="C14" s="11">
        <v>45789</v>
      </c>
      <c r="D14" s="34">
        <v>45789</v>
      </c>
      <c r="E14" s="35">
        <v>46338</v>
      </c>
      <c r="F14" s="8" t="s">
        <v>18</v>
      </c>
      <c r="G14" s="8"/>
      <c r="H14" s="8">
        <v>4.9480000000000004</v>
      </c>
      <c r="I14" s="8">
        <f>H14</f>
        <v>4.9480000000000004</v>
      </c>
      <c r="J14" s="8" t="s">
        <v>31</v>
      </c>
      <c r="K14" s="8" t="s">
        <v>27</v>
      </c>
      <c r="L14" s="9" t="s">
        <v>30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3"/>
    </row>
    <row r="15" spans="1:29" s="8" customFormat="1">
      <c r="A15" s="10">
        <v>7</v>
      </c>
      <c r="B15" s="11">
        <v>44999</v>
      </c>
      <c r="C15" s="11">
        <v>45789</v>
      </c>
      <c r="D15" s="34">
        <v>45789</v>
      </c>
      <c r="E15" s="35">
        <v>46338</v>
      </c>
      <c r="F15" s="8" t="s">
        <v>18</v>
      </c>
      <c r="H15" s="8">
        <v>4.9480000000000004</v>
      </c>
      <c r="I15" s="8">
        <f>H15</f>
        <v>4.9480000000000004</v>
      </c>
      <c r="J15" s="8" t="s">
        <v>32</v>
      </c>
      <c r="K15" s="8" t="s">
        <v>27</v>
      </c>
      <c r="L15" s="12" t="s">
        <v>30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9"/>
    </row>
    <row r="16" spans="1:29" s="41" customFormat="1" ht="15">
      <c r="A16" s="10">
        <v>8</v>
      </c>
      <c r="B16" s="11">
        <v>44915</v>
      </c>
      <c r="C16" s="11">
        <v>45789</v>
      </c>
      <c r="D16" s="34">
        <v>45789</v>
      </c>
      <c r="E16" s="35">
        <v>46338</v>
      </c>
      <c r="F16" s="8" t="s">
        <v>18</v>
      </c>
      <c r="G16" s="8"/>
      <c r="H16" s="8">
        <v>4.9480000000000004</v>
      </c>
      <c r="I16" s="8">
        <f>H16</f>
        <v>4.9480000000000004</v>
      </c>
      <c r="J16" s="8" t="s">
        <v>33</v>
      </c>
      <c r="K16" s="8" t="s">
        <v>27</v>
      </c>
      <c r="L16" s="12" t="s">
        <v>34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3"/>
    </row>
    <row r="17" spans="1:29" s="8" customFormat="1" ht="15">
      <c r="A17" s="10">
        <v>9</v>
      </c>
      <c r="B17" s="11">
        <v>44964</v>
      </c>
      <c r="C17" s="11">
        <v>45789</v>
      </c>
      <c r="D17" s="34">
        <v>45789</v>
      </c>
      <c r="E17" s="35">
        <v>46338</v>
      </c>
      <c r="F17" s="8" t="s">
        <v>18</v>
      </c>
      <c r="H17" s="8">
        <v>4.9480000000000004</v>
      </c>
      <c r="I17" s="8">
        <v>3.77</v>
      </c>
      <c r="J17" s="8" t="s">
        <v>35</v>
      </c>
      <c r="K17" s="8" t="s">
        <v>27</v>
      </c>
      <c r="L17" s="12" t="s">
        <v>36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9"/>
    </row>
    <row r="18" spans="1:29" s="8" customFormat="1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9"/>
    </row>
    <row r="19" spans="1:29" s="8" customFormat="1">
      <c r="A19"/>
      <c r="B19" s="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9"/>
    </row>
    <row r="20" spans="1:29" ht="15"/>
    <row r="21" spans="1:29" ht="15"/>
    <row r="22" spans="1:29" ht="15"/>
    <row r="23" spans="1:29" ht="15"/>
    <row r="24" spans="1:29" ht="15"/>
    <row r="25" spans="1:29" ht="15"/>
    <row r="26" spans="1:29" ht="15"/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AF5F-078B-4E1F-9D44-C0704D2D4826}">
  <dimension ref="A1:K11"/>
  <sheetViews>
    <sheetView showGridLines="0" workbookViewId="0">
      <selection activeCell="C8" sqref="C8"/>
    </sheetView>
  </sheetViews>
  <sheetFormatPr defaultRowHeight="14.45"/>
  <cols>
    <col min="2" max="2" width="16.42578125" style="1" bestFit="1" customWidth="1"/>
    <col min="3" max="3" width="16" bestFit="1" customWidth="1"/>
    <col min="4" max="4" width="13.42578125" bestFit="1" customWidth="1"/>
    <col min="5" max="5" width="10.28515625" customWidth="1"/>
    <col min="6" max="6" width="10.5703125" customWidth="1"/>
    <col min="7" max="7" width="17.140625" customWidth="1"/>
    <col min="8" max="8" width="12.42578125" bestFit="1" customWidth="1"/>
    <col min="9" max="9" width="10.7109375" bestFit="1" customWidth="1"/>
    <col min="10" max="10" width="14.42578125" customWidth="1"/>
  </cols>
  <sheetData>
    <row r="1" spans="1:11" ht="30.95">
      <c r="A1" s="44" t="s">
        <v>0</v>
      </c>
      <c r="B1" s="44"/>
      <c r="C1" s="44"/>
      <c r="D1" s="44"/>
      <c r="E1" s="44"/>
      <c r="F1" s="44"/>
      <c r="G1" s="44"/>
    </row>
    <row r="2" spans="1:11" ht="18.600000000000001">
      <c r="A2" s="45" t="s">
        <v>2</v>
      </c>
      <c r="B2" s="45"/>
      <c r="C2" s="45"/>
      <c r="D2" s="45"/>
      <c r="E2" s="45"/>
      <c r="F2" s="45"/>
      <c r="G2" s="45"/>
    </row>
    <row r="3" spans="1:11">
      <c r="B3" s="2"/>
    </row>
    <row r="4" spans="1:11" ht="29.1">
      <c r="B4" s="2" t="s">
        <v>3</v>
      </c>
      <c r="C4">
        <f>Reservations!C4</f>
        <v>50</v>
      </c>
    </row>
    <row r="5" spans="1:11" ht="29.1">
      <c r="B5" s="2" t="s">
        <v>4</v>
      </c>
      <c r="C5">
        <f>Reservations!C5</f>
        <v>50.000000000000007</v>
      </c>
    </row>
    <row r="6" spans="1:11" ht="29.1">
      <c r="B6" s="2" t="s">
        <v>5</v>
      </c>
      <c r="C6">
        <f>Reservations!C6</f>
        <v>0</v>
      </c>
    </row>
    <row r="7" spans="1:11" ht="29.1">
      <c r="B7" s="2" t="s">
        <v>37</v>
      </c>
      <c r="C7">
        <f>SUM(E10)</f>
        <v>1.1779999999999999</v>
      </c>
    </row>
    <row r="9" spans="1:11" ht="87">
      <c r="A9" s="29" t="s">
        <v>6</v>
      </c>
      <c r="B9" s="29" t="s">
        <v>8</v>
      </c>
      <c r="C9" s="29" t="s">
        <v>38</v>
      </c>
      <c r="D9" s="29" t="s">
        <v>13</v>
      </c>
      <c r="E9" s="29" t="s">
        <v>39</v>
      </c>
      <c r="F9" s="29" t="s">
        <v>40</v>
      </c>
      <c r="G9" s="29" t="s">
        <v>15</v>
      </c>
      <c r="H9" s="29" t="s">
        <v>16</v>
      </c>
      <c r="I9" s="29" t="s">
        <v>41</v>
      </c>
      <c r="K9" s="1"/>
    </row>
    <row r="10" spans="1:11" ht="15">
      <c r="A10" s="8">
        <v>9</v>
      </c>
      <c r="B10" s="40">
        <v>45789</v>
      </c>
      <c r="C10" s="11">
        <v>45789</v>
      </c>
      <c r="D10" s="8">
        <v>4.9480000000000004</v>
      </c>
      <c r="E10" s="8">
        <v>1.1779999999999999</v>
      </c>
      <c r="F10" s="8">
        <v>0</v>
      </c>
      <c r="G10" s="8" t="s">
        <v>35</v>
      </c>
      <c r="H10" s="8" t="s">
        <v>27</v>
      </c>
      <c r="I10" s="8" t="s">
        <v>36</v>
      </c>
    </row>
    <row r="11" spans="1:11" ht="15"/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6" ma:contentTypeDescription="Create a new document." ma:contentTypeScope="" ma:versionID="1566f63fc74633a1402d03043731c51f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206c5a92d7b72de1500431291d894573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686ed0-eff6-4cd6-a1d8-9b8107d23435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590D89-EB0D-45BD-9DA0-98F3432B199A}"/>
</file>

<file path=customXml/itemProps2.xml><?xml version="1.0" encoding="utf-8"?>
<ds:datastoreItem xmlns:ds="http://schemas.openxmlformats.org/officeDocument/2006/customXml" ds:itemID="{7F25ED81-8484-45BF-B695-80E4F0F04D78}"/>
</file>

<file path=customXml/itemProps3.xml><?xml version="1.0" encoding="utf-8"?>
<ds:datastoreItem xmlns:ds="http://schemas.openxmlformats.org/officeDocument/2006/customXml" ds:itemID="{33F50EB3-0B37-4DFE-A50A-36915C045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Ferguson, Thomas (ENE)</dc:creator>
  <cp:keywords/>
  <dc:description/>
  <cp:lastModifiedBy>Ferguson, Thomas (ENE)</cp:lastModifiedBy>
  <cp:revision/>
  <dcterms:created xsi:type="dcterms:W3CDTF">2024-11-27T15:46:36Z</dcterms:created>
  <dcterms:modified xsi:type="dcterms:W3CDTF">2025-05-12T15:55:11Z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