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sgov-my.sharepoint.com/personal/jacquiline_brown_mass_gov/Documents/Desktop/SharePoint Transfer (8.2.23)/SpedPr26/Preliminary/"/>
    </mc:Choice>
  </mc:AlternateContent>
  <xr:revisionPtr revIDLastSave="33" documentId="8_{6D644E11-8C1E-45D1-B709-242562BBE71D}" xr6:coauthVersionLast="47" xr6:coauthVersionMax="47" xr10:uidLastSave="{29419D2B-E1DC-433D-8FF2-CC73D08A3813}"/>
  <bookViews>
    <workbookView xWindow="19090" yWindow="-110" windowWidth="19420" windowHeight="10300" activeTab="1" xr2:uid="{DEFAEF9B-799A-49C1-81F9-0D3055C9BD8F}"/>
  </bookViews>
  <sheets>
    <sheet name="Instructions" sheetId="3" r:id="rId1"/>
    <sheet name="FY26 Out of State Tuition" sheetId="2" r:id="rId2"/>
  </sheets>
  <definedNames>
    <definedName name="Agency_Name">'FY26 Out of State Tuition'!#REF!</definedName>
    <definedName name="FY26OUTOFSTATETUITION">'FY26 Out of State Tuition'!$A$1</definedName>
    <definedName name="FY26outofstatetuitions">'FY26 Out of State Tuition'!#REF!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G27" i="2"/>
  <c r="G46" i="2"/>
  <c r="G65" i="2"/>
  <c r="G66" i="2"/>
  <c r="G67" i="2"/>
  <c r="G64" i="2"/>
  <c r="G63" i="2"/>
  <c r="H33" i="2"/>
  <c r="H8" i="2" l="1"/>
  <c r="H5" i="2"/>
  <c r="H14" i="2"/>
  <c r="H30" i="2"/>
  <c r="H31" i="2"/>
  <c r="H32" i="2"/>
  <c r="H34" i="2"/>
  <c r="H35" i="2"/>
  <c r="H36" i="2"/>
  <c r="H37" i="2"/>
  <c r="G52" i="2"/>
  <c r="G51" i="2"/>
  <c r="G50" i="2"/>
  <c r="G49" i="2"/>
  <c r="G48" i="2"/>
  <c r="G47" i="2"/>
  <c r="G45" i="2"/>
  <c r="G44" i="2"/>
  <c r="G43" i="2"/>
  <c r="G42" i="2"/>
  <c r="G41" i="2"/>
  <c r="G40" i="2"/>
  <c r="H53" i="2"/>
  <c r="G59" i="2"/>
  <c r="G58" i="2" s="1"/>
  <c r="H58" i="2" s="1"/>
  <c r="H29" i="2"/>
  <c r="H62" i="2"/>
  <c r="H61" i="2"/>
  <c r="H60" i="2"/>
  <c r="G57" i="2"/>
  <c r="H55" i="2"/>
  <c r="H54" i="2"/>
  <c r="H39" i="2"/>
  <c r="H38" i="2"/>
  <c r="H70" i="2"/>
  <c r="H69" i="2"/>
  <c r="H28" i="2"/>
  <c r="H27" i="2"/>
  <c r="H25" i="2"/>
  <c r="H24" i="2"/>
  <c r="H23" i="2"/>
  <c r="H22" i="2"/>
  <c r="H21" i="2"/>
  <c r="H20" i="2"/>
  <c r="H19" i="2"/>
  <c r="H18" i="2"/>
  <c r="H17" i="2"/>
  <c r="H16" i="2"/>
  <c r="H13" i="2"/>
  <c r="H12" i="2"/>
  <c r="H11" i="2"/>
  <c r="H10" i="2"/>
  <c r="H9" i="2"/>
  <c r="H7" i="2"/>
  <c r="H6" i="2"/>
  <c r="H4" i="2"/>
</calcChain>
</file>

<file path=xl/sharedStrings.xml><?xml version="1.0" encoding="utf-8"?>
<sst xmlns="http://schemas.openxmlformats.org/spreadsheetml/2006/main" count="381" uniqueCount="174">
  <si>
    <t>Agency Name</t>
  </si>
  <si>
    <t>State</t>
  </si>
  <si>
    <t>American School for the Deaf</t>
  </si>
  <si>
    <t>Day</t>
  </si>
  <si>
    <t>CT</t>
  </si>
  <si>
    <t>MA Educational/Day</t>
  </si>
  <si>
    <t>Res Ed</t>
  </si>
  <si>
    <t>MA Educational/Residential</t>
  </si>
  <si>
    <t>09505001</t>
  </si>
  <si>
    <t>Res</t>
  </si>
  <si>
    <t>PACES 180 Day Residential</t>
  </si>
  <si>
    <t>09505057</t>
  </si>
  <si>
    <t>PACES 180 Day Education</t>
  </si>
  <si>
    <t>09505055</t>
  </si>
  <si>
    <t>PACES 180 Day Education/180 Residential</t>
  </si>
  <si>
    <t>09505056 </t>
  </si>
  <si>
    <t>PACES Day Education 215</t>
  </si>
  <si>
    <t>09505004</t>
  </si>
  <si>
    <t>RES</t>
  </si>
  <si>
    <t>PACES Day Residential 365</t>
  </si>
  <si>
    <t>09505059</t>
  </si>
  <si>
    <t>PACES 365 Res/PACES Day 215</t>
  </si>
  <si>
    <t>Bellefaire Jewish  Childrens Bureau</t>
  </si>
  <si>
    <t>OH</t>
  </si>
  <si>
    <t>Monarch School</t>
  </si>
  <si>
    <t>09505064</t>
  </si>
  <si>
    <t>Chapel Haven Schleifer Center, Inc.</t>
  </si>
  <si>
    <t>09505054</t>
  </si>
  <si>
    <t>Devereux Glenholme</t>
  </si>
  <si>
    <t>Res. Ed</t>
  </si>
  <si>
    <t>Glenholme</t>
  </si>
  <si>
    <t>09505044</t>
  </si>
  <si>
    <t>Easter Seals of New Hampshire</t>
  </si>
  <si>
    <t>NH</t>
  </si>
  <si>
    <t>Easterseals Gammon Academy at Zachary Road - Regular</t>
  </si>
  <si>
    <t>09505009</t>
  </si>
  <si>
    <t>Easterseals Gammon Academy at Zachary Road - Intensive</t>
  </si>
  <si>
    <t>09505010</t>
  </si>
  <si>
    <t>Easterseals Gammon Academy at Mammoth Road - Regular</t>
  </si>
  <si>
    <t>09505067</t>
  </si>
  <si>
    <t>Easterseals Gammon Academy at Mammoth Road - Int</t>
  </si>
  <si>
    <t>09505066</t>
  </si>
  <si>
    <t>Easterseals Gammon Academy at Krol House - Regular</t>
  </si>
  <si>
    <t>09505008</t>
  </si>
  <si>
    <t>Easterseals Gammon Academy at Krol House  - Int</t>
  </si>
  <si>
    <t>09505065</t>
  </si>
  <si>
    <t xml:space="preserve">Easterseals Gammon Academy at Lancaster- Regular </t>
  </si>
  <si>
    <t>09505012</t>
  </si>
  <si>
    <t>Easterseals Gammon Academy at Lancaster - Int.</t>
  </si>
  <si>
    <t>09505013</t>
  </si>
  <si>
    <t>Greenwood School</t>
  </si>
  <si>
    <t>VT</t>
  </si>
  <si>
    <t>Greenwood School -Day</t>
  </si>
  <si>
    <t>09505014</t>
  </si>
  <si>
    <t>Greenwood School Boarding Program</t>
  </si>
  <si>
    <t>09505068</t>
  </si>
  <si>
    <t>Groden Center</t>
  </si>
  <si>
    <t>RI</t>
  </si>
  <si>
    <t>Intensive Day Program Non Res Students (30 hours)</t>
  </si>
  <si>
    <t>09505042</t>
  </si>
  <si>
    <t>Resid. Inten.</t>
  </si>
  <si>
    <t>09505041</t>
  </si>
  <si>
    <t xml:space="preserve">Intensive Day Program Res students  (33 3/4 hours) </t>
  </si>
  <si>
    <t>09505043</t>
  </si>
  <si>
    <t>Grove</t>
  </si>
  <si>
    <t>Grove School</t>
  </si>
  <si>
    <t>09505049</t>
  </si>
  <si>
    <t>Lifespan School Solutions/Bradley Schools</t>
  </si>
  <si>
    <t>Bradley School Providence Program Standard Rate</t>
  </si>
  <si>
    <t>09505037</t>
  </si>
  <si>
    <t>Bradley School Portsmouth Program Standard Rate</t>
  </si>
  <si>
    <t>09505034</t>
  </si>
  <si>
    <t>Bradley School Portsmouth Program Intensive Rate</t>
  </si>
  <si>
    <t>09505035</t>
  </si>
  <si>
    <t>Bradley School Clinical Intensive Program (used for both Bradley School Providence &amp; Bradley School Portsmouth) Rate</t>
  </si>
  <si>
    <t>09505069</t>
  </si>
  <si>
    <t>Bradley School North, Intensive Rate</t>
  </si>
  <si>
    <t>09505070</t>
  </si>
  <si>
    <t>Bradley School North, Standard Rate</t>
  </si>
  <si>
    <t>09505071</t>
  </si>
  <si>
    <t>Partnership Standard Rate Bradley School Portsmouth Partnership Program</t>
  </si>
  <si>
    <t>09505040</t>
  </si>
  <si>
    <t>Meeting Street School</t>
  </si>
  <si>
    <t>Basic</t>
  </si>
  <si>
    <t>09505021</t>
  </si>
  <si>
    <t xml:space="preserve">Standard rate with 1 to 1 </t>
  </si>
  <si>
    <t>09505046</t>
  </si>
  <si>
    <t>Mount Prospect Academy</t>
  </si>
  <si>
    <t>Ashuelot Valley Academy</t>
  </si>
  <si>
    <t>09505047</t>
  </si>
  <si>
    <t>Mount Prospect Academy/ Plymouth Cast</t>
  </si>
  <si>
    <t>09505060</t>
  </si>
  <si>
    <t>Mount Prospect Academy/Campton ERT</t>
  </si>
  <si>
    <t>09505028</t>
  </si>
  <si>
    <t>Mount Prospect Academy/Hampton ERT</t>
  </si>
  <si>
    <t>09505048</t>
  </si>
  <si>
    <t>Mount Prospect Academy/Pike (Subacute)</t>
  </si>
  <si>
    <t>09505061</t>
  </si>
  <si>
    <t>Mount Prospect Academy/Pike -Hall Farm</t>
  </si>
  <si>
    <t>09505062</t>
  </si>
  <si>
    <t>Mount Prospect Academy/ Plymouth Area</t>
  </si>
  <si>
    <t xml:space="preserve">Mount Prospect Academy/Plymouth- Summit </t>
  </si>
  <si>
    <t>09505063</t>
  </si>
  <si>
    <t>Mount Prospect Academy/Rummey</t>
  </si>
  <si>
    <t>09505029</t>
  </si>
  <si>
    <t>Mount Prospect Academy/Warren Adventure</t>
  </si>
  <si>
    <t>09505031</t>
  </si>
  <si>
    <t>Mount Prospect Academy/Hampton Cast</t>
  </si>
  <si>
    <t>Squamscott River Academy at Mount Prospect</t>
  </si>
  <si>
    <t>09505053</t>
  </si>
  <si>
    <t>Mount Prospect Academy/Pike</t>
  </si>
  <si>
    <t>Pathways Strategic Teaching Center</t>
  </si>
  <si>
    <t>09505078</t>
  </si>
  <si>
    <t>Seven Hills New Hampshire, Inc.</t>
  </si>
  <si>
    <t>Seven Hills at Crotched Mountain Day Program</t>
  </si>
  <si>
    <t>09505005</t>
  </si>
  <si>
    <t>Seven Hills at Crotched Mountain Residential Program</t>
  </si>
  <si>
    <t>09505006</t>
  </si>
  <si>
    <t>The learning Clinic, Inc.</t>
  </si>
  <si>
    <t>09505017</t>
  </si>
  <si>
    <t xml:space="preserve"> The home for little Wanderers</t>
  </si>
  <si>
    <t>Res Ed/Day</t>
  </si>
  <si>
    <t>Wediko School at The home for little Wanderers</t>
  </si>
  <si>
    <t>09505074</t>
  </si>
  <si>
    <t>09505024</t>
  </si>
  <si>
    <t>Wolf School</t>
  </si>
  <si>
    <t>09505025</t>
  </si>
  <si>
    <t>Summer</t>
  </si>
  <si>
    <t xml:space="preserve">Summer </t>
  </si>
  <si>
    <t>09505077</t>
  </si>
  <si>
    <t>Vermont Permanency Initiative, Inc.</t>
  </si>
  <si>
    <t>NESFG Green Meadows Subacute</t>
  </si>
  <si>
    <t>09505050</t>
  </si>
  <si>
    <t>NESFG Intensive Residential</t>
  </si>
  <si>
    <t>09505051</t>
  </si>
  <si>
    <t>Williams Bridge Academy</t>
  </si>
  <si>
    <t>Learning Skills Academy</t>
  </si>
  <si>
    <t>09505019</t>
  </si>
  <si>
    <t>09505020</t>
  </si>
  <si>
    <t>09500702</t>
  </si>
  <si>
    <t>09500701</t>
  </si>
  <si>
    <t>09500700</t>
  </si>
  <si>
    <t>Trudeau Educational Services/Pathways</t>
  </si>
  <si>
    <t>Day Program</t>
  </si>
  <si>
    <t>09505038</t>
  </si>
  <si>
    <t>Bradley School Providence Program Intensive Rate</t>
  </si>
  <si>
    <t>Program Type</t>
  </si>
  <si>
    <t>Program Name</t>
  </si>
  <si>
    <t>DESE Program Code</t>
  </si>
  <si>
    <t>Days Of Operation</t>
  </si>
  <si>
    <t>FY 26 Annual Price</t>
  </si>
  <si>
    <t>Notes</t>
  </si>
  <si>
    <t xml:space="preserve">Note column  includes the effective date of a price change other than 7/1/25. </t>
  </si>
  <si>
    <t>The Arch Bridge School</t>
  </si>
  <si>
    <t>Bridge Program (Intensive)</t>
  </si>
  <si>
    <t xml:space="preserve">Wellspring Foundation </t>
  </si>
  <si>
    <t>Fiscal Year (FY) 26 Out Of State Tuition</t>
  </si>
  <si>
    <t xml:space="preserve">Day </t>
  </si>
  <si>
    <t>End of worksheet</t>
  </si>
  <si>
    <t>N/A</t>
  </si>
  <si>
    <t>FY 26 Daily Price</t>
  </si>
  <si>
    <t>Heritage Schools, Inc</t>
  </si>
  <si>
    <t>Res ED</t>
  </si>
  <si>
    <t>UT</t>
  </si>
  <si>
    <t>Spark Academy</t>
  </si>
  <si>
    <t>End of Worksheet.</t>
  </si>
  <si>
    <t>09505075</t>
  </si>
  <si>
    <t>09505076</t>
  </si>
  <si>
    <t>09505132</t>
  </si>
  <si>
    <t>09505133</t>
  </si>
  <si>
    <t>09505131</t>
  </si>
  <si>
    <t>09505130</t>
  </si>
  <si>
    <t xml:space="preserve">1. corrected Error in Rate </t>
  </si>
  <si>
    <t>(1) 9/1/2025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</si>
</sst>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name val="Calibri"/>
      <family val="2"/>
    </font>
    <font>
      <sz val="18"/>
      <color theme="1"/>
      <name val="Calibri"/>
      <family val="2"/>
    </font>
    <font>
      <b/>
      <sz val="18"/>
      <name val="Calibri"/>
      <family val="2"/>
    </font>
    <font>
      <sz val="12"/>
      <name val="Calibri"/>
      <family val="2"/>
    </font>
    <font>
      <sz val="12"/>
      <color theme="0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4" fillId="0" borderId="0" xfId="0" applyFont="1"/>
    <xf numFmtId="0" fontId="3" fillId="3" borderId="1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1" fontId="6" fillId="0" borderId="0" xfId="0" applyNumberFormat="1" applyFont="1" applyAlignment="1">
      <alignment horizontal="center"/>
    </xf>
    <xf numFmtId="164" fontId="6" fillId="0" borderId="0" xfId="0" applyNumberFormat="1" applyFont="1"/>
    <xf numFmtId="164" fontId="6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1" fontId="7" fillId="0" borderId="0" xfId="0" applyNumberFormat="1" applyFont="1"/>
    <xf numFmtId="164" fontId="7" fillId="0" borderId="0" xfId="0" applyNumberFormat="1" applyFont="1"/>
    <xf numFmtId="0" fontId="6" fillId="0" borderId="0" xfId="2" applyFont="1" applyFill="1" applyAlignment="1">
      <alignment wrapText="1"/>
    </xf>
    <xf numFmtId="0" fontId="6" fillId="0" borderId="0" xfId="2" applyFont="1" applyFill="1"/>
    <xf numFmtId="0" fontId="6" fillId="0" borderId="0" xfId="2" applyFont="1" applyFill="1" applyAlignment="1">
      <alignment horizontal="center"/>
    </xf>
    <xf numFmtId="1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164" fontId="6" fillId="0" borderId="0" xfId="2" applyNumberFormat="1" applyFont="1" applyFill="1"/>
    <xf numFmtId="14" fontId="6" fillId="0" borderId="0" xfId="0" applyNumberFormat="1" applyFont="1" applyAlignment="1">
      <alignment horizontal="center"/>
    </xf>
    <xf numFmtId="0" fontId="6" fillId="0" borderId="0" xfId="2" applyFont="1" applyFill="1" applyAlignment="1"/>
    <xf numFmtId="1" fontId="6" fillId="0" borderId="0" xfId="2" applyNumberFormat="1" applyFont="1" applyFill="1" applyAlignment="1">
      <alignment horizontal="left"/>
    </xf>
    <xf numFmtId="164" fontId="6" fillId="0" borderId="0" xfId="1" applyNumberFormat="1" applyFont="1" applyFill="1"/>
    <xf numFmtId="44" fontId="6" fillId="0" borderId="0" xfId="0" applyNumberFormat="1" applyFont="1"/>
    <xf numFmtId="0" fontId="6" fillId="0" borderId="0" xfId="0" applyFont="1" applyAlignment="1">
      <alignment horizontal="left"/>
    </xf>
    <xf numFmtId="1" fontId="6" fillId="0" borderId="0" xfId="0" applyNumberFormat="1" applyFont="1"/>
    <xf numFmtId="1" fontId="8" fillId="0" borderId="0" xfId="2" applyNumberFormat="1" applyFont="1" applyFill="1" applyAlignment="1"/>
    <xf numFmtId="0" fontId="6" fillId="0" borderId="0" xfId="0" applyFont="1" applyAlignment="1">
      <alignment vertical="center" wrapText="1"/>
    </xf>
    <xf numFmtId="1" fontId="6" fillId="0" borderId="0" xfId="2" quotePrefix="1" applyNumberFormat="1" applyFont="1" applyFill="1" applyAlignment="1"/>
    <xf numFmtId="14" fontId="6" fillId="0" borderId="0" xfId="0" applyNumberFormat="1" applyFont="1" applyAlignment="1">
      <alignment horizontal="center" wrapText="1"/>
    </xf>
    <xf numFmtId="1" fontId="8" fillId="0" borderId="0" xfId="0" applyNumberFormat="1" applyFont="1" applyAlignment="1">
      <alignment horizontal="left"/>
    </xf>
    <xf numFmtId="14" fontId="6" fillId="0" borderId="0" xfId="3" applyNumberFormat="1" applyFont="1" applyFill="1" applyAlignment="1">
      <alignment horizontal="center"/>
    </xf>
    <xf numFmtId="44" fontId="6" fillId="0" borderId="0" xfId="1" applyFont="1" applyFill="1" applyAlignment="1">
      <alignment wrapText="1"/>
    </xf>
    <xf numFmtId="0" fontId="8" fillId="0" borderId="0" xfId="0" applyFont="1"/>
    <xf numFmtId="0" fontId="5" fillId="0" borderId="0" xfId="0" applyFont="1"/>
    <xf numFmtId="0" fontId="9" fillId="0" borderId="0" xfId="0" applyFont="1"/>
    <xf numFmtId="14" fontId="10" fillId="0" borderId="0" xfId="0" applyNumberFormat="1" applyFont="1" applyAlignment="1">
      <alignment horizontal="left"/>
    </xf>
  </cellXfs>
  <cellStyles count="4">
    <cellStyle name="40% - Accent1" xfId="2" builtinId="31"/>
    <cellStyle name="Comma" xfId="3" builtinId="3"/>
    <cellStyle name="Currency" xfId="1" builtinId="4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4" formatCode="&quot;$&quot;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4" formatCode="&quot;$&quot;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6D5B7B-5866-4677-AB69-F7CDFB668A21}" name="FiscalYear2026OutofStateTuition" displayName="FiscalYear2026OutofStateTuition" ref="A3:I70" totalsRowShown="0" headerRowDxfId="10" dataDxfId="9">
  <autoFilter ref="A3:I70" xr:uid="{796D5B7B-5866-4677-AB69-F7CDFB668A21}"/>
  <tableColumns count="9">
    <tableColumn id="1" xr3:uid="{4E37438B-8557-4BEC-BC2E-5DFA90156325}" name="Agency Name" dataDxfId="8"/>
    <tableColumn id="3" xr3:uid="{9DCA0481-A2A3-4E5E-8354-A2C68F8714B6}" name="Program Type" dataDxfId="7"/>
    <tableColumn id="4" xr3:uid="{F8103AEE-1FA3-4AB4-BB50-7ED064479717}" name="State" dataDxfId="6"/>
    <tableColumn id="5" xr3:uid="{C5B987C8-8D9D-4C72-939C-9C3738421C49}" name="Program Name" dataDxfId="5"/>
    <tableColumn id="8" xr3:uid="{B77E4F07-521C-4033-95A1-0E4CBD6BC59F}" name="DESE Program Code" dataDxfId="4"/>
    <tableColumn id="9" xr3:uid="{84075EC4-1EB8-4F26-BFA9-6611B8AFE4F5}" name="Days Of Operation" dataDxfId="3"/>
    <tableColumn id="10" xr3:uid="{E8FCB64F-86A0-4410-9058-E95C60692523}" name="FY 26 Annual Price" dataDxfId="2"/>
    <tableColumn id="11" xr3:uid="{E26D5E4A-A08A-4FB0-9D35-7DDABBEEA4B6}" name="FY 26 Daily Price" dataDxfId="1"/>
    <tableColumn id="12" xr3:uid="{C5D9CF2F-17EB-4006-8DE3-3DF2DCECD20C}" name="Notes" dataDxfId="0" dataCellStyle="Comma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7679E-08CA-4C28-9E05-B5D24BDCB515}">
  <dimension ref="A1:L3"/>
  <sheetViews>
    <sheetView workbookViewId="0">
      <selection activeCell="H7" sqref="H7"/>
    </sheetView>
  </sheetViews>
  <sheetFormatPr defaultColWidth="8.81640625" defaultRowHeight="23.5" x14ac:dyDescent="0.55000000000000004"/>
  <cols>
    <col min="1" max="16384" width="8.81640625" style="5"/>
  </cols>
  <sheetData>
    <row r="1" spans="1:12" x14ac:dyDescent="0.55000000000000004">
      <c r="A1" s="4" t="s">
        <v>152</v>
      </c>
      <c r="B1" s="3"/>
      <c r="C1" s="1"/>
      <c r="D1" s="2"/>
      <c r="E1" s="2"/>
      <c r="F1" s="2"/>
      <c r="G1" s="2"/>
      <c r="H1" s="4"/>
      <c r="I1" s="4"/>
      <c r="J1" s="4"/>
      <c r="K1" s="4"/>
      <c r="L1" s="4"/>
    </row>
    <row r="2" spans="1:12" x14ac:dyDescent="0.55000000000000004">
      <c r="A2" s="4" t="s">
        <v>172</v>
      </c>
      <c r="B2" s="3"/>
      <c r="C2" s="1"/>
      <c r="D2" s="2"/>
      <c r="E2" s="2"/>
      <c r="F2" s="2"/>
      <c r="G2" s="2"/>
      <c r="H2" s="4"/>
      <c r="I2" s="4"/>
      <c r="J2" s="4"/>
      <c r="K2" s="4"/>
      <c r="L2" s="4"/>
    </row>
    <row r="3" spans="1:12" x14ac:dyDescent="0.55000000000000004">
      <c r="A3" s="6" t="s">
        <v>158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FE767-1203-4375-BE2A-0D83AD65D4CD}">
  <dimension ref="A1:K97"/>
  <sheetViews>
    <sheetView tabSelected="1" topLeftCell="B21" zoomScaleNormal="100" workbookViewId="0">
      <selection activeCell="F27" sqref="F27"/>
    </sheetView>
  </sheetViews>
  <sheetFormatPr defaultRowHeight="15.5" x14ac:dyDescent="0.35"/>
  <cols>
    <col min="1" max="1" width="41.1796875" style="7" bestFit="1" customWidth="1"/>
    <col min="2" max="2" width="19.08984375" style="7" bestFit="1" customWidth="1"/>
    <col min="3" max="3" width="10.90625" style="8" bestFit="1" customWidth="1"/>
    <col min="4" max="4" width="39.7265625" style="9" customWidth="1"/>
    <col min="5" max="5" width="22.36328125" style="7" hidden="1" customWidth="1"/>
    <col min="6" max="6" width="20" style="10" bestFit="1" customWidth="1"/>
    <col min="7" max="7" width="20.81640625" style="11" bestFit="1" customWidth="1"/>
    <col min="8" max="8" width="18.6328125" style="12" bestFit="1" customWidth="1"/>
    <col min="9" max="9" width="14.453125" style="8" customWidth="1"/>
    <col min="10" max="10" width="4.54296875" style="7" customWidth="1"/>
    <col min="11" max="18" width="9.1796875" style="7"/>
    <col min="19" max="19" width="17.81640625" style="7" customWidth="1"/>
    <col min="20" max="20" width="17" style="7" customWidth="1"/>
    <col min="21" max="21" width="16.453125" style="7" customWidth="1"/>
    <col min="22" max="249" width="9.1796875" style="7"/>
    <col min="250" max="251" width="0" style="7" hidden="1" customWidth="1"/>
    <col min="252" max="252" width="36.1796875" style="7" customWidth="1"/>
    <col min="253" max="253" width="0.1796875" style="7" customWidth="1"/>
    <col min="254" max="254" width="8.54296875" style="7" customWidth="1"/>
    <col min="255" max="255" width="6" style="7" customWidth="1"/>
    <col min="256" max="256" width="55.81640625" style="7" customWidth="1"/>
    <col min="257" max="258" width="0" style="7" hidden="1" customWidth="1"/>
    <col min="259" max="259" width="11" style="7" customWidth="1"/>
    <col min="260" max="260" width="10" style="7" customWidth="1"/>
    <col min="261" max="261" width="12.54296875" style="7" customWidth="1"/>
    <col min="262" max="262" width="11.54296875" style="7" customWidth="1"/>
    <col min="263" max="263" width="14.54296875" style="7" customWidth="1"/>
    <col min="264" max="265" width="0" style="7" hidden="1" customWidth="1"/>
    <col min="266" max="266" width="4.54296875" style="7" customWidth="1"/>
    <col min="267" max="274" width="9.1796875" style="7"/>
    <col min="275" max="275" width="17.81640625" style="7" customWidth="1"/>
    <col min="276" max="276" width="17" style="7" customWidth="1"/>
    <col min="277" max="277" width="16.453125" style="7" customWidth="1"/>
    <col min="278" max="505" width="9.1796875" style="7"/>
    <col min="506" max="507" width="0" style="7" hidden="1" customWidth="1"/>
    <col min="508" max="508" width="36.1796875" style="7" customWidth="1"/>
    <col min="509" max="509" width="0.1796875" style="7" customWidth="1"/>
    <col min="510" max="510" width="8.54296875" style="7" customWidth="1"/>
    <col min="511" max="511" width="6" style="7" customWidth="1"/>
    <col min="512" max="512" width="55.81640625" style="7" customWidth="1"/>
    <col min="513" max="514" width="0" style="7" hidden="1" customWidth="1"/>
    <col min="515" max="515" width="11" style="7" customWidth="1"/>
    <col min="516" max="516" width="10" style="7" customWidth="1"/>
    <col min="517" max="517" width="12.54296875" style="7" customWidth="1"/>
    <col min="518" max="518" width="11.54296875" style="7" customWidth="1"/>
    <col min="519" max="519" width="14.54296875" style="7" customWidth="1"/>
    <col min="520" max="521" width="0" style="7" hidden="1" customWidth="1"/>
    <col min="522" max="522" width="4.54296875" style="7" customWidth="1"/>
    <col min="523" max="530" width="9.1796875" style="7"/>
    <col min="531" max="531" width="17.81640625" style="7" customWidth="1"/>
    <col min="532" max="532" width="17" style="7" customWidth="1"/>
    <col min="533" max="533" width="16.453125" style="7" customWidth="1"/>
    <col min="534" max="761" width="9.1796875" style="7"/>
    <col min="762" max="763" width="0" style="7" hidden="1" customWidth="1"/>
    <col min="764" max="764" width="36.1796875" style="7" customWidth="1"/>
    <col min="765" max="765" width="0.1796875" style="7" customWidth="1"/>
    <col min="766" max="766" width="8.54296875" style="7" customWidth="1"/>
    <col min="767" max="767" width="6" style="7" customWidth="1"/>
    <col min="768" max="768" width="55.81640625" style="7" customWidth="1"/>
    <col min="769" max="770" width="0" style="7" hidden="1" customWidth="1"/>
    <col min="771" max="771" width="11" style="7" customWidth="1"/>
    <col min="772" max="772" width="10" style="7" customWidth="1"/>
    <col min="773" max="773" width="12.54296875" style="7" customWidth="1"/>
    <col min="774" max="774" width="11.54296875" style="7" customWidth="1"/>
    <col min="775" max="775" width="14.54296875" style="7" customWidth="1"/>
    <col min="776" max="777" width="0" style="7" hidden="1" customWidth="1"/>
    <col min="778" max="778" width="4.54296875" style="7" customWidth="1"/>
    <col min="779" max="786" width="9.1796875" style="7"/>
    <col min="787" max="787" width="17.81640625" style="7" customWidth="1"/>
    <col min="788" max="788" width="17" style="7" customWidth="1"/>
    <col min="789" max="789" width="16.453125" style="7" customWidth="1"/>
    <col min="790" max="1017" width="9.1796875" style="7"/>
    <col min="1018" max="1019" width="0" style="7" hidden="1" customWidth="1"/>
    <col min="1020" max="1020" width="36.1796875" style="7" customWidth="1"/>
    <col min="1021" max="1021" width="0.1796875" style="7" customWidth="1"/>
    <col min="1022" max="1022" width="8.54296875" style="7" customWidth="1"/>
    <col min="1023" max="1023" width="6" style="7" customWidth="1"/>
    <col min="1024" max="1024" width="55.81640625" style="7" customWidth="1"/>
    <col min="1025" max="1026" width="0" style="7" hidden="1" customWidth="1"/>
    <col min="1027" max="1027" width="11" style="7" customWidth="1"/>
    <col min="1028" max="1028" width="10" style="7" customWidth="1"/>
    <col min="1029" max="1029" width="12.54296875" style="7" customWidth="1"/>
    <col min="1030" max="1030" width="11.54296875" style="7" customWidth="1"/>
    <col min="1031" max="1031" width="14.54296875" style="7" customWidth="1"/>
    <col min="1032" max="1033" width="0" style="7" hidden="1" customWidth="1"/>
    <col min="1034" max="1034" width="4.54296875" style="7" customWidth="1"/>
    <col min="1035" max="1042" width="9.1796875" style="7"/>
    <col min="1043" max="1043" width="17.81640625" style="7" customWidth="1"/>
    <col min="1044" max="1044" width="17" style="7" customWidth="1"/>
    <col min="1045" max="1045" width="16.453125" style="7" customWidth="1"/>
    <col min="1046" max="1273" width="9.1796875" style="7"/>
    <col min="1274" max="1275" width="0" style="7" hidden="1" customWidth="1"/>
    <col min="1276" max="1276" width="36.1796875" style="7" customWidth="1"/>
    <col min="1277" max="1277" width="0.1796875" style="7" customWidth="1"/>
    <col min="1278" max="1278" width="8.54296875" style="7" customWidth="1"/>
    <col min="1279" max="1279" width="6" style="7" customWidth="1"/>
    <col min="1280" max="1280" width="55.81640625" style="7" customWidth="1"/>
    <col min="1281" max="1282" width="0" style="7" hidden="1" customWidth="1"/>
    <col min="1283" max="1283" width="11" style="7" customWidth="1"/>
    <col min="1284" max="1284" width="10" style="7" customWidth="1"/>
    <col min="1285" max="1285" width="12.54296875" style="7" customWidth="1"/>
    <col min="1286" max="1286" width="11.54296875" style="7" customWidth="1"/>
    <col min="1287" max="1287" width="14.54296875" style="7" customWidth="1"/>
    <col min="1288" max="1289" width="0" style="7" hidden="1" customWidth="1"/>
    <col min="1290" max="1290" width="4.54296875" style="7" customWidth="1"/>
    <col min="1291" max="1298" width="9.1796875" style="7"/>
    <col min="1299" max="1299" width="17.81640625" style="7" customWidth="1"/>
    <col min="1300" max="1300" width="17" style="7" customWidth="1"/>
    <col min="1301" max="1301" width="16.453125" style="7" customWidth="1"/>
    <col min="1302" max="1529" width="9.1796875" style="7"/>
    <col min="1530" max="1531" width="0" style="7" hidden="1" customWidth="1"/>
    <col min="1532" max="1532" width="36.1796875" style="7" customWidth="1"/>
    <col min="1533" max="1533" width="0.1796875" style="7" customWidth="1"/>
    <col min="1534" max="1534" width="8.54296875" style="7" customWidth="1"/>
    <col min="1535" max="1535" width="6" style="7" customWidth="1"/>
    <col min="1536" max="1536" width="55.81640625" style="7" customWidth="1"/>
    <col min="1537" max="1538" width="0" style="7" hidden="1" customWidth="1"/>
    <col min="1539" max="1539" width="11" style="7" customWidth="1"/>
    <col min="1540" max="1540" width="10" style="7" customWidth="1"/>
    <col min="1541" max="1541" width="12.54296875" style="7" customWidth="1"/>
    <col min="1542" max="1542" width="11.54296875" style="7" customWidth="1"/>
    <col min="1543" max="1543" width="14.54296875" style="7" customWidth="1"/>
    <col min="1544" max="1545" width="0" style="7" hidden="1" customWidth="1"/>
    <col min="1546" max="1546" width="4.54296875" style="7" customWidth="1"/>
    <col min="1547" max="1554" width="9.1796875" style="7"/>
    <col min="1555" max="1555" width="17.81640625" style="7" customWidth="1"/>
    <col min="1556" max="1556" width="17" style="7" customWidth="1"/>
    <col min="1557" max="1557" width="16.453125" style="7" customWidth="1"/>
    <col min="1558" max="1785" width="9.1796875" style="7"/>
    <col min="1786" max="1787" width="0" style="7" hidden="1" customWidth="1"/>
    <col min="1788" max="1788" width="36.1796875" style="7" customWidth="1"/>
    <col min="1789" max="1789" width="0.1796875" style="7" customWidth="1"/>
    <col min="1790" max="1790" width="8.54296875" style="7" customWidth="1"/>
    <col min="1791" max="1791" width="6" style="7" customWidth="1"/>
    <col min="1792" max="1792" width="55.81640625" style="7" customWidth="1"/>
    <col min="1793" max="1794" width="0" style="7" hidden="1" customWidth="1"/>
    <col min="1795" max="1795" width="11" style="7" customWidth="1"/>
    <col min="1796" max="1796" width="10" style="7" customWidth="1"/>
    <col min="1797" max="1797" width="12.54296875" style="7" customWidth="1"/>
    <col min="1798" max="1798" width="11.54296875" style="7" customWidth="1"/>
    <col min="1799" max="1799" width="14.54296875" style="7" customWidth="1"/>
    <col min="1800" max="1801" width="0" style="7" hidden="1" customWidth="1"/>
    <col min="1802" max="1802" width="4.54296875" style="7" customWidth="1"/>
    <col min="1803" max="1810" width="9.1796875" style="7"/>
    <col min="1811" max="1811" width="17.81640625" style="7" customWidth="1"/>
    <col min="1812" max="1812" width="17" style="7" customWidth="1"/>
    <col min="1813" max="1813" width="16.453125" style="7" customWidth="1"/>
    <col min="1814" max="2041" width="9.1796875" style="7"/>
    <col min="2042" max="2043" width="0" style="7" hidden="1" customWidth="1"/>
    <col min="2044" max="2044" width="36.1796875" style="7" customWidth="1"/>
    <col min="2045" max="2045" width="0.1796875" style="7" customWidth="1"/>
    <col min="2046" max="2046" width="8.54296875" style="7" customWidth="1"/>
    <col min="2047" max="2047" width="6" style="7" customWidth="1"/>
    <col min="2048" max="2048" width="55.81640625" style="7" customWidth="1"/>
    <col min="2049" max="2050" width="0" style="7" hidden="1" customWidth="1"/>
    <col min="2051" max="2051" width="11" style="7" customWidth="1"/>
    <col min="2052" max="2052" width="10" style="7" customWidth="1"/>
    <col min="2053" max="2053" width="12.54296875" style="7" customWidth="1"/>
    <col min="2054" max="2054" width="11.54296875" style="7" customWidth="1"/>
    <col min="2055" max="2055" width="14.54296875" style="7" customWidth="1"/>
    <col min="2056" max="2057" width="0" style="7" hidden="1" customWidth="1"/>
    <col min="2058" max="2058" width="4.54296875" style="7" customWidth="1"/>
    <col min="2059" max="2066" width="9.1796875" style="7"/>
    <col min="2067" max="2067" width="17.81640625" style="7" customWidth="1"/>
    <col min="2068" max="2068" width="17" style="7" customWidth="1"/>
    <col min="2069" max="2069" width="16.453125" style="7" customWidth="1"/>
    <col min="2070" max="2297" width="9.1796875" style="7"/>
    <col min="2298" max="2299" width="0" style="7" hidden="1" customWidth="1"/>
    <col min="2300" max="2300" width="36.1796875" style="7" customWidth="1"/>
    <col min="2301" max="2301" width="0.1796875" style="7" customWidth="1"/>
    <col min="2302" max="2302" width="8.54296875" style="7" customWidth="1"/>
    <col min="2303" max="2303" width="6" style="7" customWidth="1"/>
    <col min="2304" max="2304" width="55.81640625" style="7" customWidth="1"/>
    <col min="2305" max="2306" width="0" style="7" hidden="1" customWidth="1"/>
    <col min="2307" max="2307" width="11" style="7" customWidth="1"/>
    <col min="2308" max="2308" width="10" style="7" customWidth="1"/>
    <col min="2309" max="2309" width="12.54296875" style="7" customWidth="1"/>
    <col min="2310" max="2310" width="11.54296875" style="7" customWidth="1"/>
    <col min="2311" max="2311" width="14.54296875" style="7" customWidth="1"/>
    <col min="2312" max="2313" width="0" style="7" hidden="1" customWidth="1"/>
    <col min="2314" max="2314" width="4.54296875" style="7" customWidth="1"/>
    <col min="2315" max="2322" width="9.1796875" style="7"/>
    <col min="2323" max="2323" width="17.81640625" style="7" customWidth="1"/>
    <col min="2324" max="2324" width="17" style="7" customWidth="1"/>
    <col min="2325" max="2325" width="16.453125" style="7" customWidth="1"/>
    <col min="2326" max="2553" width="9.1796875" style="7"/>
    <col min="2554" max="2555" width="0" style="7" hidden="1" customWidth="1"/>
    <col min="2556" max="2556" width="36.1796875" style="7" customWidth="1"/>
    <col min="2557" max="2557" width="0.1796875" style="7" customWidth="1"/>
    <col min="2558" max="2558" width="8.54296875" style="7" customWidth="1"/>
    <col min="2559" max="2559" width="6" style="7" customWidth="1"/>
    <col min="2560" max="2560" width="55.81640625" style="7" customWidth="1"/>
    <col min="2561" max="2562" width="0" style="7" hidden="1" customWidth="1"/>
    <col min="2563" max="2563" width="11" style="7" customWidth="1"/>
    <col min="2564" max="2564" width="10" style="7" customWidth="1"/>
    <col min="2565" max="2565" width="12.54296875" style="7" customWidth="1"/>
    <col min="2566" max="2566" width="11.54296875" style="7" customWidth="1"/>
    <col min="2567" max="2567" width="14.54296875" style="7" customWidth="1"/>
    <col min="2568" max="2569" width="0" style="7" hidden="1" customWidth="1"/>
    <col min="2570" max="2570" width="4.54296875" style="7" customWidth="1"/>
    <col min="2571" max="2578" width="9.1796875" style="7"/>
    <col min="2579" max="2579" width="17.81640625" style="7" customWidth="1"/>
    <col min="2580" max="2580" width="17" style="7" customWidth="1"/>
    <col min="2581" max="2581" width="16.453125" style="7" customWidth="1"/>
    <col min="2582" max="2809" width="9.1796875" style="7"/>
    <col min="2810" max="2811" width="0" style="7" hidden="1" customWidth="1"/>
    <col min="2812" max="2812" width="36.1796875" style="7" customWidth="1"/>
    <col min="2813" max="2813" width="0.1796875" style="7" customWidth="1"/>
    <col min="2814" max="2814" width="8.54296875" style="7" customWidth="1"/>
    <col min="2815" max="2815" width="6" style="7" customWidth="1"/>
    <col min="2816" max="2816" width="55.81640625" style="7" customWidth="1"/>
    <col min="2817" max="2818" width="0" style="7" hidden="1" customWidth="1"/>
    <col min="2819" max="2819" width="11" style="7" customWidth="1"/>
    <col min="2820" max="2820" width="10" style="7" customWidth="1"/>
    <col min="2821" max="2821" width="12.54296875" style="7" customWidth="1"/>
    <col min="2822" max="2822" width="11.54296875" style="7" customWidth="1"/>
    <col min="2823" max="2823" width="14.54296875" style="7" customWidth="1"/>
    <col min="2824" max="2825" width="0" style="7" hidden="1" customWidth="1"/>
    <col min="2826" max="2826" width="4.54296875" style="7" customWidth="1"/>
    <col min="2827" max="2834" width="9.1796875" style="7"/>
    <col min="2835" max="2835" width="17.81640625" style="7" customWidth="1"/>
    <col min="2836" max="2836" width="17" style="7" customWidth="1"/>
    <col min="2837" max="2837" width="16.453125" style="7" customWidth="1"/>
    <col min="2838" max="3065" width="9.1796875" style="7"/>
    <col min="3066" max="3067" width="0" style="7" hidden="1" customWidth="1"/>
    <col min="3068" max="3068" width="36.1796875" style="7" customWidth="1"/>
    <col min="3069" max="3069" width="0.1796875" style="7" customWidth="1"/>
    <col min="3070" max="3070" width="8.54296875" style="7" customWidth="1"/>
    <col min="3071" max="3071" width="6" style="7" customWidth="1"/>
    <col min="3072" max="3072" width="55.81640625" style="7" customWidth="1"/>
    <col min="3073" max="3074" width="0" style="7" hidden="1" customWidth="1"/>
    <col min="3075" max="3075" width="11" style="7" customWidth="1"/>
    <col min="3076" max="3076" width="10" style="7" customWidth="1"/>
    <col min="3077" max="3077" width="12.54296875" style="7" customWidth="1"/>
    <col min="3078" max="3078" width="11.54296875" style="7" customWidth="1"/>
    <col min="3079" max="3079" width="14.54296875" style="7" customWidth="1"/>
    <col min="3080" max="3081" width="0" style="7" hidden="1" customWidth="1"/>
    <col min="3082" max="3082" width="4.54296875" style="7" customWidth="1"/>
    <col min="3083" max="3090" width="9.1796875" style="7"/>
    <col min="3091" max="3091" width="17.81640625" style="7" customWidth="1"/>
    <col min="3092" max="3092" width="17" style="7" customWidth="1"/>
    <col min="3093" max="3093" width="16.453125" style="7" customWidth="1"/>
    <col min="3094" max="3321" width="9.1796875" style="7"/>
    <col min="3322" max="3323" width="0" style="7" hidden="1" customWidth="1"/>
    <col min="3324" max="3324" width="36.1796875" style="7" customWidth="1"/>
    <col min="3325" max="3325" width="0.1796875" style="7" customWidth="1"/>
    <col min="3326" max="3326" width="8.54296875" style="7" customWidth="1"/>
    <col min="3327" max="3327" width="6" style="7" customWidth="1"/>
    <col min="3328" max="3328" width="55.81640625" style="7" customWidth="1"/>
    <col min="3329" max="3330" width="0" style="7" hidden="1" customWidth="1"/>
    <col min="3331" max="3331" width="11" style="7" customWidth="1"/>
    <col min="3332" max="3332" width="10" style="7" customWidth="1"/>
    <col min="3333" max="3333" width="12.54296875" style="7" customWidth="1"/>
    <col min="3334" max="3334" width="11.54296875" style="7" customWidth="1"/>
    <col min="3335" max="3335" width="14.54296875" style="7" customWidth="1"/>
    <col min="3336" max="3337" width="0" style="7" hidden="1" customWidth="1"/>
    <col min="3338" max="3338" width="4.54296875" style="7" customWidth="1"/>
    <col min="3339" max="3346" width="9.1796875" style="7"/>
    <col min="3347" max="3347" width="17.81640625" style="7" customWidth="1"/>
    <col min="3348" max="3348" width="17" style="7" customWidth="1"/>
    <col min="3349" max="3349" width="16.453125" style="7" customWidth="1"/>
    <col min="3350" max="3577" width="9.1796875" style="7"/>
    <col min="3578" max="3579" width="0" style="7" hidden="1" customWidth="1"/>
    <col min="3580" max="3580" width="36.1796875" style="7" customWidth="1"/>
    <col min="3581" max="3581" width="0.1796875" style="7" customWidth="1"/>
    <col min="3582" max="3582" width="8.54296875" style="7" customWidth="1"/>
    <col min="3583" max="3583" width="6" style="7" customWidth="1"/>
    <col min="3584" max="3584" width="55.81640625" style="7" customWidth="1"/>
    <col min="3585" max="3586" width="0" style="7" hidden="1" customWidth="1"/>
    <col min="3587" max="3587" width="11" style="7" customWidth="1"/>
    <col min="3588" max="3588" width="10" style="7" customWidth="1"/>
    <col min="3589" max="3589" width="12.54296875" style="7" customWidth="1"/>
    <col min="3590" max="3590" width="11.54296875" style="7" customWidth="1"/>
    <col min="3591" max="3591" width="14.54296875" style="7" customWidth="1"/>
    <col min="3592" max="3593" width="0" style="7" hidden="1" customWidth="1"/>
    <col min="3594" max="3594" width="4.54296875" style="7" customWidth="1"/>
    <col min="3595" max="3602" width="9.1796875" style="7"/>
    <col min="3603" max="3603" width="17.81640625" style="7" customWidth="1"/>
    <col min="3604" max="3604" width="17" style="7" customWidth="1"/>
    <col min="3605" max="3605" width="16.453125" style="7" customWidth="1"/>
    <col min="3606" max="3833" width="9.1796875" style="7"/>
    <col min="3834" max="3835" width="0" style="7" hidden="1" customWidth="1"/>
    <col min="3836" max="3836" width="36.1796875" style="7" customWidth="1"/>
    <col min="3837" max="3837" width="0.1796875" style="7" customWidth="1"/>
    <col min="3838" max="3838" width="8.54296875" style="7" customWidth="1"/>
    <col min="3839" max="3839" width="6" style="7" customWidth="1"/>
    <col min="3840" max="3840" width="55.81640625" style="7" customWidth="1"/>
    <col min="3841" max="3842" width="0" style="7" hidden="1" customWidth="1"/>
    <col min="3843" max="3843" width="11" style="7" customWidth="1"/>
    <col min="3844" max="3844" width="10" style="7" customWidth="1"/>
    <col min="3845" max="3845" width="12.54296875" style="7" customWidth="1"/>
    <col min="3846" max="3846" width="11.54296875" style="7" customWidth="1"/>
    <col min="3847" max="3847" width="14.54296875" style="7" customWidth="1"/>
    <col min="3848" max="3849" width="0" style="7" hidden="1" customWidth="1"/>
    <col min="3850" max="3850" width="4.54296875" style="7" customWidth="1"/>
    <col min="3851" max="3858" width="9.1796875" style="7"/>
    <col min="3859" max="3859" width="17.81640625" style="7" customWidth="1"/>
    <col min="3860" max="3860" width="17" style="7" customWidth="1"/>
    <col min="3861" max="3861" width="16.453125" style="7" customWidth="1"/>
    <col min="3862" max="4089" width="9.1796875" style="7"/>
    <col min="4090" max="4091" width="0" style="7" hidden="1" customWidth="1"/>
    <col min="4092" max="4092" width="36.1796875" style="7" customWidth="1"/>
    <col min="4093" max="4093" width="0.1796875" style="7" customWidth="1"/>
    <col min="4094" max="4094" width="8.54296875" style="7" customWidth="1"/>
    <col min="4095" max="4095" width="6" style="7" customWidth="1"/>
    <col min="4096" max="4096" width="55.81640625" style="7" customWidth="1"/>
    <col min="4097" max="4098" width="0" style="7" hidden="1" customWidth="1"/>
    <col min="4099" max="4099" width="11" style="7" customWidth="1"/>
    <col min="4100" max="4100" width="10" style="7" customWidth="1"/>
    <col min="4101" max="4101" width="12.54296875" style="7" customWidth="1"/>
    <col min="4102" max="4102" width="11.54296875" style="7" customWidth="1"/>
    <col min="4103" max="4103" width="14.54296875" style="7" customWidth="1"/>
    <col min="4104" max="4105" width="0" style="7" hidden="1" customWidth="1"/>
    <col min="4106" max="4106" width="4.54296875" style="7" customWidth="1"/>
    <col min="4107" max="4114" width="9.1796875" style="7"/>
    <col min="4115" max="4115" width="17.81640625" style="7" customWidth="1"/>
    <col min="4116" max="4116" width="17" style="7" customWidth="1"/>
    <col min="4117" max="4117" width="16.453125" style="7" customWidth="1"/>
    <col min="4118" max="4345" width="9.1796875" style="7"/>
    <col min="4346" max="4347" width="0" style="7" hidden="1" customWidth="1"/>
    <col min="4348" max="4348" width="36.1796875" style="7" customWidth="1"/>
    <col min="4349" max="4349" width="0.1796875" style="7" customWidth="1"/>
    <col min="4350" max="4350" width="8.54296875" style="7" customWidth="1"/>
    <col min="4351" max="4351" width="6" style="7" customWidth="1"/>
    <col min="4352" max="4352" width="55.81640625" style="7" customWidth="1"/>
    <col min="4353" max="4354" width="0" style="7" hidden="1" customWidth="1"/>
    <col min="4355" max="4355" width="11" style="7" customWidth="1"/>
    <col min="4356" max="4356" width="10" style="7" customWidth="1"/>
    <col min="4357" max="4357" width="12.54296875" style="7" customWidth="1"/>
    <col min="4358" max="4358" width="11.54296875" style="7" customWidth="1"/>
    <col min="4359" max="4359" width="14.54296875" style="7" customWidth="1"/>
    <col min="4360" max="4361" width="0" style="7" hidden="1" customWidth="1"/>
    <col min="4362" max="4362" width="4.54296875" style="7" customWidth="1"/>
    <col min="4363" max="4370" width="9.1796875" style="7"/>
    <col min="4371" max="4371" width="17.81640625" style="7" customWidth="1"/>
    <col min="4372" max="4372" width="17" style="7" customWidth="1"/>
    <col min="4373" max="4373" width="16.453125" style="7" customWidth="1"/>
    <col min="4374" max="4601" width="9.1796875" style="7"/>
    <col min="4602" max="4603" width="0" style="7" hidden="1" customWidth="1"/>
    <col min="4604" max="4604" width="36.1796875" style="7" customWidth="1"/>
    <col min="4605" max="4605" width="0.1796875" style="7" customWidth="1"/>
    <col min="4606" max="4606" width="8.54296875" style="7" customWidth="1"/>
    <col min="4607" max="4607" width="6" style="7" customWidth="1"/>
    <col min="4608" max="4608" width="55.81640625" style="7" customWidth="1"/>
    <col min="4609" max="4610" width="0" style="7" hidden="1" customWidth="1"/>
    <col min="4611" max="4611" width="11" style="7" customWidth="1"/>
    <col min="4612" max="4612" width="10" style="7" customWidth="1"/>
    <col min="4613" max="4613" width="12.54296875" style="7" customWidth="1"/>
    <col min="4614" max="4614" width="11.54296875" style="7" customWidth="1"/>
    <col min="4615" max="4615" width="14.54296875" style="7" customWidth="1"/>
    <col min="4616" max="4617" width="0" style="7" hidden="1" customWidth="1"/>
    <col min="4618" max="4618" width="4.54296875" style="7" customWidth="1"/>
    <col min="4619" max="4626" width="9.1796875" style="7"/>
    <col min="4627" max="4627" width="17.81640625" style="7" customWidth="1"/>
    <col min="4628" max="4628" width="17" style="7" customWidth="1"/>
    <col min="4629" max="4629" width="16.453125" style="7" customWidth="1"/>
    <col min="4630" max="4857" width="9.1796875" style="7"/>
    <col min="4858" max="4859" width="0" style="7" hidden="1" customWidth="1"/>
    <col min="4860" max="4860" width="36.1796875" style="7" customWidth="1"/>
    <col min="4861" max="4861" width="0.1796875" style="7" customWidth="1"/>
    <col min="4862" max="4862" width="8.54296875" style="7" customWidth="1"/>
    <col min="4863" max="4863" width="6" style="7" customWidth="1"/>
    <col min="4864" max="4864" width="55.81640625" style="7" customWidth="1"/>
    <col min="4865" max="4866" width="0" style="7" hidden="1" customWidth="1"/>
    <col min="4867" max="4867" width="11" style="7" customWidth="1"/>
    <col min="4868" max="4868" width="10" style="7" customWidth="1"/>
    <col min="4869" max="4869" width="12.54296875" style="7" customWidth="1"/>
    <col min="4870" max="4870" width="11.54296875" style="7" customWidth="1"/>
    <col min="4871" max="4871" width="14.54296875" style="7" customWidth="1"/>
    <col min="4872" max="4873" width="0" style="7" hidden="1" customWidth="1"/>
    <col min="4874" max="4874" width="4.54296875" style="7" customWidth="1"/>
    <col min="4875" max="4882" width="9.1796875" style="7"/>
    <col min="4883" max="4883" width="17.81640625" style="7" customWidth="1"/>
    <col min="4884" max="4884" width="17" style="7" customWidth="1"/>
    <col min="4885" max="4885" width="16.453125" style="7" customWidth="1"/>
    <col min="4886" max="5113" width="9.1796875" style="7"/>
    <col min="5114" max="5115" width="0" style="7" hidden="1" customWidth="1"/>
    <col min="5116" max="5116" width="36.1796875" style="7" customWidth="1"/>
    <col min="5117" max="5117" width="0.1796875" style="7" customWidth="1"/>
    <col min="5118" max="5118" width="8.54296875" style="7" customWidth="1"/>
    <col min="5119" max="5119" width="6" style="7" customWidth="1"/>
    <col min="5120" max="5120" width="55.81640625" style="7" customWidth="1"/>
    <col min="5121" max="5122" width="0" style="7" hidden="1" customWidth="1"/>
    <col min="5123" max="5123" width="11" style="7" customWidth="1"/>
    <col min="5124" max="5124" width="10" style="7" customWidth="1"/>
    <col min="5125" max="5125" width="12.54296875" style="7" customWidth="1"/>
    <col min="5126" max="5126" width="11.54296875" style="7" customWidth="1"/>
    <col min="5127" max="5127" width="14.54296875" style="7" customWidth="1"/>
    <col min="5128" max="5129" width="0" style="7" hidden="1" customWidth="1"/>
    <col min="5130" max="5130" width="4.54296875" style="7" customWidth="1"/>
    <col min="5131" max="5138" width="9.1796875" style="7"/>
    <col min="5139" max="5139" width="17.81640625" style="7" customWidth="1"/>
    <col min="5140" max="5140" width="17" style="7" customWidth="1"/>
    <col min="5141" max="5141" width="16.453125" style="7" customWidth="1"/>
    <col min="5142" max="5369" width="9.1796875" style="7"/>
    <col min="5370" max="5371" width="0" style="7" hidden="1" customWidth="1"/>
    <col min="5372" max="5372" width="36.1796875" style="7" customWidth="1"/>
    <col min="5373" max="5373" width="0.1796875" style="7" customWidth="1"/>
    <col min="5374" max="5374" width="8.54296875" style="7" customWidth="1"/>
    <col min="5375" max="5375" width="6" style="7" customWidth="1"/>
    <col min="5376" max="5376" width="55.81640625" style="7" customWidth="1"/>
    <col min="5377" max="5378" width="0" style="7" hidden="1" customWidth="1"/>
    <col min="5379" max="5379" width="11" style="7" customWidth="1"/>
    <col min="5380" max="5380" width="10" style="7" customWidth="1"/>
    <col min="5381" max="5381" width="12.54296875" style="7" customWidth="1"/>
    <col min="5382" max="5382" width="11.54296875" style="7" customWidth="1"/>
    <col min="5383" max="5383" width="14.54296875" style="7" customWidth="1"/>
    <col min="5384" max="5385" width="0" style="7" hidden="1" customWidth="1"/>
    <col min="5386" max="5386" width="4.54296875" style="7" customWidth="1"/>
    <col min="5387" max="5394" width="9.1796875" style="7"/>
    <col min="5395" max="5395" width="17.81640625" style="7" customWidth="1"/>
    <col min="5396" max="5396" width="17" style="7" customWidth="1"/>
    <col min="5397" max="5397" width="16.453125" style="7" customWidth="1"/>
    <col min="5398" max="5625" width="9.1796875" style="7"/>
    <col min="5626" max="5627" width="0" style="7" hidden="1" customWidth="1"/>
    <col min="5628" max="5628" width="36.1796875" style="7" customWidth="1"/>
    <col min="5629" max="5629" width="0.1796875" style="7" customWidth="1"/>
    <col min="5630" max="5630" width="8.54296875" style="7" customWidth="1"/>
    <col min="5631" max="5631" width="6" style="7" customWidth="1"/>
    <col min="5632" max="5632" width="55.81640625" style="7" customWidth="1"/>
    <col min="5633" max="5634" width="0" style="7" hidden="1" customWidth="1"/>
    <col min="5635" max="5635" width="11" style="7" customWidth="1"/>
    <col min="5636" max="5636" width="10" style="7" customWidth="1"/>
    <col min="5637" max="5637" width="12.54296875" style="7" customWidth="1"/>
    <col min="5638" max="5638" width="11.54296875" style="7" customWidth="1"/>
    <col min="5639" max="5639" width="14.54296875" style="7" customWidth="1"/>
    <col min="5640" max="5641" width="0" style="7" hidden="1" customWidth="1"/>
    <col min="5642" max="5642" width="4.54296875" style="7" customWidth="1"/>
    <col min="5643" max="5650" width="9.1796875" style="7"/>
    <col min="5651" max="5651" width="17.81640625" style="7" customWidth="1"/>
    <col min="5652" max="5652" width="17" style="7" customWidth="1"/>
    <col min="5653" max="5653" width="16.453125" style="7" customWidth="1"/>
    <col min="5654" max="5881" width="9.1796875" style="7"/>
    <col min="5882" max="5883" width="0" style="7" hidden="1" customWidth="1"/>
    <col min="5884" max="5884" width="36.1796875" style="7" customWidth="1"/>
    <col min="5885" max="5885" width="0.1796875" style="7" customWidth="1"/>
    <col min="5886" max="5886" width="8.54296875" style="7" customWidth="1"/>
    <col min="5887" max="5887" width="6" style="7" customWidth="1"/>
    <col min="5888" max="5888" width="55.81640625" style="7" customWidth="1"/>
    <col min="5889" max="5890" width="0" style="7" hidden="1" customWidth="1"/>
    <col min="5891" max="5891" width="11" style="7" customWidth="1"/>
    <col min="5892" max="5892" width="10" style="7" customWidth="1"/>
    <col min="5893" max="5893" width="12.54296875" style="7" customWidth="1"/>
    <col min="5894" max="5894" width="11.54296875" style="7" customWidth="1"/>
    <col min="5895" max="5895" width="14.54296875" style="7" customWidth="1"/>
    <col min="5896" max="5897" width="0" style="7" hidden="1" customWidth="1"/>
    <col min="5898" max="5898" width="4.54296875" style="7" customWidth="1"/>
    <col min="5899" max="5906" width="9.1796875" style="7"/>
    <col min="5907" max="5907" width="17.81640625" style="7" customWidth="1"/>
    <col min="5908" max="5908" width="17" style="7" customWidth="1"/>
    <col min="5909" max="5909" width="16.453125" style="7" customWidth="1"/>
    <col min="5910" max="6137" width="9.1796875" style="7"/>
    <col min="6138" max="6139" width="0" style="7" hidden="1" customWidth="1"/>
    <col min="6140" max="6140" width="36.1796875" style="7" customWidth="1"/>
    <col min="6141" max="6141" width="0.1796875" style="7" customWidth="1"/>
    <col min="6142" max="6142" width="8.54296875" style="7" customWidth="1"/>
    <col min="6143" max="6143" width="6" style="7" customWidth="1"/>
    <col min="6144" max="6144" width="55.81640625" style="7" customWidth="1"/>
    <col min="6145" max="6146" width="0" style="7" hidden="1" customWidth="1"/>
    <col min="6147" max="6147" width="11" style="7" customWidth="1"/>
    <col min="6148" max="6148" width="10" style="7" customWidth="1"/>
    <col min="6149" max="6149" width="12.54296875" style="7" customWidth="1"/>
    <col min="6150" max="6150" width="11.54296875" style="7" customWidth="1"/>
    <col min="6151" max="6151" width="14.54296875" style="7" customWidth="1"/>
    <col min="6152" max="6153" width="0" style="7" hidden="1" customWidth="1"/>
    <col min="6154" max="6154" width="4.54296875" style="7" customWidth="1"/>
    <col min="6155" max="6162" width="9.1796875" style="7"/>
    <col min="6163" max="6163" width="17.81640625" style="7" customWidth="1"/>
    <col min="6164" max="6164" width="17" style="7" customWidth="1"/>
    <col min="6165" max="6165" width="16.453125" style="7" customWidth="1"/>
    <col min="6166" max="6393" width="9.1796875" style="7"/>
    <col min="6394" max="6395" width="0" style="7" hidden="1" customWidth="1"/>
    <col min="6396" max="6396" width="36.1796875" style="7" customWidth="1"/>
    <col min="6397" max="6397" width="0.1796875" style="7" customWidth="1"/>
    <col min="6398" max="6398" width="8.54296875" style="7" customWidth="1"/>
    <col min="6399" max="6399" width="6" style="7" customWidth="1"/>
    <col min="6400" max="6400" width="55.81640625" style="7" customWidth="1"/>
    <col min="6401" max="6402" width="0" style="7" hidden="1" customWidth="1"/>
    <col min="6403" max="6403" width="11" style="7" customWidth="1"/>
    <col min="6404" max="6404" width="10" style="7" customWidth="1"/>
    <col min="6405" max="6405" width="12.54296875" style="7" customWidth="1"/>
    <col min="6406" max="6406" width="11.54296875" style="7" customWidth="1"/>
    <col min="6407" max="6407" width="14.54296875" style="7" customWidth="1"/>
    <col min="6408" max="6409" width="0" style="7" hidden="1" customWidth="1"/>
    <col min="6410" max="6410" width="4.54296875" style="7" customWidth="1"/>
    <col min="6411" max="6418" width="9.1796875" style="7"/>
    <col min="6419" max="6419" width="17.81640625" style="7" customWidth="1"/>
    <col min="6420" max="6420" width="17" style="7" customWidth="1"/>
    <col min="6421" max="6421" width="16.453125" style="7" customWidth="1"/>
    <col min="6422" max="6649" width="9.1796875" style="7"/>
    <col min="6650" max="6651" width="0" style="7" hidden="1" customWidth="1"/>
    <col min="6652" max="6652" width="36.1796875" style="7" customWidth="1"/>
    <col min="6653" max="6653" width="0.1796875" style="7" customWidth="1"/>
    <col min="6654" max="6654" width="8.54296875" style="7" customWidth="1"/>
    <col min="6655" max="6655" width="6" style="7" customWidth="1"/>
    <col min="6656" max="6656" width="55.81640625" style="7" customWidth="1"/>
    <col min="6657" max="6658" width="0" style="7" hidden="1" customWidth="1"/>
    <col min="6659" max="6659" width="11" style="7" customWidth="1"/>
    <col min="6660" max="6660" width="10" style="7" customWidth="1"/>
    <col min="6661" max="6661" width="12.54296875" style="7" customWidth="1"/>
    <col min="6662" max="6662" width="11.54296875" style="7" customWidth="1"/>
    <col min="6663" max="6663" width="14.54296875" style="7" customWidth="1"/>
    <col min="6664" max="6665" width="0" style="7" hidden="1" customWidth="1"/>
    <col min="6666" max="6666" width="4.54296875" style="7" customWidth="1"/>
    <col min="6667" max="6674" width="9.1796875" style="7"/>
    <col min="6675" max="6675" width="17.81640625" style="7" customWidth="1"/>
    <col min="6676" max="6676" width="17" style="7" customWidth="1"/>
    <col min="6677" max="6677" width="16.453125" style="7" customWidth="1"/>
    <col min="6678" max="6905" width="9.1796875" style="7"/>
    <col min="6906" max="6907" width="0" style="7" hidden="1" customWidth="1"/>
    <col min="6908" max="6908" width="36.1796875" style="7" customWidth="1"/>
    <col min="6909" max="6909" width="0.1796875" style="7" customWidth="1"/>
    <col min="6910" max="6910" width="8.54296875" style="7" customWidth="1"/>
    <col min="6911" max="6911" width="6" style="7" customWidth="1"/>
    <col min="6912" max="6912" width="55.81640625" style="7" customWidth="1"/>
    <col min="6913" max="6914" width="0" style="7" hidden="1" customWidth="1"/>
    <col min="6915" max="6915" width="11" style="7" customWidth="1"/>
    <col min="6916" max="6916" width="10" style="7" customWidth="1"/>
    <col min="6917" max="6917" width="12.54296875" style="7" customWidth="1"/>
    <col min="6918" max="6918" width="11.54296875" style="7" customWidth="1"/>
    <col min="6919" max="6919" width="14.54296875" style="7" customWidth="1"/>
    <col min="6920" max="6921" width="0" style="7" hidden="1" customWidth="1"/>
    <col min="6922" max="6922" width="4.54296875" style="7" customWidth="1"/>
    <col min="6923" max="6930" width="9.1796875" style="7"/>
    <col min="6931" max="6931" width="17.81640625" style="7" customWidth="1"/>
    <col min="6932" max="6932" width="17" style="7" customWidth="1"/>
    <col min="6933" max="6933" width="16.453125" style="7" customWidth="1"/>
    <col min="6934" max="7161" width="9.1796875" style="7"/>
    <col min="7162" max="7163" width="0" style="7" hidden="1" customWidth="1"/>
    <col min="7164" max="7164" width="36.1796875" style="7" customWidth="1"/>
    <col min="7165" max="7165" width="0.1796875" style="7" customWidth="1"/>
    <col min="7166" max="7166" width="8.54296875" style="7" customWidth="1"/>
    <col min="7167" max="7167" width="6" style="7" customWidth="1"/>
    <col min="7168" max="7168" width="55.81640625" style="7" customWidth="1"/>
    <col min="7169" max="7170" width="0" style="7" hidden="1" customWidth="1"/>
    <col min="7171" max="7171" width="11" style="7" customWidth="1"/>
    <col min="7172" max="7172" width="10" style="7" customWidth="1"/>
    <col min="7173" max="7173" width="12.54296875" style="7" customWidth="1"/>
    <col min="7174" max="7174" width="11.54296875" style="7" customWidth="1"/>
    <col min="7175" max="7175" width="14.54296875" style="7" customWidth="1"/>
    <col min="7176" max="7177" width="0" style="7" hidden="1" customWidth="1"/>
    <col min="7178" max="7178" width="4.54296875" style="7" customWidth="1"/>
    <col min="7179" max="7186" width="9.1796875" style="7"/>
    <col min="7187" max="7187" width="17.81640625" style="7" customWidth="1"/>
    <col min="7188" max="7188" width="17" style="7" customWidth="1"/>
    <col min="7189" max="7189" width="16.453125" style="7" customWidth="1"/>
    <col min="7190" max="7417" width="9.1796875" style="7"/>
    <col min="7418" max="7419" width="0" style="7" hidden="1" customWidth="1"/>
    <col min="7420" max="7420" width="36.1796875" style="7" customWidth="1"/>
    <col min="7421" max="7421" width="0.1796875" style="7" customWidth="1"/>
    <col min="7422" max="7422" width="8.54296875" style="7" customWidth="1"/>
    <col min="7423" max="7423" width="6" style="7" customWidth="1"/>
    <col min="7424" max="7424" width="55.81640625" style="7" customWidth="1"/>
    <col min="7425" max="7426" width="0" style="7" hidden="1" customWidth="1"/>
    <col min="7427" max="7427" width="11" style="7" customWidth="1"/>
    <col min="7428" max="7428" width="10" style="7" customWidth="1"/>
    <col min="7429" max="7429" width="12.54296875" style="7" customWidth="1"/>
    <col min="7430" max="7430" width="11.54296875" style="7" customWidth="1"/>
    <col min="7431" max="7431" width="14.54296875" style="7" customWidth="1"/>
    <col min="7432" max="7433" width="0" style="7" hidden="1" customWidth="1"/>
    <col min="7434" max="7434" width="4.54296875" style="7" customWidth="1"/>
    <col min="7435" max="7442" width="9.1796875" style="7"/>
    <col min="7443" max="7443" width="17.81640625" style="7" customWidth="1"/>
    <col min="7444" max="7444" width="17" style="7" customWidth="1"/>
    <col min="7445" max="7445" width="16.453125" style="7" customWidth="1"/>
    <col min="7446" max="7673" width="9.1796875" style="7"/>
    <col min="7674" max="7675" width="0" style="7" hidden="1" customWidth="1"/>
    <col min="7676" max="7676" width="36.1796875" style="7" customWidth="1"/>
    <col min="7677" max="7677" width="0.1796875" style="7" customWidth="1"/>
    <col min="7678" max="7678" width="8.54296875" style="7" customWidth="1"/>
    <col min="7679" max="7679" width="6" style="7" customWidth="1"/>
    <col min="7680" max="7680" width="55.81640625" style="7" customWidth="1"/>
    <col min="7681" max="7682" width="0" style="7" hidden="1" customWidth="1"/>
    <col min="7683" max="7683" width="11" style="7" customWidth="1"/>
    <col min="7684" max="7684" width="10" style="7" customWidth="1"/>
    <col min="7685" max="7685" width="12.54296875" style="7" customWidth="1"/>
    <col min="7686" max="7686" width="11.54296875" style="7" customWidth="1"/>
    <col min="7687" max="7687" width="14.54296875" style="7" customWidth="1"/>
    <col min="7688" max="7689" width="0" style="7" hidden="1" customWidth="1"/>
    <col min="7690" max="7690" width="4.54296875" style="7" customWidth="1"/>
    <col min="7691" max="7698" width="9.1796875" style="7"/>
    <col min="7699" max="7699" width="17.81640625" style="7" customWidth="1"/>
    <col min="7700" max="7700" width="17" style="7" customWidth="1"/>
    <col min="7701" max="7701" width="16.453125" style="7" customWidth="1"/>
    <col min="7702" max="7929" width="9.1796875" style="7"/>
    <col min="7930" max="7931" width="0" style="7" hidden="1" customWidth="1"/>
    <col min="7932" max="7932" width="36.1796875" style="7" customWidth="1"/>
    <col min="7933" max="7933" width="0.1796875" style="7" customWidth="1"/>
    <col min="7934" max="7934" width="8.54296875" style="7" customWidth="1"/>
    <col min="7935" max="7935" width="6" style="7" customWidth="1"/>
    <col min="7936" max="7936" width="55.81640625" style="7" customWidth="1"/>
    <col min="7937" max="7938" width="0" style="7" hidden="1" customWidth="1"/>
    <col min="7939" max="7939" width="11" style="7" customWidth="1"/>
    <col min="7940" max="7940" width="10" style="7" customWidth="1"/>
    <col min="7941" max="7941" width="12.54296875" style="7" customWidth="1"/>
    <col min="7942" max="7942" width="11.54296875" style="7" customWidth="1"/>
    <col min="7943" max="7943" width="14.54296875" style="7" customWidth="1"/>
    <col min="7944" max="7945" width="0" style="7" hidden="1" customWidth="1"/>
    <col min="7946" max="7946" width="4.54296875" style="7" customWidth="1"/>
    <col min="7947" max="7954" width="9.1796875" style="7"/>
    <col min="7955" max="7955" width="17.81640625" style="7" customWidth="1"/>
    <col min="7956" max="7956" width="17" style="7" customWidth="1"/>
    <col min="7957" max="7957" width="16.453125" style="7" customWidth="1"/>
    <col min="7958" max="8185" width="9.1796875" style="7"/>
    <col min="8186" max="8187" width="0" style="7" hidden="1" customWidth="1"/>
    <col min="8188" max="8188" width="36.1796875" style="7" customWidth="1"/>
    <col min="8189" max="8189" width="0.1796875" style="7" customWidth="1"/>
    <col min="8190" max="8190" width="8.54296875" style="7" customWidth="1"/>
    <col min="8191" max="8191" width="6" style="7" customWidth="1"/>
    <col min="8192" max="8192" width="55.81640625" style="7" customWidth="1"/>
    <col min="8193" max="8194" width="0" style="7" hidden="1" customWidth="1"/>
    <col min="8195" max="8195" width="11" style="7" customWidth="1"/>
    <col min="8196" max="8196" width="10" style="7" customWidth="1"/>
    <col min="8197" max="8197" width="12.54296875" style="7" customWidth="1"/>
    <col min="8198" max="8198" width="11.54296875" style="7" customWidth="1"/>
    <col min="8199" max="8199" width="14.54296875" style="7" customWidth="1"/>
    <col min="8200" max="8201" width="0" style="7" hidden="1" customWidth="1"/>
    <col min="8202" max="8202" width="4.54296875" style="7" customWidth="1"/>
    <col min="8203" max="8210" width="9.1796875" style="7"/>
    <col min="8211" max="8211" width="17.81640625" style="7" customWidth="1"/>
    <col min="8212" max="8212" width="17" style="7" customWidth="1"/>
    <col min="8213" max="8213" width="16.453125" style="7" customWidth="1"/>
    <col min="8214" max="8441" width="9.1796875" style="7"/>
    <col min="8442" max="8443" width="0" style="7" hidden="1" customWidth="1"/>
    <col min="8444" max="8444" width="36.1796875" style="7" customWidth="1"/>
    <col min="8445" max="8445" width="0.1796875" style="7" customWidth="1"/>
    <col min="8446" max="8446" width="8.54296875" style="7" customWidth="1"/>
    <col min="8447" max="8447" width="6" style="7" customWidth="1"/>
    <col min="8448" max="8448" width="55.81640625" style="7" customWidth="1"/>
    <col min="8449" max="8450" width="0" style="7" hidden="1" customWidth="1"/>
    <col min="8451" max="8451" width="11" style="7" customWidth="1"/>
    <col min="8452" max="8452" width="10" style="7" customWidth="1"/>
    <col min="8453" max="8453" width="12.54296875" style="7" customWidth="1"/>
    <col min="8454" max="8454" width="11.54296875" style="7" customWidth="1"/>
    <col min="8455" max="8455" width="14.54296875" style="7" customWidth="1"/>
    <col min="8456" max="8457" width="0" style="7" hidden="1" customWidth="1"/>
    <col min="8458" max="8458" width="4.54296875" style="7" customWidth="1"/>
    <col min="8459" max="8466" width="9.1796875" style="7"/>
    <col min="8467" max="8467" width="17.81640625" style="7" customWidth="1"/>
    <col min="8468" max="8468" width="17" style="7" customWidth="1"/>
    <col min="8469" max="8469" width="16.453125" style="7" customWidth="1"/>
    <col min="8470" max="8697" width="9.1796875" style="7"/>
    <col min="8698" max="8699" width="0" style="7" hidden="1" customWidth="1"/>
    <col min="8700" max="8700" width="36.1796875" style="7" customWidth="1"/>
    <col min="8701" max="8701" width="0.1796875" style="7" customWidth="1"/>
    <col min="8702" max="8702" width="8.54296875" style="7" customWidth="1"/>
    <col min="8703" max="8703" width="6" style="7" customWidth="1"/>
    <col min="8704" max="8704" width="55.81640625" style="7" customWidth="1"/>
    <col min="8705" max="8706" width="0" style="7" hidden="1" customWidth="1"/>
    <col min="8707" max="8707" width="11" style="7" customWidth="1"/>
    <col min="8708" max="8708" width="10" style="7" customWidth="1"/>
    <col min="8709" max="8709" width="12.54296875" style="7" customWidth="1"/>
    <col min="8710" max="8710" width="11.54296875" style="7" customWidth="1"/>
    <col min="8711" max="8711" width="14.54296875" style="7" customWidth="1"/>
    <col min="8712" max="8713" width="0" style="7" hidden="1" customWidth="1"/>
    <col min="8714" max="8714" width="4.54296875" style="7" customWidth="1"/>
    <col min="8715" max="8722" width="9.1796875" style="7"/>
    <col min="8723" max="8723" width="17.81640625" style="7" customWidth="1"/>
    <col min="8724" max="8724" width="17" style="7" customWidth="1"/>
    <col min="8725" max="8725" width="16.453125" style="7" customWidth="1"/>
    <col min="8726" max="8953" width="9.1796875" style="7"/>
    <col min="8954" max="8955" width="0" style="7" hidden="1" customWidth="1"/>
    <col min="8956" max="8956" width="36.1796875" style="7" customWidth="1"/>
    <col min="8957" max="8957" width="0.1796875" style="7" customWidth="1"/>
    <col min="8958" max="8958" width="8.54296875" style="7" customWidth="1"/>
    <col min="8959" max="8959" width="6" style="7" customWidth="1"/>
    <col min="8960" max="8960" width="55.81640625" style="7" customWidth="1"/>
    <col min="8961" max="8962" width="0" style="7" hidden="1" customWidth="1"/>
    <col min="8963" max="8963" width="11" style="7" customWidth="1"/>
    <col min="8964" max="8964" width="10" style="7" customWidth="1"/>
    <col min="8965" max="8965" width="12.54296875" style="7" customWidth="1"/>
    <col min="8966" max="8966" width="11.54296875" style="7" customWidth="1"/>
    <col min="8967" max="8967" width="14.54296875" style="7" customWidth="1"/>
    <col min="8968" max="8969" width="0" style="7" hidden="1" customWidth="1"/>
    <col min="8970" max="8970" width="4.54296875" style="7" customWidth="1"/>
    <col min="8971" max="8978" width="9.1796875" style="7"/>
    <col min="8979" max="8979" width="17.81640625" style="7" customWidth="1"/>
    <col min="8980" max="8980" width="17" style="7" customWidth="1"/>
    <col min="8981" max="8981" width="16.453125" style="7" customWidth="1"/>
    <col min="8982" max="9209" width="9.1796875" style="7"/>
    <col min="9210" max="9211" width="0" style="7" hidden="1" customWidth="1"/>
    <col min="9212" max="9212" width="36.1796875" style="7" customWidth="1"/>
    <col min="9213" max="9213" width="0.1796875" style="7" customWidth="1"/>
    <col min="9214" max="9214" width="8.54296875" style="7" customWidth="1"/>
    <col min="9215" max="9215" width="6" style="7" customWidth="1"/>
    <col min="9216" max="9216" width="55.81640625" style="7" customWidth="1"/>
    <col min="9217" max="9218" width="0" style="7" hidden="1" customWidth="1"/>
    <col min="9219" max="9219" width="11" style="7" customWidth="1"/>
    <col min="9220" max="9220" width="10" style="7" customWidth="1"/>
    <col min="9221" max="9221" width="12.54296875" style="7" customWidth="1"/>
    <col min="9222" max="9222" width="11.54296875" style="7" customWidth="1"/>
    <col min="9223" max="9223" width="14.54296875" style="7" customWidth="1"/>
    <col min="9224" max="9225" width="0" style="7" hidden="1" customWidth="1"/>
    <col min="9226" max="9226" width="4.54296875" style="7" customWidth="1"/>
    <col min="9227" max="9234" width="9.1796875" style="7"/>
    <col min="9235" max="9235" width="17.81640625" style="7" customWidth="1"/>
    <col min="9236" max="9236" width="17" style="7" customWidth="1"/>
    <col min="9237" max="9237" width="16.453125" style="7" customWidth="1"/>
    <col min="9238" max="9465" width="9.1796875" style="7"/>
    <col min="9466" max="9467" width="0" style="7" hidden="1" customWidth="1"/>
    <col min="9468" max="9468" width="36.1796875" style="7" customWidth="1"/>
    <col min="9469" max="9469" width="0.1796875" style="7" customWidth="1"/>
    <col min="9470" max="9470" width="8.54296875" style="7" customWidth="1"/>
    <col min="9471" max="9471" width="6" style="7" customWidth="1"/>
    <col min="9472" max="9472" width="55.81640625" style="7" customWidth="1"/>
    <col min="9473" max="9474" width="0" style="7" hidden="1" customWidth="1"/>
    <col min="9475" max="9475" width="11" style="7" customWidth="1"/>
    <col min="9476" max="9476" width="10" style="7" customWidth="1"/>
    <col min="9477" max="9477" width="12.54296875" style="7" customWidth="1"/>
    <col min="9478" max="9478" width="11.54296875" style="7" customWidth="1"/>
    <col min="9479" max="9479" width="14.54296875" style="7" customWidth="1"/>
    <col min="9480" max="9481" width="0" style="7" hidden="1" customWidth="1"/>
    <col min="9482" max="9482" width="4.54296875" style="7" customWidth="1"/>
    <col min="9483" max="9490" width="9.1796875" style="7"/>
    <col min="9491" max="9491" width="17.81640625" style="7" customWidth="1"/>
    <col min="9492" max="9492" width="17" style="7" customWidth="1"/>
    <col min="9493" max="9493" width="16.453125" style="7" customWidth="1"/>
    <col min="9494" max="9721" width="9.1796875" style="7"/>
    <col min="9722" max="9723" width="0" style="7" hidden="1" customWidth="1"/>
    <col min="9724" max="9724" width="36.1796875" style="7" customWidth="1"/>
    <col min="9725" max="9725" width="0.1796875" style="7" customWidth="1"/>
    <col min="9726" max="9726" width="8.54296875" style="7" customWidth="1"/>
    <col min="9727" max="9727" width="6" style="7" customWidth="1"/>
    <col min="9728" max="9728" width="55.81640625" style="7" customWidth="1"/>
    <col min="9729" max="9730" width="0" style="7" hidden="1" customWidth="1"/>
    <col min="9731" max="9731" width="11" style="7" customWidth="1"/>
    <col min="9732" max="9732" width="10" style="7" customWidth="1"/>
    <col min="9733" max="9733" width="12.54296875" style="7" customWidth="1"/>
    <col min="9734" max="9734" width="11.54296875" style="7" customWidth="1"/>
    <col min="9735" max="9735" width="14.54296875" style="7" customWidth="1"/>
    <col min="9736" max="9737" width="0" style="7" hidden="1" customWidth="1"/>
    <col min="9738" max="9738" width="4.54296875" style="7" customWidth="1"/>
    <col min="9739" max="9746" width="9.1796875" style="7"/>
    <col min="9747" max="9747" width="17.81640625" style="7" customWidth="1"/>
    <col min="9748" max="9748" width="17" style="7" customWidth="1"/>
    <col min="9749" max="9749" width="16.453125" style="7" customWidth="1"/>
    <col min="9750" max="9977" width="9.1796875" style="7"/>
    <col min="9978" max="9979" width="0" style="7" hidden="1" customWidth="1"/>
    <col min="9980" max="9980" width="36.1796875" style="7" customWidth="1"/>
    <col min="9981" max="9981" width="0.1796875" style="7" customWidth="1"/>
    <col min="9982" max="9982" width="8.54296875" style="7" customWidth="1"/>
    <col min="9983" max="9983" width="6" style="7" customWidth="1"/>
    <col min="9984" max="9984" width="55.81640625" style="7" customWidth="1"/>
    <col min="9985" max="9986" width="0" style="7" hidden="1" customWidth="1"/>
    <col min="9987" max="9987" width="11" style="7" customWidth="1"/>
    <col min="9988" max="9988" width="10" style="7" customWidth="1"/>
    <col min="9989" max="9989" width="12.54296875" style="7" customWidth="1"/>
    <col min="9990" max="9990" width="11.54296875" style="7" customWidth="1"/>
    <col min="9991" max="9991" width="14.54296875" style="7" customWidth="1"/>
    <col min="9992" max="9993" width="0" style="7" hidden="1" customWidth="1"/>
    <col min="9994" max="9994" width="4.54296875" style="7" customWidth="1"/>
    <col min="9995" max="10002" width="9.1796875" style="7"/>
    <col min="10003" max="10003" width="17.81640625" style="7" customWidth="1"/>
    <col min="10004" max="10004" width="17" style="7" customWidth="1"/>
    <col min="10005" max="10005" width="16.453125" style="7" customWidth="1"/>
    <col min="10006" max="10233" width="9.1796875" style="7"/>
    <col min="10234" max="10235" width="0" style="7" hidden="1" customWidth="1"/>
    <col min="10236" max="10236" width="36.1796875" style="7" customWidth="1"/>
    <col min="10237" max="10237" width="0.1796875" style="7" customWidth="1"/>
    <col min="10238" max="10238" width="8.54296875" style="7" customWidth="1"/>
    <col min="10239" max="10239" width="6" style="7" customWidth="1"/>
    <col min="10240" max="10240" width="55.81640625" style="7" customWidth="1"/>
    <col min="10241" max="10242" width="0" style="7" hidden="1" customWidth="1"/>
    <col min="10243" max="10243" width="11" style="7" customWidth="1"/>
    <col min="10244" max="10244" width="10" style="7" customWidth="1"/>
    <col min="10245" max="10245" width="12.54296875" style="7" customWidth="1"/>
    <col min="10246" max="10246" width="11.54296875" style="7" customWidth="1"/>
    <col min="10247" max="10247" width="14.54296875" style="7" customWidth="1"/>
    <col min="10248" max="10249" width="0" style="7" hidden="1" customWidth="1"/>
    <col min="10250" max="10250" width="4.54296875" style="7" customWidth="1"/>
    <col min="10251" max="10258" width="9.1796875" style="7"/>
    <col min="10259" max="10259" width="17.81640625" style="7" customWidth="1"/>
    <col min="10260" max="10260" width="17" style="7" customWidth="1"/>
    <col min="10261" max="10261" width="16.453125" style="7" customWidth="1"/>
    <col min="10262" max="10489" width="9.1796875" style="7"/>
    <col min="10490" max="10491" width="0" style="7" hidden="1" customWidth="1"/>
    <col min="10492" max="10492" width="36.1796875" style="7" customWidth="1"/>
    <col min="10493" max="10493" width="0.1796875" style="7" customWidth="1"/>
    <col min="10494" max="10494" width="8.54296875" style="7" customWidth="1"/>
    <col min="10495" max="10495" width="6" style="7" customWidth="1"/>
    <col min="10496" max="10496" width="55.81640625" style="7" customWidth="1"/>
    <col min="10497" max="10498" width="0" style="7" hidden="1" customWidth="1"/>
    <col min="10499" max="10499" width="11" style="7" customWidth="1"/>
    <col min="10500" max="10500" width="10" style="7" customWidth="1"/>
    <col min="10501" max="10501" width="12.54296875" style="7" customWidth="1"/>
    <col min="10502" max="10502" width="11.54296875" style="7" customWidth="1"/>
    <col min="10503" max="10503" width="14.54296875" style="7" customWidth="1"/>
    <col min="10504" max="10505" width="0" style="7" hidden="1" customWidth="1"/>
    <col min="10506" max="10506" width="4.54296875" style="7" customWidth="1"/>
    <col min="10507" max="10514" width="9.1796875" style="7"/>
    <col min="10515" max="10515" width="17.81640625" style="7" customWidth="1"/>
    <col min="10516" max="10516" width="17" style="7" customWidth="1"/>
    <col min="10517" max="10517" width="16.453125" style="7" customWidth="1"/>
    <col min="10518" max="10745" width="9.1796875" style="7"/>
    <col min="10746" max="10747" width="0" style="7" hidden="1" customWidth="1"/>
    <col min="10748" max="10748" width="36.1796875" style="7" customWidth="1"/>
    <col min="10749" max="10749" width="0.1796875" style="7" customWidth="1"/>
    <col min="10750" max="10750" width="8.54296875" style="7" customWidth="1"/>
    <col min="10751" max="10751" width="6" style="7" customWidth="1"/>
    <col min="10752" max="10752" width="55.81640625" style="7" customWidth="1"/>
    <col min="10753" max="10754" width="0" style="7" hidden="1" customWidth="1"/>
    <col min="10755" max="10755" width="11" style="7" customWidth="1"/>
    <col min="10756" max="10756" width="10" style="7" customWidth="1"/>
    <col min="10757" max="10757" width="12.54296875" style="7" customWidth="1"/>
    <col min="10758" max="10758" width="11.54296875" style="7" customWidth="1"/>
    <col min="10759" max="10759" width="14.54296875" style="7" customWidth="1"/>
    <col min="10760" max="10761" width="0" style="7" hidden="1" customWidth="1"/>
    <col min="10762" max="10762" width="4.54296875" style="7" customWidth="1"/>
    <col min="10763" max="10770" width="9.1796875" style="7"/>
    <col min="10771" max="10771" width="17.81640625" style="7" customWidth="1"/>
    <col min="10772" max="10772" width="17" style="7" customWidth="1"/>
    <col min="10773" max="10773" width="16.453125" style="7" customWidth="1"/>
    <col min="10774" max="11001" width="9.1796875" style="7"/>
    <col min="11002" max="11003" width="0" style="7" hidden="1" customWidth="1"/>
    <col min="11004" max="11004" width="36.1796875" style="7" customWidth="1"/>
    <col min="11005" max="11005" width="0.1796875" style="7" customWidth="1"/>
    <col min="11006" max="11006" width="8.54296875" style="7" customWidth="1"/>
    <col min="11007" max="11007" width="6" style="7" customWidth="1"/>
    <col min="11008" max="11008" width="55.81640625" style="7" customWidth="1"/>
    <col min="11009" max="11010" width="0" style="7" hidden="1" customWidth="1"/>
    <col min="11011" max="11011" width="11" style="7" customWidth="1"/>
    <col min="11012" max="11012" width="10" style="7" customWidth="1"/>
    <col min="11013" max="11013" width="12.54296875" style="7" customWidth="1"/>
    <col min="11014" max="11014" width="11.54296875" style="7" customWidth="1"/>
    <col min="11015" max="11015" width="14.54296875" style="7" customWidth="1"/>
    <col min="11016" max="11017" width="0" style="7" hidden="1" customWidth="1"/>
    <col min="11018" max="11018" width="4.54296875" style="7" customWidth="1"/>
    <col min="11019" max="11026" width="9.1796875" style="7"/>
    <col min="11027" max="11027" width="17.81640625" style="7" customWidth="1"/>
    <col min="11028" max="11028" width="17" style="7" customWidth="1"/>
    <col min="11029" max="11029" width="16.453125" style="7" customWidth="1"/>
    <col min="11030" max="11257" width="9.1796875" style="7"/>
    <col min="11258" max="11259" width="0" style="7" hidden="1" customWidth="1"/>
    <col min="11260" max="11260" width="36.1796875" style="7" customWidth="1"/>
    <col min="11261" max="11261" width="0.1796875" style="7" customWidth="1"/>
    <col min="11262" max="11262" width="8.54296875" style="7" customWidth="1"/>
    <col min="11263" max="11263" width="6" style="7" customWidth="1"/>
    <col min="11264" max="11264" width="55.81640625" style="7" customWidth="1"/>
    <col min="11265" max="11266" width="0" style="7" hidden="1" customWidth="1"/>
    <col min="11267" max="11267" width="11" style="7" customWidth="1"/>
    <col min="11268" max="11268" width="10" style="7" customWidth="1"/>
    <col min="11269" max="11269" width="12.54296875" style="7" customWidth="1"/>
    <col min="11270" max="11270" width="11.54296875" style="7" customWidth="1"/>
    <col min="11271" max="11271" width="14.54296875" style="7" customWidth="1"/>
    <col min="11272" max="11273" width="0" style="7" hidden="1" customWidth="1"/>
    <col min="11274" max="11274" width="4.54296875" style="7" customWidth="1"/>
    <col min="11275" max="11282" width="9.1796875" style="7"/>
    <col min="11283" max="11283" width="17.81640625" style="7" customWidth="1"/>
    <col min="11284" max="11284" width="17" style="7" customWidth="1"/>
    <col min="11285" max="11285" width="16.453125" style="7" customWidth="1"/>
    <col min="11286" max="11513" width="9.1796875" style="7"/>
    <col min="11514" max="11515" width="0" style="7" hidden="1" customWidth="1"/>
    <col min="11516" max="11516" width="36.1796875" style="7" customWidth="1"/>
    <col min="11517" max="11517" width="0.1796875" style="7" customWidth="1"/>
    <col min="11518" max="11518" width="8.54296875" style="7" customWidth="1"/>
    <col min="11519" max="11519" width="6" style="7" customWidth="1"/>
    <col min="11520" max="11520" width="55.81640625" style="7" customWidth="1"/>
    <col min="11521" max="11522" width="0" style="7" hidden="1" customWidth="1"/>
    <col min="11523" max="11523" width="11" style="7" customWidth="1"/>
    <col min="11524" max="11524" width="10" style="7" customWidth="1"/>
    <col min="11525" max="11525" width="12.54296875" style="7" customWidth="1"/>
    <col min="11526" max="11526" width="11.54296875" style="7" customWidth="1"/>
    <col min="11527" max="11527" width="14.54296875" style="7" customWidth="1"/>
    <col min="11528" max="11529" width="0" style="7" hidden="1" customWidth="1"/>
    <col min="11530" max="11530" width="4.54296875" style="7" customWidth="1"/>
    <col min="11531" max="11538" width="9.1796875" style="7"/>
    <col min="11539" max="11539" width="17.81640625" style="7" customWidth="1"/>
    <col min="11540" max="11540" width="17" style="7" customWidth="1"/>
    <col min="11541" max="11541" width="16.453125" style="7" customWidth="1"/>
    <col min="11542" max="11769" width="9.1796875" style="7"/>
    <col min="11770" max="11771" width="0" style="7" hidden="1" customWidth="1"/>
    <col min="11772" max="11772" width="36.1796875" style="7" customWidth="1"/>
    <col min="11773" max="11773" width="0.1796875" style="7" customWidth="1"/>
    <col min="11774" max="11774" width="8.54296875" style="7" customWidth="1"/>
    <col min="11775" max="11775" width="6" style="7" customWidth="1"/>
    <col min="11776" max="11776" width="55.81640625" style="7" customWidth="1"/>
    <col min="11777" max="11778" width="0" style="7" hidden="1" customWidth="1"/>
    <col min="11779" max="11779" width="11" style="7" customWidth="1"/>
    <col min="11780" max="11780" width="10" style="7" customWidth="1"/>
    <col min="11781" max="11781" width="12.54296875" style="7" customWidth="1"/>
    <col min="11782" max="11782" width="11.54296875" style="7" customWidth="1"/>
    <col min="11783" max="11783" width="14.54296875" style="7" customWidth="1"/>
    <col min="11784" max="11785" width="0" style="7" hidden="1" customWidth="1"/>
    <col min="11786" max="11786" width="4.54296875" style="7" customWidth="1"/>
    <col min="11787" max="11794" width="9.1796875" style="7"/>
    <col min="11795" max="11795" width="17.81640625" style="7" customWidth="1"/>
    <col min="11796" max="11796" width="17" style="7" customWidth="1"/>
    <col min="11797" max="11797" width="16.453125" style="7" customWidth="1"/>
    <col min="11798" max="12025" width="9.1796875" style="7"/>
    <col min="12026" max="12027" width="0" style="7" hidden="1" customWidth="1"/>
    <col min="12028" max="12028" width="36.1796875" style="7" customWidth="1"/>
    <col min="12029" max="12029" width="0.1796875" style="7" customWidth="1"/>
    <col min="12030" max="12030" width="8.54296875" style="7" customWidth="1"/>
    <col min="12031" max="12031" width="6" style="7" customWidth="1"/>
    <col min="12032" max="12032" width="55.81640625" style="7" customWidth="1"/>
    <col min="12033" max="12034" width="0" style="7" hidden="1" customWidth="1"/>
    <col min="12035" max="12035" width="11" style="7" customWidth="1"/>
    <col min="12036" max="12036" width="10" style="7" customWidth="1"/>
    <col min="12037" max="12037" width="12.54296875" style="7" customWidth="1"/>
    <col min="12038" max="12038" width="11.54296875" style="7" customWidth="1"/>
    <col min="12039" max="12039" width="14.54296875" style="7" customWidth="1"/>
    <col min="12040" max="12041" width="0" style="7" hidden="1" customWidth="1"/>
    <col min="12042" max="12042" width="4.54296875" style="7" customWidth="1"/>
    <col min="12043" max="12050" width="9.1796875" style="7"/>
    <col min="12051" max="12051" width="17.81640625" style="7" customWidth="1"/>
    <col min="12052" max="12052" width="17" style="7" customWidth="1"/>
    <col min="12053" max="12053" width="16.453125" style="7" customWidth="1"/>
    <col min="12054" max="12281" width="9.1796875" style="7"/>
    <col min="12282" max="12283" width="0" style="7" hidden="1" customWidth="1"/>
    <col min="12284" max="12284" width="36.1796875" style="7" customWidth="1"/>
    <col min="12285" max="12285" width="0.1796875" style="7" customWidth="1"/>
    <col min="12286" max="12286" width="8.54296875" style="7" customWidth="1"/>
    <col min="12287" max="12287" width="6" style="7" customWidth="1"/>
    <col min="12288" max="12288" width="55.81640625" style="7" customWidth="1"/>
    <col min="12289" max="12290" width="0" style="7" hidden="1" customWidth="1"/>
    <col min="12291" max="12291" width="11" style="7" customWidth="1"/>
    <col min="12292" max="12292" width="10" style="7" customWidth="1"/>
    <col min="12293" max="12293" width="12.54296875" style="7" customWidth="1"/>
    <col min="12294" max="12294" width="11.54296875" style="7" customWidth="1"/>
    <col min="12295" max="12295" width="14.54296875" style="7" customWidth="1"/>
    <col min="12296" max="12297" width="0" style="7" hidden="1" customWidth="1"/>
    <col min="12298" max="12298" width="4.54296875" style="7" customWidth="1"/>
    <col min="12299" max="12306" width="9.1796875" style="7"/>
    <col min="12307" max="12307" width="17.81640625" style="7" customWidth="1"/>
    <col min="12308" max="12308" width="17" style="7" customWidth="1"/>
    <col min="12309" max="12309" width="16.453125" style="7" customWidth="1"/>
    <col min="12310" max="12537" width="9.1796875" style="7"/>
    <col min="12538" max="12539" width="0" style="7" hidden="1" customWidth="1"/>
    <col min="12540" max="12540" width="36.1796875" style="7" customWidth="1"/>
    <col min="12541" max="12541" width="0.1796875" style="7" customWidth="1"/>
    <col min="12542" max="12542" width="8.54296875" style="7" customWidth="1"/>
    <col min="12543" max="12543" width="6" style="7" customWidth="1"/>
    <col min="12544" max="12544" width="55.81640625" style="7" customWidth="1"/>
    <col min="12545" max="12546" width="0" style="7" hidden="1" customWidth="1"/>
    <col min="12547" max="12547" width="11" style="7" customWidth="1"/>
    <col min="12548" max="12548" width="10" style="7" customWidth="1"/>
    <col min="12549" max="12549" width="12.54296875" style="7" customWidth="1"/>
    <col min="12550" max="12550" width="11.54296875" style="7" customWidth="1"/>
    <col min="12551" max="12551" width="14.54296875" style="7" customWidth="1"/>
    <col min="12552" max="12553" width="0" style="7" hidden="1" customWidth="1"/>
    <col min="12554" max="12554" width="4.54296875" style="7" customWidth="1"/>
    <col min="12555" max="12562" width="9.1796875" style="7"/>
    <col min="12563" max="12563" width="17.81640625" style="7" customWidth="1"/>
    <col min="12564" max="12564" width="17" style="7" customWidth="1"/>
    <col min="12565" max="12565" width="16.453125" style="7" customWidth="1"/>
    <col min="12566" max="12793" width="9.1796875" style="7"/>
    <col min="12794" max="12795" width="0" style="7" hidden="1" customWidth="1"/>
    <col min="12796" max="12796" width="36.1796875" style="7" customWidth="1"/>
    <col min="12797" max="12797" width="0.1796875" style="7" customWidth="1"/>
    <col min="12798" max="12798" width="8.54296875" style="7" customWidth="1"/>
    <col min="12799" max="12799" width="6" style="7" customWidth="1"/>
    <col min="12800" max="12800" width="55.81640625" style="7" customWidth="1"/>
    <col min="12801" max="12802" width="0" style="7" hidden="1" customWidth="1"/>
    <col min="12803" max="12803" width="11" style="7" customWidth="1"/>
    <col min="12804" max="12804" width="10" style="7" customWidth="1"/>
    <col min="12805" max="12805" width="12.54296875" style="7" customWidth="1"/>
    <col min="12806" max="12806" width="11.54296875" style="7" customWidth="1"/>
    <col min="12807" max="12807" width="14.54296875" style="7" customWidth="1"/>
    <col min="12808" max="12809" width="0" style="7" hidden="1" customWidth="1"/>
    <col min="12810" max="12810" width="4.54296875" style="7" customWidth="1"/>
    <col min="12811" max="12818" width="9.1796875" style="7"/>
    <col min="12819" max="12819" width="17.81640625" style="7" customWidth="1"/>
    <col min="12820" max="12820" width="17" style="7" customWidth="1"/>
    <col min="12821" max="12821" width="16.453125" style="7" customWidth="1"/>
    <col min="12822" max="13049" width="9.1796875" style="7"/>
    <col min="13050" max="13051" width="0" style="7" hidden="1" customWidth="1"/>
    <col min="13052" max="13052" width="36.1796875" style="7" customWidth="1"/>
    <col min="13053" max="13053" width="0.1796875" style="7" customWidth="1"/>
    <col min="13054" max="13054" width="8.54296875" style="7" customWidth="1"/>
    <col min="13055" max="13055" width="6" style="7" customWidth="1"/>
    <col min="13056" max="13056" width="55.81640625" style="7" customWidth="1"/>
    <col min="13057" max="13058" width="0" style="7" hidden="1" customWidth="1"/>
    <col min="13059" max="13059" width="11" style="7" customWidth="1"/>
    <col min="13060" max="13060" width="10" style="7" customWidth="1"/>
    <col min="13061" max="13061" width="12.54296875" style="7" customWidth="1"/>
    <col min="13062" max="13062" width="11.54296875" style="7" customWidth="1"/>
    <col min="13063" max="13063" width="14.54296875" style="7" customWidth="1"/>
    <col min="13064" max="13065" width="0" style="7" hidden="1" customWidth="1"/>
    <col min="13066" max="13066" width="4.54296875" style="7" customWidth="1"/>
    <col min="13067" max="13074" width="9.1796875" style="7"/>
    <col min="13075" max="13075" width="17.81640625" style="7" customWidth="1"/>
    <col min="13076" max="13076" width="17" style="7" customWidth="1"/>
    <col min="13077" max="13077" width="16.453125" style="7" customWidth="1"/>
    <col min="13078" max="13305" width="9.1796875" style="7"/>
    <col min="13306" max="13307" width="0" style="7" hidden="1" customWidth="1"/>
    <col min="13308" max="13308" width="36.1796875" style="7" customWidth="1"/>
    <col min="13309" max="13309" width="0.1796875" style="7" customWidth="1"/>
    <col min="13310" max="13310" width="8.54296875" style="7" customWidth="1"/>
    <col min="13311" max="13311" width="6" style="7" customWidth="1"/>
    <col min="13312" max="13312" width="55.81640625" style="7" customWidth="1"/>
    <col min="13313" max="13314" width="0" style="7" hidden="1" customWidth="1"/>
    <col min="13315" max="13315" width="11" style="7" customWidth="1"/>
    <col min="13316" max="13316" width="10" style="7" customWidth="1"/>
    <col min="13317" max="13317" width="12.54296875" style="7" customWidth="1"/>
    <col min="13318" max="13318" width="11.54296875" style="7" customWidth="1"/>
    <col min="13319" max="13319" width="14.54296875" style="7" customWidth="1"/>
    <col min="13320" max="13321" width="0" style="7" hidden="1" customWidth="1"/>
    <col min="13322" max="13322" width="4.54296875" style="7" customWidth="1"/>
    <col min="13323" max="13330" width="9.1796875" style="7"/>
    <col min="13331" max="13331" width="17.81640625" style="7" customWidth="1"/>
    <col min="13332" max="13332" width="17" style="7" customWidth="1"/>
    <col min="13333" max="13333" width="16.453125" style="7" customWidth="1"/>
    <col min="13334" max="13561" width="9.1796875" style="7"/>
    <col min="13562" max="13563" width="0" style="7" hidden="1" customWidth="1"/>
    <col min="13564" max="13564" width="36.1796875" style="7" customWidth="1"/>
    <col min="13565" max="13565" width="0.1796875" style="7" customWidth="1"/>
    <col min="13566" max="13566" width="8.54296875" style="7" customWidth="1"/>
    <col min="13567" max="13567" width="6" style="7" customWidth="1"/>
    <col min="13568" max="13568" width="55.81640625" style="7" customWidth="1"/>
    <col min="13569" max="13570" width="0" style="7" hidden="1" customWidth="1"/>
    <col min="13571" max="13571" width="11" style="7" customWidth="1"/>
    <col min="13572" max="13572" width="10" style="7" customWidth="1"/>
    <col min="13573" max="13573" width="12.54296875" style="7" customWidth="1"/>
    <col min="13574" max="13574" width="11.54296875" style="7" customWidth="1"/>
    <col min="13575" max="13575" width="14.54296875" style="7" customWidth="1"/>
    <col min="13576" max="13577" width="0" style="7" hidden="1" customWidth="1"/>
    <col min="13578" max="13578" width="4.54296875" style="7" customWidth="1"/>
    <col min="13579" max="13586" width="9.1796875" style="7"/>
    <col min="13587" max="13587" width="17.81640625" style="7" customWidth="1"/>
    <col min="13588" max="13588" width="17" style="7" customWidth="1"/>
    <col min="13589" max="13589" width="16.453125" style="7" customWidth="1"/>
    <col min="13590" max="13817" width="9.1796875" style="7"/>
    <col min="13818" max="13819" width="0" style="7" hidden="1" customWidth="1"/>
    <col min="13820" max="13820" width="36.1796875" style="7" customWidth="1"/>
    <col min="13821" max="13821" width="0.1796875" style="7" customWidth="1"/>
    <col min="13822" max="13822" width="8.54296875" style="7" customWidth="1"/>
    <col min="13823" max="13823" width="6" style="7" customWidth="1"/>
    <col min="13824" max="13824" width="55.81640625" style="7" customWidth="1"/>
    <col min="13825" max="13826" width="0" style="7" hidden="1" customWidth="1"/>
    <col min="13827" max="13827" width="11" style="7" customWidth="1"/>
    <col min="13828" max="13828" width="10" style="7" customWidth="1"/>
    <col min="13829" max="13829" width="12.54296875" style="7" customWidth="1"/>
    <col min="13830" max="13830" width="11.54296875" style="7" customWidth="1"/>
    <col min="13831" max="13831" width="14.54296875" style="7" customWidth="1"/>
    <col min="13832" max="13833" width="0" style="7" hidden="1" customWidth="1"/>
    <col min="13834" max="13834" width="4.54296875" style="7" customWidth="1"/>
    <col min="13835" max="13842" width="9.1796875" style="7"/>
    <col min="13843" max="13843" width="17.81640625" style="7" customWidth="1"/>
    <col min="13844" max="13844" width="17" style="7" customWidth="1"/>
    <col min="13845" max="13845" width="16.453125" style="7" customWidth="1"/>
    <col min="13846" max="14073" width="9.1796875" style="7"/>
    <col min="14074" max="14075" width="0" style="7" hidden="1" customWidth="1"/>
    <col min="14076" max="14076" width="36.1796875" style="7" customWidth="1"/>
    <col min="14077" max="14077" width="0.1796875" style="7" customWidth="1"/>
    <col min="14078" max="14078" width="8.54296875" style="7" customWidth="1"/>
    <col min="14079" max="14079" width="6" style="7" customWidth="1"/>
    <col min="14080" max="14080" width="55.81640625" style="7" customWidth="1"/>
    <col min="14081" max="14082" width="0" style="7" hidden="1" customWidth="1"/>
    <col min="14083" max="14083" width="11" style="7" customWidth="1"/>
    <col min="14084" max="14084" width="10" style="7" customWidth="1"/>
    <col min="14085" max="14085" width="12.54296875" style="7" customWidth="1"/>
    <col min="14086" max="14086" width="11.54296875" style="7" customWidth="1"/>
    <col min="14087" max="14087" width="14.54296875" style="7" customWidth="1"/>
    <col min="14088" max="14089" width="0" style="7" hidden="1" customWidth="1"/>
    <col min="14090" max="14090" width="4.54296875" style="7" customWidth="1"/>
    <col min="14091" max="14098" width="9.1796875" style="7"/>
    <col min="14099" max="14099" width="17.81640625" style="7" customWidth="1"/>
    <col min="14100" max="14100" width="17" style="7" customWidth="1"/>
    <col min="14101" max="14101" width="16.453125" style="7" customWidth="1"/>
    <col min="14102" max="14329" width="9.1796875" style="7"/>
    <col min="14330" max="14331" width="0" style="7" hidden="1" customWidth="1"/>
    <col min="14332" max="14332" width="36.1796875" style="7" customWidth="1"/>
    <col min="14333" max="14333" width="0.1796875" style="7" customWidth="1"/>
    <col min="14334" max="14334" width="8.54296875" style="7" customWidth="1"/>
    <col min="14335" max="14335" width="6" style="7" customWidth="1"/>
    <col min="14336" max="14336" width="55.81640625" style="7" customWidth="1"/>
    <col min="14337" max="14338" width="0" style="7" hidden="1" customWidth="1"/>
    <col min="14339" max="14339" width="11" style="7" customWidth="1"/>
    <col min="14340" max="14340" width="10" style="7" customWidth="1"/>
    <col min="14341" max="14341" width="12.54296875" style="7" customWidth="1"/>
    <col min="14342" max="14342" width="11.54296875" style="7" customWidth="1"/>
    <col min="14343" max="14343" width="14.54296875" style="7" customWidth="1"/>
    <col min="14344" max="14345" width="0" style="7" hidden="1" customWidth="1"/>
    <col min="14346" max="14346" width="4.54296875" style="7" customWidth="1"/>
    <col min="14347" max="14354" width="9.1796875" style="7"/>
    <col min="14355" max="14355" width="17.81640625" style="7" customWidth="1"/>
    <col min="14356" max="14356" width="17" style="7" customWidth="1"/>
    <col min="14357" max="14357" width="16.453125" style="7" customWidth="1"/>
    <col min="14358" max="14585" width="9.1796875" style="7"/>
    <col min="14586" max="14587" width="0" style="7" hidden="1" customWidth="1"/>
    <col min="14588" max="14588" width="36.1796875" style="7" customWidth="1"/>
    <col min="14589" max="14589" width="0.1796875" style="7" customWidth="1"/>
    <col min="14590" max="14590" width="8.54296875" style="7" customWidth="1"/>
    <col min="14591" max="14591" width="6" style="7" customWidth="1"/>
    <col min="14592" max="14592" width="55.81640625" style="7" customWidth="1"/>
    <col min="14593" max="14594" width="0" style="7" hidden="1" customWidth="1"/>
    <col min="14595" max="14595" width="11" style="7" customWidth="1"/>
    <col min="14596" max="14596" width="10" style="7" customWidth="1"/>
    <col min="14597" max="14597" width="12.54296875" style="7" customWidth="1"/>
    <col min="14598" max="14598" width="11.54296875" style="7" customWidth="1"/>
    <col min="14599" max="14599" width="14.54296875" style="7" customWidth="1"/>
    <col min="14600" max="14601" width="0" style="7" hidden="1" customWidth="1"/>
    <col min="14602" max="14602" width="4.54296875" style="7" customWidth="1"/>
    <col min="14603" max="14610" width="9.1796875" style="7"/>
    <col min="14611" max="14611" width="17.81640625" style="7" customWidth="1"/>
    <col min="14612" max="14612" width="17" style="7" customWidth="1"/>
    <col min="14613" max="14613" width="16.453125" style="7" customWidth="1"/>
    <col min="14614" max="14841" width="9.1796875" style="7"/>
    <col min="14842" max="14843" width="0" style="7" hidden="1" customWidth="1"/>
    <col min="14844" max="14844" width="36.1796875" style="7" customWidth="1"/>
    <col min="14845" max="14845" width="0.1796875" style="7" customWidth="1"/>
    <col min="14846" max="14846" width="8.54296875" style="7" customWidth="1"/>
    <col min="14847" max="14847" width="6" style="7" customWidth="1"/>
    <col min="14848" max="14848" width="55.81640625" style="7" customWidth="1"/>
    <col min="14849" max="14850" width="0" style="7" hidden="1" customWidth="1"/>
    <col min="14851" max="14851" width="11" style="7" customWidth="1"/>
    <col min="14852" max="14852" width="10" style="7" customWidth="1"/>
    <col min="14853" max="14853" width="12.54296875" style="7" customWidth="1"/>
    <col min="14854" max="14854" width="11.54296875" style="7" customWidth="1"/>
    <col min="14855" max="14855" width="14.54296875" style="7" customWidth="1"/>
    <col min="14856" max="14857" width="0" style="7" hidden="1" customWidth="1"/>
    <col min="14858" max="14858" width="4.54296875" style="7" customWidth="1"/>
    <col min="14859" max="14866" width="9.1796875" style="7"/>
    <col min="14867" max="14867" width="17.81640625" style="7" customWidth="1"/>
    <col min="14868" max="14868" width="17" style="7" customWidth="1"/>
    <col min="14869" max="14869" width="16.453125" style="7" customWidth="1"/>
    <col min="14870" max="15097" width="9.1796875" style="7"/>
    <col min="15098" max="15099" width="0" style="7" hidden="1" customWidth="1"/>
    <col min="15100" max="15100" width="36.1796875" style="7" customWidth="1"/>
    <col min="15101" max="15101" width="0.1796875" style="7" customWidth="1"/>
    <col min="15102" max="15102" width="8.54296875" style="7" customWidth="1"/>
    <col min="15103" max="15103" width="6" style="7" customWidth="1"/>
    <col min="15104" max="15104" width="55.81640625" style="7" customWidth="1"/>
    <col min="15105" max="15106" width="0" style="7" hidden="1" customWidth="1"/>
    <col min="15107" max="15107" width="11" style="7" customWidth="1"/>
    <col min="15108" max="15108" width="10" style="7" customWidth="1"/>
    <col min="15109" max="15109" width="12.54296875" style="7" customWidth="1"/>
    <col min="15110" max="15110" width="11.54296875" style="7" customWidth="1"/>
    <col min="15111" max="15111" width="14.54296875" style="7" customWidth="1"/>
    <col min="15112" max="15113" width="0" style="7" hidden="1" customWidth="1"/>
    <col min="15114" max="15114" width="4.54296875" style="7" customWidth="1"/>
    <col min="15115" max="15122" width="9.1796875" style="7"/>
    <col min="15123" max="15123" width="17.81640625" style="7" customWidth="1"/>
    <col min="15124" max="15124" width="17" style="7" customWidth="1"/>
    <col min="15125" max="15125" width="16.453125" style="7" customWidth="1"/>
    <col min="15126" max="15353" width="9.1796875" style="7"/>
    <col min="15354" max="15355" width="0" style="7" hidden="1" customWidth="1"/>
    <col min="15356" max="15356" width="36.1796875" style="7" customWidth="1"/>
    <col min="15357" max="15357" width="0.1796875" style="7" customWidth="1"/>
    <col min="15358" max="15358" width="8.54296875" style="7" customWidth="1"/>
    <col min="15359" max="15359" width="6" style="7" customWidth="1"/>
    <col min="15360" max="15360" width="55.81640625" style="7" customWidth="1"/>
    <col min="15361" max="15362" width="0" style="7" hidden="1" customWidth="1"/>
    <col min="15363" max="15363" width="11" style="7" customWidth="1"/>
    <col min="15364" max="15364" width="10" style="7" customWidth="1"/>
    <col min="15365" max="15365" width="12.54296875" style="7" customWidth="1"/>
    <col min="15366" max="15366" width="11.54296875" style="7" customWidth="1"/>
    <col min="15367" max="15367" width="14.54296875" style="7" customWidth="1"/>
    <col min="15368" max="15369" width="0" style="7" hidden="1" customWidth="1"/>
    <col min="15370" max="15370" width="4.54296875" style="7" customWidth="1"/>
    <col min="15371" max="15378" width="9.1796875" style="7"/>
    <col min="15379" max="15379" width="17.81640625" style="7" customWidth="1"/>
    <col min="15380" max="15380" width="17" style="7" customWidth="1"/>
    <col min="15381" max="15381" width="16.453125" style="7" customWidth="1"/>
    <col min="15382" max="15609" width="9.1796875" style="7"/>
    <col min="15610" max="15611" width="0" style="7" hidden="1" customWidth="1"/>
    <col min="15612" max="15612" width="36.1796875" style="7" customWidth="1"/>
    <col min="15613" max="15613" width="0.1796875" style="7" customWidth="1"/>
    <col min="15614" max="15614" width="8.54296875" style="7" customWidth="1"/>
    <col min="15615" max="15615" width="6" style="7" customWidth="1"/>
    <col min="15616" max="15616" width="55.81640625" style="7" customWidth="1"/>
    <col min="15617" max="15618" width="0" style="7" hidden="1" customWidth="1"/>
    <col min="15619" max="15619" width="11" style="7" customWidth="1"/>
    <col min="15620" max="15620" width="10" style="7" customWidth="1"/>
    <col min="15621" max="15621" width="12.54296875" style="7" customWidth="1"/>
    <col min="15622" max="15622" width="11.54296875" style="7" customWidth="1"/>
    <col min="15623" max="15623" width="14.54296875" style="7" customWidth="1"/>
    <col min="15624" max="15625" width="0" style="7" hidden="1" customWidth="1"/>
    <col min="15626" max="15626" width="4.54296875" style="7" customWidth="1"/>
    <col min="15627" max="15634" width="9.1796875" style="7"/>
    <col min="15635" max="15635" width="17.81640625" style="7" customWidth="1"/>
    <col min="15636" max="15636" width="17" style="7" customWidth="1"/>
    <col min="15637" max="15637" width="16.453125" style="7" customWidth="1"/>
    <col min="15638" max="15865" width="9.1796875" style="7"/>
    <col min="15866" max="15867" width="0" style="7" hidden="1" customWidth="1"/>
    <col min="15868" max="15868" width="36.1796875" style="7" customWidth="1"/>
    <col min="15869" max="15869" width="0.1796875" style="7" customWidth="1"/>
    <col min="15870" max="15870" width="8.54296875" style="7" customWidth="1"/>
    <col min="15871" max="15871" width="6" style="7" customWidth="1"/>
    <col min="15872" max="15872" width="55.81640625" style="7" customWidth="1"/>
    <col min="15873" max="15874" width="0" style="7" hidden="1" customWidth="1"/>
    <col min="15875" max="15875" width="11" style="7" customWidth="1"/>
    <col min="15876" max="15876" width="10" style="7" customWidth="1"/>
    <col min="15877" max="15877" width="12.54296875" style="7" customWidth="1"/>
    <col min="15878" max="15878" width="11.54296875" style="7" customWidth="1"/>
    <col min="15879" max="15879" width="14.54296875" style="7" customWidth="1"/>
    <col min="15880" max="15881" width="0" style="7" hidden="1" customWidth="1"/>
    <col min="15882" max="15882" width="4.54296875" style="7" customWidth="1"/>
    <col min="15883" max="15890" width="9.1796875" style="7"/>
    <col min="15891" max="15891" width="17.81640625" style="7" customWidth="1"/>
    <col min="15892" max="15892" width="17" style="7" customWidth="1"/>
    <col min="15893" max="15893" width="16.453125" style="7" customWidth="1"/>
    <col min="15894" max="16121" width="9.1796875" style="7"/>
    <col min="16122" max="16123" width="0" style="7" hidden="1" customWidth="1"/>
    <col min="16124" max="16124" width="36.1796875" style="7" customWidth="1"/>
    <col min="16125" max="16125" width="0.1796875" style="7" customWidth="1"/>
    <col min="16126" max="16126" width="8.54296875" style="7" customWidth="1"/>
    <col min="16127" max="16127" width="6" style="7" customWidth="1"/>
    <col min="16128" max="16128" width="55.81640625" style="7" customWidth="1"/>
    <col min="16129" max="16130" width="0" style="7" hidden="1" customWidth="1"/>
    <col min="16131" max="16131" width="11" style="7" customWidth="1"/>
    <col min="16132" max="16132" width="10" style="7" customWidth="1"/>
    <col min="16133" max="16133" width="12.54296875" style="7" customWidth="1"/>
    <col min="16134" max="16134" width="11.54296875" style="7" customWidth="1"/>
    <col min="16135" max="16135" width="14.54296875" style="7" customWidth="1"/>
    <col min="16136" max="16137" width="0" style="7" hidden="1" customWidth="1"/>
    <col min="16138" max="16138" width="4.54296875" style="7" customWidth="1"/>
    <col min="16139" max="16146" width="9.1796875" style="7"/>
    <col min="16147" max="16147" width="17.81640625" style="7" customWidth="1"/>
    <col min="16148" max="16148" width="17" style="7" customWidth="1"/>
    <col min="16149" max="16149" width="16.453125" style="7" customWidth="1"/>
    <col min="16150" max="16376" width="9.1796875" style="7"/>
    <col min="16377" max="16384" width="9.1796875" style="7" customWidth="1"/>
  </cols>
  <sheetData>
    <row r="1" spans="1:11" ht="23.5" x14ac:dyDescent="0.55000000000000004">
      <c r="A1" s="39" t="s">
        <v>156</v>
      </c>
      <c r="B1" s="38"/>
    </row>
    <row r="2" spans="1:11" ht="18.5" x14ac:dyDescent="0.45">
      <c r="A2" s="41">
        <v>46196</v>
      </c>
      <c r="B2" s="38"/>
    </row>
    <row r="3" spans="1:11" x14ac:dyDescent="0.35">
      <c r="A3" s="13" t="s">
        <v>0</v>
      </c>
      <c r="B3" s="14" t="s">
        <v>146</v>
      </c>
      <c r="C3" s="14" t="s">
        <v>1</v>
      </c>
      <c r="D3" s="15" t="s">
        <v>147</v>
      </c>
      <c r="E3" s="13" t="s">
        <v>148</v>
      </c>
      <c r="F3" s="16" t="s">
        <v>149</v>
      </c>
      <c r="G3" s="17" t="s">
        <v>150</v>
      </c>
      <c r="H3" s="17" t="s">
        <v>160</v>
      </c>
      <c r="I3" s="14" t="s">
        <v>151</v>
      </c>
    </row>
    <row r="4" spans="1:11" x14ac:dyDescent="0.35">
      <c r="A4" s="18" t="s">
        <v>2</v>
      </c>
      <c r="B4" s="19" t="s">
        <v>3</v>
      </c>
      <c r="C4" s="20" t="s">
        <v>4</v>
      </c>
      <c r="D4" s="18" t="s">
        <v>5</v>
      </c>
      <c r="E4" s="21">
        <v>9505002</v>
      </c>
      <c r="F4" s="22">
        <v>180</v>
      </c>
      <c r="G4" s="23">
        <v>84065</v>
      </c>
      <c r="H4" s="23">
        <f t="shared" ref="H4:H10" si="0">G4/F4</f>
        <v>467.02777777777777</v>
      </c>
      <c r="I4" s="24">
        <v>45870</v>
      </c>
    </row>
    <row r="5" spans="1:11" x14ac:dyDescent="0.35">
      <c r="A5" s="18" t="s">
        <v>2</v>
      </c>
      <c r="B5" s="19" t="s">
        <v>6</v>
      </c>
      <c r="C5" s="20" t="s">
        <v>4</v>
      </c>
      <c r="D5" s="18" t="s">
        <v>7</v>
      </c>
      <c r="E5" s="21" t="s">
        <v>8</v>
      </c>
      <c r="F5" s="22">
        <v>180</v>
      </c>
      <c r="G5" s="23">
        <v>102608</v>
      </c>
      <c r="H5" s="23">
        <f t="shared" si="0"/>
        <v>570.04444444444448</v>
      </c>
      <c r="I5" s="24">
        <v>45870</v>
      </c>
    </row>
    <row r="6" spans="1:11" x14ac:dyDescent="0.35">
      <c r="A6" s="18" t="s">
        <v>2</v>
      </c>
      <c r="B6" s="19" t="s">
        <v>9</v>
      </c>
      <c r="C6" s="20" t="s">
        <v>4</v>
      </c>
      <c r="D6" s="18" t="s">
        <v>10</v>
      </c>
      <c r="E6" s="21" t="s">
        <v>11</v>
      </c>
      <c r="F6" s="22">
        <v>180</v>
      </c>
      <c r="G6" s="23">
        <v>103000</v>
      </c>
      <c r="H6" s="23">
        <f t="shared" si="0"/>
        <v>572.22222222222217</v>
      </c>
      <c r="I6" s="24">
        <v>45870</v>
      </c>
      <c r="J6" s="8"/>
    </row>
    <row r="7" spans="1:11" x14ac:dyDescent="0.35">
      <c r="A7" s="18" t="s">
        <v>2</v>
      </c>
      <c r="B7" s="19" t="s">
        <v>3</v>
      </c>
      <c r="C7" s="20" t="s">
        <v>4</v>
      </c>
      <c r="D7" s="18" t="s">
        <v>12</v>
      </c>
      <c r="E7" s="21" t="s">
        <v>13</v>
      </c>
      <c r="F7" s="22">
        <v>180</v>
      </c>
      <c r="G7" s="23">
        <v>181802</v>
      </c>
      <c r="H7" s="23">
        <f t="shared" si="0"/>
        <v>1010.0111111111111</v>
      </c>
      <c r="I7" s="24">
        <v>45870</v>
      </c>
      <c r="J7" s="8"/>
    </row>
    <row r="8" spans="1:11" x14ac:dyDescent="0.35">
      <c r="A8" s="18" t="s">
        <v>2</v>
      </c>
      <c r="B8" s="19" t="s">
        <v>9</v>
      </c>
      <c r="C8" s="20" t="s">
        <v>4</v>
      </c>
      <c r="D8" s="18" t="s">
        <v>14</v>
      </c>
      <c r="E8" s="21" t="s">
        <v>15</v>
      </c>
      <c r="F8" s="22">
        <v>180</v>
      </c>
      <c r="G8" s="23">
        <v>284410</v>
      </c>
      <c r="H8" s="23">
        <f t="shared" si="0"/>
        <v>1580.0555555555557</v>
      </c>
      <c r="I8" s="24">
        <v>45870</v>
      </c>
      <c r="J8" s="8"/>
    </row>
    <row r="9" spans="1:11" x14ac:dyDescent="0.35">
      <c r="A9" s="18" t="s">
        <v>2</v>
      </c>
      <c r="B9" s="19" t="s">
        <v>3</v>
      </c>
      <c r="C9" s="20" t="s">
        <v>4</v>
      </c>
      <c r="D9" s="18" t="s">
        <v>16</v>
      </c>
      <c r="E9" s="21" t="s">
        <v>17</v>
      </c>
      <c r="F9" s="22">
        <v>215</v>
      </c>
      <c r="G9" s="23">
        <v>217152</v>
      </c>
      <c r="H9" s="23">
        <f t="shared" si="0"/>
        <v>1010.0093023255814</v>
      </c>
      <c r="I9" s="24">
        <v>45870</v>
      </c>
      <c r="J9" s="8"/>
    </row>
    <row r="10" spans="1:11" x14ac:dyDescent="0.35">
      <c r="A10" s="18" t="s">
        <v>2</v>
      </c>
      <c r="B10" s="19" t="s">
        <v>18</v>
      </c>
      <c r="C10" s="20" t="s">
        <v>4</v>
      </c>
      <c r="D10" s="18" t="s">
        <v>19</v>
      </c>
      <c r="E10" s="21" t="s">
        <v>20</v>
      </c>
      <c r="F10" s="22">
        <v>365</v>
      </c>
      <c r="G10" s="23">
        <v>291135</v>
      </c>
      <c r="H10" s="23">
        <f t="shared" si="0"/>
        <v>797.63013698630141</v>
      </c>
      <c r="I10" s="24">
        <v>45870</v>
      </c>
      <c r="J10" s="8"/>
    </row>
    <row r="11" spans="1:11" x14ac:dyDescent="0.35">
      <c r="A11" s="25" t="s">
        <v>2</v>
      </c>
      <c r="B11" s="19" t="s">
        <v>9</v>
      </c>
      <c r="C11" s="20" t="s">
        <v>4</v>
      </c>
      <c r="D11" s="18" t="s">
        <v>21</v>
      </c>
      <c r="E11" s="26">
        <v>9505058</v>
      </c>
      <c r="F11" s="22">
        <v>365</v>
      </c>
      <c r="G11" s="23">
        <v>508287</v>
      </c>
      <c r="H11" s="23">
        <f>G11/F11</f>
        <v>1392.5671232876712</v>
      </c>
      <c r="I11" s="24">
        <v>45870</v>
      </c>
      <c r="J11" s="8"/>
    </row>
    <row r="12" spans="1:11" x14ac:dyDescent="0.35">
      <c r="A12" s="7" t="s">
        <v>22</v>
      </c>
      <c r="B12" s="7" t="s">
        <v>6</v>
      </c>
      <c r="C12" s="8" t="s">
        <v>23</v>
      </c>
      <c r="D12" s="9" t="s">
        <v>24</v>
      </c>
      <c r="E12" s="21" t="s">
        <v>25</v>
      </c>
      <c r="F12" s="10">
        <v>365</v>
      </c>
      <c r="G12" s="27">
        <v>521765</v>
      </c>
      <c r="H12" s="27">
        <f>G12/F12</f>
        <v>1429.4931506849316</v>
      </c>
      <c r="I12" s="24" t="s">
        <v>159</v>
      </c>
      <c r="J12" s="8"/>
    </row>
    <row r="13" spans="1:11" x14ac:dyDescent="0.35">
      <c r="A13" s="7" t="s">
        <v>26</v>
      </c>
      <c r="B13" s="7" t="s">
        <v>3</v>
      </c>
      <c r="C13" s="8" t="s">
        <v>4</v>
      </c>
      <c r="D13" s="9" t="s">
        <v>26</v>
      </c>
      <c r="E13" s="21" t="s">
        <v>27</v>
      </c>
      <c r="F13" s="10">
        <v>220</v>
      </c>
      <c r="G13" s="27">
        <v>77500</v>
      </c>
      <c r="H13" s="27">
        <f t="shared" ref="H13:H14" si="1">G13/F13</f>
        <v>352.27272727272725</v>
      </c>
      <c r="I13" s="24" t="s">
        <v>159</v>
      </c>
      <c r="J13" s="8"/>
    </row>
    <row r="14" spans="1:11" x14ac:dyDescent="0.35">
      <c r="A14" s="7" t="s">
        <v>28</v>
      </c>
      <c r="B14" s="7" t="s">
        <v>29</v>
      </c>
      <c r="C14" s="8" t="s">
        <v>4</v>
      </c>
      <c r="D14" s="9" t="s">
        <v>30</v>
      </c>
      <c r="E14" s="21" t="s">
        <v>31</v>
      </c>
      <c r="F14" s="10">
        <v>365</v>
      </c>
      <c r="G14" s="27">
        <v>255678.75</v>
      </c>
      <c r="H14" s="27">
        <f t="shared" si="1"/>
        <v>700.4897260273973</v>
      </c>
      <c r="I14" s="24">
        <v>46082</v>
      </c>
      <c r="J14" s="8"/>
    </row>
    <row r="15" spans="1:11" x14ac:dyDescent="0.35">
      <c r="A15" s="7" t="s">
        <v>28</v>
      </c>
      <c r="B15" s="7" t="s">
        <v>29</v>
      </c>
      <c r="C15" s="8" t="s">
        <v>4</v>
      </c>
      <c r="D15" s="9" t="s">
        <v>154</v>
      </c>
      <c r="E15" s="33" t="s">
        <v>171</v>
      </c>
      <c r="F15" s="10">
        <v>365</v>
      </c>
      <c r="G15" s="27">
        <v>346040</v>
      </c>
      <c r="H15" s="27">
        <v>948.05</v>
      </c>
      <c r="I15" s="24">
        <v>46082</v>
      </c>
      <c r="J15" s="8"/>
    </row>
    <row r="16" spans="1:11" ht="31" x14ac:dyDescent="0.35">
      <c r="A16" s="7" t="s">
        <v>32</v>
      </c>
      <c r="B16" s="7" t="s">
        <v>6</v>
      </c>
      <c r="C16" s="8" t="s">
        <v>33</v>
      </c>
      <c r="D16" s="9" t="s">
        <v>34</v>
      </c>
      <c r="E16" s="21" t="s">
        <v>35</v>
      </c>
      <c r="F16" s="10">
        <v>365</v>
      </c>
      <c r="G16" s="27">
        <v>425039.94</v>
      </c>
      <c r="H16" s="27">
        <f t="shared" ref="H16:H29" si="2">G16/F16</f>
        <v>1164.4929863013699</v>
      </c>
      <c r="I16" s="24" t="s">
        <v>159</v>
      </c>
      <c r="J16" s="8"/>
      <c r="K16" s="28"/>
    </row>
    <row r="17" spans="1:11" ht="31" x14ac:dyDescent="0.35">
      <c r="A17" s="7" t="s">
        <v>32</v>
      </c>
      <c r="B17" s="7" t="s">
        <v>6</v>
      </c>
      <c r="C17" s="8" t="s">
        <v>33</v>
      </c>
      <c r="D17" s="9" t="s">
        <v>36</v>
      </c>
      <c r="E17" s="21" t="s">
        <v>37</v>
      </c>
      <c r="F17" s="10">
        <v>365</v>
      </c>
      <c r="G17" s="27">
        <v>586341.26</v>
      </c>
      <c r="H17" s="27">
        <f t="shared" si="2"/>
        <v>1606.4144109589042</v>
      </c>
      <c r="I17" s="24" t="s">
        <v>159</v>
      </c>
      <c r="J17" s="8"/>
      <c r="K17" s="28"/>
    </row>
    <row r="18" spans="1:11" ht="31" x14ac:dyDescent="0.35">
      <c r="A18" s="7" t="s">
        <v>32</v>
      </c>
      <c r="B18" s="7" t="s">
        <v>6</v>
      </c>
      <c r="C18" s="8" t="s">
        <v>33</v>
      </c>
      <c r="D18" s="9" t="s">
        <v>38</v>
      </c>
      <c r="E18" s="21" t="s">
        <v>39</v>
      </c>
      <c r="F18" s="10">
        <v>365</v>
      </c>
      <c r="G18" s="27">
        <v>357164.54</v>
      </c>
      <c r="H18" s="27">
        <f t="shared" si="2"/>
        <v>978.53298630136976</v>
      </c>
      <c r="I18" s="24" t="s">
        <v>159</v>
      </c>
      <c r="J18" s="8"/>
      <c r="K18" s="28"/>
    </row>
    <row r="19" spans="1:11" ht="31" x14ac:dyDescent="0.35">
      <c r="A19" s="7" t="s">
        <v>32</v>
      </c>
      <c r="B19" s="7" t="s">
        <v>6</v>
      </c>
      <c r="C19" s="8" t="s">
        <v>33</v>
      </c>
      <c r="D19" s="9" t="s">
        <v>40</v>
      </c>
      <c r="E19" s="21" t="s">
        <v>41</v>
      </c>
      <c r="F19" s="10">
        <v>365</v>
      </c>
      <c r="G19" s="27">
        <v>518465.86</v>
      </c>
      <c r="H19" s="27">
        <f t="shared" si="2"/>
        <v>1420.454410958904</v>
      </c>
      <c r="I19" s="24" t="s">
        <v>159</v>
      </c>
      <c r="J19" s="8"/>
      <c r="K19" s="28"/>
    </row>
    <row r="20" spans="1:11" ht="31" x14ac:dyDescent="0.35">
      <c r="A20" s="7" t="s">
        <v>32</v>
      </c>
      <c r="B20" s="7" t="s">
        <v>6</v>
      </c>
      <c r="C20" s="8" t="s">
        <v>33</v>
      </c>
      <c r="D20" s="9" t="s">
        <v>42</v>
      </c>
      <c r="E20" s="21" t="s">
        <v>43</v>
      </c>
      <c r="F20" s="10">
        <v>365</v>
      </c>
      <c r="G20" s="27">
        <v>309721.84000000003</v>
      </c>
      <c r="H20" s="27">
        <f t="shared" si="2"/>
        <v>848.55298630136997</v>
      </c>
      <c r="I20" s="24" t="s">
        <v>159</v>
      </c>
      <c r="J20" s="8"/>
      <c r="K20" s="28"/>
    </row>
    <row r="21" spans="1:11" ht="31" x14ac:dyDescent="0.35">
      <c r="A21" s="7" t="s">
        <v>32</v>
      </c>
      <c r="B21" s="7" t="s">
        <v>6</v>
      </c>
      <c r="C21" s="8" t="s">
        <v>33</v>
      </c>
      <c r="D21" s="9" t="s">
        <v>44</v>
      </c>
      <c r="E21" s="21" t="s">
        <v>45</v>
      </c>
      <c r="F21" s="10">
        <v>365</v>
      </c>
      <c r="G21" s="27">
        <v>471023.16</v>
      </c>
      <c r="H21" s="27">
        <f t="shared" si="2"/>
        <v>1290.4744109589039</v>
      </c>
      <c r="I21" s="24" t="s">
        <v>159</v>
      </c>
      <c r="J21" s="8"/>
      <c r="K21" s="28"/>
    </row>
    <row r="22" spans="1:11" ht="31" x14ac:dyDescent="0.35">
      <c r="A22" s="7" t="s">
        <v>32</v>
      </c>
      <c r="B22" s="7" t="s">
        <v>6</v>
      </c>
      <c r="C22" s="8" t="s">
        <v>33</v>
      </c>
      <c r="D22" s="9" t="s">
        <v>46</v>
      </c>
      <c r="E22" s="21" t="s">
        <v>47</v>
      </c>
      <c r="F22" s="10">
        <v>365</v>
      </c>
      <c r="G22" s="27">
        <v>410647.87</v>
      </c>
      <c r="H22" s="27">
        <f t="shared" si="2"/>
        <v>1125.0626575342465</v>
      </c>
      <c r="I22" s="24" t="s">
        <v>159</v>
      </c>
      <c r="J22" s="8"/>
      <c r="K22" s="28"/>
    </row>
    <row r="23" spans="1:11" ht="31" x14ac:dyDescent="0.35">
      <c r="A23" s="7" t="s">
        <v>32</v>
      </c>
      <c r="B23" s="7" t="s">
        <v>6</v>
      </c>
      <c r="C23" s="8" t="s">
        <v>33</v>
      </c>
      <c r="D23" s="9" t="s">
        <v>48</v>
      </c>
      <c r="E23" s="21" t="s">
        <v>49</v>
      </c>
      <c r="F23" s="10">
        <v>365</v>
      </c>
      <c r="G23" s="27">
        <v>571949.16</v>
      </c>
      <c r="H23" s="27">
        <f t="shared" si="2"/>
        <v>1566.9840000000002</v>
      </c>
      <c r="I23" s="24" t="s">
        <v>159</v>
      </c>
      <c r="J23" s="8"/>
      <c r="K23" s="28"/>
    </row>
    <row r="24" spans="1:11" x14ac:dyDescent="0.35">
      <c r="A24" s="7" t="s">
        <v>50</v>
      </c>
      <c r="B24" s="7" t="s">
        <v>3</v>
      </c>
      <c r="C24" s="8" t="s">
        <v>51</v>
      </c>
      <c r="D24" s="9" t="s">
        <v>52</v>
      </c>
      <c r="E24" s="21" t="s">
        <v>53</v>
      </c>
      <c r="F24" s="10">
        <v>154</v>
      </c>
      <c r="G24" s="27">
        <v>88500</v>
      </c>
      <c r="H24" s="27">
        <f t="shared" si="2"/>
        <v>574.67532467532465</v>
      </c>
      <c r="I24" s="24">
        <v>45931</v>
      </c>
      <c r="J24" s="8"/>
      <c r="K24" s="28"/>
    </row>
    <row r="25" spans="1:11" x14ac:dyDescent="0.35">
      <c r="A25" s="7" t="s">
        <v>50</v>
      </c>
      <c r="B25" s="7" t="s">
        <v>6</v>
      </c>
      <c r="C25" s="8" t="s">
        <v>51</v>
      </c>
      <c r="D25" s="9" t="s">
        <v>54</v>
      </c>
      <c r="E25" s="21" t="s">
        <v>55</v>
      </c>
      <c r="F25" s="10">
        <v>207</v>
      </c>
      <c r="G25" s="27">
        <v>103480</v>
      </c>
      <c r="H25" s="27">
        <f t="shared" si="2"/>
        <v>499.9033816425121</v>
      </c>
      <c r="I25" s="24">
        <v>45931</v>
      </c>
      <c r="J25" s="8"/>
      <c r="K25" s="28"/>
    </row>
    <row r="26" spans="1:11" ht="31" x14ac:dyDescent="0.35">
      <c r="A26" s="7" t="s">
        <v>56</v>
      </c>
      <c r="B26" s="7" t="s">
        <v>3</v>
      </c>
      <c r="C26" s="8" t="s">
        <v>57</v>
      </c>
      <c r="D26" s="9" t="s">
        <v>58</v>
      </c>
      <c r="E26" s="21" t="s">
        <v>59</v>
      </c>
      <c r="F26" s="10">
        <v>220</v>
      </c>
      <c r="G26" s="27">
        <v>104794.56</v>
      </c>
      <c r="H26" s="27">
        <f>G26/F26</f>
        <v>476.33890909090906</v>
      </c>
      <c r="I26" s="24" t="s">
        <v>173</v>
      </c>
      <c r="J26" s="8"/>
      <c r="K26" s="28"/>
    </row>
    <row r="27" spans="1:11" x14ac:dyDescent="0.35">
      <c r="A27" s="7" t="s">
        <v>56</v>
      </c>
      <c r="B27" s="7" t="s">
        <v>6</v>
      </c>
      <c r="C27" s="8" t="s">
        <v>57</v>
      </c>
      <c r="D27" s="9" t="s">
        <v>60</v>
      </c>
      <c r="E27" s="21" t="s">
        <v>61</v>
      </c>
      <c r="F27" s="10">
        <v>365</v>
      </c>
      <c r="G27" s="27">
        <f>117893.33+260551.6</f>
        <v>378444.93</v>
      </c>
      <c r="H27" s="27">
        <f t="shared" si="2"/>
        <v>1036.8354246575343</v>
      </c>
      <c r="I27" s="24" t="s">
        <v>173</v>
      </c>
      <c r="J27" s="8"/>
      <c r="K27" s="28"/>
    </row>
    <row r="28" spans="1:11" ht="31" x14ac:dyDescent="0.35">
      <c r="A28" s="7" t="s">
        <v>56</v>
      </c>
      <c r="B28" s="7" t="s">
        <v>3</v>
      </c>
      <c r="C28" s="8" t="s">
        <v>57</v>
      </c>
      <c r="D28" s="9" t="s">
        <v>62</v>
      </c>
      <c r="E28" s="21" t="s">
        <v>63</v>
      </c>
      <c r="F28" s="10">
        <v>219</v>
      </c>
      <c r="G28" s="27">
        <v>117893.33</v>
      </c>
      <c r="H28" s="27">
        <f t="shared" si="2"/>
        <v>538.32570776255704</v>
      </c>
      <c r="I28" s="24" t="s">
        <v>173</v>
      </c>
      <c r="J28" s="8"/>
      <c r="K28" s="28"/>
    </row>
    <row r="29" spans="1:11" x14ac:dyDescent="0.35">
      <c r="A29" s="29" t="s">
        <v>64</v>
      </c>
      <c r="B29" s="29" t="s">
        <v>9</v>
      </c>
      <c r="C29" s="8" t="s">
        <v>4</v>
      </c>
      <c r="D29" s="29" t="s">
        <v>65</v>
      </c>
      <c r="E29" s="30" t="s">
        <v>66</v>
      </c>
      <c r="F29" s="10">
        <v>293</v>
      </c>
      <c r="G29" s="27">
        <v>172200</v>
      </c>
      <c r="H29" s="27">
        <f t="shared" si="2"/>
        <v>587.71331058020473</v>
      </c>
      <c r="I29" s="24" t="s">
        <v>159</v>
      </c>
      <c r="J29" s="8"/>
      <c r="K29" s="28"/>
    </row>
    <row r="30" spans="1:11" ht="31" x14ac:dyDescent="0.35">
      <c r="A30" s="7" t="s">
        <v>67</v>
      </c>
      <c r="B30" s="7" t="s">
        <v>3</v>
      </c>
      <c r="C30" s="8" t="s">
        <v>57</v>
      </c>
      <c r="D30" s="9" t="s">
        <v>68</v>
      </c>
      <c r="E30" s="21" t="s">
        <v>69</v>
      </c>
      <c r="F30" s="10">
        <v>215</v>
      </c>
      <c r="G30" s="27">
        <v>66435</v>
      </c>
      <c r="H30" s="27">
        <f t="shared" ref="H30:H37" si="3">G30/F30</f>
        <v>309</v>
      </c>
      <c r="I30" s="24" t="s">
        <v>159</v>
      </c>
      <c r="J30" s="8"/>
      <c r="K30" s="28"/>
    </row>
    <row r="31" spans="1:11" ht="31" x14ac:dyDescent="0.35">
      <c r="A31" s="7" t="s">
        <v>67</v>
      </c>
      <c r="B31" s="7" t="s">
        <v>3</v>
      </c>
      <c r="C31" s="8" t="s">
        <v>57</v>
      </c>
      <c r="D31" s="9" t="s">
        <v>70</v>
      </c>
      <c r="E31" s="21" t="s">
        <v>71</v>
      </c>
      <c r="F31" s="10">
        <v>215</v>
      </c>
      <c r="G31" s="27">
        <v>66435</v>
      </c>
      <c r="H31" s="27">
        <f t="shared" si="3"/>
        <v>309</v>
      </c>
      <c r="I31" s="24" t="s">
        <v>159</v>
      </c>
      <c r="J31" s="8"/>
    </row>
    <row r="32" spans="1:11" ht="31" x14ac:dyDescent="0.35">
      <c r="A32" s="7" t="s">
        <v>67</v>
      </c>
      <c r="B32" s="7" t="s">
        <v>3</v>
      </c>
      <c r="C32" s="8" t="s">
        <v>57</v>
      </c>
      <c r="D32" s="9" t="s">
        <v>72</v>
      </c>
      <c r="E32" s="21" t="s">
        <v>73</v>
      </c>
      <c r="F32" s="10">
        <v>215</v>
      </c>
      <c r="G32" s="27">
        <v>80840</v>
      </c>
      <c r="H32" s="27">
        <f t="shared" si="3"/>
        <v>376</v>
      </c>
      <c r="I32" s="24" t="s">
        <v>159</v>
      </c>
      <c r="J32" s="8"/>
    </row>
    <row r="33" spans="1:10" ht="31" x14ac:dyDescent="0.35">
      <c r="A33" s="7" t="s">
        <v>67</v>
      </c>
      <c r="B33" s="7" t="s">
        <v>3</v>
      </c>
      <c r="C33" s="8" t="s">
        <v>57</v>
      </c>
      <c r="D33" s="9" t="s">
        <v>145</v>
      </c>
      <c r="E33" s="31" t="s">
        <v>144</v>
      </c>
      <c r="F33" s="10">
        <v>215</v>
      </c>
      <c r="G33" s="27">
        <v>80840</v>
      </c>
      <c r="H33" s="27">
        <f t="shared" si="3"/>
        <v>376</v>
      </c>
      <c r="I33" s="24" t="s">
        <v>159</v>
      </c>
      <c r="J33" s="8"/>
    </row>
    <row r="34" spans="1:10" ht="46.5" x14ac:dyDescent="0.35">
      <c r="A34" s="7" t="s">
        <v>67</v>
      </c>
      <c r="B34" s="7" t="s">
        <v>3</v>
      </c>
      <c r="C34" s="8" t="s">
        <v>57</v>
      </c>
      <c r="D34" s="9" t="s">
        <v>74</v>
      </c>
      <c r="E34" s="21" t="s">
        <v>75</v>
      </c>
      <c r="F34" s="10">
        <v>215</v>
      </c>
      <c r="G34" s="27">
        <v>89870</v>
      </c>
      <c r="H34" s="27">
        <f t="shared" si="3"/>
        <v>418</v>
      </c>
      <c r="I34" s="24" t="s">
        <v>159</v>
      </c>
      <c r="J34" s="8"/>
    </row>
    <row r="35" spans="1:10" x14ac:dyDescent="0.35">
      <c r="A35" s="7" t="s">
        <v>67</v>
      </c>
      <c r="B35" s="7" t="s">
        <v>3</v>
      </c>
      <c r="C35" s="8" t="s">
        <v>57</v>
      </c>
      <c r="D35" s="32" t="s">
        <v>76</v>
      </c>
      <c r="E35" s="21" t="s">
        <v>77</v>
      </c>
      <c r="F35" s="10">
        <v>215</v>
      </c>
      <c r="G35" s="27">
        <v>80840</v>
      </c>
      <c r="H35" s="27">
        <f t="shared" si="3"/>
        <v>376</v>
      </c>
      <c r="I35" s="24" t="s">
        <v>159</v>
      </c>
      <c r="J35" s="8"/>
    </row>
    <row r="36" spans="1:10" x14ac:dyDescent="0.35">
      <c r="A36" s="7" t="s">
        <v>67</v>
      </c>
      <c r="B36" s="7" t="s">
        <v>3</v>
      </c>
      <c r="C36" s="8" t="s">
        <v>57</v>
      </c>
      <c r="D36" s="32" t="s">
        <v>78</v>
      </c>
      <c r="E36" s="21" t="s">
        <v>79</v>
      </c>
      <c r="F36" s="10">
        <v>215</v>
      </c>
      <c r="G36" s="27">
        <v>66435</v>
      </c>
      <c r="H36" s="27">
        <f t="shared" si="3"/>
        <v>309</v>
      </c>
      <c r="I36" s="24" t="s">
        <v>159</v>
      </c>
      <c r="J36" s="8"/>
    </row>
    <row r="37" spans="1:10" ht="15" customHeight="1" x14ac:dyDescent="0.35">
      <c r="A37" s="7" t="s">
        <v>67</v>
      </c>
      <c r="B37" s="7" t="s">
        <v>3</v>
      </c>
      <c r="C37" s="8" t="s">
        <v>57</v>
      </c>
      <c r="D37" s="9" t="s">
        <v>80</v>
      </c>
      <c r="E37" s="21" t="s">
        <v>81</v>
      </c>
      <c r="F37" s="10">
        <v>215</v>
      </c>
      <c r="G37" s="27">
        <v>56115</v>
      </c>
      <c r="H37" s="27">
        <f t="shared" si="3"/>
        <v>261</v>
      </c>
      <c r="I37" s="24" t="s">
        <v>159</v>
      </c>
      <c r="J37" s="8"/>
    </row>
    <row r="38" spans="1:10" x14ac:dyDescent="0.35">
      <c r="A38" s="7" t="s">
        <v>82</v>
      </c>
      <c r="B38" s="7" t="s">
        <v>3</v>
      </c>
      <c r="C38" s="8" t="s">
        <v>57</v>
      </c>
      <c r="D38" s="9" t="s">
        <v>83</v>
      </c>
      <c r="E38" s="21" t="s">
        <v>84</v>
      </c>
      <c r="F38" s="10">
        <v>220</v>
      </c>
      <c r="G38" s="27">
        <v>88907</v>
      </c>
      <c r="H38" s="27">
        <f>G38/F38</f>
        <v>404.12272727272727</v>
      </c>
      <c r="I38" s="24" t="s">
        <v>159</v>
      </c>
      <c r="J38" s="8"/>
    </row>
    <row r="39" spans="1:10" x14ac:dyDescent="0.35">
      <c r="A39" s="7" t="s">
        <v>82</v>
      </c>
      <c r="B39" s="7" t="s">
        <v>3</v>
      </c>
      <c r="C39" s="8" t="s">
        <v>57</v>
      </c>
      <c r="D39" s="9" t="s">
        <v>85</v>
      </c>
      <c r="E39" s="21" t="s">
        <v>86</v>
      </c>
      <c r="F39" s="10">
        <v>220</v>
      </c>
      <c r="G39" s="27">
        <v>159527</v>
      </c>
      <c r="H39" s="27">
        <f>G39/F39</f>
        <v>725.12272727272727</v>
      </c>
      <c r="I39" s="24" t="s">
        <v>159</v>
      </c>
      <c r="J39" s="8"/>
    </row>
    <row r="40" spans="1:10" x14ac:dyDescent="0.35">
      <c r="A40" s="7" t="s">
        <v>87</v>
      </c>
      <c r="B40" s="7" t="s">
        <v>3</v>
      </c>
      <c r="C40" s="8" t="s">
        <v>33</v>
      </c>
      <c r="D40" s="9" t="s">
        <v>88</v>
      </c>
      <c r="E40" s="21" t="s">
        <v>89</v>
      </c>
      <c r="F40" s="10">
        <v>220</v>
      </c>
      <c r="G40" s="27">
        <f t="shared" ref="G40:G52" si="4">H40*F40</f>
        <v>78916.2</v>
      </c>
      <c r="H40" s="27">
        <v>358.71</v>
      </c>
      <c r="I40" s="24">
        <v>45845</v>
      </c>
      <c r="J40" s="8"/>
    </row>
    <row r="41" spans="1:10" x14ac:dyDescent="0.35">
      <c r="A41" s="7" t="s">
        <v>87</v>
      </c>
      <c r="B41" s="7" t="s">
        <v>6</v>
      </c>
      <c r="C41" s="8" t="s">
        <v>33</v>
      </c>
      <c r="D41" s="9" t="s">
        <v>90</v>
      </c>
      <c r="E41" s="21" t="s">
        <v>91</v>
      </c>
      <c r="F41" s="10">
        <v>365</v>
      </c>
      <c r="G41" s="27">
        <f t="shared" si="4"/>
        <v>265245.5</v>
      </c>
      <c r="H41" s="27">
        <v>726.7</v>
      </c>
      <c r="I41" s="24">
        <v>45845</v>
      </c>
      <c r="J41" s="8"/>
    </row>
    <row r="42" spans="1:10" x14ac:dyDescent="0.35">
      <c r="A42" s="7" t="s">
        <v>87</v>
      </c>
      <c r="B42" s="7" t="s">
        <v>6</v>
      </c>
      <c r="C42" s="8" t="s">
        <v>33</v>
      </c>
      <c r="D42" s="9" t="s">
        <v>92</v>
      </c>
      <c r="E42" s="21" t="s">
        <v>93</v>
      </c>
      <c r="F42" s="10">
        <v>365</v>
      </c>
      <c r="G42" s="27">
        <f t="shared" si="4"/>
        <v>380355.55</v>
      </c>
      <c r="H42" s="27">
        <v>1042.07</v>
      </c>
      <c r="I42" s="24">
        <v>45845</v>
      </c>
    </row>
    <row r="43" spans="1:10" x14ac:dyDescent="0.35">
      <c r="A43" s="7" t="s">
        <v>87</v>
      </c>
      <c r="B43" s="7" t="s">
        <v>6</v>
      </c>
      <c r="C43" s="8" t="s">
        <v>33</v>
      </c>
      <c r="D43" s="9" t="s">
        <v>94</v>
      </c>
      <c r="E43" s="33" t="s">
        <v>95</v>
      </c>
      <c r="F43" s="10">
        <v>365</v>
      </c>
      <c r="G43" s="27">
        <f t="shared" si="4"/>
        <v>399047.2</v>
      </c>
      <c r="H43" s="27">
        <v>1093.28</v>
      </c>
      <c r="I43" s="24">
        <v>45845</v>
      </c>
      <c r="J43" s="8"/>
    </row>
    <row r="44" spans="1:10" x14ac:dyDescent="0.35">
      <c r="A44" s="7" t="s">
        <v>87</v>
      </c>
      <c r="B44" s="7" t="s">
        <v>6</v>
      </c>
      <c r="C44" s="8" t="s">
        <v>33</v>
      </c>
      <c r="D44" s="9" t="s">
        <v>96</v>
      </c>
      <c r="E44" s="21" t="s">
        <v>97</v>
      </c>
      <c r="F44" s="10">
        <v>365</v>
      </c>
      <c r="G44" s="27">
        <f t="shared" si="4"/>
        <v>418917.8</v>
      </c>
      <c r="H44" s="27">
        <v>1147.72</v>
      </c>
      <c r="I44" s="24">
        <v>45845</v>
      </c>
      <c r="J44" s="8"/>
    </row>
    <row r="45" spans="1:10" x14ac:dyDescent="0.35">
      <c r="A45" s="7" t="s">
        <v>87</v>
      </c>
      <c r="B45" s="7" t="s">
        <v>6</v>
      </c>
      <c r="C45" s="8" t="s">
        <v>33</v>
      </c>
      <c r="D45" s="9" t="s">
        <v>98</v>
      </c>
      <c r="E45" s="21" t="s">
        <v>99</v>
      </c>
      <c r="F45" s="10">
        <v>365</v>
      </c>
      <c r="G45" s="27">
        <f t="shared" si="4"/>
        <v>297894.75</v>
      </c>
      <c r="H45" s="27">
        <v>816.15</v>
      </c>
      <c r="I45" s="24">
        <v>45845</v>
      </c>
      <c r="J45" s="8"/>
    </row>
    <row r="46" spans="1:10" x14ac:dyDescent="0.35">
      <c r="A46" s="7" t="s">
        <v>87</v>
      </c>
      <c r="B46" s="7" t="s">
        <v>6</v>
      </c>
      <c r="C46" s="8" t="s">
        <v>33</v>
      </c>
      <c r="D46" s="9" t="s">
        <v>100</v>
      </c>
      <c r="E46" s="33" t="s">
        <v>139</v>
      </c>
      <c r="F46" s="10">
        <v>220</v>
      </c>
      <c r="G46" s="27">
        <f>H46*F46</f>
        <v>85549.2</v>
      </c>
      <c r="H46" s="27">
        <v>388.86</v>
      </c>
      <c r="I46" s="24">
        <v>45845</v>
      </c>
      <c r="J46" s="8"/>
    </row>
    <row r="47" spans="1:10" ht="31" x14ac:dyDescent="0.35">
      <c r="A47" s="7" t="s">
        <v>87</v>
      </c>
      <c r="B47" s="7" t="s">
        <v>6</v>
      </c>
      <c r="C47" s="8" t="s">
        <v>33</v>
      </c>
      <c r="D47" s="9" t="s">
        <v>101</v>
      </c>
      <c r="E47" s="21" t="s">
        <v>102</v>
      </c>
      <c r="F47" s="10">
        <v>365</v>
      </c>
      <c r="G47" s="27">
        <f t="shared" si="4"/>
        <v>314513.19999999995</v>
      </c>
      <c r="H47" s="27">
        <v>861.68</v>
      </c>
      <c r="I47" s="24">
        <v>45845</v>
      </c>
      <c r="J47" s="8"/>
    </row>
    <row r="48" spans="1:10" x14ac:dyDescent="0.35">
      <c r="A48" s="7" t="s">
        <v>87</v>
      </c>
      <c r="B48" s="7" t="s">
        <v>6</v>
      </c>
      <c r="C48" s="8" t="s">
        <v>33</v>
      </c>
      <c r="D48" s="9" t="s">
        <v>103</v>
      </c>
      <c r="E48" s="21" t="s">
        <v>104</v>
      </c>
      <c r="F48" s="10">
        <v>365</v>
      </c>
      <c r="G48" s="27">
        <f t="shared" si="4"/>
        <v>328116.75</v>
      </c>
      <c r="H48" s="27">
        <v>898.95</v>
      </c>
      <c r="I48" s="24">
        <v>45845</v>
      </c>
      <c r="J48" s="8"/>
    </row>
    <row r="49" spans="1:10" ht="31" x14ac:dyDescent="0.35">
      <c r="A49" s="7" t="s">
        <v>87</v>
      </c>
      <c r="B49" s="7" t="s">
        <v>6</v>
      </c>
      <c r="C49" s="8" t="s">
        <v>33</v>
      </c>
      <c r="D49" s="9" t="s">
        <v>105</v>
      </c>
      <c r="E49" s="21" t="s">
        <v>106</v>
      </c>
      <c r="F49" s="10">
        <v>365</v>
      </c>
      <c r="G49" s="27">
        <f t="shared" si="4"/>
        <v>303818.7</v>
      </c>
      <c r="H49" s="27">
        <v>832.38</v>
      </c>
      <c r="I49" s="24">
        <v>45845</v>
      </c>
      <c r="J49" s="8"/>
    </row>
    <row r="50" spans="1:10" x14ac:dyDescent="0.35">
      <c r="A50" s="7" t="s">
        <v>87</v>
      </c>
      <c r="B50" s="7" t="s">
        <v>6</v>
      </c>
      <c r="C50" s="8" t="s">
        <v>33</v>
      </c>
      <c r="D50" s="9" t="s">
        <v>107</v>
      </c>
      <c r="E50" s="33" t="s">
        <v>140</v>
      </c>
      <c r="F50" s="10">
        <v>365</v>
      </c>
      <c r="G50" s="27">
        <f t="shared" si="4"/>
        <v>341373.55</v>
      </c>
      <c r="H50" s="27">
        <v>935.27</v>
      </c>
      <c r="I50" s="24">
        <v>45845</v>
      </c>
      <c r="J50" s="8"/>
    </row>
    <row r="51" spans="1:10" ht="31" x14ac:dyDescent="0.35">
      <c r="A51" s="7" t="s">
        <v>87</v>
      </c>
      <c r="B51" s="7" t="s">
        <v>3</v>
      </c>
      <c r="C51" s="8" t="s">
        <v>33</v>
      </c>
      <c r="D51" s="9" t="s">
        <v>108</v>
      </c>
      <c r="E51" s="21" t="s">
        <v>109</v>
      </c>
      <c r="F51" s="10">
        <v>220</v>
      </c>
      <c r="G51" s="27">
        <f t="shared" si="4"/>
        <v>80555.200000000012</v>
      </c>
      <c r="H51" s="27">
        <v>366.16</v>
      </c>
      <c r="I51" s="24">
        <v>45845</v>
      </c>
      <c r="J51" s="8"/>
    </row>
    <row r="52" spans="1:10" x14ac:dyDescent="0.35">
      <c r="A52" s="7" t="s">
        <v>87</v>
      </c>
      <c r="B52" s="7" t="s">
        <v>3</v>
      </c>
      <c r="C52" s="8" t="s">
        <v>33</v>
      </c>
      <c r="D52" s="9" t="s">
        <v>110</v>
      </c>
      <c r="E52" s="33" t="s">
        <v>141</v>
      </c>
      <c r="F52" s="10">
        <v>220</v>
      </c>
      <c r="G52" s="27">
        <f t="shared" si="4"/>
        <v>85549.2</v>
      </c>
      <c r="H52" s="27">
        <v>388.86</v>
      </c>
      <c r="I52" s="24">
        <v>45845</v>
      </c>
      <c r="J52" s="8"/>
    </row>
    <row r="53" spans="1:10" x14ac:dyDescent="0.35">
      <c r="A53" s="7" t="s">
        <v>142</v>
      </c>
      <c r="B53" s="7" t="s">
        <v>3</v>
      </c>
      <c r="C53" s="8" t="s">
        <v>57</v>
      </c>
      <c r="D53" s="9" t="s">
        <v>111</v>
      </c>
      <c r="E53" s="21" t="s">
        <v>112</v>
      </c>
      <c r="F53" s="10">
        <v>221</v>
      </c>
      <c r="G53" s="27">
        <v>123933.98</v>
      </c>
      <c r="H53" s="27">
        <f>G53/F53</f>
        <v>560.78723981900453</v>
      </c>
      <c r="I53" s="34">
        <v>45901</v>
      </c>
      <c r="J53" s="8"/>
    </row>
    <row r="54" spans="1:10" ht="31" x14ac:dyDescent="0.35">
      <c r="A54" s="7" t="s">
        <v>113</v>
      </c>
      <c r="B54" s="7" t="s">
        <v>3</v>
      </c>
      <c r="C54" s="8" t="s">
        <v>33</v>
      </c>
      <c r="D54" s="9" t="s">
        <v>114</v>
      </c>
      <c r="E54" s="21" t="s">
        <v>115</v>
      </c>
      <c r="F54" s="10">
        <v>220</v>
      </c>
      <c r="G54" s="27">
        <v>122583</v>
      </c>
      <c r="H54" s="27">
        <f>G54/F54</f>
        <v>557.1954545454546</v>
      </c>
      <c r="I54" s="24" t="s">
        <v>159</v>
      </c>
      <c r="J54" s="8"/>
    </row>
    <row r="55" spans="1:10" ht="31" x14ac:dyDescent="0.35">
      <c r="A55" s="7" t="s">
        <v>113</v>
      </c>
      <c r="B55" s="7" t="s">
        <v>6</v>
      </c>
      <c r="C55" s="8" t="s">
        <v>33</v>
      </c>
      <c r="D55" s="32" t="s">
        <v>116</v>
      </c>
      <c r="E55" s="21" t="s">
        <v>117</v>
      </c>
      <c r="F55" s="10">
        <v>365</v>
      </c>
      <c r="G55" s="27">
        <v>299864</v>
      </c>
      <c r="H55" s="27">
        <f>G55/F55</f>
        <v>821.54520547945208</v>
      </c>
      <c r="I55" s="24" t="s">
        <v>159</v>
      </c>
      <c r="J55" s="8"/>
    </row>
    <row r="56" spans="1:10" x14ac:dyDescent="0.35">
      <c r="A56" s="7" t="s">
        <v>161</v>
      </c>
      <c r="B56" s="7" t="s">
        <v>162</v>
      </c>
      <c r="C56" s="8" t="s">
        <v>163</v>
      </c>
      <c r="D56" s="9" t="s">
        <v>164</v>
      </c>
      <c r="E56" s="33" t="s">
        <v>170</v>
      </c>
      <c r="F56" s="10">
        <v>365</v>
      </c>
      <c r="G56" s="27">
        <v>244991.75</v>
      </c>
      <c r="H56" s="27">
        <v>671.21</v>
      </c>
      <c r="I56" s="24" t="s">
        <v>159</v>
      </c>
      <c r="J56" s="8"/>
    </row>
    <row r="57" spans="1:10" x14ac:dyDescent="0.35">
      <c r="A57" s="25" t="s">
        <v>118</v>
      </c>
      <c r="B57" s="19" t="s">
        <v>3</v>
      </c>
      <c r="C57" s="20" t="s">
        <v>4</v>
      </c>
      <c r="D57" s="18" t="s">
        <v>143</v>
      </c>
      <c r="E57" s="21" t="s">
        <v>119</v>
      </c>
      <c r="F57" s="22">
        <v>229</v>
      </c>
      <c r="G57" s="27">
        <f>F57*H57</f>
        <v>117964.77</v>
      </c>
      <c r="H57" s="27">
        <v>515.13</v>
      </c>
      <c r="I57" s="24" t="s">
        <v>159</v>
      </c>
      <c r="J57" s="8"/>
    </row>
    <row r="58" spans="1:10" ht="31" x14ac:dyDescent="0.35">
      <c r="A58" s="29" t="s">
        <v>120</v>
      </c>
      <c r="B58" s="7" t="s">
        <v>121</v>
      </c>
      <c r="C58" s="8" t="s">
        <v>33</v>
      </c>
      <c r="D58" s="9" t="s">
        <v>122</v>
      </c>
      <c r="E58" s="21" t="s">
        <v>123</v>
      </c>
      <c r="F58" s="10">
        <v>365</v>
      </c>
      <c r="G58" s="27">
        <f>G60+G59</f>
        <v>327809.23</v>
      </c>
      <c r="H58" s="27">
        <f>G58/F58</f>
        <v>898.10747945205469</v>
      </c>
      <c r="I58" s="24" t="s">
        <v>159</v>
      </c>
      <c r="J58" s="8"/>
    </row>
    <row r="59" spans="1:10" ht="31" x14ac:dyDescent="0.35">
      <c r="A59" s="29" t="s">
        <v>120</v>
      </c>
      <c r="B59" s="7" t="s">
        <v>18</v>
      </c>
      <c r="C59" s="8" t="s">
        <v>33</v>
      </c>
      <c r="D59" s="9" t="s">
        <v>122</v>
      </c>
      <c r="E59" s="35">
        <v>9500699</v>
      </c>
      <c r="F59" s="10">
        <v>365</v>
      </c>
      <c r="G59" s="27">
        <f>H59*F59</f>
        <v>238312.15</v>
      </c>
      <c r="H59" s="27">
        <v>652.91</v>
      </c>
      <c r="I59" s="24" t="s">
        <v>159</v>
      </c>
      <c r="J59" s="8"/>
    </row>
    <row r="60" spans="1:10" ht="31" x14ac:dyDescent="0.35">
      <c r="A60" s="29" t="s">
        <v>120</v>
      </c>
      <c r="B60" s="7" t="s">
        <v>3</v>
      </c>
      <c r="C60" s="8" t="s">
        <v>33</v>
      </c>
      <c r="D60" s="9" t="s">
        <v>122</v>
      </c>
      <c r="E60" s="21" t="s">
        <v>124</v>
      </c>
      <c r="F60" s="10">
        <v>222</v>
      </c>
      <c r="G60" s="27">
        <v>89497.08</v>
      </c>
      <c r="H60" s="27">
        <f>G60/F60</f>
        <v>403.14</v>
      </c>
      <c r="I60" s="24" t="s">
        <v>159</v>
      </c>
      <c r="J60" s="8"/>
    </row>
    <row r="61" spans="1:10" x14ac:dyDescent="0.35">
      <c r="A61" s="7" t="s">
        <v>125</v>
      </c>
      <c r="B61" s="7" t="s">
        <v>3</v>
      </c>
      <c r="C61" s="8" t="s">
        <v>57</v>
      </c>
      <c r="D61" s="9" t="s">
        <v>125</v>
      </c>
      <c r="E61" s="21" t="s">
        <v>126</v>
      </c>
      <c r="F61" s="10">
        <v>164</v>
      </c>
      <c r="G61" s="27">
        <v>72500</v>
      </c>
      <c r="H61" s="27">
        <f>G61/F61</f>
        <v>442.07317073170731</v>
      </c>
      <c r="I61" s="24" t="s">
        <v>159</v>
      </c>
      <c r="J61" s="8"/>
    </row>
    <row r="62" spans="1:10" x14ac:dyDescent="0.35">
      <c r="A62" s="7" t="s">
        <v>125</v>
      </c>
      <c r="B62" s="7" t="s">
        <v>127</v>
      </c>
      <c r="C62" s="8" t="s">
        <v>57</v>
      </c>
      <c r="D62" s="9" t="s">
        <v>128</v>
      </c>
      <c r="E62" s="21" t="s">
        <v>129</v>
      </c>
      <c r="F62" s="10">
        <v>20</v>
      </c>
      <c r="G62" s="11">
        <v>6900</v>
      </c>
      <c r="H62" s="27">
        <f>G62/F62</f>
        <v>345</v>
      </c>
      <c r="I62" s="24" t="s">
        <v>159</v>
      </c>
      <c r="J62" s="8"/>
    </row>
    <row r="63" spans="1:10" x14ac:dyDescent="0.35">
      <c r="A63" s="7" t="s">
        <v>130</v>
      </c>
      <c r="B63" s="7" t="s">
        <v>6</v>
      </c>
      <c r="C63" s="8" t="s">
        <v>51</v>
      </c>
      <c r="D63" s="9" t="s">
        <v>131</v>
      </c>
      <c r="E63" s="33" t="s">
        <v>132</v>
      </c>
      <c r="F63" s="10">
        <v>365</v>
      </c>
      <c r="G63" s="27">
        <f>H63*F63</f>
        <v>368310.55000000005</v>
      </c>
      <c r="H63" s="27">
        <v>1009.07</v>
      </c>
      <c r="I63" s="36">
        <v>46054</v>
      </c>
      <c r="J63" s="8"/>
    </row>
    <row r="64" spans="1:10" x14ac:dyDescent="0.35">
      <c r="A64" s="7" t="s">
        <v>130</v>
      </c>
      <c r="B64" s="7" t="s">
        <v>6</v>
      </c>
      <c r="C64" s="8" t="s">
        <v>51</v>
      </c>
      <c r="D64" s="9" t="s">
        <v>133</v>
      </c>
      <c r="E64" s="33" t="s">
        <v>134</v>
      </c>
      <c r="F64" s="10">
        <v>365</v>
      </c>
      <c r="G64" s="27">
        <f>H64*F64</f>
        <v>262362</v>
      </c>
      <c r="H64" s="27">
        <v>718.8</v>
      </c>
      <c r="I64" s="36">
        <v>46054</v>
      </c>
      <c r="J64" s="8"/>
    </row>
    <row r="65" spans="1:10" x14ac:dyDescent="0.35">
      <c r="A65" s="7" t="s">
        <v>155</v>
      </c>
      <c r="B65" s="7" t="s">
        <v>157</v>
      </c>
      <c r="C65" s="8" t="s">
        <v>4</v>
      </c>
      <c r="D65" s="9" t="s">
        <v>153</v>
      </c>
      <c r="E65" s="33" t="s">
        <v>166</v>
      </c>
      <c r="F65" s="10">
        <v>187</v>
      </c>
      <c r="G65" s="27">
        <f>FiscalYear2026OutofStateTuition[[#This Row],[FY 26 Daily Price]]*187</f>
        <v>101621.40999999999</v>
      </c>
      <c r="H65" s="27">
        <v>543.42999999999995</v>
      </c>
      <c r="I65" s="36">
        <v>46082</v>
      </c>
      <c r="J65" s="8"/>
    </row>
    <row r="66" spans="1:10" x14ac:dyDescent="0.35">
      <c r="A66" s="7" t="s">
        <v>155</v>
      </c>
      <c r="B66" s="7" t="s">
        <v>127</v>
      </c>
      <c r="C66" s="8" t="s">
        <v>4</v>
      </c>
      <c r="D66" s="9" t="s">
        <v>153</v>
      </c>
      <c r="E66" s="33" t="s">
        <v>167</v>
      </c>
      <c r="F66" s="10">
        <v>25</v>
      </c>
      <c r="G66" s="27">
        <f>FiscalYear2026OutofStateTuition[[#This Row],[FY 26 Daily Price]]*25</f>
        <v>13585.749999999998</v>
      </c>
      <c r="H66" s="27">
        <v>543.42999999999995</v>
      </c>
      <c r="I66" s="36">
        <v>46082</v>
      </c>
      <c r="J66" s="8"/>
    </row>
    <row r="67" spans="1:10" x14ac:dyDescent="0.35">
      <c r="A67" s="7" t="s">
        <v>155</v>
      </c>
      <c r="B67" s="7" t="s">
        <v>6</v>
      </c>
      <c r="C67" s="8" t="s">
        <v>4</v>
      </c>
      <c r="D67" s="9" t="s">
        <v>153</v>
      </c>
      <c r="E67" s="33" t="s">
        <v>168</v>
      </c>
      <c r="F67" s="10">
        <v>365</v>
      </c>
      <c r="G67" s="27">
        <f>FiscalYear2026OutofStateTuition[[#This Row],[FY 26 Daily Price]]*365</f>
        <v>139586.95000000001</v>
      </c>
      <c r="H67" s="27">
        <v>382.43</v>
      </c>
      <c r="I67" s="36">
        <v>46082</v>
      </c>
      <c r="J67" s="8"/>
    </row>
    <row r="68" spans="1:10" x14ac:dyDescent="0.35">
      <c r="A68" s="7" t="s">
        <v>155</v>
      </c>
      <c r="B68" s="7" t="s">
        <v>6</v>
      </c>
      <c r="C68" s="8" t="s">
        <v>4</v>
      </c>
      <c r="D68" s="9" t="s">
        <v>153</v>
      </c>
      <c r="E68" s="33" t="s">
        <v>169</v>
      </c>
      <c r="F68" s="10">
        <v>365</v>
      </c>
      <c r="G68" s="27">
        <v>254794.11</v>
      </c>
      <c r="H68" s="27">
        <v>698.06</v>
      </c>
      <c r="I68" s="36">
        <v>46082</v>
      </c>
      <c r="J68" s="8"/>
    </row>
    <row r="69" spans="1:10" x14ac:dyDescent="0.35">
      <c r="A69" s="7" t="s">
        <v>135</v>
      </c>
      <c r="B69" s="7" t="s">
        <v>3</v>
      </c>
      <c r="C69" s="8" t="s">
        <v>33</v>
      </c>
      <c r="D69" s="9" t="s">
        <v>136</v>
      </c>
      <c r="E69" s="21" t="s">
        <v>137</v>
      </c>
      <c r="F69" s="10">
        <v>180</v>
      </c>
      <c r="G69" s="27">
        <v>67516.2</v>
      </c>
      <c r="H69" s="27">
        <f>G69/F69</f>
        <v>375.09</v>
      </c>
      <c r="I69" s="24" t="s">
        <v>159</v>
      </c>
      <c r="J69" s="8"/>
    </row>
    <row r="70" spans="1:10" x14ac:dyDescent="0.35">
      <c r="A70" s="7" t="s">
        <v>135</v>
      </c>
      <c r="B70" s="7" t="s">
        <v>3</v>
      </c>
      <c r="C70" s="8" t="s">
        <v>33</v>
      </c>
      <c r="D70" s="9" t="s">
        <v>127</v>
      </c>
      <c r="E70" s="21" t="s">
        <v>138</v>
      </c>
      <c r="F70" s="10">
        <v>16</v>
      </c>
      <c r="G70" s="27">
        <v>2934.56</v>
      </c>
      <c r="H70" s="27">
        <f>G70/F70</f>
        <v>183.41</v>
      </c>
      <c r="I70" s="24" t="s">
        <v>159</v>
      </c>
      <c r="J70" s="8"/>
    </row>
    <row r="71" spans="1:10" x14ac:dyDescent="0.35">
      <c r="A71" s="40" t="s">
        <v>165</v>
      </c>
      <c r="D71" s="7"/>
      <c r="F71" s="30"/>
      <c r="H71" s="11"/>
      <c r="I71" s="24"/>
    </row>
    <row r="72" spans="1:10" x14ac:dyDescent="0.35">
      <c r="D72" s="7"/>
      <c r="F72" s="30"/>
      <c r="H72" s="11"/>
      <c r="I72" s="24"/>
    </row>
    <row r="73" spans="1:10" x14ac:dyDescent="0.35">
      <c r="D73" s="7"/>
      <c r="F73" s="30"/>
      <c r="H73" s="11"/>
      <c r="I73" s="24"/>
    </row>
    <row r="74" spans="1:10" x14ac:dyDescent="0.35">
      <c r="D74" s="7"/>
      <c r="F74" s="30"/>
      <c r="H74" s="11"/>
      <c r="I74" s="24"/>
    </row>
    <row r="75" spans="1:10" x14ac:dyDescent="0.35">
      <c r="D75" s="7"/>
      <c r="F75" s="30"/>
      <c r="H75" s="11"/>
      <c r="I75" s="24"/>
    </row>
    <row r="76" spans="1:10" x14ac:dyDescent="0.35">
      <c r="D76" s="7"/>
      <c r="F76" s="30"/>
      <c r="H76" s="11"/>
    </row>
    <row r="77" spans="1:10" x14ac:dyDescent="0.35">
      <c r="D77" s="7"/>
      <c r="F77" s="30"/>
      <c r="H77" s="11"/>
    </row>
    <row r="78" spans="1:10" x14ac:dyDescent="0.35">
      <c r="D78" s="7"/>
      <c r="F78" s="30"/>
      <c r="H78" s="11"/>
    </row>
    <row r="79" spans="1:10" x14ac:dyDescent="0.35">
      <c r="D79" s="7"/>
      <c r="F79" s="30"/>
      <c r="H79" s="11"/>
    </row>
    <row r="80" spans="1:10" x14ac:dyDescent="0.35">
      <c r="D80" s="7"/>
      <c r="F80" s="30"/>
      <c r="H80" s="11"/>
    </row>
    <row r="81" spans="2:9" x14ac:dyDescent="0.35">
      <c r="D81" s="7"/>
      <c r="F81" s="30"/>
      <c r="H81" s="11"/>
    </row>
    <row r="82" spans="2:9" x14ac:dyDescent="0.35">
      <c r="D82" s="7"/>
      <c r="F82" s="30"/>
      <c r="H82" s="11"/>
      <c r="I82" s="24"/>
    </row>
    <row r="83" spans="2:9" x14ac:dyDescent="0.35">
      <c r="D83" s="7"/>
      <c r="F83" s="30"/>
      <c r="H83" s="11"/>
    </row>
    <row r="84" spans="2:9" x14ac:dyDescent="0.35">
      <c r="D84" s="7"/>
      <c r="F84" s="30"/>
      <c r="H84" s="11"/>
    </row>
    <row r="85" spans="2:9" x14ac:dyDescent="0.35">
      <c r="D85" s="7"/>
      <c r="F85" s="30"/>
      <c r="H85" s="11"/>
    </row>
    <row r="86" spans="2:9" x14ac:dyDescent="0.35">
      <c r="D86" s="7"/>
      <c r="F86" s="30"/>
      <c r="H86" s="11"/>
    </row>
    <row r="87" spans="2:9" x14ac:dyDescent="0.35">
      <c r="D87" s="7"/>
      <c r="F87" s="30"/>
      <c r="H87" s="11"/>
    </row>
    <row r="88" spans="2:9" x14ac:dyDescent="0.35">
      <c r="D88" s="7"/>
      <c r="F88" s="30"/>
      <c r="H88" s="11"/>
    </row>
    <row r="89" spans="2:9" x14ac:dyDescent="0.35">
      <c r="D89" s="7"/>
      <c r="F89" s="30"/>
      <c r="H89" s="11"/>
      <c r="I89" s="24"/>
    </row>
    <row r="90" spans="2:9" x14ac:dyDescent="0.35">
      <c r="D90" s="7"/>
      <c r="F90" s="30"/>
      <c r="H90" s="11"/>
      <c r="I90" s="24"/>
    </row>
    <row r="91" spans="2:9" x14ac:dyDescent="0.35">
      <c r="D91" s="7"/>
      <c r="F91" s="30"/>
      <c r="H91" s="11"/>
      <c r="I91" s="24"/>
    </row>
    <row r="92" spans="2:9" x14ac:dyDescent="0.35">
      <c r="D92" s="7"/>
      <c r="F92" s="30"/>
      <c r="H92" s="11"/>
      <c r="I92" s="24"/>
    </row>
    <row r="93" spans="2:9" x14ac:dyDescent="0.35">
      <c r="D93" s="7"/>
      <c r="F93" s="30"/>
      <c r="H93" s="11"/>
      <c r="I93" s="24"/>
    </row>
    <row r="94" spans="2:9" x14ac:dyDescent="0.35">
      <c r="D94" s="7"/>
      <c r="F94" s="30"/>
      <c r="H94" s="11"/>
    </row>
    <row r="95" spans="2:9" x14ac:dyDescent="0.35">
      <c r="D95" s="7"/>
      <c r="F95" s="30"/>
      <c r="H95" s="11"/>
    </row>
    <row r="96" spans="2:9" x14ac:dyDescent="0.35">
      <c r="B96" s="9"/>
      <c r="D96" s="37"/>
    </row>
    <row r="97" spans="2:4" x14ac:dyDescent="0.35">
      <c r="B97" s="9"/>
      <c r="D97" s="37"/>
    </row>
  </sheetData>
  <phoneticPr fontId="2" type="noConversion"/>
  <pageMargins left="0.7" right="0.7" top="0.75" bottom="0.75" header="0.3" footer="0.3"/>
  <pageSetup scale="50" orientation="landscape" r:id="rId1"/>
  <rowBreaks count="1" manualBreakCount="1">
    <brk id="33" max="16383" man="1"/>
  </rowBreaks>
  <ignoredErrors>
    <ignoredError sqref="E5:E10 E69:E70 E57:E64 E12:E14 E16:E55" numberStoredAsText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FY26 Out of State Tuition</vt:lpstr>
      <vt:lpstr>FY26OUTOFSTATETUITION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Special-Education-tuition-Out of state FY2026</dc:title>
  <dc:subject/>
  <dc:creator>JacquiBrown</dc:creator>
  <cp:keywords/>
  <dc:description/>
  <cp:lastModifiedBy>Brown, Jacquiline (OSD)</cp:lastModifiedBy>
  <cp:revision/>
  <cp:lastPrinted>2026-02-03T18:46:57Z</cp:lastPrinted>
  <dcterms:created xsi:type="dcterms:W3CDTF">2024-09-09T13:13:56Z</dcterms:created>
  <dcterms:modified xsi:type="dcterms:W3CDTF">2026-07-09T16:58:05Z</dcterms:modified>
  <cp:category/>
  <cp:contentStatus/>
</cp:coreProperties>
</file>