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750" windowWidth="27150" windowHeight="12825" tabRatio="567"/>
  </bookViews>
  <sheets>
    <sheet name="System-Level" sheetId="1" r:id="rId1"/>
    <sheet name="Physician Practice-1" sheetId="3" r:id="rId2"/>
    <sheet name="Physician Practice-2" sheetId="4" r:id="rId3"/>
    <sheet name="Physician Practice-3" sheetId="5" r:id="rId4"/>
    <sheet name="Physician Practice-4" sheetId="6" r:id="rId5"/>
    <sheet name="Physician Practice-5" sheetId="7" r:id="rId6"/>
  </sheets>
  <externalReferences>
    <externalReference r:id="rId7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  <c r="C69" i="3"/>
  <c r="C60" i="3"/>
  <c r="C53" i="3"/>
  <c r="C61" i="3" s="1"/>
  <c r="C45" i="3"/>
  <c r="C39" i="3"/>
  <c r="C34" i="3"/>
  <c r="C24" i="3"/>
  <c r="C26" i="3" s="1"/>
  <c r="C16" i="3"/>
  <c r="C40" i="3" l="1"/>
  <c r="C46" i="3" s="1"/>
  <c r="C70" i="3"/>
  <c r="C74" i="3" s="1"/>
  <c r="C77" i="3" s="1"/>
  <c r="C27" i="3"/>
  <c r="C69" i="7"/>
  <c r="C60" i="7"/>
  <c r="C53" i="7"/>
  <c r="C45" i="7"/>
  <c r="C34" i="7"/>
  <c r="C24" i="7"/>
  <c r="C26" i="7" s="1"/>
  <c r="C16" i="7"/>
  <c r="C69" i="6"/>
  <c r="C60" i="6"/>
  <c r="C61" i="6" s="1"/>
  <c r="C70" i="6" s="1"/>
  <c r="C74" i="6" s="1"/>
  <c r="C77" i="6" s="1"/>
  <c r="C53" i="6"/>
  <c r="C45" i="6"/>
  <c r="C39" i="6"/>
  <c r="C34" i="6"/>
  <c r="C24" i="6"/>
  <c r="C26" i="6" s="1"/>
  <c r="C16" i="6"/>
  <c r="C27" i="6" s="1"/>
  <c r="C69" i="5"/>
  <c r="C60" i="5"/>
  <c r="C53" i="5"/>
  <c r="C45" i="5"/>
  <c r="C39" i="5"/>
  <c r="C34" i="5"/>
  <c r="C24" i="5"/>
  <c r="C26" i="5" s="1"/>
  <c r="C16" i="5"/>
  <c r="C69" i="4"/>
  <c r="C53" i="4"/>
  <c r="C45" i="4"/>
  <c r="C39" i="4"/>
  <c r="C34" i="4"/>
  <c r="C24" i="4"/>
  <c r="C26" i="4" s="1"/>
  <c r="C16" i="4"/>
  <c r="C61" i="7" l="1"/>
  <c r="C70" i="7" s="1"/>
  <c r="C74" i="7" s="1"/>
  <c r="C77" i="7" s="1"/>
  <c r="C40" i="7"/>
  <c r="C46" i="7" s="1"/>
  <c r="C27" i="7"/>
  <c r="C40" i="6"/>
  <c r="C46" i="6" s="1"/>
  <c r="C61" i="5"/>
  <c r="C70" i="5" s="1"/>
  <c r="C74" i="5" s="1"/>
  <c r="C77" i="5" s="1"/>
  <c r="C40" i="5"/>
  <c r="C46" i="5" s="1"/>
  <c r="C27" i="5"/>
  <c r="C61" i="4"/>
  <c r="C70" i="4" s="1"/>
  <c r="C74" i="4" s="1"/>
  <c r="C77" i="4" s="1"/>
  <c r="C40" i="4"/>
  <c r="C46" i="4" s="1"/>
  <c r="C27" i="4"/>
</calcChain>
</file>

<file path=xl/sharedStrings.xml><?xml version="1.0" encoding="utf-8"?>
<sst xmlns="http://schemas.openxmlformats.org/spreadsheetml/2006/main" count="870" uniqueCount="149">
  <si>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</si>
  <si>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</si>
  <si>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</si>
  <si>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</si>
  <si>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</si>
  <si>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</si>
  <si>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</si>
  <si>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</si>
  <si>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</si>
  <si>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</si>
  <si>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</si>
  <si>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</si>
  <si>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</si>
  <si>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</si>
  <si>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</si>
  <si>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</si>
  <si>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</si>
  <si>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</si>
  <si>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</si>
  <si>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</si>
  <si>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</si>
  <si>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</si>
  <si>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</si>
  <si>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</si>
  <si>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</si>
  <si>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</si>
  <si>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</si>
  <si>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</si>
  <si>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</si>
  <si>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</si>
  <si>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</si>
  <si>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</si>
  <si>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</si>
  <si>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</si>
  <si>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</si>
  <si>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</si>
  <si>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</si>
  <si>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</si>
  <si>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</si>
  <si>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</si>
  <si>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</si>
  <si>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</si>
  <si>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</si>
  <si>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</si>
  <si>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</si>
  <si>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</si>
  <si>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</si>
  <si>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</si>
  <si>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</si>
  <si>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</si>
  <si>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</si>
  <si>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</si>
  <si>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</si>
  <si>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</si>
  <si>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</si>
  <si>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</si>
  <si>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</si>
  <si>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</si>
  <si>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</si>
  <si>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</si>
  <si>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</si>
  <si>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</si>
  <si>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</si>
  <si>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</si>
  <si>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</si>
  <si>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</si>
  <si>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</si>
  <si>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</si>
  <si>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</si>
  <si>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</si>
  <si>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</si>
  <si>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</si>
  <si>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</si>
  <si>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</si>
  <si>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</si>
  <si>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</si>
  <si>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</si>
  <si>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</si>
  <si>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</si>
  <si>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</si>
  <si>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</si>
  <si>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</si>
  <si>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</si>
  <si>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</si>
  <si>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</si>
  <si>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</si>
  <si>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</si>
  <si>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</si>
  <si>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</si>
  <si>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</si>
  <si>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</si>
  <si>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</si>
  <si>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</si>
  <si>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</si>
  <si>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</si>
  <si>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</si>
  <si>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</si>
  <si>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</si>
  <si>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</si>
  <si>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</si>
  <si>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</si>
  <si>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</si>
  <si>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</si>
  <si>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</si>
  <si>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</si>
  <si>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</si>
  <si>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</si>
  <si>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</si>
  <si>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</si>
  <si>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</si>
  <si>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</si>
  <si>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</si>
  <si>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</si>
  <si>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</si>
  <si>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</si>
  <si>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</si>
  <si>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</si>
  <si>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</si>
  <si>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</si>
  <si>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</si>
  <si>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</si>
  <si>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</si>
  <si>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</si>
  <si>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</si>
  <si>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</si>
  <si>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</si>
  <si>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</si>
  <si>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</si>
  <si>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</si>
  <si>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</si>
  <si>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</si>
  <si>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</si>
  <si>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</si>
  <si>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</si>
  <si>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</si>
  <si>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</si>
  <si>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</si>
  <si>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</si>
  <si>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</si>
  <si>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System-Level</t>
  </si>
  <si>
    <t>10/01/2016-09/30/2017</t>
  </si>
  <si>
    <t>Brigham and Women's Physicians Organization, Inc.</t>
  </si>
  <si>
    <t xml:space="preserve">Physician Practice </t>
  </si>
  <si>
    <t>Physician Practice</t>
  </si>
  <si>
    <t xml:space="preserve">CD Practice Associates, Inc. </t>
  </si>
  <si>
    <t xml:space="preserve">Massachusetts General Physicians Organization, Inc. </t>
  </si>
  <si>
    <t xml:space="preserve">North Shore Physicians Group, Inc. </t>
  </si>
  <si>
    <t xml:space="preserve">Newton Wellesley Ambulatory Services, Inc. </t>
  </si>
  <si>
    <t xml:space="preserve">Partners HealthCare System,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</si>
</sst>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_(&quot;$&quot;* #,##0_);_(&quot;$&quot;* \(#,##0\);_(&quot;$&quot;* &quot;0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0">
    <xf numFmtId="0" fontId="0" fillId="0" borderId="0" xfId="0"/>
    <xf numFmtId="0" fontId="0" fillId="33" borderId="0" xfId="0" applyFont="1" applyFill="1"/>
    <xf numFmtId="164" fontId="0" fillId="33" borderId="17" xfId="0" applyNumberFormat="1" applyFont="1" applyFill="1" applyBorder="1" applyProtection="1">
      <protection locked="0"/>
    </xf>
    <xf numFmtId="49" fontId="0" fillId="33" borderId="17" xfId="0" applyNumberFormat="1" applyFont="1" applyFill="1" applyBorder="1" applyAlignment="1" applyProtection="1">
      <protection locked="0"/>
    </xf>
    <xf numFmtId="42" fontId="0" fillId="33" borderId="17" xfId="0" applyNumberFormat="1" applyFont="1" applyFill="1" applyBorder="1" applyProtection="1">
      <protection locked="0"/>
    </xf>
    <xf numFmtId="42" fontId="3" fillId="33" borderId="1" xfId="0" applyNumberFormat="1" applyFont="1" applyFill="1" applyBorder="1"/>
    <xf numFmtId="0" fontId="0" fillId="33" borderId="0" xfId="0" applyFont="1" applyFill="1" applyBorder="1"/>
    <xf numFmtId="0" fontId="1" fillId="34" borderId="1" xfId="0" applyFont="1" applyFill="1" applyBorder="1"/>
    <xf numFmtId="0" fontId="2" fillId="34" borderId="1" xfId="0" applyFont="1" applyFill="1" applyBorder="1"/>
    <xf numFmtId="0" fontId="1" fillId="34" borderId="1" xfId="0" applyFont="1" applyFill="1" applyBorder="1" applyAlignment="1"/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/>
    <xf numFmtId="0" fontId="1" fillId="34" borderId="25" xfId="0" applyFont="1" applyFill="1" applyBorder="1"/>
    <xf numFmtId="0" fontId="1" fillId="34" borderId="26" xfId="0" applyFont="1" applyFill="1" applyBorder="1"/>
    <xf numFmtId="0" fontId="1" fillId="34" borderId="22" xfId="0" applyFont="1" applyFill="1" applyBorder="1"/>
    <xf numFmtId="0" fontId="1" fillId="34" borderId="28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2" fillId="34" borderId="24" xfId="0" applyFont="1" applyFill="1" applyBorder="1"/>
    <xf numFmtId="0" fontId="0" fillId="33" borderId="25" xfId="0" applyFont="1" applyFill="1" applyBorder="1" applyAlignment="1"/>
    <xf numFmtId="0" fontId="1" fillId="34" borderId="24" xfId="0" applyFont="1" applyFill="1" applyBorder="1" applyAlignment="1"/>
    <xf numFmtId="0" fontId="2" fillId="34" borderId="24" xfId="0" applyFont="1" applyFill="1" applyBorder="1" applyAlignment="1"/>
    <xf numFmtId="0" fontId="2" fillId="34" borderId="26" xfId="0" applyFont="1" applyFill="1" applyBorder="1"/>
    <xf numFmtId="0" fontId="2" fillId="34" borderId="29" xfId="0" applyFont="1" applyFill="1" applyBorder="1"/>
    <xf numFmtId="42" fontId="3" fillId="33" borderId="29" xfId="0" applyNumberFormat="1" applyFont="1" applyFill="1" applyBorder="1"/>
    <xf numFmtId="0" fontId="0" fillId="33" borderId="27" xfId="0" applyFont="1" applyFill="1" applyBorder="1" applyAlignment="1"/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/>
    <xf numFmtId="0" fontId="1" fillId="34" borderId="32" xfId="0" applyFont="1" applyFill="1" applyBorder="1"/>
    <xf numFmtId="0" fontId="1" fillId="34" borderId="33" xfId="0" applyFont="1" applyFill="1" applyBorder="1"/>
    <xf numFmtId="42" fontId="3" fillId="33" borderId="37" xfId="0" applyNumberFormat="1" applyFont="1" applyFill="1" applyBorder="1"/>
    <xf numFmtId="42" fontId="3" fillId="33" borderId="38" xfId="0" applyNumberFormat="1" applyFont="1" applyFill="1" applyBorder="1"/>
    <xf numFmtId="0" fontId="0" fillId="33" borderId="17" xfId="0" applyFont="1" applyFill="1" applyBorder="1" applyAlignment="1"/>
    <xf numFmtId="42" fontId="0" fillId="33" borderId="39" xfId="0" applyNumberFormat="1" applyFont="1" applyFill="1" applyBorder="1" applyProtection="1">
      <protection locked="0"/>
    </xf>
    <xf numFmtId="0" fontId="0" fillId="33" borderId="39" xfId="0" applyFont="1" applyFill="1" applyBorder="1" applyAlignment="1"/>
    <xf numFmtId="49" fontId="0" fillId="33" borderId="39" xfId="0" applyNumberFormat="1" applyFont="1" applyFill="1" applyBorder="1" applyAlignment="1" applyProtection="1">
      <protection locked="0"/>
    </xf>
    <xf numFmtId="42" fontId="3" fillId="33" borderId="17" xfId="0" applyNumberFormat="1" applyFont="1" applyFill="1" applyBorder="1"/>
    <xf numFmtId="42" fontId="3" fillId="33" borderId="39" xfId="0" applyNumberFormat="1" applyFont="1" applyFill="1" applyBorder="1"/>
    <xf numFmtId="164" fontId="0" fillId="33" borderId="39" xfId="0" applyNumberFormat="1" applyFont="1" applyFill="1" applyBorder="1" applyProtection="1">
      <protection locked="0"/>
    </xf>
    <xf numFmtId="0" fontId="2" fillId="34" borderId="25" xfId="0" applyFont="1" applyFill="1" applyBorder="1"/>
    <xf numFmtId="0" fontId="2" fillId="34" borderId="37" xfId="0" applyFont="1" applyFill="1" applyBorder="1"/>
    <xf numFmtId="0" fontId="1" fillId="34" borderId="25" xfId="0" applyFont="1" applyFill="1" applyBorder="1" applyAlignment="1"/>
    <xf numFmtId="0" fontId="2" fillId="34" borderId="25" xfId="0" applyFont="1" applyFill="1" applyBorder="1" applyAlignment="1"/>
    <xf numFmtId="42" fontId="0" fillId="33" borderId="17" xfId="0" applyNumberFormat="1" applyFont="1" applyFill="1" applyBorder="1" applyAlignment="1"/>
    <xf numFmtId="42" fontId="3" fillId="33" borderId="17" xfId="0" applyNumberFormat="1" applyFont="1" applyFill="1" applyBorder="1" applyAlignment="1"/>
    <xf numFmtId="0" fontId="0" fillId="33" borderId="40" xfId="0" applyFont="1" applyFill="1" applyBorder="1" applyAlignment="1"/>
    <xf numFmtId="42" fontId="3" fillId="33" borderId="40" xfId="0" applyNumberFormat="1" applyFont="1" applyFill="1" applyBorder="1"/>
    <xf numFmtId="0" fontId="2" fillId="34" borderId="27" xfId="0" applyFont="1" applyFill="1" applyBorder="1"/>
    <xf numFmtId="42" fontId="3" fillId="33" borderId="41" xfId="0" applyNumberFormat="1" applyFont="1" applyFill="1" applyBorder="1"/>
    <xf numFmtId="0" fontId="0" fillId="33" borderId="39" xfId="0" applyFont="1" applyFill="1" applyBorder="1"/>
    <xf numFmtId="0" fontId="0" fillId="33" borderId="40" xfId="0" applyFont="1" applyFill="1" applyBorder="1"/>
    <xf numFmtId="42" fontId="3" fillId="33" borderId="42" xfId="0" applyNumberFormat="1" applyFont="1" applyFill="1" applyBorder="1"/>
    <xf numFmtId="42" fontId="0" fillId="33" borderId="17" xfId="0" applyNumberFormat="1" applyFont="1" applyFill="1" applyBorder="1"/>
    <xf numFmtId="0" fontId="1" fillId="34" borderId="24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0" fillId="33" borderId="20" xfId="0" applyFont="1" applyFill="1" applyBorder="1" applyAlignment="1">
      <alignment vertical="center"/>
    </xf>
    <xf numFmtId="0" fontId="0" fillId="33" borderId="3" xfId="0" applyFont="1" applyFill="1" applyBorder="1" applyAlignment="1">
      <alignment vertical="center"/>
    </xf>
    <xf numFmtId="0" fontId="0" fillId="33" borderId="4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/>
    </xf>
    <xf numFmtId="0" fontId="0" fillId="33" borderId="1" xfId="0" applyFont="1" applyFill="1" applyBorder="1" applyAlignment="1">
      <alignment horizontal="left"/>
    </xf>
    <xf numFmtId="0" fontId="0" fillId="33" borderId="5" xfId="0" applyFont="1" applyFill="1" applyBorder="1" applyAlignment="1">
      <alignment horizontal="left"/>
    </xf>
    <xf numFmtId="14" fontId="0" fillId="33" borderId="34" xfId="0" applyNumberFormat="1" applyFont="1" applyFill="1" applyBorder="1" applyAlignment="1">
      <alignment horizontal="left"/>
    </xf>
    <xf numFmtId="14" fontId="0" fillId="33" borderId="35" xfId="0" applyNumberFormat="1" applyFont="1" applyFill="1" applyBorder="1" applyAlignment="1">
      <alignment horizontal="left"/>
    </xf>
    <xf numFmtId="14" fontId="0" fillId="33" borderId="36" xfId="0" applyNumberFormat="1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14" fontId="0" fillId="33" borderId="29" xfId="0" applyNumberFormat="1" applyFont="1" applyFill="1" applyBorder="1" applyAlignment="1">
      <alignment horizontal="left"/>
    </xf>
    <xf numFmtId="14" fontId="0" fillId="33" borderId="27" xfId="0" applyNumberFormat="1" applyFont="1" applyFill="1" applyBorder="1" applyAlignment="1">
      <alignment horizontal="left"/>
    </xf>
    <xf numFmtId="0" fontId="0" fillId="33" borderId="2" xfId="0" applyFont="1" applyFill="1" applyBorder="1" applyAlignment="1">
      <alignment horizontal="center"/>
    </xf>
    <xf numFmtId="0" fontId="0" fillId="33" borderId="28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5" xfId="0" applyFont="1" applyFill="1" applyBorder="1" applyAlignment="1" applyProtection="1">
      <alignment horizontal="left" vertical="center"/>
      <protection locked="0" hidden="1"/>
    </xf>
    <xf numFmtId="0" fontId="0" fillId="33" borderId="16" xfId="0" applyFont="1" applyFill="1" applyBorder="1" applyAlignment="1" applyProtection="1">
      <alignment horizontal="left" vertical="center"/>
      <protection locked="0" hidden="1"/>
    </xf>
    <xf numFmtId="0" fontId="0" fillId="33" borderId="18" xfId="0" applyFont="1" applyFill="1" applyBorder="1" applyAlignment="1" applyProtection="1">
      <alignment horizontal="left" vertical="center"/>
      <protection locked="0" hidden="1"/>
    </xf>
    <xf numFmtId="0" fontId="0" fillId="33" borderId="1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zoomScaleNormal="100" workbookViewId="0"/>
  </sheetViews>
  <sheetFormatPr defaultRowHeight="15" x14ac:dyDescent="0.25"/>
  <cols>
    <col min="1" max="1" width="9.140625" style="6"/>
    <col min="2" max="2" width="62.42578125" style="6" customWidth="1"/>
    <col min="3" max="3" width="21" style="6" customWidth="1"/>
    <col min="4" max="4" width="17.42578125" style="6" bestFit="1" customWidth="1"/>
    <col min="5" max="5" width="33.85546875" style="6" customWidth="1"/>
    <col min="6" max="16384" width="9.140625" style="6"/>
  </cols>
  <sheetData>
    <row r="1" spans="1:5" ht="30.75" thickTop="1" x14ac:dyDescent="0.25">
      <c r="A1" s="10" t="s">
        <v>0</v>
      </c>
      <c r="B1" s="11" t="s">
        <v>2</v>
      </c>
      <c r="C1" s="60" t="s">
        <v>148</v>
      </c>
      <c r="D1" s="61"/>
      <c r="E1" s="62"/>
    </row>
    <row r="2" spans="1:5" x14ac:dyDescent="0.25">
      <c r="A2" s="12" t="s">
        <v>4</v>
      </c>
      <c r="B2" s="13" t="s">
        <v>5</v>
      </c>
      <c r="C2" s="63" t="s">
        <v>139</v>
      </c>
      <c r="D2" s="64"/>
      <c r="E2" s="65"/>
    </row>
    <row r="3" spans="1:5" ht="15.75" thickBot="1" x14ac:dyDescent="0.3">
      <c r="A3" s="28" t="s">
        <v>1</v>
      </c>
      <c r="B3" s="29" t="s">
        <v>3</v>
      </c>
      <c r="C3" s="66" t="s">
        <v>140</v>
      </c>
      <c r="D3" s="67"/>
      <c r="E3" s="68"/>
    </row>
    <row r="4" spans="1:5" ht="15.75" thickBot="1" x14ac:dyDescent="0.3">
      <c r="A4" s="56"/>
      <c r="B4" s="56"/>
      <c r="C4" s="56"/>
      <c r="D4" s="56"/>
      <c r="E4" s="56"/>
    </row>
    <row r="5" spans="1:5" x14ac:dyDescent="0.25">
      <c r="A5" s="15"/>
      <c r="B5" s="16" t="s">
        <v>8</v>
      </c>
      <c r="C5" s="16" t="s">
        <v>9</v>
      </c>
      <c r="D5" s="16" t="s">
        <v>10</v>
      </c>
      <c r="E5" s="17" t="s">
        <v>11</v>
      </c>
    </row>
    <row r="6" spans="1:5" x14ac:dyDescent="0.25">
      <c r="A6" s="53" t="s">
        <v>16</v>
      </c>
      <c r="B6" s="54"/>
      <c r="C6" s="54"/>
      <c r="D6" s="54"/>
      <c r="E6" s="55"/>
    </row>
    <row r="7" spans="1:5" x14ac:dyDescent="0.25">
      <c r="A7" s="53" t="s">
        <v>17</v>
      </c>
      <c r="B7" s="54"/>
      <c r="C7" s="54"/>
      <c r="D7" s="54"/>
      <c r="E7" s="55"/>
    </row>
    <row r="8" spans="1:5" x14ac:dyDescent="0.25">
      <c r="A8" s="12" t="s">
        <v>6</v>
      </c>
      <c r="B8" s="7" t="s">
        <v>7</v>
      </c>
      <c r="C8" s="2">
        <v>739117000</v>
      </c>
      <c r="D8" s="2"/>
      <c r="E8" s="3"/>
    </row>
    <row r="9" spans="1:5" x14ac:dyDescent="0.25">
      <c r="A9" s="12" t="s">
        <v>12</v>
      </c>
      <c r="B9" s="7" t="s">
        <v>14</v>
      </c>
      <c r="C9" s="2">
        <v>1506524000</v>
      </c>
      <c r="D9" s="4"/>
      <c r="E9" s="3"/>
    </row>
    <row r="10" spans="1:5" x14ac:dyDescent="0.25">
      <c r="A10" s="12" t="s">
        <v>13</v>
      </c>
      <c r="B10" s="7" t="s">
        <v>15</v>
      </c>
      <c r="C10" s="2">
        <v>1367172000</v>
      </c>
      <c r="D10" s="4"/>
      <c r="E10" s="3"/>
    </row>
    <row r="11" spans="1:5" x14ac:dyDescent="0.25">
      <c r="A11" s="53" t="s">
        <v>18</v>
      </c>
      <c r="B11" s="54"/>
      <c r="C11" s="54"/>
      <c r="D11" s="54"/>
      <c r="E11" s="55"/>
    </row>
    <row r="12" spans="1:5" x14ac:dyDescent="0.25">
      <c r="A12" s="12" t="s">
        <v>19</v>
      </c>
      <c r="B12" s="7" t="s">
        <v>24</v>
      </c>
      <c r="C12" s="2">
        <v>977294000</v>
      </c>
      <c r="D12" s="4"/>
      <c r="E12" s="3"/>
    </row>
    <row r="13" spans="1:5" x14ac:dyDescent="0.25">
      <c r="A13" s="12" t="s">
        <v>20</v>
      </c>
      <c r="B13" s="7" t="s">
        <v>25</v>
      </c>
      <c r="C13" s="2">
        <v>0</v>
      </c>
      <c r="D13" s="4"/>
      <c r="E13" s="3"/>
    </row>
    <row r="14" spans="1:5" x14ac:dyDescent="0.25">
      <c r="A14" s="12" t="s">
        <v>21</v>
      </c>
      <c r="B14" s="7" t="s">
        <v>26</v>
      </c>
      <c r="C14" s="2">
        <v>90611000</v>
      </c>
      <c r="D14" s="4"/>
      <c r="E14" s="3"/>
    </row>
    <row r="15" spans="1:5" x14ac:dyDescent="0.25">
      <c r="A15" s="12" t="s">
        <v>22</v>
      </c>
      <c r="B15" s="7" t="s">
        <v>27</v>
      </c>
      <c r="C15" s="2">
        <v>563905000</v>
      </c>
      <c r="D15" s="4"/>
      <c r="E15" s="3"/>
    </row>
    <row r="16" spans="1:5" x14ac:dyDescent="0.25">
      <c r="A16" s="18" t="s">
        <v>23</v>
      </c>
      <c r="B16" s="8" t="s">
        <v>28</v>
      </c>
      <c r="C16" s="30">
        <f>SUM(C8:C10)+ SUM(C12:C15)</f>
        <v>5244623000</v>
      </c>
      <c r="D16" s="31"/>
      <c r="E16" s="32"/>
    </row>
    <row r="17" spans="1:5" x14ac:dyDescent="0.25">
      <c r="A17" s="53" t="s">
        <v>29</v>
      </c>
      <c r="B17" s="54"/>
      <c r="C17" s="54"/>
      <c r="D17" s="54"/>
      <c r="E17" s="55"/>
    </row>
    <row r="18" spans="1:5" x14ac:dyDescent="0.25">
      <c r="A18" s="12" t="s">
        <v>30</v>
      </c>
      <c r="B18" s="7" t="s">
        <v>41</v>
      </c>
      <c r="C18" s="2">
        <v>3320230000</v>
      </c>
      <c r="D18" s="4"/>
      <c r="E18" s="3"/>
    </row>
    <row r="19" spans="1:5" x14ac:dyDescent="0.25">
      <c r="A19" s="12" t="s">
        <v>31</v>
      </c>
      <c r="B19" s="7" t="s">
        <v>42</v>
      </c>
      <c r="C19" s="2">
        <v>199730000</v>
      </c>
      <c r="D19" s="4"/>
      <c r="E19" s="3"/>
    </row>
    <row r="20" spans="1:5" x14ac:dyDescent="0.25">
      <c r="A20" s="12" t="s">
        <v>32</v>
      </c>
      <c r="B20" s="7" t="s">
        <v>43</v>
      </c>
      <c r="C20" s="2">
        <v>0</v>
      </c>
      <c r="D20" s="4"/>
      <c r="E20" s="3"/>
    </row>
    <row r="21" spans="1:5" x14ac:dyDescent="0.25">
      <c r="A21" s="12" t="s">
        <v>33</v>
      </c>
      <c r="B21" s="7" t="s">
        <v>44</v>
      </c>
      <c r="C21" s="2">
        <v>0</v>
      </c>
      <c r="D21" s="4"/>
      <c r="E21" s="3"/>
    </row>
    <row r="22" spans="1:5" x14ac:dyDescent="0.25">
      <c r="A22" s="12" t="s">
        <v>34</v>
      </c>
      <c r="B22" s="7" t="s">
        <v>45</v>
      </c>
      <c r="C22" s="2">
        <v>10869989000</v>
      </c>
      <c r="D22" s="33"/>
      <c r="E22" s="3"/>
    </row>
    <row r="23" spans="1:5" x14ac:dyDescent="0.25">
      <c r="A23" s="12" t="s">
        <v>35</v>
      </c>
      <c r="B23" s="7" t="s">
        <v>46</v>
      </c>
      <c r="C23" s="2">
        <v>4643607000</v>
      </c>
      <c r="D23" s="33"/>
      <c r="E23" s="3"/>
    </row>
    <row r="24" spans="1:5" x14ac:dyDescent="0.25">
      <c r="A24" s="18" t="s">
        <v>36</v>
      </c>
      <c r="B24" s="39" t="s">
        <v>47</v>
      </c>
      <c r="C24" s="37">
        <f>C22-C23</f>
        <v>6226382000</v>
      </c>
      <c r="D24" s="36"/>
      <c r="E24" s="34"/>
    </row>
    <row r="25" spans="1:5" x14ac:dyDescent="0.25">
      <c r="A25" s="12" t="s">
        <v>37</v>
      </c>
      <c r="B25" s="13" t="s">
        <v>48</v>
      </c>
      <c r="C25" s="38">
        <v>1880793000</v>
      </c>
      <c r="D25" s="4"/>
      <c r="E25" s="35"/>
    </row>
    <row r="26" spans="1:5" x14ac:dyDescent="0.25">
      <c r="A26" s="18" t="s">
        <v>38</v>
      </c>
      <c r="B26" s="39" t="s">
        <v>49</v>
      </c>
      <c r="C26" s="37">
        <f>SUM(C18:C21) + SUM(C24:C25)</f>
        <v>11627135000</v>
      </c>
      <c r="D26" s="36"/>
      <c r="E26" s="34"/>
    </row>
    <row r="27" spans="1:5" x14ac:dyDescent="0.25">
      <c r="A27" s="18" t="s">
        <v>39</v>
      </c>
      <c r="B27" s="39" t="s">
        <v>40</v>
      </c>
      <c r="C27" s="37">
        <f>C16+C26</f>
        <v>16871758000</v>
      </c>
      <c r="D27" s="36"/>
      <c r="E27" s="34"/>
    </row>
    <row r="28" spans="1:5" x14ac:dyDescent="0.25">
      <c r="A28" s="53" t="s">
        <v>50</v>
      </c>
      <c r="B28" s="54"/>
      <c r="C28" s="54"/>
      <c r="D28" s="54"/>
      <c r="E28" s="55"/>
    </row>
    <row r="29" spans="1:5" x14ac:dyDescent="0.25">
      <c r="A29" s="53" t="s">
        <v>51</v>
      </c>
      <c r="B29" s="54"/>
      <c r="C29" s="54"/>
      <c r="D29" s="54"/>
      <c r="E29" s="55"/>
    </row>
    <row r="30" spans="1:5" x14ac:dyDescent="0.25">
      <c r="A30" s="12" t="s">
        <v>52</v>
      </c>
      <c r="B30" s="7" t="s">
        <v>57</v>
      </c>
      <c r="C30" s="2">
        <v>615151000</v>
      </c>
      <c r="D30" s="4"/>
      <c r="E30" s="3"/>
    </row>
    <row r="31" spans="1:5" x14ac:dyDescent="0.25">
      <c r="A31" s="12" t="s">
        <v>53</v>
      </c>
      <c r="B31" s="7" t="s">
        <v>58</v>
      </c>
      <c r="C31" s="2">
        <v>52348000</v>
      </c>
      <c r="D31" s="4"/>
      <c r="E31" s="3"/>
    </row>
    <row r="32" spans="1:5" x14ac:dyDescent="0.25">
      <c r="A32" s="12" t="s">
        <v>54</v>
      </c>
      <c r="B32" s="7" t="s">
        <v>59</v>
      </c>
      <c r="C32" s="2">
        <v>0</v>
      </c>
      <c r="D32" s="4"/>
      <c r="E32" s="3"/>
    </row>
    <row r="33" spans="1:5" x14ac:dyDescent="0.25">
      <c r="A33" s="12" t="s">
        <v>55</v>
      </c>
      <c r="B33" s="7" t="s">
        <v>60</v>
      </c>
      <c r="C33" s="2">
        <v>1982954000</v>
      </c>
      <c r="D33" s="4"/>
      <c r="E33" s="3"/>
    </row>
    <row r="34" spans="1:5" x14ac:dyDescent="0.25">
      <c r="A34" s="18" t="s">
        <v>56</v>
      </c>
      <c r="B34" s="40" t="s">
        <v>61</v>
      </c>
      <c r="C34" s="31">
        <f>SUM(C30:C33)</f>
        <v>2650453000</v>
      </c>
      <c r="D34" s="31"/>
      <c r="E34" s="32"/>
    </row>
    <row r="35" spans="1:5" x14ac:dyDescent="0.25">
      <c r="A35" s="53" t="s">
        <v>73</v>
      </c>
      <c r="B35" s="58"/>
      <c r="C35" s="58"/>
      <c r="D35" s="58"/>
      <c r="E35" s="59"/>
    </row>
    <row r="36" spans="1:5" x14ac:dyDescent="0.25">
      <c r="A36" s="20" t="s">
        <v>74</v>
      </c>
      <c r="B36" s="9" t="s">
        <v>80</v>
      </c>
      <c r="C36" s="2">
        <v>4441786000</v>
      </c>
      <c r="D36" s="4"/>
      <c r="E36" s="3"/>
    </row>
    <row r="37" spans="1:5" x14ac:dyDescent="0.25">
      <c r="A37" s="20" t="s">
        <v>75</v>
      </c>
      <c r="B37" s="9" t="s">
        <v>81</v>
      </c>
      <c r="C37" s="2">
        <v>0</v>
      </c>
      <c r="D37" s="4"/>
      <c r="E37" s="3"/>
    </row>
    <row r="38" spans="1:5" x14ac:dyDescent="0.25">
      <c r="A38" s="20" t="s">
        <v>76</v>
      </c>
      <c r="B38" s="9" t="s">
        <v>82</v>
      </c>
      <c r="C38" s="2">
        <v>2315410000</v>
      </c>
      <c r="D38" s="4"/>
      <c r="E38" s="3"/>
    </row>
    <row r="39" spans="1:5" x14ac:dyDescent="0.25">
      <c r="A39" s="20" t="s">
        <v>77</v>
      </c>
      <c r="B39" s="41" t="s">
        <v>83</v>
      </c>
      <c r="C39" s="43">
        <f>SUM(C36:C38)</f>
        <v>6757196000</v>
      </c>
      <c r="D39" s="43"/>
      <c r="E39" s="34"/>
    </row>
    <row r="40" spans="1:5" x14ac:dyDescent="0.25">
      <c r="A40" s="21" t="s">
        <v>78</v>
      </c>
      <c r="B40" s="42" t="s">
        <v>79</v>
      </c>
      <c r="C40" s="44">
        <f>C34+C39</f>
        <v>9407649000</v>
      </c>
      <c r="D40" s="44"/>
      <c r="E40" s="34"/>
    </row>
    <row r="41" spans="1:5" x14ac:dyDescent="0.25">
      <c r="A41" s="53" t="s">
        <v>62</v>
      </c>
      <c r="B41" s="54"/>
      <c r="C41" s="54"/>
      <c r="D41" s="54"/>
      <c r="E41" s="55"/>
    </row>
    <row r="42" spans="1:5" x14ac:dyDescent="0.25">
      <c r="A42" s="12" t="s">
        <v>63</v>
      </c>
      <c r="B42" s="7" t="s">
        <v>70</v>
      </c>
      <c r="C42" s="2">
        <v>5889170000</v>
      </c>
      <c r="D42" s="4"/>
      <c r="E42" s="3"/>
    </row>
    <row r="43" spans="1:5" x14ac:dyDescent="0.25">
      <c r="A43" s="12" t="s">
        <v>64</v>
      </c>
      <c r="B43" s="7" t="s">
        <v>71</v>
      </c>
      <c r="C43" s="2">
        <v>887531000</v>
      </c>
      <c r="D43" s="4"/>
      <c r="E43" s="3"/>
    </row>
    <row r="44" spans="1:5" x14ac:dyDescent="0.25">
      <c r="A44" s="12" t="s">
        <v>65</v>
      </c>
      <c r="B44" s="7" t="s">
        <v>72</v>
      </c>
      <c r="C44" s="2">
        <v>687408000</v>
      </c>
      <c r="D44" s="4"/>
      <c r="E44" s="3"/>
    </row>
    <row r="45" spans="1:5" x14ac:dyDescent="0.25">
      <c r="A45" s="18" t="s">
        <v>66</v>
      </c>
      <c r="B45" s="39" t="s">
        <v>68</v>
      </c>
      <c r="C45" s="37">
        <f>SUM(C42:C44)</f>
        <v>7464109000</v>
      </c>
      <c r="D45" s="37"/>
      <c r="E45" s="34"/>
    </row>
    <row r="46" spans="1:5" ht="15.75" thickBot="1" x14ac:dyDescent="0.3">
      <c r="A46" s="22" t="s">
        <v>67</v>
      </c>
      <c r="B46" s="47" t="s">
        <v>69</v>
      </c>
      <c r="C46" s="46">
        <f>C40+C45</f>
        <v>16871758000</v>
      </c>
      <c r="D46" s="46"/>
      <c r="E46" s="45"/>
    </row>
    <row r="47" spans="1:5" ht="15.75" thickBot="1" x14ac:dyDescent="0.3">
      <c r="A47" s="57"/>
      <c r="B47" s="57"/>
      <c r="C47" s="57"/>
      <c r="D47" s="57"/>
      <c r="E47" s="57"/>
    </row>
    <row r="48" spans="1:5" x14ac:dyDescent="0.25">
      <c r="A48" s="15"/>
      <c r="B48" s="16" t="s">
        <v>84</v>
      </c>
      <c r="C48" s="16" t="s">
        <v>9</v>
      </c>
      <c r="D48" s="16" t="s">
        <v>10</v>
      </c>
      <c r="E48" s="17" t="s">
        <v>11</v>
      </c>
    </row>
    <row r="49" spans="1:5" x14ac:dyDescent="0.25">
      <c r="A49" s="53" t="s">
        <v>85</v>
      </c>
      <c r="B49" s="54"/>
      <c r="C49" s="54"/>
      <c r="D49" s="54"/>
      <c r="E49" s="55"/>
    </row>
    <row r="50" spans="1:5" x14ac:dyDescent="0.25">
      <c r="A50" s="12" t="s">
        <v>86</v>
      </c>
      <c r="B50" s="7" t="s">
        <v>91</v>
      </c>
      <c r="C50" s="2">
        <v>8382683000</v>
      </c>
      <c r="D50" s="4"/>
      <c r="E50" s="3"/>
    </row>
    <row r="51" spans="1:5" x14ac:dyDescent="0.25">
      <c r="A51" s="12" t="s">
        <v>87</v>
      </c>
      <c r="B51" s="7" t="s">
        <v>92</v>
      </c>
      <c r="C51" s="2">
        <v>4988380000</v>
      </c>
      <c r="D51" s="4"/>
      <c r="E51" s="3"/>
    </row>
    <row r="52" spans="1:5" x14ac:dyDescent="0.25">
      <c r="A52" s="12" t="s">
        <v>88</v>
      </c>
      <c r="B52" s="7" t="s">
        <v>93</v>
      </c>
      <c r="C52" s="2">
        <v>0</v>
      </c>
      <c r="D52" s="4"/>
      <c r="E52" s="3"/>
    </row>
    <row r="53" spans="1:5" x14ac:dyDescent="0.25">
      <c r="A53" s="18" t="s">
        <v>89</v>
      </c>
      <c r="B53" s="40" t="s">
        <v>90</v>
      </c>
      <c r="C53" s="31">
        <f>SUM(C50:C52)</f>
        <v>13371063000</v>
      </c>
      <c r="D53" s="36"/>
      <c r="E53" s="34"/>
    </row>
    <row r="54" spans="1:5" x14ac:dyDescent="0.25">
      <c r="A54" s="53" t="s">
        <v>94</v>
      </c>
      <c r="B54" s="54"/>
      <c r="C54" s="54"/>
      <c r="D54" s="54"/>
      <c r="E54" s="55"/>
    </row>
    <row r="55" spans="1:5" x14ac:dyDescent="0.25">
      <c r="A55" s="12" t="s">
        <v>95</v>
      </c>
      <c r="B55" s="7" t="s">
        <v>104</v>
      </c>
      <c r="C55" s="2">
        <v>95002000</v>
      </c>
      <c r="D55" s="4"/>
      <c r="E55" s="3"/>
    </row>
    <row r="56" spans="1:5" x14ac:dyDescent="0.25">
      <c r="A56" s="12" t="s">
        <v>96</v>
      </c>
      <c r="B56" s="7" t="s">
        <v>105</v>
      </c>
      <c r="C56" s="2">
        <v>-64048000</v>
      </c>
      <c r="D56" s="4"/>
      <c r="E56" s="3"/>
    </row>
    <row r="57" spans="1:5" x14ac:dyDescent="0.25">
      <c r="A57" s="12" t="s">
        <v>97</v>
      </c>
      <c r="B57" s="7" t="s">
        <v>106</v>
      </c>
      <c r="C57" s="2">
        <v>0</v>
      </c>
      <c r="D57" s="4"/>
      <c r="E57" s="3"/>
    </row>
    <row r="58" spans="1:5" x14ac:dyDescent="0.25">
      <c r="A58" s="12" t="s">
        <v>98</v>
      </c>
      <c r="B58" s="7" t="s">
        <v>107</v>
      </c>
      <c r="C58" s="2">
        <v>447212000</v>
      </c>
      <c r="D58" s="4"/>
      <c r="E58" s="3"/>
    </row>
    <row r="59" spans="1:5" x14ac:dyDescent="0.25">
      <c r="A59" s="12" t="s">
        <v>99</v>
      </c>
      <c r="B59" s="7" t="s">
        <v>108</v>
      </c>
      <c r="C59" s="2">
        <v>128361000</v>
      </c>
      <c r="D59" s="4"/>
      <c r="E59" s="3"/>
    </row>
    <row r="60" spans="1:5" x14ac:dyDescent="0.25">
      <c r="A60" s="18" t="s">
        <v>100</v>
      </c>
      <c r="B60" s="39" t="s">
        <v>102</v>
      </c>
      <c r="C60" s="36">
        <f>SUM(C55:C59)</f>
        <v>606527000</v>
      </c>
      <c r="D60" s="36"/>
      <c r="E60" s="34"/>
    </row>
    <row r="61" spans="1:5" x14ac:dyDescent="0.25">
      <c r="A61" s="18" t="s">
        <v>101</v>
      </c>
      <c r="B61" s="39" t="s">
        <v>103</v>
      </c>
      <c r="C61" s="36">
        <f>C53+C60</f>
        <v>13977590000</v>
      </c>
      <c r="D61" s="36"/>
      <c r="E61" s="34"/>
    </row>
    <row r="62" spans="1:5" x14ac:dyDescent="0.25">
      <c r="A62" s="53" t="s">
        <v>109</v>
      </c>
      <c r="B62" s="54"/>
      <c r="C62" s="54"/>
      <c r="D62" s="54"/>
      <c r="E62" s="55"/>
    </row>
    <row r="63" spans="1:5" x14ac:dyDescent="0.25">
      <c r="A63" s="12" t="s">
        <v>110</v>
      </c>
      <c r="B63" s="7" t="s">
        <v>120</v>
      </c>
      <c r="C63" s="2">
        <v>6391589000</v>
      </c>
      <c r="D63" s="4"/>
      <c r="E63" s="3"/>
    </row>
    <row r="64" spans="1:5" x14ac:dyDescent="0.25">
      <c r="A64" s="12" t="s">
        <v>111</v>
      </c>
      <c r="B64" s="7" t="s">
        <v>121</v>
      </c>
      <c r="C64" s="2">
        <v>626383000</v>
      </c>
      <c r="D64" s="4"/>
      <c r="E64" s="3"/>
    </row>
    <row r="65" spans="1:5" x14ac:dyDescent="0.25">
      <c r="A65" s="12" t="s">
        <v>112</v>
      </c>
      <c r="B65" s="7" t="s">
        <v>122</v>
      </c>
      <c r="C65" s="2">
        <v>182348000</v>
      </c>
      <c r="D65" s="4"/>
      <c r="E65" s="3"/>
    </row>
    <row r="66" spans="1:5" x14ac:dyDescent="0.25">
      <c r="A66" s="12" t="s">
        <v>113</v>
      </c>
      <c r="B66" s="7" t="s">
        <v>123</v>
      </c>
      <c r="C66" s="2">
        <v>59242000</v>
      </c>
      <c r="D66" s="4"/>
      <c r="E66" s="3"/>
    </row>
    <row r="67" spans="1:5" x14ac:dyDescent="0.25">
      <c r="A67" s="12" t="s">
        <v>114</v>
      </c>
      <c r="B67" s="7" t="s">
        <v>124</v>
      </c>
      <c r="C67" s="2">
        <v>6058931000</v>
      </c>
      <c r="D67" s="4"/>
      <c r="E67" s="3"/>
    </row>
    <row r="68" spans="1:5" x14ac:dyDescent="0.25">
      <c r="A68" s="12" t="s">
        <v>115</v>
      </c>
      <c r="B68" s="7" t="s">
        <v>125</v>
      </c>
      <c r="C68" s="2">
        <v>0</v>
      </c>
      <c r="D68" s="4"/>
      <c r="E68" s="3"/>
    </row>
    <row r="69" spans="1:5" x14ac:dyDescent="0.25">
      <c r="A69" s="18" t="s">
        <v>116</v>
      </c>
      <c r="B69" s="39" t="s">
        <v>118</v>
      </c>
      <c r="C69" s="36">
        <f>SUM(C63:C68)</f>
        <v>13318493000</v>
      </c>
      <c r="D69" s="36"/>
      <c r="E69" s="34"/>
    </row>
    <row r="70" spans="1:5" x14ac:dyDescent="0.25">
      <c r="A70" s="18" t="s">
        <v>117</v>
      </c>
      <c r="B70" s="39" t="s">
        <v>119</v>
      </c>
      <c r="C70" s="36">
        <f>C61-C69</f>
        <v>659097000</v>
      </c>
      <c r="D70" s="36"/>
      <c r="E70" s="34"/>
    </row>
    <row r="71" spans="1:5" x14ac:dyDescent="0.25">
      <c r="A71" s="53" t="s">
        <v>126</v>
      </c>
      <c r="B71" s="54"/>
      <c r="C71" s="54"/>
      <c r="D71" s="54"/>
      <c r="E71" s="55"/>
    </row>
    <row r="72" spans="1:5" x14ac:dyDescent="0.25">
      <c r="A72" s="12" t="s">
        <v>127</v>
      </c>
      <c r="B72" s="7" t="s">
        <v>134</v>
      </c>
      <c r="C72" s="2">
        <v>0</v>
      </c>
      <c r="D72" s="4"/>
      <c r="E72" s="3"/>
    </row>
    <row r="73" spans="1:5" x14ac:dyDescent="0.25">
      <c r="A73" s="12" t="s">
        <v>128</v>
      </c>
      <c r="B73" s="7" t="s">
        <v>135</v>
      </c>
      <c r="C73" s="2">
        <v>254379000</v>
      </c>
      <c r="D73" s="4"/>
      <c r="E73" s="3"/>
    </row>
    <row r="74" spans="1:5" x14ac:dyDescent="0.25">
      <c r="A74" s="18" t="s">
        <v>129</v>
      </c>
      <c r="B74" s="40" t="s">
        <v>136</v>
      </c>
      <c r="C74" s="36">
        <f>C70+C72+C73</f>
        <v>913476000</v>
      </c>
      <c r="D74" s="36"/>
      <c r="E74" s="49"/>
    </row>
    <row r="75" spans="1:5" x14ac:dyDescent="0.25">
      <c r="A75" s="12" t="s">
        <v>130</v>
      </c>
      <c r="B75" s="7" t="s">
        <v>137</v>
      </c>
      <c r="C75" s="2">
        <v>915409000</v>
      </c>
      <c r="D75" s="4"/>
      <c r="E75" s="35"/>
    </row>
    <row r="76" spans="1:5" x14ac:dyDescent="0.25">
      <c r="A76" s="12" t="s">
        <v>131</v>
      </c>
      <c r="B76" s="13" t="s">
        <v>138</v>
      </c>
      <c r="C76" s="2">
        <v>0</v>
      </c>
      <c r="D76" s="4"/>
      <c r="E76" s="35"/>
    </row>
    <row r="77" spans="1:5" ht="15.75" thickBot="1" x14ac:dyDescent="0.3">
      <c r="A77" s="22" t="s">
        <v>132</v>
      </c>
      <c r="B77" s="47" t="s">
        <v>133</v>
      </c>
      <c r="C77" s="48">
        <f>SUM(C74:C76)</f>
        <v>1828885000</v>
      </c>
      <c r="D77" s="48"/>
      <c r="E77" s="50"/>
    </row>
  </sheetData>
  <mergeCells count="17"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>
      <selection activeCell="A48" sqref="A48:E77"/>
    </sheetView>
  </sheetViews>
  <sheetFormatPr defaultRowHeight="15" x14ac:dyDescent="0.25"/>
  <cols>
    <col min="1" max="1" width="9.140625" style="6"/>
    <col min="2" max="2" width="64" style="6" customWidth="1"/>
    <col min="3" max="3" width="15.85546875" style="6" customWidth="1"/>
    <col min="4" max="4" width="17.42578125" style="6" bestFit="1" customWidth="1"/>
    <col min="5" max="5" width="33.85546875" style="6" customWidth="1"/>
    <col min="6" max="16384" width="9.140625" style="6"/>
  </cols>
  <sheetData>
    <row r="1" spans="1:5" ht="30" x14ac:dyDescent="0.25">
      <c r="A1" s="10" t="s">
        <v>0</v>
      </c>
      <c r="B1" s="26" t="s">
        <v>2</v>
      </c>
      <c r="C1" s="73" t="s">
        <v>141</v>
      </c>
      <c r="D1" s="73"/>
      <c r="E1" s="74"/>
    </row>
    <row r="2" spans="1:5" x14ac:dyDescent="0.25">
      <c r="A2" s="12" t="s">
        <v>4</v>
      </c>
      <c r="B2" s="7" t="s">
        <v>5</v>
      </c>
      <c r="C2" s="64" t="s">
        <v>142</v>
      </c>
      <c r="D2" s="64"/>
      <c r="E2" s="69"/>
    </row>
    <row r="3" spans="1:5" ht="15.75" thickBot="1" x14ac:dyDescent="0.3">
      <c r="A3" s="14" t="s">
        <v>1</v>
      </c>
      <c r="B3" s="27" t="s">
        <v>3</v>
      </c>
      <c r="C3" s="70" t="s">
        <v>140</v>
      </c>
      <c r="D3" s="70"/>
      <c r="E3" s="71"/>
    </row>
    <row r="4" spans="1:5" ht="15.75" thickBot="1" x14ac:dyDescent="0.3">
      <c r="A4" s="72"/>
      <c r="B4" s="72"/>
      <c r="C4" s="72"/>
      <c r="D4" s="72"/>
      <c r="E4" s="72"/>
    </row>
    <row r="5" spans="1:5" x14ac:dyDescent="0.25">
      <c r="A5" s="15"/>
      <c r="B5" s="16" t="s">
        <v>8</v>
      </c>
      <c r="C5" s="16" t="s">
        <v>9</v>
      </c>
      <c r="D5" s="16" t="s">
        <v>10</v>
      </c>
      <c r="E5" s="17" t="s">
        <v>11</v>
      </c>
    </row>
    <row r="6" spans="1:5" x14ac:dyDescent="0.25">
      <c r="A6" s="53" t="s">
        <v>16</v>
      </c>
      <c r="B6" s="54"/>
      <c r="C6" s="54"/>
      <c r="D6" s="54"/>
      <c r="E6" s="55"/>
    </row>
    <row r="7" spans="1:5" x14ac:dyDescent="0.25">
      <c r="A7" s="53" t="s">
        <v>17</v>
      </c>
      <c r="B7" s="54"/>
      <c r="C7" s="54"/>
      <c r="D7" s="54"/>
      <c r="E7" s="55"/>
    </row>
    <row r="8" spans="1:5" x14ac:dyDescent="0.25">
      <c r="A8" s="12" t="s">
        <v>6</v>
      </c>
      <c r="B8" s="7" t="s">
        <v>7</v>
      </c>
      <c r="C8" s="4">
        <v>25193000</v>
      </c>
      <c r="D8" s="4"/>
      <c r="E8" s="3"/>
    </row>
    <row r="9" spans="1:5" x14ac:dyDescent="0.25">
      <c r="A9" s="12" t="s">
        <v>12</v>
      </c>
      <c r="B9" s="7" t="s">
        <v>14</v>
      </c>
      <c r="C9" s="4">
        <v>290450000</v>
      </c>
      <c r="D9" s="4"/>
      <c r="E9" s="3"/>
    </row>
    <row r="10" spans="1:5" x14ac:dyDescent="0.25">
      <c r="A10" s="12" t="s">
        <v>13</v>
      </c>
      <c r="B10" s="7" t="s">
        <v>15</v>
      </c>
      <c r="C10" s="4">
        <v>27461000</v>
      </c>
      <c r="D10" s="4"/>
      <c r="E10" s="3"/>
    </row>
    <row r="11" spans="1:5" x14ac:dyDescent="0.25">
      <c r="A11" s="53" t="s">
        <v>18</v>
      </c>
      <c r="B11" s="54"/>
      <c r="C11" s="54"/>
      <c r="D11" s="54"/>
      <c r="E11" s="55"/>
    </row>
    <row r="12" spans="1:5" x14ac:dyDescent="0.25">
      <c r="A12" s="12" t="s">
        <v>19</v>
      </c>
      <c r="B12" s="7" t="s">
        <v>24</v>
      </c>
      <c r="C12" s="4">
        <v>56277000</v>
      </c>
      <c r="D12" s="4"/>
      <c r="E12" s="3"/>
    </row>
    <row r="13" spans="1:5" x14ac:dyDescent="0.25">
      <c r="A13" s="12" t="s">
        <v>20</v>
      </c>
      <c r="B13" s="7" t="s">
        <v>25</v>
      </c>
      <c r="C13" s="4"/>
      <c r="D13" s="4"/>
      <c r="E13" s="3"/>
    </row>
    <row r="14" spans="1:5" x14ac:dyDescent="0.25">
      <c r="A14" s="12" t="s">
        <v>21</v>
      </c>
      <c r="B14" s="7" t="s">
        <v>26</v>
      </c>
      <c r="C14" s="4">
        <v>6915000</v>
      </c>
      <c r="D14" s="4"/>
      <c r="E14" s="3"/>
    </row>
    <row r="15" spans="1:5" x14ac:dyDescent="0.25">
      <c r="A15" s="12" t="s">
        <v>22</v>
      </c>
      <c r="B15" s="7" t="s">
        <v>27</v>
      </c>
      <c r="C15" s="4">
        <v>16155000</v>
      </c>
      <c r="D15" s="4"/>
      <c r="E15" s="3"/>
    </row>
    <row r="16" spans="1:5" x14ac:dyDescent="0.25">
      <c r="A16" s="18" t="s">
        <v>23</v>
      </c>
      <c r="B16" s="39" t="s">
        <v>28</v>
      </c>
      <c r="C16" s="51">
        <f>SUM(C8:C10)+ SUM(C12:C15)</f>
        <v>422451000</v>
      </c>
      <c r="D16" s="36"/>
      <c r="E16" s="34"/>
    </row>
    <row r="17" spans="1:5" x14ac:dyDescent="0.25">
      <c r="A17" s="53" t="s">
        <v>29</v>
      </c>
      <c r="B17" s="54"/>
      <c r="C17" s="54"/>
      <c r="D17" s="54"/>
      <c r="E17" s="55"/>
    </row>
    <row r="18" spans="1:5" x14ac:dyDescent="0.25">
      <c r="A18" s="12" t="s">
        <v>30</v>
      </c>
      <c r="B18" s="7" t="s">
        <v>41</v>
      </c>
      <c r="C18" s="4">
        <v>68626000</v>
      </c>
      <c r="D18" s="4"/>
      <c r="E18" s="3"/>
    </row>
    <row r="19" spans="1:5" x14ac:dyDescent="0.25">
      <c r="A19" s="12" t="s">
        <v>31</v>
      </c>
      <c r="B19" s="7" t="s">
        <v>42</v>
      </c>
      <c r="C19" s="4"/>
      <c r="D19" s="4"/>
      <c r="E19" s="3"/>
    </row>
    <row r="20" spans="1:5" x14ac:dyDescent="0.25">
      <c r="A20" s="12" t="s">
        <v>32</v>
      </c>
      <c r="B20" s="7" t="s">
        <v>43</v>
      </c>
      <c r="C20" s="4"/>
      <c r="D20" s="4"/>
      <c r="E20" s="3"/>
    </row>
    <row r="21" spans="1:5" x14ac:dyDescent="0.25">
      <c r="A21" s="12" t="s">
        <v>33</v>
      </c>
      <c r="B21" s="7" t="s">
        <v>44</v>
      </c>
      <c r="C21" s="4"/>
      <c r="D21" s="4"/>
      <c r="E21" s="3"/>
    </row>
    <row r="22" spans="1:5" x14ac:dyDescent="0.25">
      <c r="A22" s="12" t="s">
        <v>34</v>
      </c>
      <c r="B22" s="7" t="s">
        <v>45</v>
      </c>
      <c r="C22" s="4">
        <v>41844000</v>
      </c>
      <c r="D22" s="4"/>
      <c r="E22" s="3"/>
    </row>
    <row r="23" spans="1:5" x14ac:dyDescent="0.25">
      <c r="A23" s="12" t="s">
        <v>35</v>
      </c>
      <c r="B23" s="7" t="s">
        <v>46</v>
      </c>
      <c r="C23" s="4">
        <v>19972000</v>
      </c>
      <c r="D23" s="4"/>
      <c r="E23" s="3"/>
    </row>
    <row r="24" spans="1:5" x14ac:dyDescent="0.25">
      <c r="A24" s="18" t="s">
        <v>36</v>
      </c>
      <c r="B24" s="39" t="s">
        <v>47</v>
      </c>
      <c r="C24" s="36">
        <f>C22-C23</f>
        <v>21872000</v>
      </c>
      <c r="D24" s="36"/>
      <c r="E24" s="34"/>
    </row>
    <row r="25" spans="1:5" x14ac:dyDescent="0.25">
      <c r="A25" s="12" t="s">
        <v>37</v>
      </c>
      <c r="B25" s="13" t="s">
        <v>48</v>
      </c>
      <c r="C25" s="4">
        <v>110467000</v>
      </c>
      <c r="D25" s="4"/>
      <c r="E25" s="35"/>
    </row>
    <row r="26" spans="1:5" x14ac:dyDescent="0.25">
      <c r="A26" s="18" t="s">
        <v>38</v>
      </c>
      <c r="B26" s="39" t="s">
        <v>49</v>
      </c>
      <c r="C26" s="36">
        <f>SUM(C18:C21) + SUM(C24:C25)</f>
        <v>200965000</v>
      </c>
      <c r="D26" s="36"/>
      <c r="E26" s="34"/>
    </row>
    <row r="27" spans="1:5" x14ac:dyDescent="0.25">
      <c r="A27" s="18" t="s">
        <v>39</v>
      </c>
      <c r="B27" s="39" t="s">
        <v>40</v>
      </c>
      <c r="C27" s="36">
        <f>C16+C26</f>
        <v>623416000</v>
      </c>
      <c r="D27" s="36"/>
      <c r="E27" s="34"/>
    </row>
    <row r="28" spans="1:5" x14ac:dyDescent="0.25">
      <c r="A28" s="53" t="s">
        <v>50</v>
      </c>
      <c r="B28" s="54"/>
      <c r="C28" s="54"/>
      <c r="D28" s="54"/>
      <c r="E28" s="55"/>
    </row>
    <row r="29" spans="1:5" x14ac:dyDescent="0.25">
      <c r="A29" s="53" t="s">
        <v>51</v>
      </c>
      <c r="B29" s="54"/>
      <c r="C29" s="54"/>
      <c r="D29" s="54"/>
      <c r="E29" s="55"/>
    </row>
    <row r="30" spans="1:5" x14ac:dyDescent="0.25">
      <c r="A30" s="12" t="s">
        <v>52</v>
      </c>
      <c r="B30" s="7" t="s">
        <v>57</v>
      </c>
      <c r="C30" s="4">
        <v>1021000</v>
      </c>
      <c r="D30" s="4"/>
      <c r="E30" s="3"/>
    </row>
    <row r="31" spans="1:5" x14ac:dyDescent="0.25">
      <c r="A31" s="12" t="s">
        <v>53</v>
      </c>
      <c r="B31" s="7" t="s">
        <v>58</v>
      </c>
      <c r="C31" s="4">
        <v>764000</v>
      </c>
      <c r="D31" s="4"/>
      <c r="E31" s="3"/>
    </row>
    <row r="32" spans="1:5" x14ac:dyDescent="0.25">
      <c r="A32" s="12" t="s">
        <v>54</v>
      </c>
      <c r="B32" s="7" t="s">
        <v>59</v>
      </c>
      <c r="C32" s="4">
        <v>8285000</v>
      </c>
      <c r="D32" s="4"/>
      <c r="E32" s="3"/>
    </row>
    <row r="33" spans="1:5" x14ac:dyDescent="0.25">
      <c r="A33" s="12" t="s">
        <v>55</v>
      </c>
      <c r="B33" s="7" t="s">
        <v>60</v>
      </c>
      <c r="C33" s="4">
        <v>109606000</v>
      </c>
      <c r="D33" s="4"/>
      <c r="E33" s="3"/>
    </row>
    <row r="34" spans="1:5" x14ac:dyDescent="0.25">
      <c r="A34" s="18" t="s">
        <v>56</v>
      </c>
      <c r="B34" s="39" t="s">
        <v>61</v>
      </c>
      <c r="C34" s="51">
        <f>SUM(C30:C33)</f>
        <v>119676000</v>
      </c>
      <c r="D34" s="31"/>
      <c r="E34" s="32"/>
    </row>
    <row r="35" spans="1:5" x14ac:dyDescent="0.25">
      <c r="A35" s="53" t="s">
        <v>73</v>
      </c>
      <c r="B35" s="58"/>
      <c r="C35" s="58"/>
      <c r="D35" s="58"/>
      <c r="E35" s="59"/>
    </row>
    <row r="36" spans="1:5" x14ac:dyDescent="0.25">
      <c r="A36" s="20" t="s">
        <v>74</v>
      </c>
      <c r="B36" s="9" t="s">
        <v>80</v>
      </c>
      <c r="C36" s="4">
        <v>25148000</v>
      </c>
      <c r="D36" s="4"/>
      <c r="E36" s="3"/>
    </row>
    <row r="37" spans="1:5" x14ac:dyDescent="0.25">
      <c r="A37" s="20" t="s">
        <v>75</v>
      </c>
      <c r="B37" s="9" t="s">
        <v>81</v>
      </c>
      <c r="C37" s="4"/>
      <c r="D37" s="4"/>
      <c r="E37" s="3"/>
    </row>
    <row r="38" spans="1:5" x14ac:dyDescent="0.25">
      <c r="A38" s="20" t="s">
        <v>76</v>
      </c>
      <c r="B38" s="9" t="s">
        <v>82</v>
      </c>
      <c r="C38" s="4">
        <v>162933000</v>
      </c>
      <c r="D38" s="4"/>
      <c r="E38" s="3"/>
    </row>
    <row r="39" spans="1:5" x14ac:dyDescent="0.25">
      <c r="A39" s="20" t="s">
        <v>77</v>
      </c>
      <c r="B39" s="41" t="s">
        <v>83</v>
      </c>
      <c r="C39" s="43">
        <f>SUM(C36:C38)</f>
        <v>188081000</v>
      </c>
      <c r="D39" s="43"/>
      <c r="E39" s="34"/>
    </row>
    <row r="40" spans="1:5" x14ac:dyDescent="0.25">
      <c r="A40" s="21" t="s">
        <v>78</v>
      </c>
      <c r="B40" s="42" t="s">
        <v>79</v>
      </c>
      <c r="C40" s="44">
        <f>C34+C39</f>
        <v>307757000</v>
      </c>
      <c r="D40" s="44"/>
      <c r="E40" s="34"/>
    </row>
    <row r="41" spans="1:5" x14ac:dyDescent="0.25">
      <c r="A41" s="53" t="s">
        <v>62</v>
      </c>
      <c r="B41" s="54"/>
      <c r="C41" s="54"/>
      <c r="D41" s="54"/>
      <c r="E41" s="55"/>
    </row>
    <row r="42" spans="1:5" x14ac:dyDescent="0.25">
      <c r="A42" s="12" t="s">
        <v>63</v>
      </c>
      <c r="B42" s="7" t="s">
        <v>70</v>
      </c>
      <c r="C42" s="4">
        <v>315659000</v>
      </c>
      <c r="D42" s="4"/>
      <c r="E42" s="3"/>
    </row>
    <row r="43" spans="1:5" x14ac:dyDescent="0.25">
      <c r="A43" s="12" t="s">
        <v>64</v>
      </c>
      <c r="B43" s="7" t="s">
        <v>71</v>
      </c>
      <c r="C43" s="4"/>
      <c r="D43" s="4"/>
      <c r="E43" s="3"/>
    </row>
    <row r="44" spans="1:5" x14ac:dyDescent="0.25">
      <c r="A44" s="12" t="s">
        <v>65</v>
      </c>
      <c r="B44" s="7" t="s">
        <v>72</v>
      </c>
      <c r="C44" s="4"/>
      <c r="D44" s="4"/>
      <c r="E44" s="3"/>
    </row>
    <row r="45" spans="1:5" x14ac:dyDescent="0.25">
      <c r="A45" s="18" t="s">
        <v>66</v>
      </c>
      <c r="B45" s="39" t="s">
        <v>68</v>
      </c>
      <c r="C45" s="36">
        <f>SUM(C42:C44)</f>
        <v>315659000</v>
      </c>
      <c r="D45" s="36"/>
      <c r="E45" s="34"/>
    </row>
    <row r="46" spans="1:5" ht="15.75" thickBot="1" x14ac:dyDescent="0.3">
      <c r="A46" s="22" t="s">
        <v>67</v>
      </c>
      <c r="B46" s="47" t="s">
        <v>69</v>
      </c>
      <c r="C46" s="48">
        <f>C40+C45</f>
        <v>623416000</v>
      </c>
      <c r="D46" s="48"/>
      <c r="E46" s="45"/>
    </row>
    <row r="47" spans="1:5" ht="15.75" thickBot="1" x14ac:dyDescent="0.3">
      <c r="A47" s="57"/>
      <c r="B47" s="57"/>
      <c r="C47" s="57"/>
      <c r="D47" s="57"/>
      <c r="E47" s="57"/>
    </row>
    <row r="48" spans="1:5" x14ac:dyDescent="0.25">
      <c r="A48" s="15"/>
      <c r="B48" s="16" t="s">
        <v>84</v>
      </c>
      <c r="C48" s="16" t="s">
        <v>9</v>
      </c>
      <c r="D48" s="16" t="s">
        <v>10</v>
      </c>
      <c r="E48" s="17" t="s">
        <v>11</v>
      </c>
    </row>
    <row r="49" spans="1:5" x14ac:dyDescent="0.25">
      <c r="A49" s="53" t="s">
        <v>85</v>
      </c>
      <c r="B49" s="54"/>
      <c r="C49" s="54"/>
      <c r="D49" s="54"/>
      <c r="E49" s="55"/>
    </row>
    <row r="50" spans="1:5" x14ac:dyDescent="0.25">
      <c r="A50" s="12" t="s">
        <v>86</v>
      </c>
      <c r="B50" s="7" t="s">
        <v>91</v>
      </c>
      <c r="C50" s="4">
        <v>649494000</v>
      </c>
      <c r="D50" s="4"/>
      <c r="E50" s="3"/>
    </row>
    <row r="51" spans="1:5" x14ac:dyDescent="0.25">
      <c r="A51" s="12" t="s">
        <v>87</v>
      </c>
      <c r="B51" s="7" t="s">
        <v>92</v>
      </c>
      <c r="C51" s="4">
        <v>204969000</v>
      </c>
      <c r="D51" s="4"/>
      <c r="E51" s="3"/>
    </row>
    <row r="52" spans="1:5" x14ac:dyDescent="0.25">
      <c r="A52" s="12" t="s">
        <v>88</v>
      </c>
      <c r="B52" s="7" t="s">
        <v>93</v>
      </c>
      <c r="C52" s="4"/>
      <c r="D52" s="4"/>
      <c r="E52" s="3"/>
    </row>
    <row r="53" spans="1:5" x14ac:dyDescent="0.25">
      <c r="A53" s="18" t="s">
        <v>89</v>
      </c>
      <c r="B53" s="40" t="s">
        <v>90</v>
      </c>
      <c r="C53" s="31">
        <f>SUM(C50:C52)</f>
        <v>854463000</v>
      </c>
      <c r="D53" s="36"/>
      <c r="E53" s="34"/>
    </row>
    <row r="54" spans="1:5" x14ac:dyDescent="0.25">
      <c r="A54" s="53" t="s">
        <v>94</v>
      </c>
      <c r="B54" s="54"/>
      <c r="C54" s="54"/>
      <c r="D54" s="54"/>
      <c r="E54" s="55"/>
    </row>
    <row r="55" spans="1:5" x14ac:dyDescent="0.25">
      <c r="A55" s="12" t="s">
        <v>95</v>
      </c>
      <c r="B55" s="7" t="s">
        <v>104</v>
      </c>
      <c r="C55" s="4">
        <v>11540000</v>
      </c>
      <c r="D55" s="4"/>
      <c r="E55" s="3"/>
    </row>
    <row r="56" spans="1:5" x14ac:dyDescent="0.25">
      <c r="A56" s="12" t="s">
        <v>96</v>
      </c>
      <c r="B56" s="7" t="s">
        <v>105</v>
      </c>
      <c r="C56" s="4"/>
      <c r="D56" s="4"/>
      <c r="E56" s="3"/>
    </row>
    <row r="57" spans="1:5" x14ac:dyDescent="0.25">
      <c r="A57" s="12" t="s">
        <v>97</v>
      </c>
      <c r="B57" s="7" t="s">
        <v>106</v>
      </c>
      <c r="C57" s="4"/>
      <c r="D57" s="4"/>
      <c r="E57" s="3"/>
    </row>
    <row r="58" spans="1:5" x14ac:dyDescent="0.25">
      <c r="A58" s="12" t="s">
        <v>98</v>
      </c>
      <c r="B58" s="7" t="s">
        <v>107</v>
      </c>
      <c r="C58" s="4">
        <v>-1150000</v>
      </c>
      <c r="D58" s="4"/>
      <c r="E58" s="3"/>
    </row>
    <row r="59" spans="1:5" x14ac:dyDescent="0.25">
      <c r="A59" s="12" t="s">
        <v>99</v>
      </c>
      <c r="B59" s="7" t="s">
        <v>108</v>
      </c>
      <c r="C59" s="4">
        <v>20547000</v>
      </c>
      <c r="D59" s="4"/>
      <c r="E59" s="3"/>
    </row>
    <row r="60" spans="1:5" x14ac:dyDescent="0.25">
      <c r="A60" s="18" t="s">
        <v>100</v>
      </c>
      <c r="B60" s="39" t="s">
        <v>102</v>
      </c>
      <c r="C60" s="36">
        <f>SUM(C55:C59)</f>
        <v>30937000</v>
      </c>
      <c r="D60" s="36"/>
      <c r="E60" s="34"/>
    </row>
    <row r="61" spans="1:5" x14ac:dyDescent="0.25">
      <c r="A61" s="18" t="s">
        <v>101</v>
      </c>
      <c r="B61" s="39" t="s">
        <v>103</v>
      </c>
      <c r="C61" s="36">
        <f>C53+C60</f>
        <v>885400000</v>
      </c>
      <c r="D61" s="36"/>
      <c r="E61" s="34"/>
    </row>
    <row r="62" spans="1:5" x14ac:dyDescent="0.25">
      <c r="A62" s="53" t="s">
        <v>109</v>
      </c>
      <c r="B62" s="54"/>
      <c r="C62" s="54"/>
      <c r="D62" s="54"/>
      <c r="E62" s="55"/>
    </row>
    <row r="63" spans="1:5" x14ac:dyDescent="0.25">
      <c r="A63" s="12" t="s">
        <v>110</v>
      </c>
      <c r="B63" s="7" t="s">
        <v>120</v>
      </c>
      <c r="C63" s="4">
        <v>716267000</v>
      </c>
      <c r="D63" s="4"/>
      <c r="E63" s="3"/>
    </row>
    <row r="64" spans="1:5" x14ac:dyDescent="0.25">
      <c r="A64" s="12" t="s">
        <v>111</v>
      </c>
      <c r="B64" s="7" t="s">
        <v>121</v>
      </c>
      <c r="C64" s="4">
        <v>5761000</v>
      </c>
      <c r="D64" s="4"/>
      <c r="E64" s="3"/>
    </row>
    <row r="65" spans="1:5" x14ac:dyDescent="0.25">
      <c r="A65" s="12" t="s">
        <v>112</v>
      </c>
      <c r="B65" s="7" t="s">
        <v>122</v>
      </c>
      <c r="C65" s="4">
        <v>1035000</v>
      </c>
      <c r="D65" s="4"/>
      <c r="E65" s="3"/>
    </row>
    <row r="66" spans="1:5" x14ac:dyDescent="0.25">
      <c r="A66" s="12" t="s">
        <v>113</v>
      </c>
      <c r="B66" s="7" t="s">
        <v>123</v>
      </c>
      <c r="C66" s="4"/>
      <c r="D66" s="4"/>
      <c r="E66" s="3"/>
    </row>
    <row r="67" spans="1:5" x14ac:dyDescent="0.25">
      <c r="A67" s="12" t="s">
        <v>114</v>
      </c>
      <c r="B67" s="7" t="s">
        <v>124</v>
      </c>
      <c r="C67" s="4">
        <v>127744000</v>
      </c>
      <c r="D67" s="4"/>
      <c r="E67" s="3"/>
    </row>
    <row r="68" spans="1:5" x14ac:dyDescent="0.25">
      <c r="A68" s="12" t="s">
        <v>115</v>
      </c>
      <c r="B68" s="7" t="s">
        <v>125</v>
      </c>
      <c r="C68" s="4"/>
      <c r="D68" s="4"/>
      <c r="E68" s="3"/>
    </row>
    <row r="69" spans="1:5" x14ac:dyDescent="0.25">
      <c r="A69" s="18" t="s">
        <v>116</v>
      </c>
      <c r="B69" s="39" t="s">
        <v>118</v>
      </c>
      <c r="C69" s="37">
        <f>SUM(C63:C68)</f>
        <v>850807000</v>
      </c>
      <c r="D69" s="37"/>
      <c r="E69" s="34"/>
    </row>
    <row r="70" spans="1:5" x14ac:dyDescent="0.25">
      <c r="A70" s="18" t="s">
        <v>117</v>
      </c>
      <c r="B70" s="39" t="s">
        <v>119</v>
      </c>
      <c r="C70" s="37">
        <f>C61-C69</f>
        <v>34593000</v>
      </c>
      <c r="D70" s="37"/>
      <c r="E70" s="34"/>
    </row>
    <row r="71" spans="1:5" x14ac:dyDescent="0.25">
      <c r="A71" s="53" t="s">
        <v>126</v>
      </c>
      <c r="B71" s="54"/>
      <c r="C71" s="54"/>
      <c r="D71" s="54"/>
      <c r="E71" s="55"/>
    </row>
    <row r="72" spans="1:5" x14ac:dyDescent="0.25">
      <c r="A72" s="12" t="s">
        <v>127</v>
      </c>
      <c r="B72" s="7" t="s">
        <v>134</v>
      </c>
      <c r="C72" s="4">
        <v>-12860000</v>
      </c>
      <c r="D72" s="4"/>
      <c r="E72" s="3"/>
    </row>
    <row r="73" spans="1:5" x14ac:dyDescent="0.25">
      <c r="A73" s="12" t="s">
        <v>128</v>
      </c>
      <c r="B73" s="7" t="s">
        <v>135</v>
      </c>
      <c r="C73" s="4">
        <v>-170000</v>
      </c>
      <c r="D73" s="4"/>
      <c r="E73" s="35"/>
    </row>
    <row r="74" spans="1:5" x14ac:dyDescent="0.25">
      <c r="A74" s="18" t="s">
        <v>129</v>
      </c>
      <c r="B74" s="39" t="s">
        <v>136</v>
      </c>
      <c r="C74" s="36">
        <f>C70+C72+C73</f>
        <v>21563000</v>
      </c>
      <c r="D74" s="36"/>
      <c r="E74" s="49"/>
    </row>
    <row r="75" spans="1:5" x14ac:dyDescent="0.25">
      <c r="A75" s="12" t="s">
        <v>130</v>
      </c>
      <c r="B75" s="13" t="s">
        <v>137</v>
      </c>
      <c r="C75" s="52"/>
      <c r="D75" s="52"/>
      <c r="E75" s="49"/>
    </row>
    <row r="76" spans="1:5" x14ac:dyDescent="0.25">
      <c r="A76" s="12" t="s">
        <v>131</v>
      </c>
      <c r="B76" s="13" t="s">
        <v>138</v>
      </c>
      <c r="C76" s="52"/>
      <c r="D76" s="52"/>
      <c r="E76" s="49"/>
    </row>
    <row r="77" spans="1:5" ht="15.75" thickBot="1" x14ac:dyDescent="0.3">
      <c r="A77" s="22" t="s">
        <v>132</v>
      </c>
      <c r="B77" s="47" t="s">
        <v>133</v>
      </c>
      <c r="C77" s="48">
        <f>SUM(C74:C76)</f>
        <v>21563000</v>
      </c>
      <c r="D77" s="48"/>
      <c r="E77" s="50"/>
    </row>
  </sheetData>
  <mergeCells count="17">
    <mergeCell ref="A47:E47"/>
    <mergeCell ref="A49:E49"/>
    <mergeCell ref="A54:E54"/>
    <mergeCell ref="A62:E62"/>
    <mergeCell ref="A71:E71"/>
    <mergeCell ref="C1:E1"/>
    <mergeCell ref="A11:E11"/>
    <mergeCell ref="A17:E17"/>
    <mergeCell ref="A28:E28"/>
    <mergeCell ref="A29:E29"/>
    <mergeCell ref="A41:E41"/>
    <mergeCell ref="C2:E2"/>
    <mergeCell ref="C3:E3"/>
    <mergeCell ref="A4:E4"/>
    <mergeCell ref="A6:E6"/>
    <mergeCell ref="A7:E7"/>
    <mergeCell ref="A35:E35"/>
  </mergeCells>
  <pageMargins left="0.7" right="0.7" top="0.75" bottom="0.75" header="0.3" footer="0.3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>
      <selection activeCell="B81" sqref="B81"/>
    </sheetView>
  </sheetViews>
  <sheetFormatPr defaultRowHeight="15" x14ac:dyDescent="0.25"/>
  <cols>
    <col min="1" max="1" width="9.140625" style="1"/>
    <col min="2" max="2" width="64" style="1" customWidth="1"/>
    <col min="3" max="3" width="15.85546875" style="1" customWidth="1"/>
    <col min="4" max="4" width="17.42578125" style="1" bestFit="1" customWidth="1"/>
    <col min="5" max="5" width="33.85546875" style="1" customWidth="1"/>
    <col min="6" max="16384" width="9.140625" style="1"/>
  </cols>
  <sheetData>
    <row r="1" spans="1:5" ht="30" x14ac:dyDescent="0.25">
      <c r="A1" s="10" t="s">
        <v>0</v>
      </c>
      <c r="B1" s="26" t="s">
        <v>2</v>
      </c>
      <c r="C1" s="73" t="s">
        <v>144</v>
      </c>
      <c r="D1" s="73"/>
      <c r="E1" s="74"/>
    </row>
    <row r="2" spans="1:5" x14ac:dyDescent="0.25">
      <c r="A2" s="12" t="s">
        <v>4</v>
      </c>
      <c r="B2" s="7" t="s">
        <v>5</v>
      </c>
      <c r="C2" s="64" t="s">
        <v>143</v>
      </c>
      <c r="D2" s="64"/>
      <c r="E2" s="69"/>
    </row>
    <row r="3" spans="1:5" ht="15.75" thickBot="1" x14ac:dyDescent="0.3">
      <c r="A3" s="14" t="s">
        <v>1</v>
      </c>
      <c r="B3" s="27" t="s">
        <v>3</v>
      </c>
      <c r="C3" s="70" t="s">
        <v>140</v>
      </c>
      <c r="D3" s="70"/>
      <c r="E3" s="71"/>
    </row>
    <row r="4" spans="1:5" ht="15.75" thickBot="1" x14ac:dyDescent="0.3">
      <c r="A4" s="72"/>
      <c r="B4" s="72"/>
      <c r="C4" s="72"/>
      <c r="D4" s="72"/>
      <c r="E4" s="72"/>
    </row>
    <row r="5" spans="1:5" x14ac:dyDescent="0.25">
      <c r="A5" s="15"/>
      <c r="B5" s="16" t="s">
        <v>8</v>
      </c>
      <c r="C5" s="16" t="s">
        <v>9</v>
      </c>
      <c r="D5" s="16" t="s">
        <v>10</v>
      </c>
      <c r="E5" s="17" t="s">
        <v>11</v>
      </c>
    </row>
    <row r="6" spans="1:5" x14ac:dyDescent="0.25">
      <c r="A6" s="53" t="s">
        <v>16</v>
      </c>
      <c r="B6" s="54"/>
      <c r="C6" s="54"/>
      <c r="D6" s="54"/>
      <c r="E6" s="55"/>
    </row>
    <row r="7" spans="1:5" x14ac:dyDescent="0.25">
      <c r="A7" s="53" t="s">
        <v>17</v>
      </c>
      <c r="B7" s="54"/>
      <c r="C7" s="54"/>
      <c r="D7" s="54"/>
      <c r="E7" s="55"/>
    </row>
    <row r="8" spans="1:5" x14ac:dyDescent="0.25">
      <c r="A8" s="12" t="s">
        <v>6</v>
      </c>
      <c r="B8" s="7" t="s">
        <v>7</v>
      </c>
      <c r="C8" s="4">
        <v>1121000</v>
      </c>
      <c r="D8" s="4"/>
      <c r="E8" s="3"/>
    </row>
    <row r="9" spans="1:5" x14ac:dyDescent="0.25">
      <c r="A9" s="12" t="s">
        <v>12</v>
      </c>
      <c r="B9" s="7" t="s">
        <v>14</v>
      </c>
      <c r="C9" s="4"/>
      <c r="D9" s="4"/>
      <c r="E9" s="3"/>
    </row>
    <row r="10" spans="1:5" x14ac:dyDescent="0.25">
      <c r="A10" s="12" t="s">
        <v>13</v>
      </c>
      <c r="B10" s="7" t="s">
        <v>15</v>
      </c>
      <c r="C10" s="4"/>
      <c r="D10" s="4"/>
      <c r="E10" s="3"/>
    </row>
    <row r="11" spans="1:5" x14ac:dyDescent="0.25">
      <c r="A11" s="53" t="s">
        <v>18</v>
      </c>
      <c r="B11" s="54"/>
      <c r="C11" s="54"/>
      <c r="D11" s="54"/>
      <c r="E11" s="55"/>
    </row>
    <row r="12" spans="1:5" x14ac:dyDescent="0.25">
      <c r="A12" s="12" t="s">
        <v>19</v>
      </c>
      <c r="B12" s="7" t="s">
        <v>24</v>
      </c>
      <c r="C12" s="4">
        <v>1821000</v>
      </c>
      <c r="D12" s="4"/>
      <c r="E12" s="3"/>
    </row>
    <row r="13" spans="1:5" x14ac:dyDescent="0.25">
      <c r="A13" s="12" t="s">
        <v>20</v>
      </c>
      <c r="B13" s="7" t="s">
        <v>25</v>
      </c>
      <c r="C13" s="4"/>
      <c r="D13" s="4"/>
      <c r="E13" s="3"/>
    </row>
    <row r="14" spans="1:5" x14ac:dyDescent="0.25">
      <c r="A14" s="12" t="s">
        <v>21</v>
      </c>
      <c r="B14" s="7" t="s">
        <v>26</v>
      </c>
      <c r="C14" s="4"/>
      <c r="D14" s="4"/>
      <c r="E14" s="3"/>
    </row>
    <row r="15" spans="1:5" x14ac:dyDescent="0.25">
      <c r="A15" s="12" t="s">
        <v>22</v>
      </c>
      <c r="B15" s="7" t="s">
        <v>27</v>
      </c>
      <c r="C15" s="4">
        <v>192000</v>
      </c>
      <c r="D15" s="4"/>
      <c r="E15" s="3"/>
    </row>
    <row r="16" spans="1:5" x14ac:dyDescent="0.25">
      <c r="A16" s="18" t="s">
        <v>23</v>
      </c>
      <c r="B16" s="40" t="s">
        <v>28</v>
      </c>
      <c r="C16" s="36">
        <f>SUM(C8:C10)+ SUM(C12:C15)</f>
        <v>3134000</v>
      </c>
      <c r="D16" s="51"/>
      <c r="E16" s="32"/>
    </row>
    <row r="17" spans="1:5" x14ac:dyDescent="0.25">
      <c r="A17" s="53" t="s">
        <v>29</v>
      </c>
      <c r="B17" s="54"/>
      <c r="C17" s="54"/>
      <c r="D17" s="54"/>
      <c r="E17" s="55"/>
    </row>
    <row r="18" spans="1:5" x14ac:dyDescent="0.25">
      <c r="A18" s="12" t="s">
        <v>30</v>
      </c>
      <c r="B18" s="7" t="s">
        <v>41</v>
      </c>
      <c r="C18" s="4">
        <v>292000</v>
      </c>
      <c r="D18" s="4"/>
      <c r="E18" s="3"/>
    </row>
    <row r="19" spans="1:5" x14ac:dyDescent="0.25">
      <c r="A19" s="12" t="s">
        <v>31</v>
      </c>
      <c r="B19" s="7" t="s">
        <v>42</v>
      </c>
      <c r="C19" s="4"/>
      <c r="D19" s="4"/>
      <c r="E19" s="3"/>
    </row>
    <row r="20" spans="1:5" x14ac:dyDescent="0.25">
      <c r="A20" s="12" t="s">
        <v>32</v>
      </c>
      <c r="B20" s="7" t="s">
        <v>43</v>
      </c>
      <c r="C20" s="4"/>
      <c r="D20" s="4"/>
      <c r="E20" s="3"/>
    </row>
    <row r="21" spans="1:5" x14ac:dyDescent="0.25">
      <c r="A21" s="12" t="s">
        <v>33</v>
      </c>
      <c r="B21" s="7" t="s">
        <v>44</v>
      </c>
      <c r="C21" s="4"/>
      <c r="D21" s="4"/>
      <c r="E21" s="3"/>
    </row>
    <row r="22" spans="1:5" x14ac:dyDescent="0.25">
      <c r="A22" s="12" t="s">
        <v>34</v>
      </c>
      <c r="B22" s="7" t="s">
        <v>45</v>
      </c>
      <c r="C22" s="4">
        <v>5311000</v>
      </c>
      <c r="D22" s="33"/>
      <c r="E22" s="3"/>
    </row>
    <row r="23" spans="1:5" x14ac:dyDescent="0.25">
      <c r="A23" s="12" t="s">
        <v>35</v>
      </c>
      <c r="B23" s="13" t="s">
        <v>46</v>
      </c>
      <c r="C23" s="4">
        <v>4771000</v>
      </c>
      <c r="D23" s="33"/>
      <c r="E23" s="3"/>
    </row>
    <row r="24" spans="1:5" x14ac:dyDescent="0.25">
      <c r="A24" s="18" t="s">
        <v>36</v>
      </c>
      <c r="B24" s="39" t="s">
        <v>47</v>
      </c>
      <c r="C24" s="36">
        <f>C22-C23</f>
        <v>540000</v>
      </c>
      <c r="D24" s="36"/>
      <c r="E24" s="34"/>
    </row>
    <row r="25" spans="1:5" x14ac:dyDescent="0.25">
      <c r="A25" s="12" t="s">
        <v>37</v>
      </c>
      <c r="B25" s="13" t="s">
        <v>48</v>
      </c>
      <c r="C25" s="52"/>
      <c r="D25" s="52"/>
      <c r="E25" s="34"/>
    </row>
    <row r="26" spans="1:5" x14ac:dyDescent="0.25">
      <c r="A26" s="18" t="s">
        <v>38</v>
      </c>
      <c r="B26" s="39" t="s">
        <v>49</v>
      </c>
      <c r="C26" s="36">
        <f>SUM(C18:C21) + SUM(C24:C25)</f>
        <v>832000</v>
      </c>
      <c r="D26" s="36"/>
      <c r="E26" s="34"/>
    </row>
    <row r="27" spans="1:5" x14ac:dyDescent="0.25">
      <c r="A27" s="18" t="s">
        <v>39</v>
      </c>
      <c r="B27" s="39" t="s">
        <v>40</v>
      </c>
      <c r="C27" s="36">
        <f>C16+C26</f>
        <v>3966000</v>
      </c>
      <c r="D27" s="36"/>
      <c r="E27" s="34"/>
    </row>
    <row r="28" spans="1:5" x14ac:dyDescent="0.25">
      <c r="A28" s="53" t="s">
        <v>50</v>
      </c>
      <c r="B28" s="54"/>
      <c r="C28" s="54"/>
      <c r="D28" s="54"/>
      <c r="E28" s="55"/>
    </row>
    <row r="29" spans="1:5" x14ac:dyDescent="0.25">
      <c r="A29" s="53" t="s">
        <v>51</v>
      </c>
      <c r="B29" s="54"/>
      <c r="C29" s="54"/>
      <c r="D29" s="54"/>
      <c r="E29" s="55"/>
    </row>
    <row r="30" spans="1:5" x14ac:dyDescent="0.25">
      <c r="A30" s="12" t="s">
        <v>52</v>
      </c>
      <c r="B30" s="7" t="s">
        <v>57</v>
      </c>
      <c r="C30" s="4"/>
      <c r="D30" s="4"/>
      <c r="E30" s="3"/>
    </row>
    <row r="31" spans="1:5" x14ac:dyDescent="0.25">
      <c r="A31" s="12" t="s">
        <v>53</v>
      </c>
      <c r="B31" s="7" t="s">
        <v>58</v>
      </c>
      <c r="C31" s="4"/>
      <c r="D31" s="4"/>
      <c r="E31" s="3"/>
    </row>
    <row r="32" spans="1:5" x14ac:dyDescent="0.25">
      <c r="A32" s="12" t="s">
        <v>54</v>
      </c>
      <c r="B32" s="7" t="s">
        <v>59</v>
      </c>
      <c r="C32" s="4">
        <v>222000</v>
      </c>
      <c r="D32" s="4"/>
      <c r="E32" s="3"/>
    </row>
    <row r="33" spans="1:5" x14ac:dyDescent="0.25">
      <c r="A33" s="12" t="s">
        <v>55</v>
      </c>
      <c r="B33" s="13" t="s">
        <v>60</v>
      </c>
      <c r="C33" s="33">
        <v>3449000</v>
      </c>
      <c r="D33" s="4"/>
      <c r="E33" s="3"/>
    </row>
    <row r="34" spans="1:5" x14ac:dyDescent="0.25">
      <c r="A34" s="18" t="s">
        <v>56</v>
      </c>
      <c r="B34" s="39" t="s">
        <v>61</v>
      </c>
      <c r="C34" s="51">
        <f>SUM(C30:C33)</f>
        <v>3671000</v>
      </c>
      <c r="D34" s="31"/>
      <c r="E34" s="32"/>
    </row>
    <row r="35" spans="1:5" x14ac:dyDescent="0.25">
      <c r="A35" s="53" t="s">
        <v>73</v>
      </c>
      <c r="B35" s="58"/>
      <c r="C35" s="58"/>
      <c r="D35" s="58"/>
      <c r="E35" s="59"/>
    </row>
    <row r="36" spans="1:5" x14ac:dyDescent="0.25">
      <c r="A36" s="20" t="s">
        <v>74</v>
      </c>
      <c r="B36" s="9" t="s">
        <v>80</v>
      </c>
      <c r="C36" s="4"/>
      <c r="D36" s="4"/>
      <c r="E36" s="3"/>
    </row>
    <row r="37" spans="1:5" x14ac:dyDescent="0.25">
      <c r="A37" s="20" t="s">
        <v>75</v>
      </c>
      <c r="B37" s="9" t="s">
        <v>81</v>
      </c>
      <c r="C37" s="4"/>
      <c r="D37" s="4"/>
      <c r="E37" s="3"/>
    </row>
    <row r="38" spans="1:5" x14ac:dyDescent="0.25">
      <c r="A38" s="20" t="s">
        <v>76</v>
      </c>
      <c r="B38" s="9" t="s">
        <v>82</v>
      </c>
      <c r="C38" s="4">
        <v>292000</v>
      </c>
      <c r="D38" s="4"/>
      <c r="E38" s="3"/>
    </row>
    <row r="39" spans="1:5" x14ac:dyDescent="0.25">
      <c r="A39" s="20" t="s">
        <v>77</v>
      </c>
      <c r="B39" s="41" t="s">
        <v>83</v>
      </c>
      <c r="C39" s="43">
        <f>SUM(C36:C38)</f>
        <v>292000</v>
      </c>
      <c r="D39" s="43"/>
      <c r="E39" s="34"/>
    </row>
    <row r="40" spans="1:5" x14ac:dyDescent="0.25">
      <c r="A40" s="21" t="s">
        <v>78</v>
      </c>
      <c r="B40" s="42" t="s">
        <v>79</v>
      </c>
      <c r="C40" s="44">
        <f>C34+C39</f>
        <v>3963000</v>
      </c>
      <c r="D40" s="44"/>
      <c r="E40" s="34"/>
    </row>
    <row r="41" spans="1:5" x14ac:dyDescent="0.25">
      <c r="A41" s="53" t="s">
        <v>62</v>
      </c>
      <c r="B41" s="54"/>
      <c r="C41" s="54"/>
      <c r="D41" s="54"/>
      <c r="E41" s="55"/>
    </row>
    <row r="42" spans="1:5" x14ac:dyDescent="0.25">
      <c r="A42" s="12" t="s">
        <v>63</v>
      </c>
      <c r="B42" s="7" t="s">
        <v>70</v>
      </c>
      <c r="C42" s="4">
        <v>3000</v>
      </c>
      <c r="D42" s="4"/>
      <c r="E42" s="3"/>
    </row>
    <row r="43" spans="1:5" x14ac:dyDescent="0.25">
      <c r="A43" s="12" t="s">
        <v>64</v>
      </c>
      <c r="B43" s="7" t="s">
        <v>71</v>
      </c>
      <c r="C43" s="4"/>
      <c r="D43" s="4"/>
      <c r="E43" s="3"/>
    </row>
    <row r="44" spans="1:5" x14ac:dyDescent="0.25">
      <c r="A44" s="12" t="s">
        <v>65</v>
      </c>
      <c r="B44" s="13" t="s">
        <v>72</v>
      </c>
      <c r="C44" s="33"/>
      <c r="D44" s="4"/>
      <c r="E44" s="35"/>
    </row>
    <row r="45" spans="1:5" x14ac:dyDescent="0.25">
      <c r="A45" s="18" t="s">
        <v>66</v>
      </c>
      <c r="B45" s="39" t="s">
        <v>68</v>
      </c>
      <c r="C45" s="36">
        <f>SUM(C42:C44)</f>
        <v>3000</v>
      </c>
      <c r="D45" s="36"/>
      <c r="E45" s="34"/>
    </row>
    <row r="46" spans="1:5" ht="15.75" thickBot="1" x14ac:dyDescent="0.3">
      <c r="A46" s="22" t="s">
        <v>67</v>
      </c>
      <c r="B46" s="47" t="s">
        <v>69</v>
      </c>
      <c r="C46" s="48">
        <f>C40+C45</f>
        <v>3966000</v>
      </c>
      <c r="D46" s="48"/>
      <c r="E46" s="45"/>
    </row>
    <row r="47" spans="1:5" ht="15.75" thickBot="1" x14ac:dyDescent="0.3">
      <c r="A47" s="57"/>
      <c r="B47" s="57"/>
      <c r="C47" s="57"/>
      <c r="D47" s="57"/>
      <c r="E47" s="57"/>
    </row>
    <row r="48" spans="1:5" x14ac:dyDescent="0.25">
      <c r="A48" s="15"/>
      <c r="B48" s="16" t="s">
        <v>84</v>
      </c>
      <c r="C48" s="16" t="s">
        <v>9</v>
      </c>
      <c r="D48" s="16" t="s">
        <v>10</v>
      </c>
      <c r="E48" s="17" t="s">
        <v>11</v>
      </c>
    </row>
    <row r="49" spans="1:5" x14ac:dyDescent="0.25">
      <c r="A49" s="53" t="s">
        <v>85</v>
      </c>
      <c r="B49" s="54"/>
      <c r="C49" s="54"/>
      <c r="D49" s="54"/>
      <c r="E49" s="55"/>
    </row>
    <row r="50" spans="1:5" x14ac:dyDescent="0.25">
      <c r="A50" s="12" t="s">
        <v>86</v>
      </c>
      <c r="B50" s="7" t="s">
        <v>91</v>
      </c>
      <c r="C50" s="4">
        <v>33488000</v>
      </c>
      <c r="D50" s="4"/>
      <c r="E50" s="3"/>
    </row>
    <row r="51" spans="1:5" x14ac:dyDescent="0.25">
      <c r="A51" s="12" t="s">
        <v>87</v>
      </c>
      <c r="B51" s="7" t="s">
        <v>92</v>
      </c>
      <c r="C51" s="4">
        <v>813000</v>
      </c>
      <c r="D51" s="4"/>
      <c r="E51" s="3"/>
    </row>
    <row r="52" spans="1:5" x14ac:dyDescent="0.25">
      <c r="A52" s="12" t="s">
        <v>88</v>
      </c>
      <c r="B52" s="7" t="s">
        <v>93</v>
      </c>
      <c r="C52" s="4"/>
      <c r="D52" s="4"/>
      <c r="E52" s="3"/>
    </row>
    <row r="53" spans="1:5" x14ac:dyDescent="0.25">
      <c r="A53" s="18" t="s">
        <v>89</v>
      </c>
      <c r="B53" s="39" t="s">
        <v>90</v>
      </c>
      <c r="C53" s="51">
        <f>SUM(C50:C52)</f>
        <v>34301000</v>
      </c>
      <c r="D53" s="31"/>
      <c r="E53" s="32"/>
    </row>
    <row r="54" spans="1:5" x14ac:dyDescent="0.25">
      <c r="A54" s="53" t="s">
        <v>94</v>
      </c>
      <c r="B54" s="54"/>
      <c r="C54" s="54"/>
      <c r="D54" s="54"/>
      <c r="E54" s="55"/>
    </row>
    <row r="55" spans="1:5" x14ac:dyDescent="0.25">
      <c r="A55" s="12" t="s">
        <v>95</v>
      </c>
      <c r="B55" s="13" t="s">
        <v>104</v>
      </c>
      <c r="C55" s="52"/>
      <c r="D55" s="52"/>
      <c r="E55" s="34"/>
    </row>
    <row r="56" spans="1:5" x14ac:dyDescent="0.25">
      <c r="A56" s="12" t="s">
        <v>96</v>
      </c>
      <c r="B56" s="13" t="s">
        <v>105</v>
      </c>
      <c r="C56" s="52"/>
      <c r="D56" s="52"/>
      <c r="E56" s="34"/>
    </row>
    <row r="57" spans="1:5" x14ac:dyDescent="0.25">
      <c r="A57" s="12" t="s">
        <v>97</v>
      </c>
      <c r="B57" s="13" t="s">
        <v>106</v>
      </c>
      <c r="C57" s="52"/>
      <c r="D57" s="52"/>
      <c r="E57" s="34"/>
    </row>
    <row r="58" spans="1:5" x14ac:dyDescent="0.25">
      <c r="A58" s="12" t="s">
        <v>98</v>
      </c>
      <c r="B58" s="13" t="s">
        <v>107</v>
      </c>
      <c r="C58" s="52"/>
      <c r="D58" s="52"/>
      <c r="E58" s="34"/>
    </row>
    <row r="59" spans="1:5" x14ac:dyDescent="0.25">
      <c r="A59" s="12" t="s">
        <v>99</v>
      </c>
      <c r="B59" s="13" t="s">
        <v>108</v>
      </c>
      <c r="C59" s="52"/>
      <c r="D59" s="52"/>
      <c r="E59" s="34"/>
    </row>
    <row r="60" spans="1:5" x14ac:dyDescent="0.25">
      <c r="A60" s="18" t="s">
        <v>100</v>
      </c>
      <c r="B60" s="39" t="s">
        <v>102</v>
      </c>
      <c r="C60" s="36"/>
      <c r="D60" s="36"/>
      <c r="E60" s="34"/>
    </row>
    <row r="61" spans="1:5" x14ac:dyDescent="0.25">
      <c r="A61" s="18" t="s">
        <v>101</v>
      </c>
      <c r="B61" s="39" t="s">
        <v>103</v>
      </c>
      <c r="C61" s="36">
        <f>C53+C60</f>
        <v>34301000</v>
      </c>
      <c r="D61" s="36"/>
      <c r="E61" s="34"/>
    </row>
    <row r="62" spans="1:5" x14ac:dyDescent="0.25">
      <c r="A62" s="53" t="s">
        <v>109</v>
      </c>
      <c r="B62" s="54"/>
      <c r="C62" s="54"/>
      <c r="D62" s="54"/>
      <c r="E62" s="55"/>
    </row>
    <row r="63" spans="1:5" x14ac:dyDescent="0.25">
      <c r="A63" s="12" t="s">
        <v>110</v>
      </c>
      <c r="B63" s="7" t="s">
        <v>120</v>
      </c>
      <c r="C63" s="4">
        <v>34630000</v>
      </c>
      <c r="D63" s="4"/>
      <c r="E63" s="3"/>
    </row>
    <row r="64" spans="1:5" x14ac:dyDescent="0.25">
      <c r="A64" s="12" t="s">
        <v>111</v>
      </c>
      <c r="B64" s="7" t="s">
        <v>121</v>
      </c>
      <c r="C64" s="4">
        <v>160000</v>
      </c>
      <c r="D64" s="4"/>
      <c r="E64" s="3"/>
    </row>
    <row r="65" spans="1:5" x14ac:dyDescent="0.25">
      <c r="A65" s="12" t="s">
        <v>112</v>
      </c>
      <c r="B65" s="7" t="s">
        <v>122</v>
      </c>
      <c r="C65" s="4"/>
      <c r="D65" s="4"/>
      <c r="E65" s="3"/>
    </row>
    <row r="66" spans="1:5" x14ac:dyDescent="0.25">
      <c r="A66" s="12" t="s">
        <v>113</v>
      </c>
      <c r="B66" s="7" t="s">
        <v>123</v>
      </c>
      <c r="C66" s="4"/>
      <c r="D66" s="4"/>
      <c r="E66" s="3"/>
    </row>
    <row r="67" spans="1:5" x14ac:dyDescent="0.25">
      <c r="A67" s="12" t="s">
        <v>114</v>
      </c>
      <c r="B67" s="7" t="s">
        <v>124</v>
      </c>
      <c r="C67" s="4">
        <v>9579000</v>
      </c>
      <c r="D67" s="4"/>
      <c r="E67" s="3"/>
    </row>
    <row r="68" spans="1:5" x14ac:dyDescent="0.25">
      <c r="A68" s="12" t="s">
        <v>115</v>
      </c>
      <c r="B68" s="7" t="s">
        <v>125</v>
      </c>
      <c r="C68" s="4"/>
      <c r="D68" s="4"/>
      <c r="E68" s="35"/>
    </row>
    <row r="69" spans="1:5" x14ac:dyDescent="0.25">
      <c r="A69" s="18" t="s">
        <v>116</v>
      </c>
      <c r="B69" s="39" t="s">
        <v>118</v>
      </c>
      <c r="C69" s="36">
        <f>SUM(C63:C68)</f>
        <v>44369000</v>
      </c>
      <c r="D69" s="36"/>
      <c r="E69" s="34"/>
    </row>
    <row r="70" spans="1:5" x14ac:dyDescent="0.25">
      <c r="A70" s="18" t="s">
        <v>117</v>
      </c>
      <c r="B70" s="39" t="s">
        <v>119</v>
      </c>
      <c r="C70" s="36">
        <f>C61-C69</f>
        <v>-10068000</v>
      </c>
      <c r="D70" s="36"/>
      <c r="E70" s="34"/>
    </row>
    <row r="71" spans="1:5" x14ac:dyDescent="0.25">
      <c r="A71" s="53" t="s">
        <v>126</v>
      </c>
      <c r="B71" s="54"/>
      <c r="C71" s="54"/>
      <c r="D71" s="54"/>
      <c r="E71" s="55"/>
    </row>
    <row r="72" spans="1:5" x14ac:dyDescent="0.25">
      <c r="A72" s="12" t="s">
        <v>127</v>
      </c>
      <c r="B72" s="7" t="s">
        <v>134</v>
      </c>
      <c r="C72" s="4">
        <v>10071000</v>
      </c>
      <c r="D72" s="4"/>
      <c r="E72" s="3"/>
    </row>
    <row r="73" spans="1:5" x14ac:dyDescent="0.25">
      <c r="A73" s="12" t="s">
        <v>128</v>
      </c>
      <c r="B73" s="13" t="s">
        <v>135</v>
      </c>
      <c r="C73" s="4"/>
      <c r="D73" s="4"/>
      <c r="E73" s="35"/>
    </row>
    <row r="74" spans="1:5" x14ac:dyDescent="0.25">
      <c r="A74" s="18" t="s">
        <v>129</v>
      </c>
      <c r="B74" s="39" t="s">
        <v>136</v>
      </c>
      <c r="C74" s="36">
        <f>C70+C72+C73</f>
        <v>3000</v>
      </c>
      <c r="D74" s="36"/>
      <c r="E74" s="49"/>
    </row>
    <row r="75" spans="1:5" x14ac:dyDescent="0.25">
      <c r="A75" s="12" t="s">
        <v>130</v>
      </c>
      <c r="B75" s="13" t="s">
        <v>137</v>
      </c>
      <c r="C75" s="52"/>
      <c r="D75" s="52"/>
      <c r="E75" s="49"/>
    </row>
    <row r="76" spans="1:5" x14ac:dyDescent="0.25">
      <c r="A76" s="12" t="s">
        <v>131</v>
      </c>
      <c r="B76" s="13" t="s">
        <v>138</v>
      </c>
      <c r="C76" s="52"/>
      <c r="D76" s="52"/>
      <c r="E76" s="49"/>
    </row>
    <row r="77" spans="1:5" ht="15.75" thickBot="1" x14ac:dyDescent="0.3">
      <c r="A77" s="22" t="s">
        <v>132</v>
      </c>
      <c r="B77" s="47" t="s">
        <v>133</v>
      </c>
      <c r="C77" s="48">
        <f>SUM(C74:C76)</f>
        <v>3000</v>
      </c>
      <c r="D77" s="48"/>
      <c r="E77" s="50"/>
    </row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  <pageSetup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>
      <selection activeCell="B56" sqref="B56"/>
    </sheetView>
  </sheetViews>
  <sheetFormatPr defaultRowHeight="15" x14ac:dyDescent="0.25"/>
  <cols>
    <col min="1" max="1" width="9.140625" style="6"/>
    <col min="2" max="2" width="64" style="6" customWidth="1"/>
    <col min="3" max="3" width="15.85546875" style="6" customWidth="1"/>
    <col min="4" max="4" width="17.42578125" style="6" bestFit="1" customWidth="1"/>
    <col min="5" max="5" width="33.85546875" style="6" customWidth="1"/>
    <col min="6" max="16384" width="9.140625" style="6"/>
  </cols>
  <sheetData>
    <row r="1" spans="1:5" ht="30" x14ac:dyDescent="0.25">
      <c r="A1" s="10" t="s">
        <v>0</v>
      </c>
      <c r="B1" s="26" t="s">
        <v>2</v>
      </c>
      <c r="C1" s="75" t="s">
        <v>145</v>
      </c>
      <c r="D1" s="76"/>
      <c r="E1" s="77"/>
    </row>
    <row r="2" spans="1:5" x14ac:dyDescent="0.25">
      <c r="A2" s="12" t="s">
        <v>4</v>
      </c>
      <c r="B2" s="7" t="s">
        <v>5</v>
      </c>
      <c r="C2" s="78" t="s">
        <v>142</v>
      </c>
      <c r="D2" s="78"/>
      <c r="E2" s="79"/>
    </row>
    <row r="3" spans="1:5" ht="15.75" thickBot="1" x14ac:dyDescent="0.3">
      <c r="A3" s="14" t="s">
        <v>1</v>
      </c>
      <c r="B3" s="27" t="s">
        <v>3</v>
      </c>
      <c r="C3" s="70" t="s">
        <v>140</v>
      </c>
      <c r="D3" s="70"/>
      <c r="E3" s="71"/>
    </row>
    <row r="4" spans="1:5" ht="15.75" thickBot="1" x14ac:dyDescent="0.3">
      <c r="A4" s="72"/>
      <c r="B4" s="72"/>
      <c r="C4" s="72"/>
      <c r="D4" s="72"/>
      <c r="E4" s="72"/>
    </row>
    <row r="5" spans="1:5" x14ac:dyDescent="0.25">
      <c r="A5" s="15"/>
      <c r="B5" s="16" t="s">
        <v>8</v>
      </c>
      <c r="C5" s="16" t="s">
        <v>9</v>
      </c>
      <c r="D5" s="16" t="s">
        <v>10</v>
      </c>
      <c r="E5" s="17" t="s">
        <v>11</v>
      </c>
    </row>
    <row r="6" spans="1:5" x14ac:dyDescent="0.25">
      <c r="A6" s="53" t="s">
        <v>16</v>
      </c>
      <c r="B6" s="54"/>
      <c r="C6" s="54"/>
      <c r="D6" s="54"/>
      <c r="E6" s="55"/>
    </row>
    <row r="7" spans="1:5" x14ac:dyDescent="0.25">
      <c r="A7" s="53" t="s">
        <v>17</v>
      </c>
      <c r="B7" s="54"/>
      <c r="C7" s="54"/>
      <c r="D7" s="54"/>
      <c r="E7" s="55"/>
    </row>
    <row r="8" spans="1:5" x14ac:dyDescent="0.25">
      <c r="A8" s="12" t="s">
        <v>6</v>
      </c>
      <c r="B8" s="7" t="s">
        <v>7</v>
      </c>
      <c r="C8" s="4">
        <v>39124000</v>
      </c>
      <c r="D8" s="4"/>
      <c r="E8" s="3"/>
    </row>
    <row r="9" spans="1:5" x14ac:dyDescent="0.25">
      <c r="A9" s="12" t="s">
        <v>12</v>
      </c>
      <c r="B9" s="7" t="s">
        <v>14</v>
      </c>
      <c r="C9" s="4">
        <v>366319000</v>
      </c>
      <c r="D9" s="4"/>
      <c r="E9" s="3"/>
    </row>
    <row r="10" spans="1:5" x14ac:dyDescent="0.25">
      <c r="A10" s="12" t="s">
        <v>13</v>
      </c>
      <c r="B10" s="7" t="s">
        <v>15</v>
      </c>
      <c r="C10" s="4">
        <v>31835000</v>
      </c>
      <c r="D10" s="4"/>
      <c r="E10" s="3"/>
    </row>
    <row r="11" spans="1:5" x14ac:dyDescent="0.25">
      <c r="A11" s="53" t="s">
        <v>18</v>
      </c>
      <c r="B11" s="54"/>
      <c r="C11" s="54"/>
      <c r="D11" s="54"/>
      <c r="E11" s="55"/>
    </row>
    <row r="12" spans="1:5" x14ac:dyDescent="0.25">
      <c r="A12" s="12" t="s">
        <v>19</v>
      </c>
      <c r="B12" s="7" t="s">
        <v>24</v>
      </c>
      <c r="C12" s="4">
        <v>62556000</v>
      </c>
      <c r="D12" s="4"/>
      <c r="E12" s="3"/>
    </row>
    <row r="13" spans="1:5" x14ac:dyDescent="0.25">
      <c r="A13" s="12" t="s">
        <v>20</v>
      </c>
      <c r="B13" s="7" t="s">
        <v>25</v>
      </c>
      <c r="C13" s="4">
        <v>13735000</v>
      </c>
      <c r="D13" s="4"/>
      <c r="E13" s="3"/>
    </row>
    <row r="14" spans="1:5" x14ac:dyDescent="0.25">
      <c r="A14" s="12" t="s">
        <v>21</v>
      </c>
      <c r="B14" s="7" t="s">
        <v>26</v>
      </c>
      <c r="C14" s="4">
        <v>10751000</v>
      </c>
      <c r="D14" s="4"/>
      <c r="E14" s="3"/>
    </row>
    <row r="15" spans="1:5" x14ac:dyDescent="0.25">
      <c r="A15" s="12" t="s">
        <v>22</v>
      </c>
      <c r="B15" s="7" t="s">
        <v>27</v>
      </c>
      <c r="C15" s="4">
        <v>22904000</v>
      </c>
      <c r="D15" s="4"/>
      <c r="E15" s="3"/>
    </row>
    <row r="16" spans="1:5" x14ac:dyDescent="0.25">
      <c r="A16" s="18" t="s">
        <v>23</v>
      </c>
      <c r="B16" s="39" t="s">
        <v>28</v>
      </c>
      <c r="C16" s="36">
        <f>SUM(C8:C10)+ SUM(C12:C15)</f>
        <v>547224000</v>
      </c>
      <c r="D16" s="51"/>
      <c r="E16" s="32"/>
    </row>
    <row r="17" spans="1:5" x14ac:dyDescent="0.25">
      <c r="A17" s="53" t="s">
        <v>29</v>
      </c>
      <c r="B17" s="54"/>
      <c r="C17" s="54"/>
      <c r="D17" s="54"/>
      <c r="E17" s="55"/>
    </row>
    <row r="18" spans="1:5" x14ac:dyDescent="0.25">
      <c r="A18" s="12" t="s">
        <v>30</v>
      </c>
      <c r="B18" s="7" t="s">
        <v>41</v>
      </c>
      <c r="C18" s="4">
        <v>43065000</v>
      </c>
      <c r="D18" s="4"/>
      <c r="E18" s="3"/>
    </row>
    <row r="19" spans="1:5" x14ac:dyDescent="0.25">
      <c r="A19" s="12" t="s">
        <v>31</v>
      </c>
      <c r="B19" s="7" t="s">
        <v>42</v>
      </c>
      <c r="C19" s="4"/>
      <c r="D19" s="4"/>
      <c r="E19" s="3"/>
    </row>
    <row r="20" spans="1:5" x14ac:dyDescent="0.25">
      <c r="A20" s="12" t="s">
        <v>32</v>
      </c>
      <c r="B20" s="7" t="s">
        <v>43</v>
      </c>
      <c r="C20" s="4"/>
      <c r="D20" s="4"/>
      <c r="E20" s="3"/>
    </row>
    <row r="21" spans="1:5" x14ac:dyDescent="0.25">
      <c r="A21" s="12" t="s">
        <v>33</v>
      </c>
      <c r="B21" s="7" t="s">
        <v>44</v>
      </c>
      <c r="C21" s="4"/>
      <c r="D21" s="4"/>
      <c r="E21" s="3"/>
    </row>
    <row r="22" spans="1:5" x14ac:dyDescent="0.25">
      <c r="A22" s="12" t="s">
        <v>34</v>
      </c>
      <c r="B22" s="7" t="s">
        <v>45</v>
      </c>
      <c r="C22" s="4">
        <v>218138000</v>
      </c>
      <c r="D22" s="4"/>
      <c r="E22" s="3"/>
    </row>
    <row r="23" spans="1:5" x14ac:dyDescent="0.25">
      <c r="A23" s="12" t="s">
        <v>35</v>
      </c>
      <c r="B23" s="7" t="s">
        <v>46</v>
      </c>
      <c r="C23" s="4">
        <v>37917000</v>
      </c>
      <c r="D23" s="4"/>
      <c r="E23" s="3"/>
    </row>
    <row r="24" spans="1:5" x14ac:dyDescent="0.25">
      <c r="A24" s="18" t="s">
        <v>36</v>
      </c>
      <c r="B24" s="39" t="s">
        <v>47</v>
      </c>
      <c r="C24" s="36">
        <f>C22-C23</f>
        <v>180221000</v>
      </c>
      <c r="D24" s="36"/>
      <c r="E24" s="34"/>
    </row>
    <row r="25" spans="1:5" x14ac:dyDescent="0.25">
      <c r="A25" s="12" t="s">
        <v>37</v>
      </c>
      <c r="B25" s="13" t="s">
        <v>48</v>
      </c>
      <c r="C25" s="4">
        <v>76480000</v>
      </c>
      <c r="D25" s="4"/>
      <c r="E25" s="35"/>
    </row>
    <row r="26" spans="1:5" x14ac:dyDescent="0.25">
      <c r="A26" s="18" t="s">
        <v>38</v>
      </c>
      <c r="B26" s="39" t="s">
        <v>49</v>
      </c>
      <c r="C26" s="36">
        <f>SUM(C18:C21) + SUM(C24:C25)</f>
        <v>299766000</v>
      </c>
      <c r="D26" s="36"/>
      <c r="E26" s="34"/>
    </row>
    <row r="27" spans="1:5" x14ac:dyDescent="0.25">
      <c r="A27" s="18" t="s">
        <v>39</v>
      </c>
      <c r="B27" s="39" t="s">
        <v>40</v>
      </c>
      <c r="C27" s="36">
        <f>C16+C26</f>
        <v>846990000</v>
      </c>
      <c r="D27" s="36"/>
      <c r="E27" s="34"/>
    </row>
    <row r="28" spans="1:5" x14ac:dyDescent="0.25">
      <c r="A28" s="53" t="s">
        <v>50</v>
      </c>
      <c r="B28" s="54"/>
      <c r="C28" s="54"/>
      <c r="D28" s="54"/>
      <c r="E28" s="55"/>
    </row>
    <row r="29" spans="1:5" x14ac:dyDescent="0.25">
      <c r="A29" s="53" t="s">
        <v>51</v>
      </c>
      <c r="B29" s="54"/>
      <c r="C29" s="54"/>
      <c r="D29" s="54"/>
      <c r="E29" s="55"/>
    </row>
    <row r="30" spans="1:5" x14ac:dyDescent="0.25">
      <c r="A30" s="12" t="s">
        <v>52</v>
      </c>
      <c r="B30" s="7" t="s">
        <v>57</v>
      </c>
      <c r="C30" s="4">
        <v>1609000</v>
      </c>
      <c r="D30" s="4"/>
      <c r="E30" s="3"/>
    </row>
    <row r="31" spans="1:5" x14ac:dyDescent="0.25">
      <c r="A31" s="12" t="s">
        <v>53</v>
      </c>
      <c r="B31" s="7" t="s">
        <v>58</v>
      </c>
      <c r="C31" s="4">
        <v>2137000</v>
      </c>
      <c r="D31" s="4"/>
      <c r="E31" s="3"/>
    </row>
    <row r="32" spans="1:5" x14ac:dyDescent="0.25">
      <c r="A32" s="12" t="s">
        <v>54</v>
      </c>
      <c r="B32" s="7" t="s">
        <v>59</v>
      </c>
      <c r="C32" s="4"/>
      <c r="D32" s="4"/>
      <c r="E32" s="3"/>
    </row>
    <row r="33" spans="1:5" x14ac:dyDescent="0.25">
      <c r="A33" s="12" t="s">
        <v>55</v>
      </c>
      <c r="B33" s="7" t="s">
        <v>60</v>
      </c>
      <c r="C33" s="4">
        <v>94695000</v>
      </c>
      <c r="D33" s="4"/>
      <c r="E33" s="3"/>
    </row>
    <row r="34" spans="1:5" x14ac:dyDescent="0.25">
      <c r="A34" s="18" t="s">
        <v>56</v>
      </c>
      <c r="B34" s="40" t="s">
        <v>61</v>
      </c>
      <c r="C34" s="31">
        <f>SUM(C30:C33)</f>
        <v>98441000</v>
      </c>
      <c r="D34" s="31"/>
      <c r="E34" s="32"/>
    </row>
    <row r="35" spans="1:5" x14ac:dyDescent="0.25">
      <c r="A35" s="53" t="s">
        <v>73</v>
      </c>
      <c r="B35" s="58"/>
      <c r="C35" s="58"/>
      <c r="D35" s="58"/>
      <c r="E35" s="59"/>
    </row>
    <row r="36" spans="1:5" x14ac:dyDescent="0.25">
      <c r="A36" s="20" t="s">
        <v>74</v>
      </c>
      <c r="B36" s="9" t="s">
        <v>80</v>
      </c>
      <c r="C36" s="4">
        <v>44803000</v>
      </c>
      <c r="D36" s="4"/>
      <c r="E36" s="3"/>
    </row>
    <row r="37" spans="1:5" x14ac:dyDescent="0.25">
      <c r="A37" s="20" t="s">
        <v>75</v>
      </c>
      <c r="B37" s="9" t="s">
        <v>81</v>
      </c>
      <c r="C37" s="4"/>
      <c r="D37" s="4"/>
      <c r="E37" s="3"/>
    </row>
    <row r="38" spans="1:5" x14ac:dyDescent="0.25">
      <c r="A38" s="20" t="s">
        <v>76</v>
      </c>
      <c r="B38" s="9" t="s">
        <v>82</v>
      </c>
      <c r="C38" s="4">
        <v>130637000</v>
      </c>
      <c r="D38" s="4"/>
      <c r="E38" s="3"/>
    </row>
    <row r="39" spans="1:5" x14ac:dyDescent="0.25">
      <c r="A39" s="20" t="s">
        <v>77</v>
      </c>
      <c r="B39" s="41" t="s">
        <v>83</v>
      </c>
      <c r="C39" s="43">
        <f>SUM(C36:C38)</f>
        <v>175440000</v>
      </c>
      <c r="D39" s="43"/>
      <c r="E39" s="34"/>
    </row>
    <row r="40" spans="1:5" x14ac:dyDescent="0.25">
      <c r="A40" s="21" t="s">
        <v>78</v>
      </c>
      <c r="B40" s="42" t="s">
        <v>79</v>
      </c>
      <c r="C40" s="44">
        <f>C34+C39</f>
        <v>273881000</v>
      </c>
      <c r="D40" s="44"/>
      <c r="E40" s="34"/>
    </row>
    <row r="41" spans="1:5" x14ac:dyDescent="0.25">
      <c r="A41" s="53" t="s">
        <v>62</v>
      </c>
      <c r="B41" s="54"/>
      <c r="C41" s="54"/>
      <c r="D41" s="54"/>
      <c r="E41" s="55"/>
    </row>
    <row r="42" spans="1:5" x14ac:dyDescent="0.25">
      <c r="A42" s="12" t="s">
        <v>63</v>
      </c>
      <c r="B42" s="7" t="s">
        <v>70</v>
      </c>
      <c r="C42" s="4">
        <v>573109000</v>
      </c>
      <c r="D42" s="4"/>
      <c r="E42" s="3"/>
    </row>
    <row r="43" spans="1:5" x14ac:dyDescent="0.25">
      <c r="A43" s="12" t="s">
        <v>64</v>
      </c>
      <c r="B43" s="7" t="s">
        <v>71</v>
      </c>
      <c r="C43" s="4"/>
      <c r="D43" s="4"/>
      <c r="E43" s="3"/>
    </row>
    <row r="44" spans="1:5" x14ac:dyDescent="0.25">
      <c r="A44" s="12" t="s">
        <v>65</v>
      </c>
      <c r="B44" s="7" t="s">
        <v>72</v>
      </c>
      <c r="C44" s="4"/>
      <c r="D44" s="4"/>
      <c r="E44" s="3"/>
    </row>
    <row r="45" spans="1:5" x14ac:dyDescent="0.25">
      <c r="A45" s="18" t="s">
        <v>66</v>
      </c>
      <c r="B45" s="39" t="s">
        <v>68</v>
      </c>
      <c r="C45" s="36">
        <f>SUM(C42:C44)</f>
        <v>573109000</v>
      </c>
      <c r="D45" s="36"/>
      <c r="E45" s="34"/>
    </row>
    <row r="46" spans="1:5" ht="15.75" thickBot="1" x14ac:dyDescent="0.3">
      <c r="A46" s="22" t="s">
        <v>67</v>
      </c>
      <c r="B46" s="47" t="s">
        <v>69</v>
      </c>
      <c r="C46" s="48">
        <f>C40+C45</f>
        <v>846990000</v>
      </c>
      <c r="D46" s="48"/>
      <c r="E46" s="45"/>
    </row>
    <row r="47" spans="1:5" ht="15.75" thickBot="1" x14ac:dyDescent="0.3">
      <c r="A47" s="57"/>
      <c r="B47" s="57"/>
      <c r="C47" s="57"/>
      <c r="D47" s="57"/>
      <c r="E47" s="57"/>
    </row>
    <row r="48" spans="1:5" x14ac:dyDescent="0.25">
      <c r="A48" s="15"/>
      <c r="B48" s="16" t="s">
        <v>84</v>
      </c>
      <c r="C48" s="16" t="s">
        <v>9</v>
      </c>
      <c r="D48" s="16" t="s">
        <v>10</v>
      </c>
      <c r="E48" s="17" t="s">
        <v>11</v>
      </c>
    </row>
    <row r="49" spans="1:5" x14ac:dyDescent="0.25">
      <c r="A49" s="53" t="s">
        <v>85</v>
      </c>
      <c r="B49" s="54"/>
      <c r="C49" s="54"/>
      <c r="D49" s="54"/>
      <c r="E49" s="55"/>
    </row>
    <row r="50" spans="1:5" x14ac:dyDescent="0.25">
      <c r="A50" s="12" t="s">
        <v>86</v>
      </c>
      <c r="B50" s="7" t="s">
        <v>91</v>
      </c>
      <c r="C50" s="4">
        <v>745468000</v>
      </c>
      <c r="D50" s="4"/>
      <c r="E50" s="3"/>
    </row>
    <row r="51" spans="1:5" x14ac:dyDescent="0.25">
      <c r="A51" s="12" t="s">
        <v>87</v>
      </c>
      <c r="B51" s="7" t="s">
        <v>92</v>
      </c>
      <c r="C51" s="4">
        <v>298417000</v>
      </c>
      <c r="D51" s="4"/>
      <c r="E51" s="3"/>
    </row>
    <row r="52" spans="1:5" x14ac:dyDescent="0.25">
      <c r="A52" s="12" t="s">
        <v>88</v>
      </c>
      <c r="B52" s="7" t="s">
        <v>93</v>
      </c>
      <c r="C52" s="4"/>
      <c r="D52" s="4"/>
      <c r="E52" s="3"/>
    </row>
    <row r="53" spans="1:5" x14ac:dyDescent="0.25">
      <c r="A53" s="18" t="s">
        <v>89</v>
      </c>
      <c r="B53" s="40" t="s">
        <v>90</v>
      </c>
      <c r="C53" s="31">
        <f>SUM(C50:C52)</f>
        <v>1043885000</v>
      </c>
      <c r="D53" s="31"/>
      <c r="E53" s="32"/>
    </row>
    <row r="54" spans="1:5" x14ac:dyDescent="0.25">
      <c r="A54" s="53" t="s">
        <v>94</v>
      </c>
      <c r="B54" s="54"/>
      <c r="C54" s="54"/>
      <c r="D54" s="54"/>
      <c r="E54" s="55"/>
    </row>
    <row r="55" spans="1:5" x14ac:dyDescent="0.25">
      <c r="A55" s="12" t="s">
        <v>95</v>
      </c>
      <c r="B55" s="7" t="s">
        <v>104</v>
      </c>
      <c r="C55" s="4">
        <v>28983000</v>
      </c>
      <c r="D55" s="4"/>
      <c r="E55" s="3"/>
    </row>
    <row r="56" spans="1:5" x14ac:dyDescent="0.25">
      <c r="A56" s="12" t="s">
        <v>96</v>
      </c>
      <c r="B56" s="7" t="s">
        <v>105</v>
      </c>
      <c r="C56" s="4"/>
      <c r="D56" s="4"/>
      <c r="E56" s="3"/>
    </row>
    <row r="57" spans="1:5" x14ac:dyDescent="0.25">
      <c r="A57" s="12" t="s">
        <v>97</v>
      </c>
      <c r="B57" s="7" t="s">
        <v>106</v>
      </c>
      <c r="C57" s="4"/>
      <c r="D57" s="4"/>
      <c r="E57" s="3"/>
    </row>
    <row r="58" spans="1:5" x14ac:dyDescent="0.25">
      <c r="A58" s="12" t="s">
        <v>98</v>
      </c>
      <c r="B58" s="7" t="s">
        <v>107</v>
      </c>
      <c r="C58" s="4">
        <v>-150000</v>
      </c>
      <c r="D58" s="4"/>
      <c r="E58" s="3"/>
    </row>
    <row r="59" spans="1:5" x14ac:dyDescent="0.25">
      <c r="A59" s="12" t="s">
        <v>99</v>
      </c>
      <c r="B59" s="7" t="s">
        <v>108</v>
      </c>
      <c r="C59" s="4">
        <v>18702000</v>
      </c>
      <c r="D59" s="4"/>
      <c r="E59" s="35"/>
    </row>
    <row r="60" spans="1:5" x14ac:dyDescent="0.25">
      <c r="A60" s="18" t="s">
        <v>100</v>
      </c>
      <c r="B60" s="39" t="s">
        <v>102</v>
      </c>
      <c r="C60" s="36">
        <f>SUM(C55:C59)</f>
        <v>47535000</v>
      </c>
      <c r="D60" s="36"/>
      <c r="E60" s="34"/>
    </row>
    <row r="61" spans="1:5" x14ac:dyDescent="0.25">
      <c r="A61" s="18" t="s">
        <v>101</v>
      </c>
      <c r="B61" s="39" t="s">
        <v>103</v>
      </c>
      <c r="C61" s="36">
        <f>C53+C60</f>
        <v>1091420000</v>
      </c>
      <c r="D61" s="36"/>
      <c r="E61" s="34"/>
    </row>
    <row r="62" spans="1:5" x14ac:dyDescent="0.25">
      <c r="A62" s="53" t="s">
        <v>109</v>
      </c>
      <c r="B62" s="54"/>
      <c r="C62" s="54"/>
      <c r="D62" s="54"/>
      <c r="E62" s="55"/>
    </row>
    <row r="63" spans="1:5" x14ac:dyDescent="0.25">
      <c r="A63" s="12" t="s">
        <v>110</v>
      </c>
      <c r="B63" s="7" t="s">
        <v>120</v>
      </c>
      <c r="C63" s="4">
        <v>844139000</v>
      </c>
      <c r="D63" s="4"/>
      <c r="E63" s="3"/>
    </row>
    <row r="64" spans="1:5" x14ac:dyDescent="0.25">
      <c r="A64" s="12" t="s">
        <v>111</v>
      </c>
      <c r="B64" s="7" t="s">
        <v>121</v>
      </c>
      <c r="C64" s="4">
        <v>13259000</v>
      </c>
      <c r="D64" s="4"/>
      <c r="E64" s="3"/>
    </row>
    <row r="65" spans="1:5" x14ac:dyDescent="0.25">
      <c r="A65" s="12" t="s">
        <v>112</v>
      </c>
      <c r="B65" s="7" t="s">
        <v>122</v>
      </c>
      <c r="C65" s="4">
        <v>5584000</v>
      </c>
      <c r="D65" s="4"/>
      <c r="E65" s="3"/>
    </row>
    <row r="66" spans="1:5" x14ac:dyDescent="0.25">
      <c r="A66" s="12" t="s">
        <v>113</v>
      </c>
      <c r="B66" s="7" t="s">
        <v>123</v>
      </c>
      <c r="C66" s="4"/>
      <c r="D66" s="4"/>
      <c r="E66" s="3"/>
    </row>
    <row r="67" spans="1:5" x14ac:dyDescent="0.25">
      <c r="A67" s="12" t="s">
        <v>114</v>
      </c>
      <c r="B67" s="7" t="s">
        <v>124</v>
      </c>
      <c r="C67" s="4">
        <v>137706000</v>
      </c>
      <c r="D67" s="4"/>
      <c r="E67" s="3"/>
    </row>
    <row r="68" spans="1:5" x14ac:dyDescent="0.25">
      <c r="A68" s="12" t="s">
        <v>115</v>
      </c>
      <c r="B68" s="13" t="s">
        <v>125</v>
      </c>
      <c r="C68" s="4"/>
      <c r="D68" s="33"/>
      <c r="E68" s="3"/>
    </row>
    <row r="69" spans="1:5" x14ac:dyDescent="0.25">
      <c r="A69" s="18" t="s">
        <v>116</v>
      </c>
      <c r="B69" s="39" t="s">
        <v>118</v>
      </c>
      <c r="C69" s="36">
        <f>SUM(C63:C68)</f>
        <v>1000688000</v>
      </c>
      <c r="D69" s="36"/>
      <c r="E69" s="34"/>
    </row>
    <row r="70" spans="1:5" x14ac:dyDescent="0.25">
      <c r="A70" s="18" t="s">
        <v>117</v>
      </c>
      <c r="B70" s="39" t="s">
        <v>119</v>
      </c>
      <c r="C70" s="36">
        <f>C61-C69</f>
        <v>90732000</v>
      </c>
      <c r="D70" s="36"/>
      <c r="E70" s="34"/>
    </row>
    <row r="71" spans="1:5" x14ac:dyDescent="0.25">
      <c r="A71" s="53" t="s">
        <v>126</v>
      </c>
      <c r="B71" s="54"/>
      <c r="C71" s="54"/>
      <c r="D71" s="54"/>
      <c r="E71" s="55"/>
    </row>
    <row r="72" spans="1:5" x14ac:dyDescent="0.25">
      <c r="A72" s="12" t="s">
        <v>127</v>
      </c>
      <c r="B72" s="7" t="s">
        <v>134</v>
      </c>
      <c r="C72" s="4">
        <v>-5042000</v>
      </c>
      <c r="D72" s="4"/>
      <c r="E72" s="35"/>
    </row>
    <row r="73" spans="1:5" x14ac:dyDescent="0.25">
      <c r="A73" s="12" t="s">
        <v>128</v>
      </c>
      <c r="B73" s="7" t="s">
        <v>135</v>
      </c>
      <c r="C73" s="4"/>
      <c r="D73" s="4"/>
      <c r="E73" s="35"/>
    </row>
    <row r="74" spans="1:5" x14ac:dyDescent="0.25">
      <c r="A74" s="18" t="s">
        <v>129</v>
      </c>
      <c r="B74" s="39" t="s">
        <v>136</v>
      </c>
      <c r="C74" s="36">
        <f>C70+C72+C73</f>
        <v>85690000</v>
      </c>
      <c r="D74" s="36"/>
      <c r="E74" s="49"/>
    </row>
    <row r="75" spans="1:5" x14ac:dyDescent="0.25">
      <c r="A75" s="12" t="s">
        <v>130</v>
      </c>
      <c r="B75" s="13" t="s">
        <v>137</v>
      </c>
      <c r="C75" s="4">
        <v>312000</v>
      </c>
      <c r="D75" s="4"/>
      <c r="E75" s="35"/>
    </row>
    <row r="76" spans="1:5" x14ac:dyDescent="0.25">
      <c r="A76" s="12" t="s">
        <v>131</v>
      </c>
      <c r="B76" s="13" t="s">
        <v>138</v>
      </c>
      <c r="C76" s="4"/>
      <c r="D76" s="4"/>
      <c r="E76" s="35"/>
    </row>
    <row r="77" spans="1:5" ht="15.75" thickBot="1" x14ac:dyDescent="0.3">
      <c r="A77" s="22" t="s">
        <v>132</v>
      </c>
      <c r="B77" s="47" t="s">
        <v>133</v>
      </c>
      <c r="C77" s="48">
        <f>SUM(C74:C76)</f>
        <v>86002000</v>
      </c>
      <c r="D77" s="48"/>
      <c r="E77" s="50"/>
    </row>
  </sheetData>
  <mergeCells count="17">
    <mergeCell ref="A47:E47"/>
    <mergeCell ref="A49:E49"/>
    <mergeCell ref="A54:E54"/>
    <mergeCell ref="A62:E62"/>
    <mergeCell ref="A71:E71"/>
    <mergeCell ref="C1:E1"/>
    <mergeCell ref="A41:E4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5" x14ac:dyDescent="0.25"/>
  <cols>
    <col min="1" max="1" width="9.140625" style="6"/>
    <col min="2" max="2" width="64" style="6" customWidth="1"/>
    <col min="3" max="3" width="15.85546875" style="6" customWidth="1"/>
    <col min="4" max="4" width="17.42578125" style="6" bestFit="1" customWidth="1"/>
    <col min="5" max="5" width="33.85546875" style="6" customWidth="1"/>
    <col min="6" max="16384" width="9.140625" style="6"/>
  </cols>
  <sheetData>
    <row r="1" spans="1:5" ht="30" x14ac:dyDescent="0.25">
      <c r="A1" s="10" t="s">
        <v>0</v>
      </c>
      <c r="B1" s="26" t="s">
        <v>2</v>
      </c>
      <c r="C1" s="73" t="s">
        <v>146</v>
      </c>
      <c r="D1" s="73"/>
      <c r="E1" s="74"/>
    </row>
    <row r="2" spans="1:5" x14ac:dyDescent="0.25">
      <c r="A2" s="12" t="s">
        <v>4</v>
      </c>
      <c r="B2" s="7" t="s">
        <v>5</v>
      </c>
      <c r="C2" s="64" t="s">
        <v>139</v>
      </c>
      <c r="D2" s="64"/>
      <c r="E2" s="69"/>
    </row>
    <row r="3" spans="1:5" ht="15.75" thickBot="1" x14ac:dyDescent="0.3">
      <c r="A3" s="14" t="s">
        <v>1</v>
      </c>
      <c r="B3" s="27" t="s">
        <v>3</v>
      </c>
      <c r="C3" s="70" t="s">
        <v>140</v>
      </c>
      <c r="D3" s="70"/>
      <c r="E3" s="71"/>
    </row>
    <row r="4" spans="1:5" ht="15.75" thickBot="1" x14ac:dyDescent="0.3">
      <c r="A4" s="72"/>
      <c r="B4" s="72"/>
      <c r="C4" s="72"/>
      <c r="D4" s="72"/>
      <c r="E4" s="72"/>
    </row>
    <row r="5" spans="1:5" x14ac:dyDescent="0.25">
      <c r="A5" s="15"/>
      <c r="B5" s="16" t="s">
        <v>8</v>
      </c>
      <c r="C5" s="16" t="s">
        <v>9</v>
      </c>
      <c r="D5" s="16" t="s">
        <v>10</v>
      </c>
      <c r="E5" s="17" t="s">
        <v>11</v>
      </c>
    </row>
    <row r="6" spans="1:5" x14ac:dyDescent="0.25">
      <c r="A6" s="53" t="s">
        <v>16</v>
      </c>
      <c r="B6" s="54"/>
      <c r="C6" s="54"/>
      <c r="D6" s="54"/>
      <c r="E6" s="55"/>
    </row>
    <row r="7" spans="1:5" x14ac:dyDescent="0.25">
      <c r="A7" s="53" t="s">
        <v>17</v>
      </c>
      <c r="B7" s="54"/>
      <c r="C7" s="54"/>
      <c r="D7" s="54"/>
      <c r="E7" s="55"/>
    </row>
    <row r="8" spans="1:5" x14ac:dyDescent="0.25">
      <c r="A8" s="12" t="s">
        <v>6</v>
      </c>
      <c r="B8" s="7" t="s">
        <v>7</v>
      </c>
      <c r="C8" s="4">
        <v>6508000</v>
      </c>
      <c r="D8" s="4"/>
      <c r="E8" s="3"/>
    </row>
    <row r="9" spans="1:5" x14ac:dyDescent="0.25">
      <c r="A9" s="12" t="s">
        <v>12</v>
      </c>
      <c r="B9" s="7" t="s">
        <v>14</v>
      </c>
      <c r="C9" s="4">
        <v>-3008000</v>
      </c>
      <c r="D9" s="4"/>
      <c r="E9" s="3"/>
    </row>
    <row r="10" spans="1:5" x14ac:dyDescent="0.25">
      <c r="A10" s="12" t="s">
        <v>13</v>
      </c>
      <c r="B10" s="7" t="s">
        <v>15</v>
      </c>
      <c r="C10" s="4">
        <v>3040000</v>
      </c>
      <c r="D10" s="4"/>
      <c r="E10" s="3"/>
    </row>
    <row r="11" spans="1:5" x14ac:dyDescent="0.25">
      <c r="A11" s="53" t="s">
        <v>18</v>
      </c>
      <c r="B11" s="54"/>
      <c r="C11" s="54"/>
      <c r="D11" s="54"/>
      <c r="E11" s="55"/>
    </row>
    <row r="12" spans="1:5" x14ac:dyDescent="0.25">
      <c r="A12" s="12" t="s">
        <v>19</v>
      </c>
      <c r="B12" s="7" t="s">
        <v>24</v>
      </c>
      <c r="C12" s="4">
        <v>8757000</v>
      </c>
      <c r="D12" s="4"/>
      <c r="E12" s="3"/>
    </row>
    <row r="13" spans="1:5" x14ac:dyDescent="0.25">
      <c r="A13" s="12" t="s">
        <v>20</v>
      </c>
      <c r="B13" s="7" t="s">
        <v>25</v>
      </c>
      <c r="C13" s="4"/>
      <c r="D13" s="4"/>
      <c r="E13" s="3"/>
    </row>
    <row r="14" spans="1:5" x14ac:dyDescent="0.25">
      <c r="A14" s="12" t="s">
        <v>21</v>
      </c>
      <c r="B14" s="7" t="s">
        <v>26</v>
      </c>
      <c r="C14" s="4">
        <v>1336000</v>
      </c>
      <c r="D14" s="4"/>
      <c r="E14" s="3"/>
    </row>
    <row r="15" spans="1:5" x14ac:dyDescent="0.25">
      <c r="A15" s="12" t="s">
        <v>22</v>
      </c>
      <c r="B15" s="7" t="s">
        <v>27</v>
      </c>
      <c r="C15" s="4">
        <v>5736000</v>
      </c>
      <c r="D15" s="4"/>
      <c r="E15" s="3"/>
    </row>
    <row r="16" spans="1:5" x14ac:dyDescent="0.25">
      <c r="A16" s="18" t="s">
        <v>23</v>
      </c>
      <c r="B16" s="40" t="s">
        <v>28</v>
      </c>
      <c r="C16" s="31">
        <f>SUM(C8:C10)+ SUM(C12:C15)</f>
        <v>22369000</v>
      </c>
      <c r="D16" s="31"/>
      <c r="E16" s="32"/>
    </row>
    <row r="17" spans="1:5" x14ac:dyDescent="0.25">
      <c r="A17" s="53" t="s">
        <v>29</v>
      </c>
      <c r="B17" s="54"/>
      <c r="C17" s="54"/>
      <c r="D17" s="54"/>
      <c r="E17" s="55"/>
    </row>
    <row r="18" spans="1:5" x14ac:dyDescent="0.25">
      <c r="A18" s="12" t="s">
        <v>30</v>
      </c>
      <c r="B18" s="7" t="s">
        <v>41</v>
      </c>
      <c r="C18" s="4">
        <v>6748000</v>
      </c>
      <c r="D18" s="4"/>
      <c r="E18" s="3"/>
    </row>
    <row r="19" spans="1:5" x14ac:dyDescent="0.25">
      <c r="A19" s="12" t="s">
        <v>31</v>
      </c>
      <c r="B19" s="7" t="s">
        <v>42</v>
      </c>
      <c r="C19" s="4"/>
      <c r="D19" s="4"/>
      <c r="E19" s="3"/>
    </row>
    <row r="20" spans="1:5" x14ac:dyDescent="0.25">
      <c r="A20" s="12" t="s">
        <v>32</v>
      </c>
      <c r="B20" s="13" t="s">
        <v>43</v>
      </c>
      <c r="C20" s="4"/>
      <c r="D20" s="33"/>
      <c r="E20" s="3"/>
    </row>
    <row r="21" spans="1:5" x14ac:dyDescent="0.25">
      <c r="A21" s="12" t="s">
        <v>33</v>
      </c>
      <c r="B21" s="13" t="s">
        <v>44</v>
      </c>
      <c r="C21" s="4"/>
      <c r="D21" s="4"/>
      <c r="E21" s="35"/>
    </row>
    <row r="22" spans="1:5" x14ac:dyDescent="0.25">
      <c r="A22" s="12" t="s">
        <v>34</v>
      </c>
      <c r="B22" s="13" t="s">
        <v>45</v>
      </c>
      <c r="C22" s="4">
        <v>14967000</v>
      </c>
      <c r="D22" s="4"/>
      <c r="E22" s="35"/>
    </row>
    <row r="23" spans="1:5" x14ac:dyDescent="0.25">
      <c r="A23" s="12" t="s">
        <v>35</v>
      </c>
      <c r="B23" s="13" t="s">
        <v>46</v>
      </c>
      <c r="C23" s="4">
        <v>6038000</v>
      </c>
      <c r="D23" s="4"/>
      <c r="E23" s="35"/>
    </row>
    <row r="24" spans="1:5" x14ac:dyDescent="0.25">
      <c r="A24" s="18" t="s">
        <v>36</v>
      </c>
      <c r="B24" s="39" t="s">
        <v>47</v>
      </c>
      <c r="C24" s="36">
        <f>C22-C23</f>
        <v>8929000</v>
      </c>
      <c r="D24" s="36"/>
      <c r="E24" s="34"/>
    </row>
    <row r="25" spans="1:5" x14ac:dyDescent="0.25">
      <c r="A25" s="12" t="s">
        <v>37</v>
      </c>
      <c r="B25" s="13" t="s">
        <v>48</v>
      </c>
      <c r="C25" s="4">
        <v>14284000</v>
      </c>
      <c r="D25" s="4"/>
      <c r="E25" s="35"/>
    </row>
    <row r="26" spans="1:5" x14ac:dyDescent="0.25">
      <c r="A26" s="18" t="s">
        <v>38</v>
      </c>
      <c r="B26" s="39" t="s">
        <v>49</v>
      </c>
      <c r="C26" s="36">
        <f>SUM(C18:C21) + SUM(C24:C25)</f>
        <v>29961000</v>
      </c>
      <c r="D26" s="36"/>
      <c r="E26" s="34"/>
    </row>
    <row r="27" spans="1:5" x14ac:dyDescent="0.25">
      <c r="A27" s="18" t="s">
        <v>39</v>
      </c>
      <c r="B27" s="39" t="s">
        <v>40</v>
      </c>
      <c r="C27" s="36">
        <f>C16+C26</f>
        <v>52330000</v>
      </c>
      <c r="D27" s="36"/>
      <c r="E27" s="34"/>
    </row>
    <row r="28" spans="1:5" x14ac:dyDescent="0.25">
      <c r="A28" s="53" t="s">
        <v>50</v>
      </c>
      <c r="B28" s="54"/>
      <c r="C28" s="54"/>
      <c r="D28" s="54"/>
      <c r="E28" s="55"/>
    </row>
    <row r="29" spans="1:5" x14ac:dyDescent="0.25">
      <c r="A29" s="53" t="s">
        <v>51</v>
      </c>
      <c r="B29" s="54"/>
      <c r="C29" s="54"/>
      <c r="D29" s="54"/>
      <c r="E29" s="55"/>
    </row>
    <row r="30" spans="1:5" x14ac:dyDescent="0.25">
      <c r="A30" s="12" t="s">
        <v>52</v>
      </c>
      <c r="B30" s="7" t="s">
        <v>57</v>
      </c>
      <c r="C30" s="4"/>
      <c r="D30" s="4"/>
      <c r="E30" s="3"/>
    </row>
    <row r="31" spans="1:5" x14ac:dyDescent="0.25">
      <c r="A31" s="12" t="s">
        <v>53</v>
      </c>
      <c r="B31" s="7" t="s">
        <v>58</v>
      </c>
      <c r="C31" s="4">
        <v>740000</v>
      </c>
      <c r="D31" s="4"/>
      <c r="E31" s="3"/>
    </row>
    <row r="32" spans="1:5" x14ac:dyDescent="0.25">
      <c r="A32" s="12" t="s">
        <v>54</v>
      </c>
      <c r="B32" s="7" t="s">
        <v>59</v>
      </c>
      <c r="C32" s="4">
        <v>4429000</v>
      </c>
      <c r="D32" s="4"/>
      <c r="E32" s="3"/>
    </row>
    <row r="33" spans="1:5" x14ac:dyDescent="0.25">
      <c r="A33" s="12" t="s">
        <v>55</v>
      </c>
      <c r="B33" s="7" t="s">
        <v>60</v>
      </c>
      <c r="C33" s="4">
        <v>14194000</v>
      </c>
      <c r="D33" s="4"/>
      <c r="E33" s="3"/>
    </row>
    <row r="34" spans="1:5" x14ac:dyDescent="0.25">
      <c r="A34" s="18" t="s">
        <v>56</v>
      </c>
      <c r="B34" s="40" t="s">
        <v>61</v>
      </c>
      <c r="C34" s="31">
        <f>SUM(C30:C33)</f>
        <v>19363000</v>
      </c>
      <c r="D34" s="36"/>
      <c r="E34" s="34"/>
    </row>
    <row r="35" spans="1:5" x14ac:dyDescent="0.25">
      <c r="A35" s="53" t="s">
        <v>73</v>
      </c>
      <c r="B35" s="58"/>
      <c r="C35" s="58"/>
      <c r="D35" s="58"/>
      <c r="E35" s="59"/>
    </row>
    <row r="36" spans="1:5" x14ac:dyDescent="0.25">
      <c r="A36" s="20" t="s">
        <v>74</v>
      </c>
      <c r="B36" s="9" t="s">
        <v>80</v>
      </c>
      <c r="C36" s="4"/>
      <c r="D36" s="4"/>
      <c r="E36" s="3"/>
    </row>
    <row r="37" spans="1:5" x14ac:dyDescent="0.25">
      <c r="A37" s="20" t="s">
        <v>75</v>
      </c>
      <c r="B37" s="9" t="s">
        <v>81</v>
      </c>
      <c r="C37" s="4"/>
      <c r="D37" s="33"/>
      <c r="E37" s="3"/>
    </row>
    <row r="38" spans="1:5" x14ac:dyDescent="0.25">
      <c r="A38" s="20" t="s">
        <v>76</v>
      </c>
      <c r="B38" s="41" t="s">
        <v>82</v>
      </c>
      <c r="C38" s="4">
        <v>23474000</v>
      </c>
      <c r="D38" s="33"/>
      <c r="E38" s="3"/>
    </row>
    <row r="39" spans="1:5" x14ac:dyDescent="0.25">
      <c r="A39" s="20" t="s">
        <v>77</v>
      </c>
      <c r="B39" s="41" t="s">
        <v>83</v>
      </c>
      <c r="C39" s="43">
        <f>SUM(C36:C38)</f>
        <v>23474000</v>
      </c>
      <c r="D39" s="43"/>
      <c r="E39" s="34"/>
    </row>
    <row r="40" spans="1:5" x14ac:dyDescent="0.25">
      <c r="A40" s="21" t="s">
        <v>78</v>
      </c>
      <c r="B40" s="42" t="s">
        <v>79</v>
      </c>
      <c r="C40" s="44">
        <f>C34+C39</f>
        <v>42837000</v>
      </c>
      <c r="D40" s="44"/>
      <c r="E40" s="34"/>
    </row>
    <row r="41" spans="1:5" x14ac:dyDescent="0.25">
      <c r="A41" s="53" t="s">
        <v>62</v>
      </c>
      <c r="B41" s="54"/>
      <c r="C41" s="54"/>
      <c r="D41" s="54"/>
      <c r="E41" s="55"/>
    </row>
    <row r="42" spans="1:5" x14ac:dyDescent="0.25">
      <c r="A42" s="12" t="s">
        <v>63</v>
      </c>
      <c r="B42" s="7" t="s">
        <v>70</v>
      </c>
      <c r="C42" s="4">
        <v>9493000</v>
      </c>
      <c r="D42" s="4"/>
      <c r="E42" s="3"/>
    </row>
    <row r="43" spans="1:5" x14ac:dyDescent="0.25">
      <c r="A43" s="12" t="s">
        <v>64</v>
      </c>
      <c r="B43" s="7" t="s">
        <v>71</v>
      </c>
      <c r="C43" s="4"/>
      <c r="D43" s="4"/>
      <c r="E43" s="3"/>
    </row>
    <row r="44" spans="1:5" x14ac:dyDescent="0.25">
      <c r="A44" s="12" t="s">
        <v>65</v>
      </c>
      <c r="B44" s="7" t="s">
        <v>72</v>
      </c>
      <c r="C44" s="4"/>
      <c r="D44" s="4"/>
      <c r="E44" s="35"/>
    </row>
    <row r="45" spans="1:5" x14ac:dyDescent="0.25">
      <c r="A45" s="18" t="s">
        <v>66</v>
      </c>
      <c r="B45" s="39" t="s">
        <v>68</v>
      </c>
      <c r="C45" s="36">
        <f>SUM(C42:C44)</f>
        <v>9493000</v>
      </c>
      <c r="D45" s="36"/>
      <c r="E45" s="34"/>
    </row>
    <row r="46" spans="1:5" ht="15.75" thickBot="1" x14ac:dyDescent="0.3">
      <c r="A46" s="22" t="s">
        <v>67</v>
      </c>
      <c r="B46" s="47" t="s">
        <v>69</v>
      </c>
      <c r="C46" s="48">
        <f>C40+C45</f>
        <v>52330000</v>
      </c>
      <c r="D46" s="48"/>
      <c r="E46" s="45"/>
    </row>
    <row r="47" spans="1:5" ht="15.75" thickBot="1" x14ac:dyDescent="0.3">
      <c r="A47" s="57"/>
      <c r="B47" s="57"/>
      <c r="C47" s="57"/>
      <c r="D47" s="57"/>
      <c r="E47" s="57"/>
    </row>
    <row r="48" spans="1:5" x14ac:dyDescent="0.25">
      <c r="A48" s="15"/>
      <c r="B48" s="16" t="s">
        <v>84</v>
      </c>
      <c r="C48" s="16" t="s">
        <v>9</v>
      </c>
      <c r="D48" s="16" t="s">
        <v>10</v>
      </c>
      <c r="E48" s="17" t="s">
        <v>11</v>
      </c>
    </row>
    <row r="49" spans="1:5" x14ac:dyDescent="0.25">
      <c r="A49" s="53" t="s">
        <v>85</v>
      </c>
      <c r="B49" s="54"/>
      <c r="C49" s="54"/>
      <c r="D49" s="54"/>
      <c r="E49" s="55"/>
    </row>
    <row r="50" spans="1:5" x14ac:dyDescent="0.25">
      <c r="A50" s="12" t="s">
        <v>86</v>
      </c>
      <c r="B50" s="7" t="s">
        <v>91</v>
      </c>
      <c r="C50" s="4">
        <v>102833000</v>
      </c>
      <c r="D50" s="4"/>
      <c r="E50" s="3"/>
    </row>
    <row r="51" spans="1:5" x14ac:dyDescent="0.25">
      <c r="A51" s="12" t="s">
        <v>87</v>
      </c>
      <c r="B51" s="7" t="s">
        <v>92</v>
      </c>
      <c r="C51" s="4">
        <v>35919000</v>
      </c>
      <c r="D51" s="4"/>
      <c r="E51" s="3"/>
    </row>
    <row r="52" spans="1:5" x14ac:dyDescent="0.25">
      <c r="A52" s="12" t="s">
        <v>88</v>
      </c>
      <c r="B52" s="13" t="s">
        <v>93</v>
      </c>
      <c r="C52" s="33"/>
      <c r="D52" s="4"/>
      <c r="E52" s="3"/>
    </row>
    <row r="53" spans="1:5" x14ac:dyDescent="0.25">
      <c r="A53" s="18" t="s">
        <v>89</v>
      </c>
      <c r="B53" s="39" t="s">
        <v>90</v>
      </c>
      <c r="C53" s="36">
        <f>SUM(C50:C52)</f>
        <v>138752000</v>
      </c>
      <c r="D53" s="51"/>
      <c r="E53" s="32"/>
    </row>
    <row r="54" spans="1:5" x14ac:dyDescent="0.25">
      <c r="A54" s="53" t="s">
        <v>94</v>
      </c>
      <c r="B54" s="54"/>
      <c r="C54" s="54"/>
      <c r="D54" s="54"/>
      <c r="E54" s="55"/>
    </row>
    <row r="55" spans="1:5" x14ac:dyDescent="0.25">
      <c r="A55" s="12" t="s">
        <v>95</v>
      </c>
      <c r="B55" s="7" t="s">
        <v>104</v>
      </c>
      <c r="C55" s="4">
        <v>30000</v>
      </c>
      <c r="D55" s="4"/>
      <c r="E55" s="3"/>
    </row>
    <row r="56" spans="1:5" x14ac:dyDescent="0.25">
      <c r="A56" s="12" t="s">
        <v>96</v>
      </c>
      <c r="B56" s="7" t="s">
        <v>105</v>
      </c>
      <c r="C56" s="4"/>
      <c r="D56" s="4"/>
      <c r="E56" s="3"/>
    </row>
    <row r="57" spans="1:5" x14ac:dyDescent="0.25">
      <c r="A57" s="12" t="s">
        <v>97</v>
      </c>
      <c r="B57" s="7" t="s">
        <v>106</v>
      </c>
      <c r="C57" s="4"/>
      <c r="D57" s="4"/>
      <c r="E57" s="3"/>
    </row>
    <row r="58" spans="1:5" x14ac:dyDescent="0.25">
      <c r="A58" s="12" t="s">
        <v>98</v>
      </c>
      <c r="B58" s="7" t="s">
        <v>107</v>
      </c>
      <c r="C58" s="4"/>
      <c r="D58" s="4"/>
      <c r="E58" s="3"/>
    </row>
    <row r="59" spans="1:5" x14ac:dyDescent="0.25">
      <c r="A59" s="12" t="s">
        <v>99</v>
      </c>
      <c r="B59" s="7" t="s">
        <v>108</v>
      </c>
      <c r="C59" s="4"/>
      <c r="D59" s="4"/>
      <c r="E59" s="3"/>
    </row>
    <row r="60" spans="1:5" x14ac:dyDescent="0.25">
      <c r="A60" s="18" t="s">
        <v>100</v>
      </c>
      <c r="B60" s="39" t="s">
        <v>102</v>
      </c>
      <c r="C60" s="36">
        <f>SUM(C55:C59)</f>
        <v>30000</v>
      </c>
      <c r="D60" s="36"/>
      <c r="E60" s="34"/>
    </row>
    <row r="61" spans="1:5" x14ac:dyDescent="0.25">
      <c r="A61" s="18" t="s">
        <v>101</v>
      </c>
      <c r="B61" s="39" t="s">
        <v>103</v>
      </c>
      <c r="C61" s="36">
        <f>C53+C60</f>
        <v>138782000</v>
      </c>
      <c r="D61" s="36"/>
      <c r="E61" s="34"/>
    </row>
    <row r="62" spans="1:5" x14ac:dyDescent="0.25">
      <c r="A62" s="53" t="s">
        <v>109</v>
      </c>
      <c r="B62" s="54"/>
      <c r="C62" s="54"/>
      <c r="D62" s="54"/>
      <c r="E62" s="55"/>
    </row>
    <row r="63" spans="1:5" x14ac:dyDescent="0.25">
      <c r="A63" s="12" t="s">
        <v>110</v>
      </c>
      <c r="B63" s="7" t="s">
        <v>120</v>
      </c>
      <c r="C63" s="4">
        <v>107588000</v>
      </c>
      <c r="D63" s="4"/>
      <c r="E63" s="3"/>
    </row>
    <row r="64" spans="1:5" x14ac:dyDescent="0.25">
      <c r="A64" s="12" t="s">
        <v>111</v>
      </c>
      <c r="B64" s="7" t="s">
        <v>121</v>
      </c>
      <c r="C64" s="4">
        <v>1564000</v>
      </c>
      <c r="D64" s="4"/>
      <c r="E64" s="3"/>
    </row>
    <row r="65" spans="1:5" x14ac:dyDescent="0.25">
      <c r="A65" s="12" t="s">
        <v>112</v>
      </c>
      <c r="B65" s="7" t="s">
        <v>122</v>
      </c>
      <c r="C65" s="4"/>
      <c r="D65" s="4"/>
      <c r="E65" s="3"/>
    </row>
    <row r="66" spans="1:5" x14ac:dyDescent="0.25">
      <c r="A66" s="12" t="s">
        <v>113</v>
      </c>
      <c r="B66" s="7" t="s">
        <v>123</v>
      </c>
      <c r="C66" s="4"/>
      <c r="D66" s="4"/>
      <c r="E66" s="3"/>
    </row>
    <row r="67" spans="1:5" x14ac:dyDescent="0.25">
      <c r="A67" s="12" t="s">
        <v>114</v>
      </c>
      <c r="B67" s="7" t="s">
        <v>124</v>
      </c>
      <c r="C67" s="4">
        <v>40343000</v>
      </c>
      <c r="D67" s="4"/>
      <c r="E67" s="3"/>
    </row>
    <row r="68" spans="1:5" x14ac:dyDescent="0.25">
      <c r="A68" s="12" t="s">
        <v>115</v>
      </c>
      <c r="B68" s="13" t="s">
        <v>125</v>
      </c>
      <c r="C68" s="4"/>
      <c r="D68" s="33"/>
      <c r="E68" s="3"/>
    </row>
    <row r="69" spans="1:5" x14ac:dyDescent="0.25">
      <c r="A69" s="18" t="s">
        <v>116</v>
      </c>
      <c r="B69" s="39" t="s">
        <v>118</v>
      </c>
      <c r="C69" s="36">
        <f>SUM(C63:C68)</f>
        <v>149495000</v>
      </c>
      <c r="D69" s="36"/>
      <c r="E69" s="34"/>
    </row>
    <row r="70" spans="1:5" x14ac:dyDescent="0.25">
      <c r="A70" s="18" t="s">
        <v>117</v>
      </c>
      <c r="B70" s="39" t="s">
        <v>119</v>
      </c>
      <c r="C70" s="36">
        <f>C61-C69</f>
        <v>-10713000</v>
      </c>
      <c r="D70" s="36"/>
      <c r="E70" s="34"/>
    </row>
    <row r="71" spans="1:5" x14ac:dyDescent="0.25">
      <c r="A71" s="53" t="s">
        <v>126</v>
      </c>
      <c r="B71" s="54"/>
      <c r="C71" s="54"/>
      <c r="D71" s="54"/>
      <c r="E71" s="55"/>
    </row>
    <row r="72" spans="1:5" x14ac:dyDescent="0.25">
      <c r="A72" s="12" t="s">
        <v>127</v>
      </c>
      <c r="B72" s="7" t="s">
        <v>134</v>
      </c>
      <c r="C72" s="4">
        <v>17093000</v>
      </c>
      <c r="D72" s="4"/>
      <c r="E72" s="3"/>
    </row>
    <row r="73" spans="1:5" x14ac:dyDescent="0.25">
      <c r="A73" s="12" t="s">
        <v>128</v>
      </c>
      <c r="B73" s="7" t="s">
        <v>135</v>
      </c>
      <c r="C73" s="4"/>
      <c r="D73" s="4"/>
      <c r="E73" s="3"/>
    </row>
    <row r="74" spans="1:5" x14ac:dyDescent="0.25">
      <c r="A74" s="18" t="s">
        <v>129</v>
      </c>
      <c r="B74" s="39" t="s">
        <v>136</v>
      </c>
      <c r="C74" s="36">
        <f>C70+C72+C73</f>
        <v>6380000</v>
      </c>
      <c r="D74" s="36"/>
      <c r="E74" s="49"/>
    </row>
    <row r="75" spans="1:5" x14ac:dyDescent="0.25">
      <c r="A75" s="12" t="s">
        <v>130</v>
      </c>
      <c r="B75" s="13" t="s">
        <v>137</v>
      </c>
      <c r="C75" s="52"/>
      <c r="D75" s="52"/>
      <c r="E75" s="49"/>
    </row>
    <row r="76" spans="1:5" x14ac:dyDescent="0.25">
      <c r="A76" s="12" t="s">
        <v>131</v>
      </c>
      <c r="B76" s="13" t="s">
        <v>138</v>
      </c>
      <c r="C76" s="52"/>
      <c r="D76" s="52"/>
      <c r="E76" s="49"/>
    </row>
    <row r="77" spans="1:5" ht="15.75" thickBot="1" x14ac:dyDescent="0.3">
      <c r="A77" s="22" t="s">
        <v>132</v>
      </c>
      <c r="B77" s="47" t="s">
        <v>133</v>
      </c>
      <c r="C77" s="48">
        <f>SUM(C74:C76)</f>
        <v>6380000</v>
      </c>
      <c r="D77" s="48"/>
      <c r="E77" s="50"/>
    </row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  <pageSetup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>
      <selection activeCell="B70" sqref="B70"/>
    </sheetView>
  </sheetViews>
  <sheetFormatPr defaultRowHeight="15" x14ac:dyDescent="0.25"/>
  <cols>
    <col min="1" max="1" width="9.140625" style="1"/>
    <col min="2" max="2" width="64" style="1" customWidth="1"/>
    <col min="3" max="3" width="15.85546875" style="1" customWidth="1"/>
    <col min="4" max="4" width="17.42578125" style="1" bestFit="1" customWidth="1"/>
    <col min="5" max="5" width="33.85546875" style="1" customWidth="1"/>
    <col min="6" max="16384" width="9.140625" style="1"/>
  </cols>
  <sheetData>
    <row r="1" spans="1:5" ht="30" x14ac:dyDescent="0.25">
      <c r="A1" s="10" t="s">
        <v>4</v>
      </c>
      <c r="B1" s="26" t="s">
        <v>2</v>
      </c>
      <c r="C1" s="73" t="s">
        <v>147</v>
      </c>
      <c r="D1" s="73"/>
      <c r="E1" s="74"/>
    </row>
    <row r="2" spans="1:5" x14ac:dyDescent="0.25">
      <c r="A2" s="12" t="s">
        <v>4</v>
      </c>
      <c r="B2" s="7" t="s">
        <v>5</v>
      </c>
      <c r="C2" s="64" t="s">
        <v>142</v>
      </c>
      <c r="D2" s="64"/>
      <c r="E2" s="69"/>
    </row>
    <row r="3" spans="1:5" ht="15.75" thickBot="1" x14ac:dyDescent="0.3">
      <c r="A3" s="14" t="s">
        <v>1</v>
      </c>
      <c r="B3" s="27" t="s">
        <v>3</v>
      </c>
      <c r="C3" s="70" t="s">
        <v>140</v>
      </c>
      <c r="D3" s="70"/>
      <c r="E3" s="71"/>
    </row>
    <row r="4" spans="1:5" ht="15.75" thickBot="1" x14ac:dyDescent="0.3">
      <c r="A4" s="72"/>
      <c r="B4" s="72"/>
      <c r="C4" s="72"/>
      <c r="D4" s="72"/>
      <c r="E4" s="72"/>
    </row>
    <row r="5" spans="1:5" x14ac:dyDescent="0.25">
      <c r="A5" s="15"/>
      <c r="B5" s="16" t="s">
        <v>8</v>
      </c>
      <c r="C5" s="16" t="s">
        <v>9</v>
      </c>
      <c r="D5" s="16" t="s">
        <v>10</v>
      </c>
      <c r="E5" s="17" t="s">
        <v>11</v>
      </c>
    </row>
    <row r="6" spans="1:5" x14ac:dyDescent="0.25">
      <c r="A6" s="53" t="s">
        <v>16</v>
      </c>
      <c r="B6" s="54"/>
      <c r="C6" s="54"/>
      <c r="D6" s="54"/>
      <c r="E6" s="55"/>
    </row>
    <row r="7" spans="1:5" x14ac:dyDescent="0.25">
      <c r="A7" s="53" t="s">
        <v>17</v>
      </c>
      <c r="B7" s="54"/>
      <c r="C7" s="54"/>
      <c r="D7" s="54"/>
      <c r="E7" s="55"/>
    </row>
    <row r="8" spans="1:5" x14ac:dyDescent="0.25">
      <c r="A8" s="12" t="s">
        <v>6</v>
      </c>
      <c r="B8" s="7" t="s">
        <v>7</v>
      </c>
      <c r="C8" s="4">
        <v>11721000</v>
      </c>
      <c r="D8" s="4"/>
      <c r="E8" s="3"/>
    </row>
    <row r="9" spans="1:5" x14ac:dyDescent="0.25">
      <c r="A9" s="12" t="s">
        <v>12</v>
      </c>
      <c r="B9" s="7" t="s">
        <v>14</v>
      </c>
      <c r="C9" s="4"/>
      <c r="D9" s="4"/>
      <c r="E9" s="3"/>
    </row>
    <row r="10" spans="1:5" x14ac:dyDescent="0.25">
      <c r="A10" s="12" t="s">
        <v>13</v>
      </c>
      <c r="B10" s="7" t="s">
        <v>15</v>
      </c>
      <c r="C10" s="4"/>
      <c r="D10" s="4"/>
      <c r="E10" s="3"/>
    </row>
    <row r="11" spans="1:5" x14ac:dyDescent="0.25">
      <c r="A11" s="53" t="s">
        <v>18</v>
      </c>
      <c r="B11" s="54"/>
      <c r="C11" s="54"/>
      <c r="D11" s="54"/>
      <c r="E11" s="55"/>
    </row>
    <row r="12" spans="1:5" x14ac:dyDescent="0.25">
      <c r="A12" s="12" t="s">
        <v>19</v>
      </c>
      <c r="B12" s="7" t="s">
        <v>24</v>
      </c>
      <c r="C12" s="4">
        <v>4299000</v>
      </c>
      <c r="D12" s="4"/>
      <c r="E12" s="3"/>
    </row>
    <row r="13" spans="1:5" x14ac:dyDescent="0.25">
      <c r="A13" s="12" t="s">
        <v>20</v>
      </c>
      <c r="B13" s="7" t="s">
        <v>25</v>
      </c>
      <c r="C13" s="4"/>
      <c r="D13" s="4"/>
      <c r="E13" s="3"/>
    </row>
    <row r="14" spans="1:5" x14ac:dyDescent="0.25">
      <c r="A14" s="12" t="s">
        <v>21</v>
      </c>
      <c r="B14" s="7" t="s">
        <v>26</v>
      </c>
      <c r="C14" s="4">
        <v>1433000</v>
      </c>
      <c r="D14" s="4"/>
      <c r="E14" s="3"/>
    </row>
    <row r="15" spans="1:5" x14ac:dyDescent="0.25">
      <c r="A15" s="12" t="s">
        <v>22</v>
      </c>
      <c r="B15" s="7" t="s">
        <v>27</v>
      </c>
      <c r="C15" s="4">
        <v>361000</v>
      </c>
      <c r="D15" s="4"/>
      <c r="E15" s="3"/>
    </row>
    <row r="16" spans="1:5" x14ac:dyDescent="0.25">
      <c r="A16" s="18" t="s">
        <v>23</v>
      </c>
      <c r="B16" s="40" t="s">
        <v>28</v>
      </c>
      <c r="C16" s="36">
        <f>SUM(C8:C10)+ SUM(C12:C15)</f>
        <v>17814000</v>
      </c>
      <c r="D16" s="51"/>
      <c r="E16" s="32"/>
    </row>
    <row r="17" spans="1:5" x14ac:dyDescent="0.25">
      <c r="A17" s="53" t="s">
        <v>29</v>
      </c>
      <c r="B17" s="54"/>
      <c r="C17" s="54"/>
      <c r="D17" s="54"/>
      <c r="E17" s="55"/>
    </row>
    <row r="18" spans="1:5" x14ac:dyDescent="0.25">
      <c r="A18" s="12" t="s">
        <v>30</v>
      </c>
      <c r="B18" s="7" t="s">
        <v>41</v>
      </c>
      <c r="C18" s="4">
        <v>1677000</v>
      </c>
      <c r="D18" s="4"/>
      <c r="E18" s="3"/>
    </row>
    <row r="19" spans="1:5" x14ac:dyDescent="0.25">
      <c r="A19" s="12" t="s">
        <v>31</v>
      </c>
      <c r="B19" s="7" t="s">
        <v>42</v>
      </c>
      <c r="C19" s="4"/>
      <c r="D19" s="4"/>
      <c r="E19" s="3"/>
    </row>
    <row r="20" spans="1:5" x14ac:dyDescent="0.25">
      <c r="A20" s="12" t="s">
        <v>32</v>
      </c>
      <c r="B20" s="7" t="s">
        <v>43</v>
      </c>
      <c r="C20" s="4"/>
      <c r="D20" s="4"/>
      <c r="E20" s="3"/>
    </row>
    <row r="21" spans="1:5" x14ac:dyDescent="0.25">
      <c r="A21" s="12" t="s">
        <v>33</v>
      </c>
      <c r="B21" s="7" t="s">
        <v>44</v>
      </c>
      <c r="C21" s="4"/>
      <c r="D21" s="4"/>
      <c r="E21" s="3"/>
    </row>
    <row r="22" spans="1:5" x14ac:dyDescent="0.25">
      <c r="A22" s="12" t="s">
        <v>34</v>
      </c>
      <c r="B22" s="7" t="s">
        <v>45</v>
      </c>
      <c r="C22" s="4">
        <v>9132000</v>
      </c>
      <c r="D22" s="4"/>
      <c r="E22" s="3"/>
    </row>
    <row r="23" spans="1:5" x14ac:dyDescent="0.25">
      <c r="A23" s="12" t="s">
        <v>35</v>
      </c>
      <c r="B23" s="7" t="s">
        <v>46</v>
      </c>
      <c r="C23" s="4">
        <v>1188000</v>
      </c>
      <c r="D23" s="4"/>
      <c r="E23" s="3"/>
    </row>
    <row r="24" spans="1:5" x14ac:dyDescent="0.25">
      <c r="A24" s="18" t="s">
        <v>36</v>
      </c>
      <c r="B24" s="39" t="s">
        <v>47</v>
      </c>
      <c r="C24" s="51">
        <f>C22-C23</f>
        <v>7944000</v>
      </c>
      <c r="D24" s="36"/>
      <c r="E24" s="34"/>
    </row>
    <row r="25" spans="1:5" x14ac:dyDescent="0.25">
      <c r="A25" s="12" t="s">
        <v>37</v>
      </c>
      <c r="B25" s="13" t="s">
        <v>48</v>
      </c>
      <c r="C25" s="4">
        <v>413000</v>
      </c>
      <c r="D25" s="4"/>
      <c r="E25" s="35"/>
    </row>
    <row r="26" spans="1:5" x14ac:dyDescent="0.25">
      <c r="A26" s="18" t="s">
        <v>38</v>
      </c>
      <c r="B26" s="39" t="s">
        <v>49</v>
      </c>
      <c r="C26" s="36">
        <f>SUM(C18:C21) + SUM(C24:C25)</f>
        <v>10034000</v>
      </c>
      <c r="D26" s="36"/>
      <c r="E26" s="34"/>
    </row>
    <row r="27" spans="1:5" x14ac:dyDescent="0.25">
      <c r="A27" s="18" t="s">
        <v>39</v>
      </c>
      <c r="B27" s="39" t="s">
        <v>40</v>
      </c>
      <c r="C27" s="36">
        <f>C16+C26</f>
        <v>27848000</v>
      </c>
      <c r="D27" s="36"/>
      <c r="E27" s="34"/>
    </row>
    <row r="28" spans="1:5" x14ac:dyDescent="0.25">
      <c r="A28" s="53" t="s">
        <v>50</v>
      </c>
      <c r="B28" s="54"/>
      <c r="C28" s="54"/>
      <c r="D28" s="54"/>
      <c r="E28" s="55"/>
    </row>
    <row r="29" spans="1:5" x14ac:dyDescent="0.25">
      <c r="A29" s="53" t="s">
        <v>51</v>
      </c>
      <c r="B29" s="54"/>
      <c r="C29" s="54"/>
      <c r="D29" s="54"/>
      <c r="E29" s="55"/>
    </row>
    <row r="30" spans="1:5" x14ac:dyDescent="0.25">
      <c r="A30" s="12" t="s">
        <v>52</v>
      </c>
      <c r="B30" s="7" t="s">
        <v>57</v>
      </c>
      <c r="C30" s="4"/>
      <c r="D30" s="4"/>
      <c r="E30" s="3"/>
    </row>
    <row r="31" spans="1:5" x14ac:dyDescent="0.25">
      <c r="A31" s="12" t="s">
        <v>53</v>
      </c>
      <c r="B31" s="7" t="s">
        <v>58</v>
      </c>
      <c r="C31" s="4">
        <v>162000</v>
      </c>
      <c r="D31" s="4"/>
      <c r="E31" s="3"/>
    </row>
    <row r="32" spans="1:5" x14ac:dyDescent="0.25">
      <c r="A32" s="12" t="s">
        <v>54</v>
      </c>
      <c r="B32" s="7" t="s">
        <v>59</v>
      </c>
      <c r="C32" s="4">
        <v>368000</v>
      </c>
      <c r="D32" s="4"/>
      <c r="E32" s="3"/>
    </row>
    <row r="33" spans="1:5" x14ac:dyDescent="0.25">
      <c r="A33" s="12" t="s">
        <v>55</v>
      </c>
      <c r="B33" s="7" t="s">
        <v>60</v>
      </c>
      <c r="C33" s="4">
        <v>9989000</v>
      </c>
      <c r="D33" s="4"/>
      <c r="E33" s="3"/>
    </row>
    <row r="34" spans="1:5" x14ac:dyDescent="0.25">
      <c r="A34" s="18" t="s">
        <v>56</v>
      </c>
      <c r="B34" s="40" t="s">
        <v>61</v>
      </c>
      <c r="C34" s="31">
        <f>SUM(C30:C33)</f>
        <v>10519000</v>
      </c>
      <c r="D34" s="36"/>
      <c r="E34" s="34"/>
    </row>
    <row r="35" spans="1:5" x14ac:dyDescent="0.25">
      <c r="A35" s="53" t="s">
        <v>73</v>
      </c>
      <c r="B35" s="58"/>
      <c r="C35" s="58"/>
      <c r="D35" s="58"/>
      <c r="E35" s="59"/>
    </row>
    <row r="36" spans="1:5" x14ac:dyDescent="0.25">
      <c r="A36" s="20" t="s">
        <v>74</v>
      </c>
      <c r="B36" s="41" t="s">
        <v>80</v>
      </c>
      <c r="C36" s="43"/>
      <c r="D36" s="43"/>
      <c r="E36" s="34"/>
    </row>
    <row r="37" spans="1:5" x14ac:dyDescent="0.25">
      <c r="A37" s="20" t="s">
        <v>75</v>
      </c>
      <c r="B37" s="41" t="s">
        <v>81</v>
      </c>
      <c r="C37" s="43"/>
      <c r="D37" s="43"/>
      <c r="E37" s="34"/>
    </row>
    <row r="38" spans="1:5" x14ac:dyDescent="0.25">
      <c r="A38" s="20" t="s">
        <v>76</v>
      </c>
      <c r="B38" s="41" t="s">
        <v>82</v>
      </c>
      <c r="C38" s="43"/>
      <c r="D38" s="43"/>
      <c r="E38" s="34"/>
    </row>
    <row r="39" spans="1:5" x14ac:dyDescent="0.25">
      <c r="A39" s="20" t="s">
        <v>77</v>
      </c>
      <c r="B39" s="41" t="s">
        <v>83</v>
      </c>
      <c r="C39" s="43"/>
      <c r="D39" s="43"/>
      <c r="E39" s="34"/>
    </row>
    <row r="40" spans="1:5" x14ac:dyDescent="0.25">
      <c r="A40" s="21" t="s">
        <v>78</v>
      </c>
      <c r="B40" s="42" t="s">
        <v>79</v>
      </c>
      <c r="C40" s="44">
        <f>C34+C39</f>
        <v>10519000</v>
      </c>
      <c r="D40" s="44"/>
      <c r="E40" s="34"/>
    </row>
    <row r="41" spans="1:5" x14ac:dyDescent="0.25">
      <c r="A41" s="53" t="s">
        <v>62</v>
      </c>
      <c r="B41" s="54"/>
      <c r="C41" s="54"/>
      <c r="D41" s="54"/>
      <c r="E41" s="55"/>
    </row>
    <row r="42" spans="1:5" x14ac:dyDescent="0.25">
      <c r="A42" s="12" t="s">
        <v>63</v>
      </c>
      <c r="B42" s="7" t="s">
        <v>70</v>
      </c>
      <c r="C42" s="4">
        <v>17329000</v>
      </c>
      <c r="D42" s="4"/>
      <c r="E42" s="3"/>
    </row>
    <row r="43" spans="1:5" x14ac:dyDescent="0.25">
      <c r="A43" s="12" t="s">
        <v>64</v>
      </c>
      <c r="B43" s="7" t="s">
        <v>71</v>
      </c>
      <c r="C43" s="4"/>
      <c r="D43" s="4"/>
      <c r="E43" s="3"/>
    </row>
    <row r="44" spans="1:5" x14ac:dyDescent="0.25">
      <c r="A44" s="12" t="s">
        <v>65</v>
      </c>
      <c r="B44" s="7" t="s">
        <v>72</v>
      </c>
      <c r="C44" s="4"/>
      <c r="D44" s="4"/>
      <c r="E44" s="3"/>
    </row>
    <row r="45" spans="1:5" x14ac:dyDescent="0.25">
      <c r="A45" s="18" t="s">
        <v>66</v>
      </c>
      <c r="B45" s="8" t="s">
        <v>68</v>
      </c>
      <c r="C45" s="5">
        <f>SUM(C42:C44)</f>
        <v>17329000</v>
      </c>
      <c r="D45" s="5"/>
      <c r="E45" s="19"/>
    </row>
    <row r="46" spans="1:5" ht="15.75" thickBot="1" x14ac:dyDescent="0.3">
      <c r="A46" s="22" t="s">
        <v>67</v>
      </c>
      <c r="B46" s="23" t="s">
        <v>69</v>
      </c>
      <c r="C46" s="24">
        <f>C40+C45</f>
        <v>27848000</v>
      </c>
      <c r="D46" s="24"/>
      <c r="E46" s="25"/>
    </row>
    <row r="47" spans="1:5" ht="15.75" thickBot="1" x14ac:dyDescent="0.3">
      <c r="A47" s="57"/>
      <c r="B47" s="57"/>
      <c r="C47" s="57"/>
      <c r="D47" s="57"/>
      <c r="E47" s="57"/>
    </row>
    <row r="48" spans="1:5" x14ac:dyDescent="0.25">
      <c r="A48" s="15"/>
      <c r="B48" s="16" t="s">
        <v>84</v>
      </c>
      <c r="C48" s="16" t="s">
        <v>9</v>
      </c>
      <c r="D48" s="16" t="s">
        <v>10</v>
      </c>
      <c r="E48" s="17" t="s">
        <v>11</v>
      </c>
    </row>
    <row r="49" spans="1:5" x14ac:dyDescent="0.25">
      <c r="A49" s="53" t="s">
        <v>85</v>
      </c>
      <c r="B49" s="54"/>
      <c r="C49" s="54"/>
      <c r="D49" s="54"/>
      <c r="E49" s="55"/>
    </row>
    <row r="50" spans="1:5" x14ac:dyDescent="0.25">
      <c r="A50" s="12" t="s">
        <v>86</v>
      </c>
      <c r="B50" s="7" t="s">
        <v>91</v>
      </c>
      <c r="C50" s="4">
        <v>68249000</v>
      </c>
      <c r="D50" s="4"/>
      <c r="E50" s="3"/>
    </row>
    <row r="51" spans="1:5" x14ac:dyDescent="0.25">
      <c r="A51" s="12" t="s">
        <v>87</v>
      </c>
      <c r="B51" s="7" t="s">
        <v>92</v>
      </c>
      <c r="C51" s="4">
        <v>30933000</v>
      </c>
      <c r="D51" s="4"/>
      <c r="E51" s="3"/>
    </row>
    <row r="52" spans="1:5" x14ac:dyDescent="0.25">
      <c r="A52" s="12" t="s">
        <v>88</v>
      </c>
      <c r="B52" s="7" t="s">
        <v>93</v>
      </c>
      <c r="C52" s="4"/>
      <c r="D52" s="4"/>
      <c r="E52" s="3"/>
    </row>
    <row r="53" spans="1:5" x14ac:dyDescent="0.25">
      <c r="A53" s="18" t="s">
        <v>89</v>
      </c>
      <c r="B53" s="40" t="s">
        <v>90</v>
      </c>
      <c r="C53" s="31">
        <f>SUM(C50:C52)</f>
        <v>99182000</v>
      </c>
      <c r="D53" s="31"/>
      <c r="E53" s="32"/>
    </row>
    <row r="54" spans="1:5" x14ac:dyDescent="0.25">
      <c r="A54" s="53" t="s">
        <v>94</v>
      </c>
      <c r="B54" s="54"/>
      <c r="C54" s="54"/>
      <c r="D54" s="54"/>
      <c r="E54" s="55"/>
    </row>
    <row r="55" spans="1:5" x14ac:dyDescent="0.25">
      <c r="A55" s="12" t="s">
        <v>95</v>
      </c>
      <c r="B55" s="7" t="s">
        <v>104</v>
      </c>
      <c r="C55" s="4">
        <v>30000</v>
      </c>
      <c r="D55" s="4"/>
      <c r="E55" s="3"/>
    </row>
    <row r="56" spans="1:5" x14ac:dyDescent="0.25">
      <c r="A56" s="12" t="s">
        <v>96</v>
      </c>
      <c r="B56" s="7" t="s">
        <v>105</v>
      </c>
      <c r="C56" s="4"/>
      <c r="D56" s="4"/>
      <c r="E56" s="3"/>
    </row>
    <row r="57" spans="1:5" x14ac:dyDescent="0.25">
      <c r="A57" s="12" t="s">
        <v>97</v>
      </c>
      <c r="B57" s="7" t="s">
        <v>106</v>
      </c>
      <c r="C57" s="4"/>
      <c r="D57" s="4"/>
      <c r="E57" s="3"/>
    </row>
    <row r="58" spans="1:5" x14ac:dyDescent="0.25">
      <c r="A58" s="12" t="s">
        <v>98</v>
      </c>
      <c r="B58" s="7" t="s">
        <v>107</v>
      </c>
      <c r="C58" s="4">
        <v>-124000</v>
      </c>
      <c r="D58" s="4"/>
      <c r="E58" s="3"/>
    </row>
    <row r="59" spans="1:5" x14ac:dyDescent="0.25">
      <c r="A59" s="12" t="s">
        <v>99</v>
      </c>
      <c r="B59" s="7" t="s">
        <v>108</v>
      </c>
      <c r="C59" s="4"/>
      <c r="D59" s="4"/>
      <c r="E59" s="3"/>
    </row>
    <row r="60" spans="1:5" x14ac:dyDescent="0.25">
      <c r="A60" s="18" t="s">
        <v>100</v>
      </c>
      <c r="B60" s="39" t="s">
        <v>102</v>
      </c>
      <c r="C60" s="36">
        <f>SUM(C55:C59)</f>
        <v>-94000</v>
      </c>
      <c r="D60" s="36"/>
      <c r="E60" s="34"/>
    </row>
    <row r="61" spans="1:5" x14ac:dyDescent="0.25">
      <c r="A61" s="18" t="s">
        <v>101</v>
      </c>
      <c r="B61" s="39" t="s">
        <v>103</v>
      </c>
      <c r="C61" s="36">
        <f>C53+C60</f>
        <v>99088000</v>
      </c>
      <c r="D61" s="36"/>
      <c r="E61" s="34"/>
    </row>
    <row r="62" spans="1:5" x14ac:dyDescent="0.25">
      <c r="A62" s="53" t="s">
        <v>109</v>
      </c>
      <c r="B62" s="54"/>
      <c r="C62" s="54"/>
      <c r="D62" s="54"/>
      <c r="E62" s="55"/>
    </row>
    <row r="63" spans="1:5" x14ac:dyDescent="0.25">
      <c r="A63" s="12" t="s">
        <v>110</v>
      </c>
      <c r="B63" s="7" t="s">
        <v>120</v>
      </c>
      <c r="C63" s="4">
        <v>65080000</v>
      </c>
      <c r="D63" s="4"/>
      <c r="E63" s="3"/>
    </row>
    <row r="64" spans="1:5" x14ac:dyDescent="0.25">
      <c r="A64" s="12" t="s">
        <v>111</v>
      </c>
      <c r="B64" s="7" t="s">
        <v>121</v>
      </c>
      <c r="C64" s="4">
        <v>1286000</v>
      </c>
      <c r="D64" s="4"/>
      <c r="E64" s="3"/>
    </row>
    <row r="65" spans="1:5" x14ac:dyDescent="0.25">
      <c r="A65" s="12" t="s">
        <v>112</v>
      </c>
      <c r="B65" s="7" t="s">
        <v>122</v>
      </c>
      <c r="C65" s="4"/>
      <c r="D65" s="4"/>
      <c r="E65" s="3"/>
    </row>
    <row r="66" spans="1:5" x14ac:dyDescent="0.25">
      <c r="A66" s="12" t="s">
        <v>113</v>
      </c>
      <c r="B66" s="7" t="s">
        <v>123</v>
      </c>
      <c r="C66" s="4"/>
      <c r="D66" s="4"/>
      <c r="E66" s="3"/>
    </row>
    <row r="67" spans="1:5" x14ac:dyDescent="0.25">
      <c r="A67" s="12" t="s">
        <v>114</v>
      </c>
      <c r="B67" s="7" t="s">
        <v>124</v>
      </c>
      <c r="C67" s="4">
        <v>32819000</v>
      </c>
      <c r="D67" s="4"/>
      <c r="E67" s="3"/>
    </row>
    <row r="68" spans="1:5" x14ac:dyDescent="0.25">
      <c r="A68" s="12" t="s">
        <v>115</v>
      </c>
      <c r="B68" s="13" t="s">
        <v>125</v>
      </c>
      <c r="C68" s="33"/>
      <c r="D68" s="4"/>
      <c r="E68" s="35"/>
    </row>
    <row r="69" spans="1:5" x14ac:dyDescent="0.25">
      <c r="A69" s="18" t="s">
        <v>116</v>
      </c>
      <c r="B69" s="39" t="s">
        <v>118</v>
      </c>
      <c r="C69" s="36">
        <f>SUM(C63:C68)</f>
        <v>99185000</v>
      </c>
      <c r="D69" s="37"/>
      <c r="E69" s="34"/>
    </row>
    <row r="70" spans="1:5" x14ac:dyDescent="0.25">
      <c r="A70" s="18" t="s">
        <v>117</v>
      </c>
      <c r="B70" s="39" t="s">
        <v>119</v>
      </c>
      <c r="C70" s="36">
        <f>C61-C69</f>
        <v>-97000</v>
      </c>
      <c r="D70" s="37"/>
      <c r="E70" s="34"/>
    </row>
    <row r="71" spans="1:5" x14ac:dyDescent="0.25">
      <c r="A71" s="53" t="s">
        <v>126</v>
      </c>
      <c r="B71" s="54"/>
      <c r="C71" s="54"/>
      <c r="D71" s="54"/>
      <c r="E71" s="55"/>
    </row>
    <row r="72" spans="1:5" x14ac:dyDescent="0.25">
      <c r="A72" s="12" t="s">
        <v>127</v>
      </c>
      <c r="B72" s="7" t="s">
        <v>134</v>
      </c>
      <c r="C72" s="4">
        <v>7800000</v>
      </c>
      <c r="D72" s="4"/>
      <c r="E72" s="3"/>
    </row>
    <row r="73" spans="1:5" x14ac:dyDescent="0.25">
      <c r="A73" s="12" t="s">
        <v>128</v>
      </c>
      <c r="B73" s="13" t="s">
        <v>135</v>
      </c>
      <c r="C73" s="4"/>
      <c r="D73" s="4"/>
      <c r="E73" s="35"/>
    </row>
    <row r="74" spans="1:5" x14ac:dyDescent="0.25">
      <c r="A74" s="18" t="s">
        <v>129</v>
      </c>
      <c r="B74" s="39" t="s">
        <v>136</v>
      </c>
      <c r="C74" s="36">
        <f>C70+C72+C73</f>
        <v>7703000</v>
      </c>
      <c r="D74" s="36"/>
      <c r="E74" s="49"/>
    </row>
    <row r="75" spans="1:5" x14ac:dyDescent="0.25">
      <c r="A75" s="12" t="s">
        <v>130</v>
      </c>
      <c r="B75" s="13" t="s">
        <v>137</v>
      </c>
      <c r="C75" s="52"/>
      <c r="D75" s="52"/>
      <c r="E75" s="49"/>
    </row>
    <row r="76" spans="1:5" x14ac:dyDescent="0.25">
      <c r="A76" s="12" t="s">
        <v>131</v>
      </c>
      <c r="B76" s="13" t="s">
        <v>138</v>
      </c>
      <c r="C76" s="52"/>
      <c r="D76" s="52"/>
      <c r="E76" s="49"/>
    </row>
    <row r="77" spans="1:5" ht="15.75" thickBot="1" x14ac:dyDescent="0.3">
      <c r="A77" s="22" t="s">
        <v>132</v>
      </c>
      <c r="B77" s="47" t="s">
        <v>133</v>
      </c>
      <c r="C77" s="48">
        <f>SUM(C74:C76)</f>
        <v>7703000</v>
      </c>
      <c r="D77" s="48"/>
      <c r="E77" s="50"/>
    </row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System-Level</vt:lpstr>
      <vt:lpstr>Physician Practice-1</vt:lpstr>
      <vt:lpstr>Physician Practice-2</vt:lpstr>
      <vt:lpstr>Physician Practice-3</vt:lpstr>
      <vt:lpstr>Physician Practice-4</vt:lpstr>
      <vt:lpstr>Physician Practice-5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2018-07-17T15:30:00Z</dcterms:modified>
</cp:coreProperties>
</file>