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assgov-my.sharepoint.com/personal/jess_wall_mass_gov/Documents/Desktop/"/>
    </mc:Choice>
  </mc:AlternateContent>
  <xr:revisionPtr revIDLastSave="76" documentId="13_ncr:1_{08D32120-856F-4CAD-9485-2FC0B161FA96}" xr6:coauthVersionLast="47" xr6:coauthVersionMax="47" xr10:uidLastSave="{3362C9A3-7EC4-4CFC-9174-B709E5BFBCF6}"/>
  <bookViews>
    <workbookView xWindow="-110" yWindow="-110" windowWidth="19420" windowHeight="10300" activeTab="3" xr2:uid="{00000000-000D-0000-FFFF-FFFF00000000}"/>
  </bookViews>
  <sheets>
    <sheet name="Attach 1 - Prog Cover Page" sheetId="1" r:id="rId1"/>
    <sheet name="Attach 3 - FY Prog Budget" sheetId="2" r:id="rId2"/>
    <sheet name="Attach 4 - Rate Calc " sheetId="3" state="hidden" r:id="rId3"/>
    <sheet name="Attach 6 - CAPITAL" sheetId="4" r:id="rId4"/>
    <sheet name="Lookup tables" sheetId="7" r:id="rId5"/>
  </sheets>
  <definedNames>
    <definedName name="_xlnm._FilterDatabase" localSheetId="2" hidden="1">'Attach 4 - Rate Calc '!$BA$67:$BA$68</definedName>
    <definedName name="_xlnm.Print_Area" localSheetId="0">'Attach 1 - Prog Cover Page'!$C$1:$AU$62</definedName>
    <definedName name="_xlnm.Print_Area" localSheetId="1">'Attach 3 - FY Prog Budget'!$B$2:$AT$66</definedName>
    <definedName name="_xlnm.Print_Area" localSheetId="2">'Attach 4 - Rate Calc '!$B$1:$AW$86</definedName>
    <definedName name="_xlnm.Print_Area" localSheetId="3">'Attach 6 - CAPITAL'!$B$1:$AU$81</definedName>
    <definedName name="staff">'Lookup tables'!$A$14:$B$53</definedName>
    <definedName name="unit">'Lookup tables'!$A$132:$A$134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5" i="3" l="1"/>
  <c r="V38" i="3" s="1"/>
  <c r="T6" i="3"/>
  <c r="T33" i="2"/>
  <c r="B3" i="3"/>
  <c r="AS6" i="3" l="1"/>
  <c r="AG6" i="3"/>
  <c r="AO3" i="3"/>
  <c r="Z3" i="3"/>
  <c r="F3" i="3"/>
  <c r="O6" i="3"/>
  <c r="BF42" i="3" s="1"/>
  <c r="B6" i="3"/>
  <c r="AD6" i="4"/>
  <c r="O6" i="4"/>
  <c r="B6" i="4"/>
  <c r="Z3" i="4"/>
  <c r="F3" i="4"/>
  <c r="B3" i="4"/>
  <c r="AG14" i="2"/>
  <c r="F3" i="2"/>
  <c r="B3" i="2"/>
  <c r="AP7" i="2"/>
  <c r="AF7" i="2"/>
  <c r="V7" i="2"/>
  <c r="B7" i="2"/>
  <c r="L7" i="2"/>
  <c r="AN30" i="4" l="1"/>
  <c r="AN28" i="4"/>
  <c r="AN26" i="4"/>
  <c r="AN24" i="4"/>
  <c r="AN22" i="4"/>
  <c r="AN20" i="4"/>
  <c r="AN18" i="4"/>
  <c r="AN16" i="4"/>
  <c r="AN14" i="4"/>
  <c r="AN12" i="4"/>
  <c r="AN10" i="4"/>
  <c r="AN8" i="4"/>
  <c r="W86" i="3"/>
  <c r="S84" i="3"/>
  <c r="AF84" i="3" s="1"/>
  <c r="AP75" i="3"/>
  <c r="O61" i="1" s="1"/>
  <c r="AP72" i="3"/>
  <c r="AG43" i="3"/>
  <c r="AF55" i="1"/>
  <c r="AO30" i="3"/>
  <c r="AO28" i="3"/>
  <c r="AO20" i="3"/>
  <c r="AO19" i="3"/>
  <c r="AO18" i="3"/>
  <c r="AO17" i="3"/>
  <c r="AO16" i="3"/>
  <c r="AO15" i="3"/>
  <c r="AA59" i="2"/>
  <c r="T57" i="2"/>
  <c r="M57" i="2"/>
  <c r="AG56" i="2"/>
  <c r="AA56" i="2"/>
  <c r="AA55" i="2"/>
  <c r="T53" i="2"/>
  <c r="M53" i="2"/>
  <c r="AG52" i="2"/>
  <c r="AA52" i="2"/>
  <c r="D52" i="2"/>
  <c r="AG51" i="2"/>
  <c r="AA51" i="2"/>
  <c r="D51" i="2"/>
  <c r="AG50" i="2"/>
  <c r="AA50" i="2"/>
  <c r="D50" i="2"/>
  <c r="AG49" i="2"/>
  <c r="AA49" i="2"/>
  <c r="D49" i="2"/>
  <c r="AG48" i="2"/>
  <c r="AA48" i="2"/>
  <c r="D48" i="2"/>
  <c r="AG47" i="2"/>
  <c r="AA47" i="2"/>
  <c r="D47" i="2"/>
  <c r="AG46" i="2"/>
  <c r="AA46" i="2"/>
  <c r="D46" i="2"/>
  <c r="AG45" i="2"/>
  <c r="AA45" i="2"/>
  <c r="D45" i="2"/>
  <c r="AG44" i="2"/>
  <c r="AA44" i="2"/>
  <c r="D44" i="2"/>
  <c r="AG43" i="2"/>
  <c r="AA43" i="2"/>
  <c r="D43" i="2"/>
  <c r="AG42" i="2"/>
  <c r="AA42" i="2"/>
  <c r="D42" i="2"/>
  <c r="T40" i="2"/>
  <c r="M40" i="2"/>
  <c r="AA39" i="2"/>
  <c r="AG38" i="2"/>
  <c r="AA38" i="2"/>
  <c r="AA40" i="2" s="1"/>
  <c r="AA35" i="2"/>
  <c r="AA34" i="2"/>
  <c r="T36" i="2"/>
  <c r="R33" i="2"/>
  <c r="R36" i="2" s="1"/>
  <c r="M33" i="2"/>
  <c r="M36" i="2" s="1"/>
  <c r="K33" i="2"/>
  <c r="K36" i="2" s="1"/>
  <c r="AZ32" i="2"/>
  <c r="AG32" i="2"/>
  <c r="AA32" i="2"/>
  <c r="Y32" i="2"/>
  <c r="D32" i="2"/>
  <c r="AZ31" i="2"/>
  <c r="AG31" i="2"/>
  <c r="AA31" i="2"/>
  <c r="Y31" i="2"/>
  <c r="D31" i="2"/>
  <c r="AZ30" i="2"/>
  <c r="AG30" i="2"/>
  <c r="AA30" i="2"/>
  <c r="Y30" i="2"/>
  <c r="D30" i="2"/>
  <c r="AZ29" i="2"/>
  <c r="AG29" i="2"/>
  <c r="AA29" i="2"/>
  <c r="Y29" i="2"/>
  <c r="D29" i="2"/>
  <c r="AZ28" i="2"/>
  <c r="AG28" i="2"/>
  <c r="AA28" i="2"/>
  <c r="Y28" i="2"/>
  <c r="D28" i="2"/>
  <c r="AZ27" i="2"/>
  <c r="AG27" i="2"/>
  <c r="AA27" i="2"/>
  <c r="Y27" i="2"/>
  <c r="D27" i="2"/>
  <c r="AZ26" i="2"/>
  <c r="AG26" i="2"/>
  <c r="AA26" i="2"/>
  <c r="Y26" i="2"/>
  <c r="D26" i="2"/>
  <c r="AZ25" i="2"/>
  <c r="AG25" i="2"/>
  <c r="AA25" i="2"/>
  <c r="Y25" i="2"/>
  <c r="D25" i="2"/>
  <c r="AZ24" i="2"/>
  <c r="AG24" i="2"/>
  <c r="AA24" i="2"/>
  <c r="Y24" i="2"/>
  <c r="D24" i="2"/>
  <c r="AZ23" i="2"/>
  <c r="AG23" i="2"/>
  <c r="AA23" i="2"/>
  <c r="Y23" i="2"/>
  <c r="D23" i="2"/>
  <c r="AZ22" i="2"/>
  <c r="AG22" i="2"/>
  <c r="AA22" i="2"/>
  <c r="Y22" i="2"/>
  <c r="D22" i="2"/>
  <c r="AZ21" i="2"/>
  <c r="AG21" i="2"/>
  <c r="AA21" i="2"/>
  <c r="Y21" i="2"/>
  <c r="D21" i="2"/>
  <c r="AZ20" i="2"/>
  <c r="AG20" i="2"/>
  <c r="AA20" i="2"/>
  <c r="Y20" i="2"/>
  <c r="D20" i="2"/>
  <c r="AZ19" i="2"/>
  <c r="AG19" i="2"/>
  <c r="AA19" i="2"/>
  <c r="Y19" i="2"/>
  <c r="D19" i="2"/>
  <c r="AZ18" i="2"/>
  <c r="AG18" i="2"/>
  <c r="AA18" i="2"/>
  <c r="Y18" i="2"/>
  <c r="D18" i="2"/>
  <c r="AZ17" i="2"/>
  <c r="AG17" i="2"/>
  <c r="AA17" i="2"/>
  <c r="Y17" i="2"/>
  <c r="D17" i="2"/>
  <c r="AZ16" i="2"/>
  <c r="AG16" i="2"/>
  <c r="AA16" i="2"/>
  <c r="Y16" i="2"/>
  <c r="D16" i="2"/>
  <c r="AZ15" i="2"/>
  <c r="AG15" i="2"/>
  <c r="AA15" i="2"/>
  <c r="Y15" i="2"/>
  <c r="D15" i="2"/>
  <c r="AZ14" i="2"/>
  <c r="AA14" i="2"/>
  <c r="Y14" i="2"/>
  <c r="D14" i="2"/>
  <c r="AN56" i="1"/>
  <c r="R56" i="1"/>
  <c r="C56" i="1"/>
  <c r="AQ52" i="1"/>
  <c r="AB52" i="1"/>
  <c r="AI38" i="1"/>
  <c r="AI52" i="1" s="1"/>
  <c r="AF33" i="2" l="1"/>
  <c r="AI32" i="4"/>
  <c r="Y33" i="2"/>
  <c r="Y36" i="2" s="1"/>
  <c r="Y53" i="2" s="1"/>
  <c r="AO57" i="3"/>
  <c r="AA33" i="2"/>
  <c r="Y35" i="2" s="1"/>
  <c r="AA53" i="2"/>
  <c r="AQ53" i="1"/>
  <c r="AF53" i="2"/>
  <c r="AP53" i="2" s="1"/>
  <c r="AA57" i="2"/>
  <c r="K53" i="2"/>
  <c r="K60" i="2"/>
  <c r="R53" i="2"/>
  <c r="R60" i="2"/>
  <c r="T58" i="2"/>
  <c r="T60" i="2" s="1"/>
  <c r="AP14" i="2"/>
  <c r="AP15" i="2"/>
  <c r="AP16" i="2"/>
  <c r="AP17" i="2"/>
  <c r="AP18" i="2"/>
  <c r="AP19" i="2"/>
  <c r="AP20" i="2"/>
  <c r="AP21" i="2"/>
  <c r="AP22" i="2"/>
  <c r="AP23" i="2"/>
  <c r="AP24" i="2"/>
  <c r="AP25" i="2"/>
  <c r="AP26" i="2"/>
  <c r="AP27" i="2"/>
  <c r="AP28" i="2"/>
  <c r="AP29" i="2"/>
  <c r="AP30" i="2"/>
  <c r="AP31" i="2"/>
  <c r="AP32" i="2"/>
  <c r="K34" i="2"/>
  <c r="AG34" i="2"/>
  <c r="AP34" i="2" s="1"/>
  <c r="K35" i="2"/>
  <c r="AG35" i="2"/>
  <c r="AP35" i="2" s="1"/>
  <c r="AP38" i="2"/>
  <c r="AG39" i="2"/>
  <c r="AP39" i="2" s="1"/>
  <c r="AP42" i="2"/>
  <c r="AP43" i="2"/>
  <c r="AP44" i="2"/>
  <c r="AP45" i="2"/>
  <c r="AP46" i="2"/>
  <c r="AP47" i="2"/>
  <c r="AP48" i="2"/>
  <c r="AP49" i="2"/>
  <c r="AP50" i="2"/>
  <c r="AP51" i="2"/>
  <c r="AP52" i="2"/>
  <c r="AG55" i="2"/>
  <c r="AP56" i="2"/>
  <c r="M58" i="2"/>
  <c r="AG59" i="2"/>
  <c r="AP59" i="2" s="1"/>
  <c r="AP25" i="3"/>
  <c r="S86" i="3" s="1"/>
  <c r="AO42" i="3"/>
  <c r="R34" i="2"/>
  <c r="R35" i="2"/>
  <c r="Y60" i="2" l="1"/>
  <c r="AA36" i="2"/>
  <c r="Y34" i="2"/>
  <c r="AF57" i="2"/>
  <c r="AP57" i="2" s="1"/>
  <c r="AP55" i="2"/>
  <c r="AF40" i="2"/>
  <c r="AP40" i="2" s="1"/>
  <c r="AF36" i="2"/>
  <c r="AP36" i="2" s="1"/>
  <c r="M60" i="2"/>
  <c r="K59" i="2" s="1"/>
  <c r="AA58" i="2"/>
  <c r="AA60" i="2" s="1"/>
  <c r="AP33" i="2"/>
  <c r="AN57" i="1"/>
  <c r="AN58" i="1" s="1"/>
  <c r="AG44" i="3"/>
  <c r="AO46" i="3" s="1"/>
  <c r="AF58" i="2" l="1"/>
  <c r="AT50" i="3"/>
  <c r="AR50" i="3"/>
  <c r="AP50" i="3"/>
  <c r="R57" i="1"/>
  <c r="AS50" i="3"/>
  <c r="AQ50" i="3"/>
  <c r="Y59" i="2"/>
  <c r="BF50" i="3"/>
  <c r="BG46" i="3"/>
  <c r="BG50" i="3"/>
  <c r="BF46" i="3"/>
  <c r="BG42" i="3"/>
  <c r="AF60" i="2" l="1"/>
  <c r="AP60" i="2" s="1"/>
  <c r="AP12" i="3" s="1"/>
  <c r="K86" i="3" s="1"/>
  <c r="AP58" i="2"/>
  <c r="AP27" i="3" l="1"/>
  <c r="AF86" i="3"/>
  <c r="AF85" i="3" s="1"/>
  <c r="K85" i="3"/>
  <c r="C57" i="1" l="1"/>
  <c r="C58" i="1" s="1"/>
  <c r="AZ50" i="3"/>
  <c r="AO33" i="3"/>
  <c r="AO5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DMRuser</author>
  </authors>
  <commentList>
    <comment ref="AO50" authorId="0" shapeId="0" xr:uid="{00000000-0006-0000-0200-000001000000}">
      <text>
        <r>
          <rPr>
            <b/>
            <sz val="8"/>
            <color indexed="81"/>
            <rFont val="Tahoma"/>
            <family val="2"/>
          </rPr>
          <t>This cell will compute automatically. If you overwrite the formula, you may have unintended consequences.</t>
        </r>
        <r>
          <rPr>
            <sz val="8"/>
            <color indexed="81"/>
            <rFont val="Tahoma"/>
            <family val="2"/>
          </rPr>
          <t xml:space="preserve">
</t>
        </r>
      </text>
    </comment>
  </commentList>
</comments>
</file>

<file path=xl/sharedStrings.xml><?xml version="1.0" encoding="utf-8"?>
<sst xmlns="http://schemas.openxmlformats.org/spreadsheetml/2006/main" count="544" uniqueCount="365">
  <si>
    <t>FY</t>
  </si>
  <si>
    <t>ATTACHMENT  1 :   PROGRAM  COVER  PAGE</t>
  </si>
  <si>
    <t>PROGRAM  INFORMATION</t>
  </si>
  <si>
    <t>Contractor / Provider Name :</t>
  </si>
  <si>
    <t>Department  Name :</t>
  </si>
  <si>
    <t>Program  Type :</t>
  </si>
  <si>
    <t>Document  ID  # :</t>
  </si>
  <si>
    <t>Program  Name :</t>
  </si>
  <si>
    <t>Vendor  Code  Number :</t>
  </si>
  <si>
    <t>Program  Address :</t>
  </si>
  <si>
    <t>MMARS  Program  Code :</t>
  </si>
  <si>
    <t>UFR  Program  # :</t>
  </si>
  <si>
    <t>City / State / Zip :</t>
  </si>
  <si>
    <t>Other Reference Information  ( For Information Purposes Only ) :</t>
  </si>
  <si>
    <t>Contact  Person :</t>
  </si>
  <si>
    <t xml:space="preserve">Telephone :  </t>
  </si>
  <si>
    <t>Telephone :</t>
  </si>
  <si>
    <t xml:space="preserve">  RFR  INFORMATION :</t>
  </si>
  <si>
    <t xml:space="preserve"> Attached</t>
  </si>
  <si>
    <t xml:space="preserve"> RFR  Reference  # :</t>
  </si>
  <si>
    <t xml:space="preserve"> </t>
  </si>
  <si>
    <t xml:space="preserve"> legislative  exemption</t>
  </si>
  <si>
    <t xml:space="preserve">  emergency</t>
  </si>
  <si>
    <t xml:space="preserve">  collective purchase</t>
  </si>
  <si>
    <t xml:space="preserve">  interim</t>
  </si>
  <si>
    <t xml:space="preserve">  amendment</t>
  </si>
  <si>
    <t xml:space="preserve">  SCOPE  OF  SERVICES :</t>
  </si>
  <si>
    <t xml:space="preserve">  Bidders  Response  Attached</t>
  </si>
  <si>
    <t xml:space="preserve">  Description  of  Services  Attached</t>
  </si>
  <si>
    <t xml:space="preserve">  TOTAL  ANTICIPATED  CONTRACT  DURATION :</t>
  </si>
  <si>
    <t>to</t>
  </si>
  <si>
    <t xml:space="preserve">  INITIAL  DURATION :</t>
  </si>
  <si>
    <t xml:space="preserve">  OPTIONS  TO  RENEW :</t>
  </si>
  <si>
    <t xml:space="preserve"> options  to  renew  for </t>
  </si>
  <si>
    <t xml:space="preserve">  year (s)  each  option</t>
  </si>
  <si>
    <t>FISCAL  TERMS</t>
  </si>
  <si>
    <t>FUNDING  SUMMARY</t>
  </si>
  <si>
    <t>Prior  Years</t>
  </si>
  <si>
    <t>Current  Year</t>
  </si>
  <si>
    <t>Future  Years</t>
  </si>
  <si>
    <t>Amount</t>
  </si>
  <si>
    <t>PRICE  ESTABLISHED  THROUGH :  ( CHECK  1 ,  2 ,  OR  3 )</t>
  </si>
  <si>
    <r>
      <t xml:space="preserve">  </t>
    </r>
    <r>
      <rPr>
        <b/>
        <sz val="9"/>
        <rFont val="Times New Roman"/>
        <family val="1"/>
      </rPr>
      <t>OPTION  1 :  PRICE  AGREEMENT</t>
    </r>
    <r>
      <rPr>
        <sz val="9"/>
        <rFont val="Times New Roman"/>
        <family val="1"/>
      </rPr>
      <t xml:space="preserve">  ( list  price )</t>
    </r>
  </si>
  <si>
    <t>$</t>
  </si>
  <si>
    <r>
      <t>rate regulation</t>
    </r>
    <r>
      <rPr>
        <sz val="8"/>
        <rFont val="Times New Roman"/>
        <family val="1"/>
      </rPr>
      <t xml:space="preserve"> ( if any )</t>
    </r>
  </si>
  <si>
    <r>
      <t xml:space="preserve">  </t>
    </r>
    <r>
      <rPr>
        <b/>
        <sz val="9"/>
        <rFont val="Times New Roman"/>
        <family val="1"/>
      </rPr>
      <t xml:space="preserve">OPTION  2 : SUMMARY  BUDGET </t>
    </r>
    <r>
      <rPr>
        <sz val="9"/>
        <rFont val="Times New Roman"/>
        <family val="1"/>
      </rPr>
      <t xml:space="preserve">  (  *  lines  only  )</t>
    </r>
  </si>
  <si>
    <t xml:space="preserve">  unit  rate</t>
  </si>
  <si>
    <t xml:space="preserve">  cost  reimbursement</t>
  </si>
  <si>
    <t xml:space="preserve">  other</t>
  </si>
  <si>
    <t>x</t>
  </si>
  <si>
    <r>
      <t xml:space="preserve">  </t>
    </r>
    <r>
      <rPr>
        <b/>
        <sz val="9"/>
        <rFont val="Times New Roman"/>
        <family val="1"/>
      </rPr>
      <t xml:space="preserve">OPTION 3 :  COMPLETE   BUDGET </t>
    </r>
    <r>
      <rPr>
        <sz val="9"/>
        <rFont val="Times New Roman"/>
        <family val="1"/>
      </rPr>
      <t xml:space="preserve">   </t>
    </r>
  </si>
  <si>
    <t xml:space="preserve">Total </t>
  </si>
  <si>
    <t>Multi - Year  Total :</t>
  </si>
  <si>
    <t>CURRENT  MAX  OBLIGATION :</t>
  </si>
  <si>
    <t>per</t>
  </si>
  <si>
    <t xml:space="preserve">  # BILLABLE  UNITS :</t>
  </si>
  <si>
    <t>Unit Rate</t>
  </si>
  <si>
    <t># Billable Units:</t>
  </si>
  <si>
    <t xml:space="preserve">  ADDITIONAL  PAYMENT  OR  PRICE  SPECIFICATIONS :</t>
  </si>
  <si>
    <t>Capital Budget Amount</t>
  </si>
  <si>
    <t>PURCHASE OF SERVICE - ATTACHMENT  3 : FISCAL YEAR PROGRAM  BUDGET</t>
  </si>
  <si>
    <t>)</t>
  </si>
  <si>
    <t>CONTRACTOR  NAME</t>
  </si>
  <si>
    <t>CFDA  #  ( If Federal Funds )</t>
  </si>
  <si>
    <t>MMARS Code:</t>
  </si>
  <si>
    <t>Amendment  #:</t>
  </si>
  <si>
    <t>Program Type :</t>
  </si>
  <si>
    <t>UFR Prog.  # :</t>
  </si>
  <si>
    <t>UFR Title  #</t>
  </si>
  <si>
    <t>Current</t>
  </si>
  <si>
    <t>Amended  / Change</t>
  </si>
  <si>
    <t>New</t>
  </si>
  <si>
    <t>COST  REIMBURSEMENT  ONLY</t>
  </si>
  <si>
    <t>** Offset</t>
  </si>
  <si>
    <t>Source</t>
  </si>
  <si>
    <t>Reimbursable Cost</t>
  </si>
  <si>
    <t>Rate Checking Section</t>
  </si>
  <si>
    <t>FTE</t>
  </si>
  <si>
    <t>Average Rate paid/FTE</t>
  </si>
  <si>
    <t xml:space="preserve">  </t>
  </si>
  <si>
    <t>SUBTOTAL  STAFF</t>
  </si>
  <si>
    <t>Payroll Taxes</t>
  </si>
  <si>
    <t>Fringe  Benefits</t>
  </si>
  <si>
    <t xml:space="preserve">T </t>
  </si>
  <si>
    <t xml:space="preserve">Total Direct Care / Program Staff  </t>
  </si>
  <si>
    <t>Title</t>
  </si>
  <si>
    <t>OCCUPANCY</t>
  </si>
  <si>
    <t>Program Facilities</t>
  </si>
  <si>
    <r>
      <t>***</t>
    </r>
    <r>
      <rPr>
        <sz val="9"/>
        <color indexed="18"/>
        <rFont val="Times New Roman"/>
        <family val="1"/>
      </rPr>
      <t>390</t>
    </r>
  </si>
  <si>
    <t>Fac. Oper/Main/Furn</t>
  </si>
  <si>
    <t>T</t>
  </si>
  <si>
    <t>Total  Occupancy</t>
  </si>
  <si>
    <t>UFR  TITLE  #</t>
  </si>
  <si>
    <t xml:space="preserve">Other Direct Care / Program Support  </t>
  </si>
  <si>
    <t>Offset</t>
  </si>
  <si>
    <t>Reimbursable  Cost</t>
  </si>
  <si>
    <t>Total Other Direct Care / Program Support</t>
  </si>
  <si>
    <t>Direct Admin Expenses</t>
  </si>
  <si>
    <t>Program Support</t>
  </si>
  <si>
    <t>***410 &amp; 390</t>
  </si>
  <si>
    <t>Other Direct Administrative Expenses</t>
  </si>
  <si>
    <t>Total Direct Admin Expenses</t>
  </si>
  <si>
    <t>Subtotal Program Costs</t>
  </si>
  <si>
    <t>Agency  Admin.  Support Allocation</t>
  </si>
  <si>
    <t>PROGRAM  TOTAL#</t>
  </si>
  <si>
    <t>Commercial Fee, if applicable,for for-profit providers only (for informational purposes only; not to be included in the price paid by the Commonwealth)</t>
  </si>
  <si>
    <t>%</t>
  </si>
  <si>
    <t>:</t>
  </si>
  <si>
    <t>N/A for Cost Reimbursement</t>
  </si>
  <si>
    <t xml:space="preserve">** Non-reimbursable costs must be shown on the detail  Attachment  5   when the program is subject to the provisions of Federal  OMB  Circular  A - 122  and / or  808   CMR  1.00. </t>
  </si>
  <si>
    <t>**A.  $</t>
  </si>
  <si>
    <t>Subtotal of offsets which are</t>
  </si>
  <si>
    <t>for non-reimbursable costs.</t>
  </si>
  <si>
    <t xml:space="preserve">*** Contractor's Board approved capitalization level relative to any negotiated expense costs in lines 208, 215, 390 or 410 is </t>
  </si>
  <si>
    <t>FY :</t>
  </si>
  <si>
    <t>Contractor  Name :</t>
  </si>
  <si>
    <t>CFDA #  ( If Federal Funds )</t>
  </si>
  <si>
    <r>
      <t>Amendment  #:</t>
    </r>
    <r>
      <rPr>
        <sz val="8"/>
        <rFont val="Times New Roman"/>
        <family val="1"/>
      </rPr>
      <t xml:space="preserve"> (If Applicable)</t>
    </r>
  </si>
  <si>
    <t>UNIT  RATE  CALCULATION</t>
  </si>
  <si>
    <t>1 .</t>
  </si>
  <si>
    <t>Program  Total  Costs</t>
  </si>
  <si>
    <t>Previous</t>
  </si>
  <si>
    <t>Amended</t>
  </si>
  <si>
    <t>2a.(1)</t>
  </si>
  <si>
    <t>Program  Offsets</t>
  </si>
  <si>
    <t>2a.(2)</t>
  </si>
  <si>
    <t>2a.(3)</t>
  </si>
  <si>
    <t>Other Offsets</t>
  </si>
  <si>
    <t>2b.</t>
  </si>
  <si>
    <t>Offsets for Non-Reimbursable Costs:</t>
  </si>
  <si>
    <r>
      <t>NOTE:</t>
    </r>
    <r>
      <rPr>
        <sz val="8"/>
        <rFont val="Times New Roman"/>
        <family val="1"/>
      </rPr>
      <t xml:space="preserve"> Total reimbursable costs listed in line  </t>
    </r>
    <r>
      <rPr>
        <b/>
        <sz val="8"/>
        <rFont val="Times New Roman"/>
        <family val="1"/>
      </rPr>
      <t>2b</t>
    </r>
    <r>
      <rPr>
        <sz val="8"/>
        <rFont val="Times New Roman"/>
        <family val="1"/>
      </rPr>
      <t xml:space="preserve">  must be detailed on </t>
    </r>
    <r>
      <rPr>
        <b/>
        <sz val="8"/>
        <rFont val="Times New Roman"/>
        <family val="1"/>
      </rPr>
      <t xml:space="preserve">ATTACHMENT 5 </t>
    </r>
    <r>
      <rPr>
        <sz val="8"/>
        <rFont val="Times New Roman"/>
        <family val="1"/>
      </rPr>
      <t>.</t>
    </r>
  </si>
  <si>
    <t>2 .</t>
  </si>
  <si>
    <r>
      <t>SUBTOTAL OFFSETS</t>
    </r>
    <r>
      <rPr>
        <b/>
        <sz val="9"/>
        <rFont val="Times New Roman"/>
        <family val="1"/>
      </rPr>
      <t xml:space="preserve">  </t>
    </r>
    <r>
      <rPr>
        <sz val="9"/>
        <rFont val="Times New Roman"/>
        <family val="1"/>
      </rPr>
      <t xml:space="preserve">( </t>
    </r>
    <r>
      <rPr>
        <b/>
        <sz val="9"/>
        <rFont val="Times New Roman"/>
        <family val="1"/>
      </rPr>
      <t>Line  2A  +  Line  2B</t>
    </r>
    <r>
      <rPr>
        <sz val="9"/>
        <rFont val="Times New Roman"/>
        <family val="1"/>
      </rPr>
      <t xml:space="preserve"> )</t>
    </r>
  </si>
  <si>
    <t>(</t>
  </si>
  <si>
    <t>3 .</t>
  </si>
  <si>
    <r>
      <t>Net Adjusted Program Costs   (</t>
    </r>
    <r>
      <rPr>
        <b/>
        <sz val="9"/>
        <rFont val="Times New Roman"/>
        <family val="1"/>
      </rPr>
      <t xml:space="preserve">  LINE  1  minus  LINE  2 </t>
    </r>
    <r>
      <rPr>
        <sz val="9"/>
        <rFont val="Times New Roman"/>
        <family val="1"/>
      </rPr>
      <t xml:space="preserve"> )</t>
    </r>
  </si>
  <si>
    <t>3a.</t>
  </si>
  <si>
    <t>Amounts previously billed:</t>
  </si>
  <si>
    <t>Units:</t>
  </si>
  <si>
    <t xml:space="preserve">Rate: </t>
  </si>
  <si>
    <t>3a1. Date of Service</t>
  </si>
  <si>
    <t>To</t>
  </si>
  <si>
    <t>3a2. Lump Sum Adjustment: Reimbursement</t>
  </si>
  <si>
    <t>3b.</t>
  </si>
  <si>
    <t>Remaining Maximum Obligation</t>
  </si>
  <si>
    <t>4 .</t>
  </si>
  <si>
    <t>Total  Program  Capacity</t>
  </si>
  <si>
    <t>( # of Units )</t>
  </si>
  <si>
    <t xml:space="preserve">( Type of Unit ) </t>
  </si>
  <si>
    <t>5 .</t>
  </si>
  <si>
    <t>Share of Total Capacity Being Purchased by Contract</t>
  </si>
  <si>
    <t>( # of units )</t>
  </si>
  <si>
    <t>( % of line 4 )</t>
  </si>
  <si>
    <t>6 .</t>
  </si>
  <si>
    <t>Negotiated Utilization Factor,  if any</t>
  </si>
  <si>
    <t>7 .</t>
  </si>
  <si>
    <r>
      <t xml:space="preserve">Adjusted Capacity Used To Establish Price  ( </t>
    </r>
    <r>
      <rPr>
        <b/>
        <sz val="9"/>
        <rFont val="Times New Roman"/>
        <family val="1"/>
      </rPr>
      <t>LINE  4  x  LINE  6</t>
    </r>
    <r>
      <rPr>
        <sz val="9"/>
        <rFont val="Times New Roman"/>
        <family val="1"/>
      </rPr>
      <t xml:space="preserve"> )    (# of Units)</t>
    </r>
  </si>
  <si>
    <t>7a.</t>
  </si>
  <si>
    <t>Units Previously Billed</t>
  </si>
  <si>
    <t>7b.</t>
  </si>
  <si>
    <t>Remaining Units:</t>
  </si>
  <si>
    <t>8 .</t>
  </si>
  <si>
    <r>
      <t xml:space="preserve">Unit  Rate  </t>
    </r>
    <r>
      <rPr>
        <b/>
        <sz val="9"/>
        <rFont val="Times New Roman"/>
        <family val="1"/>
      </rPr>
      <t>( LINE  3  /  LINE  7  )</t>
    </r>
  </si>
  <si>
    <t>Reduction needed to meet Rate times unit computation</t>
  </si>
  <si>
    <t>For amendment only: 3b divided by 7b</t>
  </si>
  <si>
    <t xml:space="preserve">Effective Dates of Rate: </t>
  </si>
  <si>
    <t xml:space="preserve">to </t>
  </si>
  <si>
    <t>9 .</t>
  </si>
  <si>
    <r>
      <t xml:space="preserve">Maximum  #  of  Billable  Units  ( </t>
    </r>
    <r>
      <rPr>
        <b/>
        <sz val="9"/>
        <rFont val="Times New Roman"/>
        <family val="1"/>
      </rPr>
      <t>LINE  5  x  LINE  6</t>
    </r>
    <r>
      <rPr>
        <sz val="9"/>
        <rFont val="Times New Roman"/>
        <family val="1"/>
      </rPr>
      <t xml:space="preserve"> )</t>
    </r>
  </si>
  <si>
    <r>
      <t xml:space="preserve">     </t>
    </r>
    <r>
      <rPr>
        <b/>
        <u/>
        <sz val="10"/>
        <rFont val="Times New Roman"/>
        <family val="1"/>
      </rPr>
      <t>OTHER  PRICE  CALCULATION  METHOD</t>
    </r>
  </si>
  <si>
    <t>10 .</t>
  </si>
  <si>
    <t>Enter  relevant  information :</t>
  </si>
  <si>
    <t>10a.</t>
  </si>
  <si>
    <t>Billed under previous rates: (line 3a)</t>
  </si>
  <si>
    <t>10a1.</t>
  </si>
  <si>
    <t>Lump Sum Adjustment: Reimbursement:</t>
  </si>
  <si>
    <t>10b.</t>
  </si>
  <si>
    <t>Remaining billing for amendment ( 7 x 8)</t>
  </si>
  <si>
    <t>MAXIMUM  OBLIGATION  CALCULATION</t>
  </si>
  <si>
    <t>11 .</t>
  </si>
  <si>
    <r>
      <t xml:space="preserve">FOR  UNIT  RATE :   (  </t>
    </r>
    <r>
      <rPr>
        <b/>
        <sz val="8"/>
        <rFont val="Times New Roman"/>
        <family val="1"/>
      </rPr>
      <t>LINE   8   x   LINE  9</t>
    </r>
    <r>
      <rPr>
        <sz val="8"/>
        <rFont val="Times New Roman"/>
        <family val="1"/>
      </rPr>
      <t xml:space="preserve"> )</t>
    </r>
  </si>
  <si>
    <t>FOR  OTHER  PRICE  CALCULATION  METHOD,  ENTER  OBLIGATION  FROM  LINE  10</t>
  </si>
  <si>
    <t xml:space="preserve">FOR  COST  REIMBURSEMENT :  ENTER  REIMBURSABLE  COST  TOTAL  FROM  PROGRAM  BUDGET  </t>
  </si>
  <si>
    <t>12 .</t>
  </si>
  <si>
    <t>Invoice  Offset</t>
  </si>
  <si>
    <t>Subtotal</t>
  </si>
  <si>
    <t>13 .</t>
  </si>
  <si>
    <r>
      <t xml:space="preserve">Program  Maximum  Obligation - Non - Capital  Budget  </t>
    </r>
    <r>
      <rPr>
        <b/>
        <sz val="9"/>
        <rFont val="Times New Roman"/>
        <family val="1"/>
      </rPr>
      <t>( LINE  11  minus  LINE  12  )</t>
    </r>
  </si>
  <si>
    <t>14 .</t>
  </si>
  <si>
    <t>Capital  Budget  ( From  Capital  Budget  Form  ),  if  applicable</t>
  </si>
  <si>
    <t>15 .</t>
  </si>
  <si>
    <t>TOTAL  MAXIMUM  OBLIGATION  for  Program  (  LINE  13  +  Line  14  )</t>
  </si>
  <si>
    <t>FOR  INFORMATION  ONLY :</t>
  </si>
  <si>
    <t>Other  Revenue  Sources  (  Only  if   %  In LINE  5  is  less  than  100 % )</t>
  </si>
  <si>
    <t>SOURCE</t>
  </si>
  <si>
    <t>AMOUNT</t>
  </si>
  <si>
    <t>Commodity</t>
  </si>
  <si>
    <t>Reconciliation</t>
  </si>
  <si>
    <t>Total Prog. Costs</t>
  </si>
  <si>
    <t>Offsets</t>
  </si>
  <si>
    <t>Rounding Adjustment</t>
  </si>
  <si>
    <t>Max. Oblig.</t>
  </si>
  <si>
    <t>Lines (for this budget)</t>
  </si>
  <si>
    <t>Amended:</t>
  </si>
  <si>
    <t>New:</t>
  </si>
  <si>
    <r>
      <t>PURCHASE OF SERVICE ATTACHMENT 6:  CAPITAL BUDGET:</t>
    </r>
    <r>
      <rPr>
        <b/>
        <sz val="11"/>
        <color indexed="8"/>
        <rFont val="Arial"/>
        <family val="2"/>
      </rPr>
      <t xml:space="preserve">                                                                                                                </t>
    </r>
    <r>
      <rPr>
        <b/>
        <sz val="12"/>
        <color indexed="8"/>
        <rFont val="Arial"/>
        <family val="2"/>
      </rPr>
      <t>For Purchase of Capital Assets With Commonwealth Funds</t>
    </r>
  </si>
  <si>
    <r>
      <t xml:space="preserve">CFDA #  </t>
    </r>
    <r>
      <rPr>
        <sz val="8"/>
        <rFont val="Times New Roman"/>
        <family val="1"/>
      </rPr>
      <t>( If Federal Funds )</t>
    </r>
  </si>
  <si>
    <t>Link this form to budget Number:</t>
  </si>
  <si>
    <t xml:space="preserve"> Program Code:</t>
  </si>
  <si>
    <t>Items To Be Purchased</t>
  </si>
  <si>
    <t>Need For Item</t>
  </si>
  <si>
    <t>Quantity</t>
  </si>
  <si>
    <t>Estimated                          Unit Cost</t>
  </si>
  <si>
    <t>Estimated                             Total Cost</t>
  </si>
  <si>
    <t xml:space="preserve">Total Cost: </t>
  </si>
  <si>
    <t>DEPARTMENT USE ONLY:</t>
  </si>
  <si>
    <t>Check the appropriate box:</t>
  </si>
  <si>
    <t>Capital items purchased by the Contractor:</t>
  </si>
  <si>
    <t>Capital items purchased by the Commonwealth (object code M11):</t>
  </si>
  <si>
    <t>(Signature)</t>
  </si>
  <si>
    <t>(Title)</t>
  </si>
  <si>
    <t>(Date)</t>
  </si>
  <si>
    <t>Lookup Tables</t>
  </si>
  <si>
    <t>Regions</t>
  </si>
  <si>
    <t>Region Number</t>
  </si>
  <si>
    <t>Region Name</t>
  </si>
  <si>
    <t>Region Street</t>
  </si>
  <si>
    <t>Region City</t>
  </si>
  <si>
    <t>Region State</t>
  </si>
  <si>
    <t>Region Zip</t>
  </si>
  <si>
    <t>Central/West Regional Office</t>
  </si>
  <si>
    <t>140 High Street</t>
  </si>
  <si>
    <t>Springfield</t>
  </si>
  <si>
    <t>MA</t>
  </si>
  <si>
    <t>01105</t>
  </si>
  <si>
    <t>Northeast</t>
  </si>
  <si>
    <t>P O Box A</t>
  </si>
  <si>
    <t>Hathorne</t>
  </si>
  <si>
    <t>01937</t>
  </si>
  <si>
    <t>Southeast</t>
  </si>
  <si>
    <t>68 North Main Street</t>
  </si>
  <si>
    <t>Carver</t>
  </si>
  <si>
    <t>02330</t>
  </si>
  <si>
    <t>Metro Region</t>
  </si>
  <si>
    <t>465 Waverley Oaks Road, Suite 120</t>
  </si>
  <si>
    <t>Waltham</t>
  </si>
  <si>
    <t xml:space="preserve">MA </t>
  </si>
  <si>
    <t>02452</t>
  </si>
  <si>
    <t>#</t>
  </si>
  <si>
    <t>UFR  TITLE  DESCRIPTION</t>
  </si>
  <si>
    <t>Program Manager</t>
  </si>
  <si>
    <t>Program Director</t>
  </si>
  <si>
    <t>Asst. Program Director</t>
  </si>
  <si>
    <t>Supvsr.  Professional</t>
  </si>
  <si>
    <t>Physician</t>
  </si>
  <si>
    <t>Physician's Asst.</t>
  </si>
  <si>
    <t>Reg. Nurse - Masters</t>
  </si>
  <si>
    <t>Registered Nurse</t>
  </si>
  <si>
    <t>Licensed Prac. Nurse</t>
  </si>
  <si>
    <t>Pharmacist</t>
  </si>
  <si>
    <t>Occupational Therapist</t>
  </si>
  <si>
    <t>Physical Therapist</t>
  </si>
  <si>
    <t>Speech /Lang. Pathol.,Audiolgist</t>
  </si>
  <si>
    <t>Dietician/Nutritionist</t>
  </si>
  <si>
    <t>Spec. Educ. Teacher</t>
  </si>
  <si>
    <t>Teacher</t>
  </si>
  <si>
    <t>Day Care Director</t>
  </si>
  <si>
    <t>Day Care Lead Teacher</t>
  </si>
  <si>
    <t>Day Care Teacher</t>
  </si>
  <si>
    <t>Day Care Asst. Teach./Aide</t>
  </si>
  <si>
    <t>Psychiatrist</t>
  </si>
  <si>
    <t>Psychologist-Doctorate</t>
  </si>
  <si>
    <t>Clinician</t>
  </si>
  <si>
    <t>Social Worker-LICSW</t>
  </si>
  <si>
    <t>Social Worker-LCSW</t>
  </si>
  <si>
    <t>Social Worker-LSW</t>
  </si>
  <si>
    <t>Licensed Counselor</t>
  </si>
  <si>
    <t>Cert. Voc. Rehab. Couns.</t>
  </si>
  <si>
    <t>Cert. Sub. Abuse Counselor</t>
  </si>
  <si>
    <t>Counselor</t>
  </si>
  <si>
    <t>Case Worker / Mgr. - Mstrs.</t>
  </si>
  <si>
    <t>Case Worker / Manager</t>
  </si>
  <si>
    <t>D. C. / Prog. Staff Super.</t>
  </si>
  <si>
    <t>D. C./ Prog. Staff  III</t>
  </si>
  <si>
    <t>D. C./ Prog. Staff  II</t>
  </si>
  <si>
    <t>D. C./ Prog. Staff  I</t>
  </si>
  <si>
    <t>Pgrm. Secretarial / Clerical</t>
  </si>
  <si>
    <t>Direct Care Overtime</t>
  </si>
  <si>
    <t>Relief</t>
  </si>
  <si>
    <t>Activity Code</t>
  </si>
  <si>
    <t>ACTIVITY CODE NAME</t>
  </si>
  <si>
    <t>UNIT</t>
  </si>
  <si>
    <t>Day</t>
  </si>
  <si>
    <t>Hour</t>
  </si>
  <si>
    <t>Cost</t>
  </si>
  <si>
    <t>Furnishings and Equipment</t>
  </si>
  <si>
    <t>Transportation</t>
  </si>
  <si>
    <t>Trip</t>
  </si>
  <si>
    <t>Training and Staff Development</t>
  </si>
  <si>
    <t>Recruitment Services</t>
  </si>
  <si>
    <t>Assistive Technology</t>
  </si>
  <si>
    <t>Transitional Services</t>
  </si>
  <si>
    <t>DDS/DESE Direct Support Services</t>
  </si>
  <si>
    <t>Non Waiver Services</t>
  </si>
  <si>
    <t>Month</t>
  </si>
  <si>
    <t>Family Leadership Programs</t>
  </si>
  <si>
    <t>Family Support Center Stipends</t>
  </si>
  <si>
    <t>Financial Assistance</t>
  </si>
  <si>
    <t>Fiscal Intermediary Service-ISO</t>
  </si>
  <si>
    <t>AWC-Individualized Home Supports</t>
  </si>
  <si>
    <t>AWC-Individualized Day Supports</t>
  </si>
  <si>
    <t>AWC-Financial Assistance</t>
  </si>
  <si>
    <t>Short #</t>
  </si>
  <si>
    <t>Areas</t>
  </si>
  <si>
    <t>Names</t>
  </si>
  <si>
    <t>Central Office</t>
  </si>
  <si>
    <t xml:space="preserve">Region 1 </t>
  </si>
  <si>
    <t>Berkshire</t>
  </si>
  <si>
    <t>Franklin Hampshire</t>
  </si>
  <si>
    <t>Springfield/Westfield</t>
  </si>
  <si>
    <t>Hoyloke Chicopee</t>
  </si>
  <si>
    <t>North Central</t>
  </si>
  <si>
    <t>South Valley</t>
  </si>
  <si>
    <t>Worcester</t>
  </si>
  <si>
    <t>Region 3</t>
  </si>
  <si>
    <t>Lowell</t>
  </si>
  <si>
    <t xml:space="preserve">Merrimack </t>
  </si>
  <si>
    <t>Central Middlesex</t>
  </si>
  <si>
    <t>North Shore</t>
  </si>
  <si>
    <t>Metro North</t>
  </si>
  <si>
    <t>Region 5</t>
  </si>
  <si>
    <t>Brockton</t>
  </si>
  <si>
    <t>Taunton Attleboro</t>
  </si>
  <si>
    <t>Fall River</t>
  </si>
  <si>
    <t>New Bedford</t>
  </si>
  <si>
    <t>Cape Cod Islands</t>
  </si>
  <si>
    <t>Plymouth</t>
  </si>
  <si>
    <t>South Coastal</t>
  </si>
  <si>
    <t>Region 6</t>
  </si>
  <si>
    <t>Charles River West</t>
  </si>
  <si>
    <t>Middlesex West</t>
  </si>
  <si>
    <t>Newton South Norfolk</t>
  </si>
  <si>
    <t>Direct Care Consultant</t>
  </si>
  <si>
    <t>Temporary Help</t>
  </si>
  <si>
    <t>Reimb/Stipends</t>
  </si>
  <si>
    <t>Staff Training</t>
  </si>
  <si>
    <t>Staff Mileage/Travel</t>
  </si>
  <si>
    <t>Subcontract Dir. Care</t>
  </si>
  <si>
    <t>Meals</t>
  </si>
  <si>
    <t>Contracted Client Trans.</t>
  </si>
  <si>
    <t>Vehicle Expenses***</t>
  </si>
  <si>
    <t>Vehicle Depreciation***</t>
  </si>
  <si>
    <t>Incid. Health/Med Care</t>
  </si>
  <si>
    <t>Medicine /Pharmacy</t>
  </si>
  <si>
    <t>Client Per. Allowances</t>
  </si>
  <si>
    <t>Prov. Of Material Good</t>
  </si>
  <si>
    <t>Direct Client Wages</t>
  </si>
  <si>
    <t>Other Commercial Prod. &amp; Svs.</t>
  </si>
  <si>
    <t>Program Supplies/Mat.***</t>
  </si>
  <si>
    <t>Unit Types</t>
  </si>
  <si>
    <t>Greater Boston</t>
  </si>
  <si>
    <r>
      <t xml:space="preserve">                  FOR  COST-REIMBURSEMENT BUDGETS ADD AN " </t>
    </r>
    <r>
      <rPr>
        <b/>
        <sz val="12"/>
        <color indexed="18"/>
        <rFont val="Times New Roman"/>
        <family val="1"/>
      </rPr>
      <t>X</t>
    </r>
    <r>
      <rPr>
        <b/>
        <sz val="10"/>
        <color indexed="18"/>
        <rFont val="Times New Roman"/>
        <family val="1"/>
      </rPr>
      <t xml:space="preserve"> " IN THIS CELL</t>
    </r>
  </si>
  <si>
    <t>Program Component                                  Direct Care/Program Support Staff Overtime/Shift Differential &amp; Relief  (UFR Titles 101-141)</t>
  </si>
  <si>
    <t>PURCHASE OF SERVICE: ATTACHMENT 4                                                                                                                                                                              RATE CALCULATION / MAXIMUM OBLIGATION CALCULATION PAGE: 3196 NEGOTIATED RATE ONLY</t>
  </si>
  <si>
    <t>DMR- Department of Developmental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</si>
</sst>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0000\ \ 0\ \ 000000"/>
    <numFmt numFmtId="165" formatCode="000\ \ \ 000\ \ \ 000\ \ \ 0000"/>
    <numFmt numFmtId="166" formatCode="000\ \-\ 000\ \-\ 0000"/>
    <numFmt numFmtId="167" formatCode="\R\F\R\ @"/>
    <numFmt numFmtId="168" formatCode="mmmm\ d\,\ yyyy"/>
    <numFmt numFmtId="169" formatCode="00"/>
    <numFmt numFmtId="170" formatCode="_(* #,##0_);_(* \(#,##0\);_(* &quot;-&quot;??_);_(@_)"/>
    <numFmt numFmtId="171" formatCode="#,##0.00."/>
    <numFmt numFmtId="172" formatCode="_(* #,##0.00;_(* \(#,##0.00\);_(* &quot;-&quot;??_);_(@_)"/>
    <numFmt numFmtId="173" formatCode="_-&quot;$&quot;* #,##0.00_-;\-&quot;$&quot;* #,##0.00_-;_-&quot;$&quot;* &quot;-&quot;??_-;_-@_-"/>
    <numFmt numFmtId="174" formatCode="_(* #,##0.000_);_(* \(#,##0.000\);_(* &quot;-&quot;??_);_(@_)"/>
    <numFmt numFmtId="175" formatCode="_-* #,##0.00_-;[Red]* \(#,##0.00\)_-;_-* &quot;-&quot;??_-;_-@_-"/>
    <numFmt numFmtId="176" formatCode="_-* #,##0.00_-;\-* #,##0.00_-;_-* &quot;-&quot;??_-;_-@_-"/>
    <numFmt numFmtId="177" formatCode="#,##0.00_);\(#,##0.00\);* &quot;-&quot;??_)"/>
    <numFmt numFmtId="178" formatCode="@\ \ \ \ \ @\ \ \ \ \ @\ \ \ \ \ @"/>
    <numFmt numFmtId="179" formatCode="000000"/>
    <numFmt numFmtId="180" formatCode="0000"/>
  </numFmts>
  <fonts count="71" x14ac:knownFonts="1">
    <font>
      <sz val="10"/>
      <name val="Arial"/>
      <family val="2"/>
    </font>
    <font>
      <sz val="10"/>
      <name val="Arial"/>
      <family val="2"/>
    </font>
    <font>
      <sz val="10"/>
      <name val="Times New Roman"/>
      <family val="1"/>
    </font>
    <font>
      <sz val="9"/>
      <name val="Times New Roman"/>
      <family val="1"/>
    </font>
    <font>
      <b/>
      <sz val="16"/>
      <name val="Times New Roman"/>
      <family val="1"/>
    </font>
    <font>
      <sz val="16"/>
      <name val="Times New Roman"/>
      <family val="1"/>
    </font>
    <font>
      <b/>
      <sz val="10"/>
      <name val="Times New Roman"/>
      <family val="1"/>
    </font>
    <font>
      <b/>
      <sz val="11"/>
      <name val="Times New Roman"/>
      <family val="1"/>
    </font>
    <font>
      <sz val="11"/>
      <name val="Times New Roman"/>
      <family val="1"/>
    </font>
    <font>
      <b/>
      <sz val="12"/>
      <name val="Times New Roman"/>
      <family val="1"/>
    </font>
    <font>
      <sz val="8"/>
      <name val="Times New Roman"/>
      <family val="1"/>
    </font>
    <font>
      <b/>
      <sz val="9"/>
      <name val="Times New Roman"/>
      <family val="1"/>
    </font>
    <font>
      <b/>
      <sz val="11"/>
      <color indexed="8"/>
      <name val="Times New Roman"/>
      <family val="1"/>
    </font>
    <font>
      <b/>
      <sz val="8"/>
      <name val="Times New Roman"/>
      <family val="1"/>
    </font>
    <font>
      <b/>
      <i/>
      <sz val="10"/>
      <name val="Times New Roman"/>
      <family val="1"/>
    </font>
    <font>
      <b/>
      <i/>
      <sz val="9"/>
      <name val="Times New Roman"/>
      <family val="1"/>
    </font>
    <font>
      <b/>
      <sz val="10"/>
      <color rgb="FF000099"/>
      <name val="Times New Roman"/>
      <family val="1"/>
    </font>
    <font>
      <b/>
      <sz val="12"/>
      <color indexed="18"/>
      <name val="Times New Roman"/>
      <family val="1"/>
    </font>
    <font>
      <b/>
      <sz val="10"/>
      <color indexed="18"/>
      <name val="Times New Roman"/>
      <family val="1"/>
    </font>
    <font>
      <b/>
      <sz val="14"/>
      <color indexed="8"/>
      <name val="Times New Roman"/>
      <family val="1"/>
    </font>
    <font>
      <sz val="10"/>
      <color indexed="8"/>
      <name val="Times New Roman"/>
      <family val="1"/>
    </font>
    <font>
      <b/>
      <sz val="12"/>
      <color indexed="8"/>
      <name val="Times New Roman"/>
      <family val="1"/>
    </font>
    <font>
      <sz val="12"/>
      <name val="Times New Roman"/>
      <family val="1"/>
    </font>
    <font>
      <b/>
      <sz val="8"/>
      <color indexed="8"/>
      <name val="Times New Roman"/>
      <family val="1"/>
    </font>
    <font>
      <b/>
      <sz val="6"/>
      <name val="Times New Roman"/>
      <family val="1"/>
    </font>
    <font>
      <b/>
      <u/>
      <sz val="12"/>
      <name val="Times New Roman"/>
      <family val="1"/>
    </font>
    <font>
      <sz val="8"/>
      <color indexed="8"/>
      <name val="Times New Roman"/>
      <family val="1"/>
    </font>
    <font>
      <sz val="9"/>
      <color indexed="18"/>
      <name val="Times New Roman"/>
      <family val="1"/>
    </font>
    <font>
      <sz val="9"/>
      <color indexed="23"/>
      <name val="Times New Roman"/>
      <family val="1"/>
    </font>
    <font>
      <b/>
      <sz val="8"/>
      <color indexed="12"/>
      <name val="Times New Roman"/>
      <family val="1"/>
    </font>
    <font>
      <b/>
      <sz val="10"/>
      <color indexed="8"/>
      <name val="Times New Roman"/>
      <family val="1"/>
    </font>
    <font>
      <sz val="9"/>
      <color indexed="63"/>
      <name val="Times New Roman"/>
      <family val="1"/>
    </font>
    <font>
      <sz val="7"/>
      <color indexed="9"/>
      <name val="Times New Roman"/>
      <family val="1"/>
    </font>
    <font>
      <b/>
      <i/>
      <sz val="9"/>
      <color indexed="8"/>
      <name val="Times New Roman"/>
      <family val="1"/>
    </font>
    <font>
      <b/>
      <i/>
      <sz val="9"/>
      <color indexed="23"/>
      <name val="Times New Roman"/>
      <family val="1"/>
    </font>
    <font>
      <sz val="7"/>
      <color indexed="8"/>
      <name val="Times New Roman"/>
      <family val="1"/>
    </font>
    <font>
      <b/>
      <sz val="9"/>
      <color indexed="8"/>
      <name val="Times New Roman"/>
      <family val="1"/>
    </font>
    <font>
      <sz val="6"/>
      <name val="Times New Roman"/>
      <family val="1"/>
    </font>
    <font>
      <sz val="9"/>
      <color indexed="8"/>
      <name val="Times New Roman"/>
      <family val="1"/>
    </font>
    <font>
      <sz val="7"/>
      <color indexed="18"/>
      <name val="Times New Roman"/>
      <family val="1"/>
    </font>
    <font>
      <b/>
      <sz val="7"/>
      <color indexed="8"/>
      <name val="Times New Roman"/>
      <family val="1"/>
    </font>
    <font>
      <sz val="10"/>
      <color indexed="23"/>
      <name val="Times New Roman"/>
      <family val="1"/>
    </font>
    <font>
      <sz val="6"/>
      <color indexed="23"/>
      <name val="Times New Roman"/>
      <family val="1"/>
    </font>
    <font>
      <sz val="10"/>
      <color indexed="10"/>
      <name val="Times New Roman"/>
      <family val="1"/>
    </font>
    <font>
      <sz val="7"/>
      <color indexed="23"/>
      <name val="Times New Roman"/>
      <family val="1"/>
    </font>
    <font>
      <sz val="10"/>
      <color indexed="18"/>
      <name val="Times New Roman"/>
      <family val="1"/>
    </font>
    <font>
      <b/>
      <sz val="10"/>
      <color indexed="12"/>
      <name val="Times New Roman"/>
      <family val="1"/>
    </font>
    <font>
      <sz val="11"/>
      <color indexed="8"/>
      <name val="Times New Roman"/>
      <family val="1"/>
    </font>
    <font>
      <sz val="12"/>
      <color indexed="8"/>
      <name val="Times New Roman"/>
      <family val="1"/>
    </font>
    <font>
      <sz val="7"/>
      <name val="Times New Roman"/>
      <family val="1"/>
    </font>
    <font>
      <b/>
      <sz val="9"/>
      <color indexed="8"/>
      <name val="Arial"/>
      <family val="2"/>
    </font>
    <font>
      <b/>
      <sz val="12"/>
      <color indexed="8"/>
      <name val="Arial"/>
      <family val="2"/>
    </font>
    <font>
      <b/>
      <sz val="12"/>
      <name val="Arial"/>
      <family val="2"/>
    </font>
    <font>
      <b/>
      <u/>
      <sz val="11"/>
      <name val="Times New Roman"/>
      <family val="1"/>
    </font>
    <font>
      <u/>
      <sz val="10"/>
      <name val="Times New Roman"/>
      <family val="1"/>
    </font>
    <font>
      <b/>
      <sz val="10"/>
      <name val="Arial"/>
      <family val="2"/>
    </font>
    <font>
      <b/>
      <u/>
      <sz val="10"/>
      <name val="Times New Roman"/>
      <family val="1"/>
    </font>
    <font>
      <u/>
      <sz val="9"/>
      <name val="Times New Roman"/>
      <family val="1"/>
    </font>
    <font>
      <b/>
      <sz val="8"/>
      <color indexed="81"/>
      <name val="Tahoma"/>
      <family val="2"/>
    </font>
    <font>
      <sz val="8"/>
      <color indexed="81"/>
      <name val="Tahoma"/>
      <family val="2"/>
    </font>
    <font>
      <b/>
      <sz val="14"/>
      <color indexed="8"/>
      <name val="Arial"/>
      <family val="2"/>
    </font>
    <font>
      <b/>
      <sz val="11"/>
      <color indexed="8"/>
      <name val="Arial"/>
      <family val="2"/>
    </font>
    <font>
      <b/>
      <i/>
      <sz val="10"/>
      <name val="Arial"/>
      <family val="2"/>
    </font>
    <font>
      <b/>
      <sz val="8.5"/>
      <name val="Arial"/>
      <family val="2"/>
    </font>
    <font>
      <b/>
      <sz val="8"/>
      <name val="Arial"/>
      <family val="2"/>
    </font>
    <font>
      <sz val="9"/>
      <name val="Arial"/>
      <family val="2"/>
    </font>
    <font>
      <sz val="10"/>
      <name val="Book Antiqua"/>
      <family val="1"/>
    </font>
    <font>
      <b/>
      <sz val="18"/>
      <name val="Times New Roman"/>
      <family val="1"/>
    </font>
    <font>
      <sz val="10"/>
      <color indexed="9"/>
      <name val="Times New Roman"/>
      <family val="1"/>
    </font>
    <font>
      <sz val="9"/>
      <color rgb="FF000000"/>
      <name val="Arial"/>
      <family val="2"/>
    </font>
    <font>
      <b/>
      <sz val="12"/>
      <color rgb="FF0070C0"/>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s>
  <borders count="157">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double">
        <color indexed="21"/>
      </right>
      <top style="medium">
        <color indexed="64"/>
      </top>
      <bottom/>
      <diagonal/>
    </border>
    <border>
      <left style="double">
        <color indexed="21"/>
      </left>
      <right style="thin">
        <color indexed="21"/>
      </right>
      <top style="medium">
        <color indexed="64"/>
      </top>
      <bottom style="thin">
        <color indexed="21"/>
      </bottom>
      <diagonal/>
    </border>
    <border>
      <left style="thin">
        <color indexed="21"/>
      </left>
      <right style="thin">
        <color indexed="21"/>
      </right>
      <top style="medium">
        <color indexed="64"/>
      </top>
      <bottom style="thin">
        <color indexed="21"/>
      </bottom>
      <diagonal/>
    </border>
    <border>
      <left style="thin">
        <color indexed="21"/>
      </left>
      <right style="medium">
        <color indexed="64"/>
      </right>
      <top style="medium">
        <color indexed="64"/>
      </top>
      <bottom style="thin">
        <color indexed="21"/>
      </bottom>
      <diagonal/>
    </border>
    <border>
      <left/>
      <right style="double">
        <color indexed="21"/>
      </right>
      <top/>
      <bottom/>
      <diagonal/>
    </border>
    <border>
      <left style="double">
        <color indexed="21"/>
      </left>
      <right style="thin">
        <color indexed="21"/>
      </right>
      <top style="thin">
        <color indexed="21"/>
      </top>
      <bottom style="thin">
        <color indexed="21"/>
      </bottom>
      <diagonal/>
    </border>
    <border>
      <left style="thin">
        <color indexed="21"/>
      </left>
      <right style="thin">
        <color indexed="21"/>
      </right>
      <top style="thin">
        <color indexed="21"/>
      </top>
      <bottom style="thin">
        <color indexed="21"/>
      </bottom>
      <diagonal/>
    </border>
    <border>
      <left style="thin">
        <color indexed="21"/>
      </left>
      <right style="medium">
        <color indexed="64"/>
      </right>
      <top style="thin">
        <color indexed="21"/>
      </top>
      <bottom style="thin">
        <color indexed="21"/>
      </bottom>
      <diagonal/>
    </border>
    <border>
      <left/>
      <right style="double">
        <color indexed="21"/>
      </right>
      <top/>
      <bottom style="thin">
        <color indexed="64"/>
      </bottom>
      <diagonal/>
    </border>
    <border>
      <left style="double">
        <color indexed="21"/>
      </left>
      <right style="thin">
        <color indexed="21"/>
      </right>
      <top/>
      <bottom style="thin">
        <color indexed="21"/>
      </bottom>
      <diagonal/>
    </border>
    <border>
      <left style="thin">
        <color indexed="21"/>
      </left>
      <right style="thin">
        <color indexed="21"/>
      </right>
      <top/>
      <bottom style="thin">
        <color indexed="21"/>
      </bottom>
      <diagonal/>
    </border>
    <border>
      <left style="thin">
        <color indexed="21"/>
      </left>
      <right style="medium">
        <color indexed="64"/>
      </right>
      <top/>
      <bottom style="thin">
        <color indexed="21"/>
      </bottom>
      <diagonal/>
    </border>
    <border>
      <left style="double">
        <color indexed="21"/>
      </left>
      <right style="thin">
        <color indexed="21"/>
      </right>
      <top style="thin">
        <color indexed="21"/>
      </top>
      <bottom style="double">
        <color indexed="64"/>
      </bottom>
      <diagonal/>
    </border>
    <border>
      <left style="thin">
        <color indexed="21"/>
      </left>
      <right style="thin">
        <color indexed="21"/>
      </right>
      <top style="thin">
        <color indexed="21"/>
      </top>
      <bottom style="double">
        <color indexed="64"/>
      </bottom>
      <diagonal/>
    </border>
    <border>
      <left style="thin">
        <color indexed="21"/>
      </left>
      <right style="medium">
        <color indexed="64"/>
      </right>
      <top style="thin">
        <color indexed="21"/>
      </top>
      <bottom style="double">
        <color indexed="64"/>
      </bottom>
      <diagonal/>
    </border>
    <border>
      <left style="double">
        <color indexed="21"/>
      </left>
      <right/>
      <top style="double">
        <color indexed="64"/>
      </top>
      <bottom style="double">
        <color indexed="64"/>
      </bottom>
      <diagonal/>
    </border>
    <border>
      <left/>
      <right style="thin">
        <color indexed="21"/>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double">
        <color indexed="21"/>
      </left>
      <right/>
      <top style="double">
        <color indexed="64"/>
      </top>
      <bottom style="double">
        <color indexed="21"/>
      </bottom>
      <diagonal/>
    </border>
    <border>
      <left/>
      <right/>
      <top style="double">
        <color indexed="64"/>
      </top>
      <bottom style="double">
        <color indexed="21"/>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23"/>
      </bottom>
      <diagonal/>
    </border>
    <border>
      <left/>
      <right/>
      <top style="thin">
        <color indexed="23"/>
      </top>
      <bottom style="medium">
        <color indexed="64"/>
      </bottom>
      <diagonal/>
    </border>
    <border>
      <left/>
      <right style="double">
        <color indexed="63"/>
      </right>
      <top style="medium">
        <color indexed="64"/>
      </top>
      <bottom/>
      <diagonal/>
    </border>
    <border>
      <left style="double">
        <color indexed="63"/>
      </left>
      <right/>
      <top style="medium">
        <color indexed="64"/>
      </top>
      <bottom/>
      <diagonal/>
    </border>
    <border>
      <left/>
      <right style="double">
        <color indexed="63"/>
      </right>
      <top/>
      <bottom/>
      <diagonal/>
    </border>
    <border>
      <left style="double">
        <color indexed="63"/>
      </left>
      <right/>
      <top/>
      <bottom style="thin">
        <color indexed="23"/>
      </bottom>
      <diagonal/>
    </border>
    <border>
      <left/>
      <right style="medium">
        <color indexed="64"/>
      </right>
      <top/>
      <bottom style="thin">
        <color indexed="23"/>
      </bottom>
      <diagonal/>
    </border>
    <border>
      <left/>
      <right style="double">
        <color indexed="63"/>
      </right>
      <top/>
      <bottom style="thin">
        <color indexed="64"/>
      </bottom>
      <diagonal/>
    </border>
    <border>
      <left style="double">
        <color indexed="63"/>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64"/>
      </left>
      <right/>
      <top style="thin">
        <color indexed="23"/>
      </top>
      <bottom/>
      <diagonal/>
    </border>
    <border>
      <left/>
      <right style="medium">
        <color indexed="64"/>
      </right>
      <top style="thin">
        <color indexed="23"/>
      </top>
      <bottom/>
      <diagonal/>
    </border>
    <border>
      <left style="thin">
        <color indexed="64"/>
      </left>
      <right/>
      <top/>
      <bottom style="thin">
        <color indexed="23"/>
      </bottom>
      <diagonal/>
    </border>
    <border>
      <left/>
      <right style="thin">
        <color indexed="64"/>
      </right>
      <top/>
      <bottom style="thin">
        <color indexed="23"/>
      </bottom>
      <diagonal/>
    </border>
    <border>
      <left style="thin">
        <color indexed="64"/>
      </left>
      <right/>
      <top style="thin">
        <color indexed="64"/>
      </top>
      <bottom style="thin">
        <color indexed="23"/>
      </bottom>
      <diagonal/>
    </border>
    <border>
      <left/>
      <right style="thin">
        <color indexed="64"/>
      </right>
      <top style="thin">
        <color indexed="64"/>
      </top>
      <bottom style="thin">
        <color indexed="23"/>
      </bottom>
      <diagonal/>
    </border>
    <border>
      <left/>
      <right/>
      <top style="thin">
        <color indexed="64"/>
      </top>
      <bottom style="thin">
        <color indexed="23"/>
      </bottom>
      <diagonal/>
    </border>
    <border>
      <left/>
      <right style="double">
        <color indexed="63"/>
      </right>
      <top style="thin">
        <color indexed="64"/>
      </top>
      <bottom style="thin">
        <color indexed="23"/>
      </bottom>
      <diagonal/>
    </border>
    <border>
      <left style="thin">
        <color indexed="64"/>
      </left>
      <right/>
      <top style="thin">
        <color indexed="23"/>
      </top>
      <bottom style="thin">
        <color indexed="64"/>
      </bottom>
      <diagonal/>
    </border>
    <border>
      <left/>
      <right style="thin">
        <color indexed="64"/>
      </right>
      <top style="thin">
        <color indexed="23"/>
      </top>
      <bottom style="thin">
        <color indexed="64"/>
      </bottom>
      <diagonal/>
    </border>
    <border>
      <left/>
      <right/>
      <top style="thin">
        <color indexed="23"/>
      </top>
      <bottom style="thin">
        <color indexed="64"/>
      </bottom>
      <diagonal/>
    </border>
    <border>
      <left/>
      <right style="double">
        <color indexed="63"/>
      </right>
      <top style="thin">
        <color indexed="23"/>
      </top>
      <bottom style="thin">
        <color indexed="64"/>
      </bottom>
      <diagonal/>
    </border>
    <border>
      <left/>
      <right style="medium">
        <color indexed="64"/>
      </right>
      <top style="thin">
        <color indexed="23"/>
      </top>
      <bottom style="thin">
        <color indexed="64"/>
      </bottom>
      <diagonal/>
    </border>
    <border>
      <left/>
      <right style="double">
        <color indexed="63"/>
      </right>
      <top style="thin">
        <color indexed="64"/>
      </top>
      <bottom style="thin">
        <color indexed="64"/>
      </bottom>
      <diagonal/>
    </border>
    <border>
      <left/>
      <right style="double">
        <color indexed="8"/>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3"/>
      </right>
      <top style="thin">
        <color indexed="64"/>
      </top>
      <bottom style="medium">
        <color indexed="64"/>
      </bottom>
      <diagonal/>
    </border>
    <border>
      <left style="double">
        <color indexed="63"/>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3"/>
      </right>
      <top style="medium">
        <color indexed="64"/>
      </top>
      <bottom style="thin">
        <color indexed="64"/>
      </bottom>
      <diagonal/>
    </border>
    <border>
      <left style="double">
        <color indexed="63"/>
      </left>
      <right/>
      <top style="medium">
        <color indexed="64"/>
      </top>
      <bottom style="thin">
        <color indexed="21"/>
      </bottom>
      <diagonal/>
    </border>
    <border>
      <left/>
      <right style="thin">
        <color indexed="21"/>
      </right>
      <top style="medium">
        <color indexed="64"/>
      </top>
      <bottom style="thin">
        <color indexed="21"/>
      </bottom>
      <diagonal/>
    </border>
    <border>
      <left style="thin">
        <color indexed="21"/>
      </left>
      <right style="thin">
        <color indexed="64"/>
      </right>
      <top style="medium">
        <color indexed="64"/>
      </top>
      <bottom style="thin">
        <color indexed="21"/>
      </bottom>
      <diagonal/>
    </border>
    <border>
      <left style="double">
        <color indexed="63"/>
      </left>
      <right/>
      <top style="thin">
        <color indexed="21"/>
      </top>
      <bottom style="thin">
        <color indexed="21"/>
      </bottom>
      <diagonal/>
    </border>
    <border>
      <left/>
      <right style="thin">
        <color indexed="21"/>
      </right>
      <top style="thin">
        <color indexed="21"/>
      </top>
      <bottom style="thin">
        <color indexed="21"/>
      </bottom>
      <diagonal/>
    </border>
    <border>
      <left style="thin">
        <color indexed="21"/>
      </left>
      <right style="thin">
        <color indexed="64"/>
      </right>
      <top style="thin">
        <color indexed="21"/>
      </top>
      <bottom style="thin">
        <color indexed="21"/>
      </bottom>
      <diagonal/>
    </border>
    <border>
      <left style="double">
        <color indexed="63"/>
      </left>
      <right style="thin">
        <color indexed="21"/>
      </right>
      <top style="thin">
        <color indexed="21"/>
      </top>
      <bottom style="thin">
        <color indexed="21"/>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style="thin">
        <color indexed="64"/>
      </left>
      <right/>
      <top style="medium">
        <color indexed="64"/>
      </top>
      <bottom style="medium">
        <color indexed="23"/>
      </bottom>
      <diagonal/>
    </border>
    <border>
      <left/>
      <right style="thin">
        <color indexed="64"/>
      </right>
      <top style="medium">
        <color indexed="64"/>
      </top>
      <bottom style="medium">
        <color indexed="23"/>
      </bottom>
      <diagonal/>
    </border>
    <border>
      <left style="double">
        <color indexed="8"/>
      </left>
      <right/>
      <top style="medium">
        <color indexed="64"/>
      </top>
      <bottom style="medium">
        <color indexed="23"/>
      </bottom>
      <diagonal/>
    </border>
    <border>
      <left/>
      <right style="medium">
        <color indexed="64"/>
      </right>
      <top style="medium">
        <color indexed="64"/>
      </top>
      <bottom style="medium">
        <color indexed="23"/>
      </bottom>
      <diagonal/>
    </border>
    <border>
      <left style="thin">
        <color indexed="64"/>
      </left>
      <right/>
      <top style="medium">
        <color indexed="23"/>
      </top>
      <bottom style="thin">
        <color indexed="64"/>
      </bottom>
      <diagonal/>
    </border>
    <border>
      <left/>
      <right/>
      <top style="medium">
        <color indexed="23"/>
      </top>
      <bottom style="thin">
        <color indexed="64"/>
      </bottom>
      <diagonal/>
    </border>
    <border>
      <left/>
      <right style="thin">
        <color indexed="64"/>
      </right>
      <top style="medium">
        <color indexed="23"/>
      </top>
      <bottom style="thin">
        <color indexed="64"/>
      </bottom>
      <diagonal/>
    </border>
    <border>
      <left/>
      <right style="double">
        <color indexed="63"/>
      </right>
      <top style="medium">
        <color indexed="23"/>
      </top>
      <bottom style="thin">
        <color indexed="64"/>
      </bottom>
      <diagonal/>
    </border>
    <border>
      <left/>
      <right/>
      <top style="medium">
        <color indexed="23"/>
      </top>
      <bottom/>
      <diagonal/>
    </border>
    <border>
      <left/>
      <right style="thin">
        <color indexed="64"/>
      </right>
      <top style="medium">
        <color indexed="23"/>
      </top>
      <bottom/>
      <diagonal/>
    </border>
    <border>
      <left/>
      <right style="medium">
        <color indexed="64"/>
      </right>
      <top style="medium">
        <color indexed="23"/>
      </top>
      <bottom style="thin">
        <color indexed="64"/>
      </bottom>
      <diagonal/>
    </border>
    <border>
      <left/>
      <right/>
      <top style="thin">
        <color indexed="21"/>
      </top>
      <bottom style="thin">
        <color indexed="21"/>
      </bottom>
      <diagonal/>
    </border>
    <border>
      <left/>
      <right style="thin">
        <color indexed="64"/>
      </right>
      <top style="thin">
        <color indexed="21"/>
      </top>
      <bottom style="thin">
        <color indexed="21"/>
      </bottom>
      <diagonal/>
    </border>
    <border>
      <left/>
      <right style="double">
        <color indexed="8"/>
      </right>
      <top style="thin">
        <color indexed="64"/>
      </top>
      <bottom style="medium">
        <color indexed="64"/>
      </bottom>
      <diagonal/>
    </border>
    <border>
      <left style="double">
        <color indexed="63"/>
      </left>
      <right/>
      <top style="thin">
        <color indexed="64"/>
      </top>
      <bottom style="medium">
        <color indexed="21"/>
      </bottom>
      <diagonal/>
    </border>
    <border>
      <left/>
      <right/>
      <top style="thin">
        <color indexed="64"/>
      </top>
      <bottom style="medium">
        <color indexed="21"/>
      </bottom>
      <diagonal/>
    </border>
    <border>
      <left/>
      <right style="thin">
        <color indexed="64"/>
      </right>
      <top style="thin">
        <color indexed="64"/>
      </top>
      <bottom style="medium">
        <color indexed="21"/>
      </bottom>
      <diagonal/>
    </border>
    <border>
      <left/>
      <right style="double">
        <color indexed="8"/>
      </right>
      <top style="medium">
        <color indexed="64"/>
      </top>
      <bottom style="medium">
        <color indexed="64"/>
      </bottom>
      <diagonal/>
    </border>
    <border>
      <left/>
      <right style="double">
        <color indexed="63"/>
      </right>
      <top style="medium">
        <color indexed="64"/>
      </top>
      <bottom style="medium">
        <color indexed="64"/>
      </bottom>
      <diagonal/>
    </border>
    <border>
      <left style="double">
        <color indexed="63"/>
      </left>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double">
        <color indexed="63"/>
      </right>
      <top/>
      <bottom style="double">
        <color indexed="64"/>
      </bottom>
      <diagonal/>
    </border>
    <border>
      <left/>
      <right style="thin">
        <color indexed="21"/>
      </right>
      <top/>
      <bottom style="double">
        <color indexed="64"/>
      </bottom>
      <diagonal/>
    </border>
    <border>
      <left style="thin">
        <color indexed="21"/>
      </left>
      <right style="thin">
        <color indexed="21"/>
      </right>
      <top/>
      <bottom style="double">
        <color indexed="64"/>
      </bottom>
      <diagonal/>
    </border>
    <border>
      <left style="thin">
        <color indexed="21"/>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3"/>
      </right>
      <top style="double">
        <color indexed="64"/>
      </top>
      <bottom/>
      <diagonal/>
    </border>
    <border>
      <left style="double">
        <color indexed="63"/>
      </left>
      <right/>
      <top style="double">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49"/>
      </left>
      <right style="thin">
        <color indexed="49"/>
      </right>
      <top style="thin">
        <color indexed="49"/>
      </top>
      <bottom style="thin">
        <color indexed="49"/>
      </bottom>
      <diagonal/>
    </border>
    <border>
      <left style="thin">
        <color indexed="49"/>
      </left>
      <right/>
      <top/>
      <bottom/>
      <diagonal/>
    </border>
    <border>
      <left style="thin">
        <color indexed="64"/>
      </left>
      <right style="thin">
        <color indexed="64"/>
      </right>
      <top style="thin">
        <color indexed="64"/>
      </top>
      <bottom/>
      <diagonal/>
    </border>
  </borders>
  <cellStyleXfs count="4">
    <xf numFmtId="0" fontId="0" fillId="0" borderId="0"/>
    <xf numFmtId="176" fontId="1" fillId="0" borderId="0" applyFont="0" applyFill="0" applyBorder="0" applyAlignment="0" applyProtection="0"/>
    <xf numFmtId="173" fontId="1" fillId="0" borderId="0" applyFont="0" applyFill="0" applyBorder="0" applyAlignment="0" applyProtection="0"/>
    <xf numFmtId="0" fontId="1" fillId="0" borderId="0"/>
  </cellStyleXfs>
  <cellXfs count="970">
    <xf numFmtId="0" fontId="0" fillId="0" borderId="0" xfId="0"/>
    <xf numFmtId="0" fontId="2" fillId="0" borderId="0" xfId="0" applyFont="1" applyAlignment="1" applyProtection="1">
      <alignment horizontal="center"/>
      <protection hidden="1"/>
    </xf>
    <xf numFmtId="0" fontId="3" fillId="0" borderId="0" xfId="0" applyFont="1" applyProtection="1">
      <protection hidden="1"/>
    </xf>
    <xf numFmtId="0" fontId="2" fillId="0" borderId="0" xfId="0" applyFont="1" applyProtection="1">
      <protection hidden="1"/>
    </xf>
    <xf numFmtId="0" fontId="5" fillId="0" borderId="0" xfId="0" applyFont="1" applyProtection="1">
      <protection hidden="1"/>
    </xf>
    <xf numFmtId="0" fontId="7" fillId="0" borderId="28" xfId="0" applyFont="1" applyBorder="1" applyAlignment="1" applyProtection="1">
      <alignment horizontal="centerContinuous"/>
      <protection locked="0"/>
    </xf>
    <xf numFmtId="0" fontId="7" fillId="0" borderId="28" xfId="0" applyFont="1" applyBorder="1" applyAlignment="1" applyProtection="1">
      <alignment horizontal="center" vertical="center"/>
      <protection locked="0"/>
    </xf>
    <xf numFmtId="0" fontId="11" fillId="0" borderId="0" xfId="0" applyFont="1" applyProtection="1">
      <protection hidden="1"/>
    </xf>
    <xf numFmtId="0" fontId="2" fillId="0" borderId="35" xfId="0" applyFont="1" applyBorder="1" applyAlignment="1" applyProtection="1">
      <alignment horizontal="centerContinuous" vertical="center"/>
      <protection hidden="1"/>
    </xf>
    <xf numFmtId="0" fontId="2" fillId="0" borderId="36" xfId="0" applyFont="1" applyBorder="1" applyAlignment="1" applyProtection="1">
      <alignment horizontal="centerContinuous" vertical="center"/>
      <protection hidden="1"/>
    </xf>
    <xf numFmtId="0" fontId="2" fillId="0" borderId="37" xfId="0" applyFont="1" applyBorder="1" applyAlignment="1" applyProtection="1">
      <alignment horizontal="centerContinuous" vertical="center"/>
      <protection hidden="1"/>
    </xf>
    <xf numFmtId="0" fontId="11" fillId="0" borderId="21" xfId="0" applyFont="1" applyBorder="1" applyAlignment="1" applyProtection="1">
      <alignment horizontal="centerContinuous"/>
      <protection hidden="1"/>
    </xf>
    <xf numFmtId="0" fontId="11" fillId="0" borderId="0" xfId="0" applyFont="1" applyAlignment="1" applyProtection="1">
      <alignment horizontal="centerContinuous"/>
      <protection hidden="1"/>
    </xf>
    <xf numFmtId="0" fontId="3" fillId="0" borderId="21" xfId="0" applyFont="1" applyBorder="1" applyProtection="1">
      <protection hidden="1"/>
    </xf>
    <xf numFmtId="0" fontId="6" fillId="0" borderId="52" xfId="0" applyFont="1" applyBorder="1" applyAlignment="1" applyProtection="1">
      <alignment horizontal="center" vertical="center"/>
      <protection hidden="1"/>
    </xf>
    <xf numFmtId="171" fontId="3" fillId="0" borderId="0" xfId="0" applyNumberFormat="1" applyFont="1" applyAlignment="1" applyProtection="1">
      <alignment horizontal="center" vertical="center"/>
      <protection locked="0"/>
    </xf>
    <xf numFmtId="171" fontId="3" fillId="0" borderId="0" xfId="0" applyNumberFormat="1"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right"/>
      <protection locked="0"/>
    </xf>
    <xf numFmtId="4" fontId="3" fillId="0" borderId="0" xfId="0" applyNumberFormat="1" applyFont="1" applyAlignment="1" applyProtection="1">
      <alignment horizontal="center"/>
      <protection locked="0"/>
    </xf>
    <xf numFmtId="172" fontId="3" fillId="0" borderId="0" xfId="0" applyNumberFormat="1" applyFont="1" applyAlignment="1" applyProtection="1">
      <alignment vertical="center" shrinkToFit="1"/>
      <protection locked="0"/>
    </xf>
    <xf numFmtId="0" fontId="3" fillId="0" borderId="1" xfId="0" applyFont="1" applyBorder="1" applyProtection="1">
      <protection locked="0" hidden="1"/>
    </xf>
    <xf numFmtId="0" fontId="3" fillId="0" borderId="1" xfId="0" applyFont="1" applyBorder="1" applyAlignment="1" applyProtection="1">
      <alignment horizontal="centerContinuous"/>
      <protection locked="0" hidden="1"/>
    </xf>
    <xf numFmtId="4" fontId="3" fillId="0" borderId="1" xfId="0" applyNumberFormat="1" applyFont="1" applyBorder="1" applyAlignment="1" applyProtection="1">
      <alignment horizontal="centerContinuous"/>
      <protection locked="0" hidden="1"/>
    </xf>
    <xf numFmtId="0" fontId="20" fillId="0" borderId="0" xfId="0" applyFont="1" applyProtection="1">
      <protection hidden="1"/>
    </xf>
    <xf numFmtId="0" fontId="21" fillId="0" borderId="0" xfId="0" applyFont="1" applyAlignment="1">
      <alignment vertical="center"/>
    </xf>
    <xf numFmtId="0" fontId="23"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center" vertical="center"/>
    </xf>
    <xf numFmtId="0" fontId="13" fillId="0" borderId="0" xfId="0" applyFont="1" applyAlignment="1">
      <alignment horizontal="centerContinuous" vertical="center"/>
    </xf>
    <xf numFmtId="0" fontId="13" fillId="0" borderId="6" xfId="0" applyFont="1" applyBorder="1" applyAlignment="1">
      <alignment horizontal="centerContinuous" vertical="center"/>
    </xf>
    <xf numFmtId="0" fontId="2" fillId="0" borderId="6" xfId="0" applyFont="1" applyBorder="1" applyAlignment="1">
      <alignment horizontal="centerContinuous" vertical="center"/>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65" xfId="0" applyFont="1" applyBorder="1"/>
    <xf numFmtId="0" fontId="3" fillId="0" borderId="65" xfId="0" applyFont="1" applyBorder="1"/>
    <xf numFmtId="0" fontId="20" fillId="0" borderId="19" xfId="0" applyFont="1" applyBorder="1" applyProtection="1">
      <protection hidden="1"/>
    </xf>
    <xf numFmtId="0" fontId="0" fillId="0" borderId="17" xfId="0" applyBorder="1"/>
    <xf numFmtId="0" fontId="0" fillId="0" borderId="18" xfId="0" applyBorder="1"/>
    <xf numFmtId="0" fontId="20" fillId="0" borderId="22" xfId="0" applyFont="1" applyBorder="1" applyProtection="1">
      <protection hidden="1"/>
    </xf>
    <xf numFmtId="0" fontId="0" fillId="0" borderId="2" xfId="0" applyBorder="1"/>
    <xf numFmtId="170" fontId="2" fillId="0" borderId="1" xfId="0" applyNumberFormat="1" applyFont="1" applyBorder="1" applyAlignment="1" applyProtection="1">
      <alignment horizontal="centerContinuous" vertical="center"/>
      <protection locked="0"/>
    </xf>
    <xf numFmtId="170" fontId="2" fillId="0" borderId="102" xfId="0" applyNumberFormat="1" applyFont="1" applyBorder="1" applyAlignment="1" applyProtection="1">
      <alignment horizontal="centerContinuous" vertical="center"/>
      <protection locked="0"/>
    </xf>
    <xf numFmtId="170" fontId="2" fillId="0" borderId="105" xfId="0" applyNumberFormat="1" applyFont="1" applyBorder="1" applyAlignment="1" applyProtection="1">
      <alignment horizontal="centerContinuous" vertical="center"/>
      <protection locked="0"/>
    </xf>
    <xf numFmtId="170" fontId="43" fillId="0" borderId="1" xfId="0" applyNumberFormat="1" applyFont="1" applyBorder="1" applyAlignment="1" applyProtection="1">
      <alignment horizontal="centerContinuous" vertical="center"/>
      <protection locked="0"/>
    </xf>
    <xf numFmtId="0" fontId="41" fillId="0" borderId="10" xfId="0" applyFont="1" applyBorder="1" applyAlignment="1" applyProtection="1">
      <alignment vertical="center"/>
      <protection hidden="1"/>
    </xf>
    <xf numFmtId="0" fontId="41" fillId="0" borderId="9" xfId="0" applyFont="1" applyBorder="1" applyAlignment="1" applyProtection="1">
      <alignment vertical="center"/>
      <protection hidden="1"/>
    </xf>
    <xf numFmtId="10" fontId="45" fillId="0" borderId="22" xfId="0" applyNumberFormat="1" applyFont="1" applyBorder="1" applyAlignment="1" applyProtection="1">
      <alignment shrinkToFit="1"/>
      <protection hidden="1"/>
    </xf>
    <xf numFmtId="10" fontId="45" fillId="0" borderId="2" xfId="0" applyNumberFormat="1" applyFont="1" applyBorder="1" applyAlignment="1" applyProtection="1">
      <alignment shrinkToFit="1"/>
      <protection hidden="1"/>
    </xf>
    <xf numFmtId="170" fontId="43" fillId="0" borderId="125" xfId="0" applyNumberFormat="1" applyFont="1" applyBorder="1" applyAlignment="1" applyProtection="1">
      <alignment horizontal="centerContinuous" vertical="center"/>
      <protection locked="0"/>
    </xf>
    <xf numFmtId="0" fontId="27" fillId="0" borderId="22" xfId="0" applyFont="1" applyBorder="1" applyAlignment="1" applyProtection="1">
      <alignment vertical="center"/>
      <protection hidden="1"/>
    </xf>
    <xf numFmtId="0" fontId="27" fillId="0" borderId="2" xfId="0" applyFont="1" applyBorder="1" applyAlignment="1" applyProtection="1">
      <alignment vertical="center"/>
      <protection hidden="1"/>
    </xf>
    <xf numFmtId="170" fontId="2" fillId="0" borderId="130" xfId="0" applyNumberFormat="1" applyFont="1" applyBorder="1" applyAlignment="1" applyProtection="1">
      <alignment horizontal="centerContinuous" vertical="center"/>
      <protection locked="0"/>
    </xf>
    <xf numFmtId="0" fontId="47" fillId="0" borderId="8" xfId="0" applyFont="1" applyBorder="1" applyAlignment="1" applyProtection="1">
      <alignment vertical="center" wrapText="1"/>
      <protection hidden="1"/>
    </xf>
    <xf numFmtId="0" fontId="48" fillId="0" borderId="8" xfId="0" applyFont="1" applyBorder="1" applyAlignment="1" applyProtection="1">
      <alignment vertical="center" wrapText="1"/>
      <protection hidden="1"/>
    </xf>
    <xf numFmtId="43" fontId="6" fillId="0" borderId="8" xfId="0" applyNumberFormat="1" applyFont="1" applyBorder="1" applyAlignment="1" applyProtection="1">
      <alignment horizontal="center" vertical="center" shrinkToFit="1"/>
      <protection hidden="1"/>
    </xf>
    <xf numFmtId="49" fontId="27" fillId="0" borderId="8" xfId="0" applyNumberFormat="1" applyFont="1" applyBorder="1" applyAlignment="1" applyProtection="1">
      <alignment horizontal="center" vertical="center" wrapText="1"/>
      <protection hidden="1"/>
    </xf>
    <xf numFmtId="0" fontId="47" fillId="0" borderId="0" xfId="0" applyFont="1" applyAlignment="1" applyProtection="1">
      <alignment vertical="center" wrapText="1"/>
      <protection hidden="1"/>
    </xf>
    <xf numFmtId="0" fontId="48" fillId="0" borderId="0" xfId="0" applyFont="1" applyAlignment="1" applyProtection="1">
      <alignment vertical="center" wrapText="1"/>
      <protection hidden="1"/>
    </xf>
    <xf numFmtId="43" fontId="9" fillId="0" borderId="0" xfId="0" applyNumberFormat="1" applyFont="1" applyAlignment="1" applyProtection="1">
      <alignment horizontal="center" vertical="center" shrinkToFit="1"/>
      <protection hidden="1"/>
    </xf>
    <xf numFmtId="0" fontId="49" fillId="0" borderId="0" xfId="0" applyFont="1" applyProtection="1">
      <protection hidden="1"/>
    </xf>
    <xf numFmtId="0" fontId="26" fillId="0" borderId="0" xfId="0" applyFont="1" applyAlignment="1" applyProtection="1">
      <alignment horizontal="left"/>
      <protection hidden="1"/>
    </xf>
    <xf numFmtId="0" fontId="26" fillId="0" borderId="0" xfId="0" applyFont="1" applyAlignment="1" applyProtection="1">
      <alignment vertical="top"/>
      <protection hidden="1"/>
    </xf>
    <xf numFmtId="4" fontId="26" fillId="0" borderId="0" xfId="0" applyNumberFormat="1" applyFont="1" applyAlignment="1" applyProtection="1">
      <alignment vertical="top"/>
      <protection hidden="1"/>
    </xf>
    <xf numFmtId="0" fontId="0" fillId="0" borderId="0" xfId="0" applyProtection="1">
      <protection hidden="1"/>
    </xf>
    <xf numFmtId="0" fontId="3" fillId="0" borderId="54" xfId="0" applyFont="1" applyBorder="1" applyAlignment="1" applyProtection="1">
      <alignment horizontal="centerContinuous" vertical="center"/>
      <protection hidden="1"/>
    </xf>
    <xf numFmtId="0" fontId="3" fillId="0" borderId="4" xfId="0" applyFont="1" applyBorder="1" applyAlignment="1" applyProtection="1">
      <alignment horizontal="centerContinuous" vertical="center"/>
      <protection hidden="1"/>
    </xf>
    <xf numFmtId="0" fontId="2" fillId="0" borderId="4" xfId="0" applyFont="1" applyBorder="1" applyAlignment="1" applyProtection="1">
      <alignment horizontal="centerContinuous" vertical="center"/>
      <protection hidden="1"/>
    </xf>
    <xf numFmtId="0" fontId="3" fillId="0" borderId="5" xfId="0" applyFont="1" applyBorder="1" applyAlignment="1" applyProtection="1">
      <alignment horizontal="centerContinuous" vertical="center"/>
      <protection hidden="1"/>
    </xf>
    <xf numFmtId="0" fontId="0" fillId="0" borderId="13" xfId="0" applyBorder="1" applyAlignment="1" applyProtection="1">
      <alignment horizontal="centerContinuous"/>
      <protection hidden="1"/>
    </xf>
    <xf numFmtId="0" fontId="3" fillId="0" borderId="3" xfId="0" applyFont="1" applyBorder="1" applyAlignment="1" applyProtection="1">
      <alignment horizontal="centerContinuous" vertical="center"/>
      <protection hidden="1"/>
    </xf>
    <xf numFmtId="0" fontId="0" fillId="0" borderId="1" xfId="0" applyBorder="1" applyAlignment="1" applyProtection="1">
      <alignment horizontal="centerContinuous"/>
      <protection hidden="1"/>
    </xf>
    <xf numFmtId="0" fontId="2" fillId="0" borderId="91" xfId="0" applyFont="1" applyBorder="1" applyAlignment="1" applyProtection="1">
      <alignment horizontal="centerContinuous" vertical="center"/>
      <protection hidden="1"/>
    </xf>
    <xf numFmtId="0" fontId="2" fillId="0" borderId="5" xfId="0" applyFont="1" applyBorder="1" applyAlignment="1" applyProtection="1">
      <alignment horizontal="centerContinuous" vertical="center"/>
      <protection hidden="1"/>
    </xf>
    <xf numFmtId="0" fontId="3" fillId="0" borderId="91" xfId="0" applyFont="1" applyBorder="1" applyAlignment="1" applyProtection="1">
      <alignment horizontal="centerContinuous" vertical="center"/>
      <protection hidden="1"/>
    </xf>
    <xf numFmtId="169" fontId="21" fillId="0" borderId="63" xfId="0" applyNumberFormat="1" applyFont="1" applyBorder="1" applyAlignment="1" applyProtection="1">
      <alignment horizontal="center" vertical="center"/>
      <protection hidden="1"/>
    </xf>
    <xf numFmtId="0" fontId="8" fillId="0" borderId="0" xfId="0" applyFont="1" applyProtection="1">
      <protection hidden="1"/>
    </xf>
    <xf numFmtId="0" fontId="6" fillId="0" borderId="0" xfId="0" applyFont="1" applyProtection="1">
      <protection hidden="1"/>
    </xf>
    <xf numFmtId="0" fontId="7" fillId="0" borderId="1" xfId="0" applyFont="1" applyBorder="1" applyAlignment="1" applyProtection="1">
      <alignment horizontal="center"/>
      <protection hidden="1"/>
    </xf>
    <xf numFmtId="0" fontId="54" fillId="0" borderId="0" xfId="0" applyFont="1" applyProtection="1">
      <protection hidden="1"/>
    </xf>
    <xf numFmtId="0" fontId="54" fillId="0" borderId="0" xfId="0" applyFont="1" applyAlignment="1" applyProtection="1">
      <alignment horizontal="left"/>
      <protection hidden="1"/>
    </xf>
    <xf numFmtId="0" fontId="2" fillId="0" borderId="0" xfId="0" applyFont="1" applyProtection="1">
      <protection locked="0"/>
    </xf>
    <xf numFmtId="173" fontId="2" fillId="0" borderId="0" xfId="2" applyFont="1" applyFill="1" applyBorder="1" applyAlignment="1" applyProtection="1">
      <alignment horizontal="center" vertical="center"/>
      <protection locked="0"/>
    </xf>
    <xf numFmtId="173" fontId="2" fillId="0" borderId="0" xfId="2" applyFont="1" applyFill="1" applyAlignment="1" applyProtection="1">
      <protection hidden="1"/>
    </xf>
    <xf numFmtId="43" fontId="2" fillId="0" borderId="0" xfId="0" applyNumberFormat="1" applyFont="1" applyAlignment="1" applyProtection="1">
      <alignment horizontal="center"/>
      <protection locked="0"/>
    </xf>
    <xf numFmtId="0" fontId="8" fillId="0" borderId="0" xfId="0" applyFont="1" applyProtection="1">
      <protection locked="0"/>
    </xf>
    <xf numFmtId="0" fontId="3" fillId="0" borderId="0" xfId="0" applyFont="1" applyProtection="1">
      <protection locked="0"/>
    </xf>
    <xf numFmtId="0" fontId="11" fillId="0" borderId="0" xfId="0" applyFont="1" applyAlignment="1" applyProtection="1">
      <alignment horizontal="right"/>
      <protection locked="0"/>
    </xf>
    <xf numFmtId="0" fontId="7" fillId="0" borderId="1" xfId="0" applyFont="1" applyBorder="1" applyAlignment="1" applyProtection="1">
      <alignment horizontal="center"/>
      <protection locked="0"/>
    </xf>
    <xf numFmtId="0" fontId="11" fillId="0" borderId="0" xfId="0" applyFont="1" applyProtection="1">
      <protection locked="0"/>
    </xf>
    <xf numFmtId="0" fontId="1" fillId="0" borderId="0" xfId="0" applyFont="1" applyProtection="1">
      <protection locked="0"/>
    </xf>
    <xf numFmtId="0" fontId="0" fillId="0" borderId="0" xfId="0" applyProtection="1">
      <protection locked="0"/>
    </xf>
    <xf numFmtId="177" fontId="7" fillId="0" borderId="0" xfId="0" applyNumberFormat="1" applyFont="1" applyAlignment="1" applyProtection="1">
      <alignment horizontal="center" vertical="center"/>
      <protection locked="0"/>
    </xf>
    <xf numFmtId="0" fontId="3" fillId="0" borderId="2" xfId="0" applyFont="1" applyBorder="1" applyProtection="1">
      <protection hidden="1"/>
    </xf>
    <xf numFmtId="0" fontId="3" fillId="0" borderId="0" xfId="0" applyFont="1" applyAlignment="1" applyProtection="1">
      <alignment horizontal="center"/>
      <protection locked="0"/>
    </xf>
    <xf numFmtId="0" fontId="3" fillId="0" borderId="0" xfId="0" applyFont="1" applyAlignment="1" applyProtection="1">
      <alignment horizontal="centerContinuous"/>
      <protection hidden="1"/>
    </xf>
    <xf numFmtId="2" fontId="0" fillId="0" borderId="0" xfId="0" applyNumberFormat="1" applyProtection="1">
      <protection hidden="1"/>
    </xf>
    <xf numFmtId="177" fontId="3" fillId="0" borderId="0" xfId="0" applyNumberFormat="1" applyFont="1" applyAlignment="1" applyProtection="1">
      <alignment horizontal="center"/>
      <protection hidden="1"/>
    </xf>
    <xf numFmtId="176" fontId="2" fillId="0" borderId="3" xfId="1" applyFont="1" applyFill="1" applyBorder="1" applyAlignment="1" applyProtection="1">
      <protection hidden="1"/>
    </xf>
    <xf numFmtId="176" fontId="2" fillId="0" borderId="0" xfId="1" applyFont="1" applyFill="1" applyBorder="1" applyAlignment="1" applyProtection="1">
      <protection hidden="1"/>
    </xf>
    <xf numFmtId="0" fontId="6" fillId="0" borderId="0" xfId="0" applyFont="1" applyAlignment="1" applyProtection="1">
      <alignment horizontal="right"/>
      <protection hidden="1"/>
    </xf>
    <xf numFmtId="177" fontId="7" fillId="0" borderId="0" xfId="0" applyNumberFormat="1" applyFont="1" applyAlignment="1" applyProtection="1">
      <alignment vertical="center"/>
      <protection hidden="1"/>
    </xf>
    <xf numFmtId="0" fontId="0" fillId="0" borderId="3" xfId="0" applyBorder="1" applyProtection="1">
      <protection hidden="1"/>
    </xf>
    <xf numFmtId="0" fontId="0" fillId="0" borderId="4" xfId="0" applyBorder="1" applyProtection="1">
      <protection hidden="1"/>
    </xf>
    <xf numFmtId="0" fontId="0" fillId="0" borderId="5" xfId="0" applyBorder="1" applyProtection="1">
      <protection hidden="1"/>
    </xf>
    <xf numFmtId="177" fontId="7" fillId="0" borderId="0" xfId="0" applyNumberFormat="1" applyFont="1" applyAlignment="1" applyProtection="1">
      <alignment horizontal="center" vertical="center"/>
      <protection hidden="1"/>
    </xf>
    <xf numFmtId="0" fontId="0" fillId="0" borderId="22" xfId="0" applyBorder="1" applyProtection="1">
      <protection hidden="1"/>
    </xf>
    <xf numFmtId="0" fontId="0" fillId="0" borderId="2" xfId="0" applyBorder="1" applyProtection="1">
      <protection hidden="1"/>
    </xf>
    <xf numFmtId="0" fontId="3" fillId="0" borderId="0" xfId="0" applyFont="1" applyProtection="1">
      <protection locked="0" hidden="1"/>
    </xf>
    <xf numFmtId="177" fontId="3" fillId="0" borderId="0" xfId="0" applyNumberFormat="1" applyFont="1" applyProtection="1">
      <protection hidden="1"/>
    </xf>
    <xf numFmtId="0" fontId="8" fillId="0" borderId="0" xfId="0" applyFont="1" applyAlignment="1" applyProtection="1">
      <alignment horizontal="right" vertical="center"/>
      <protection hidden="1"/>
    </xf>
    <xf numFmtId="0" fontId="10" fillId="0" borderId="0" xfId="0" applyFont="1" applyAlignment="1" applyProtection="1">
      <alignment horizontal="left" vertical="center"/>
      <protection hidden="1"/>
    </xf>
    <xf numFmtId="0" fontId="8" fillId="0" borderId="0" xfId="0" applyFont="1" applyAlignment="1" applyProtection="1">
      <alignment horizontal="left" vertical="center"/>
      <protection hidden="1"/>
    </xf>
    <xf numFmtId="0" fontId="11" fillId="0" borderId="0" xfId="0" applyFont="1" applyAlignment="1" applyProtection="1">
      <alignment horizontal="right"/>
      <protection hidden="1"/>
    </xf>
    <xf numFmtId="0" fontId="3" fillId="0" borderId="0" xfId="0" applyFont="1" applyAlignment="1" applyProtection="1">
      <alignment horizontal="center"/>
      <protection hidden="1"/>
    </xf>
    <xf numFmtId="0" fontId="11" fillId="0" borderId="0" xfId="0" applyFont="1" applyAlignment="1" applyProtection="1">
      <alignment horizontal="left"/>
      <protection hidden="1"/>
    </xf>
    <xf numFmtId="0" fontId="14" fillId="0" borderId="0" xfId="0" applyFont="1" applyProtection="1">
      <protection hidden="1"/>
    </xf>
    <xf numFmtId="0" fontId="3" fillId="0" borderId="0" xfId="0" applyFont="1" applyAlignment="1" applyProtection="1">
      <alignment horizontal="left"/>
      <protection locked="0"/>
    </xf>
    <xf numFmtId="43" fontId="3" fillId="0" borderId="0" xfId="0" applyNumberFormat="1" applyFont="1" applyAlignment="1" applyProtection="1">
      <alignment horizontal="center"/>
      <protection locked="0"/>
    </xf>
    <xf numFmtId="0" fontId="3" fillId="0" borderId="1" xfId="0" applyFont="1" applyBorder="1" applyProtection="1">
      <protection locked="0"/>
    </xf>
    <xf numFmtId="43" fontId="3" fillId="0" borderId="1" xfId="0" applyNumberFormat="1" applyFont="1" applyBorder="1" applyProtection="1">
      <protection locked="0"/>
    </xf>
    <xf numFmtId="43" fontId="3" fillId="0" borderId="0" xfId="0" applyNumberFormat="1" applyFont="1" applyProtection="1">
      <protection locked="0"/>
    </xf>
    <xf numFmtId="0" fontId="3" fillId="0" borderId="1" xfId="0" applyFont="1" applyBorder="1" applyAlignment="1" applyProtection="1">
      <alignment horizontal="left"/>
      <protection locked="0"/>
    </xf>
    <xf numFmtId="0" fontId="3" fillId="0" borderId="1" xfId="0" applyFont="1" applyBorder="1" applyAlignment="1" applyProtection="1">
      <alignment horizontal="center"/>
      <protection locked="0"/>
    </xf>
    <xf numFmtId="173" fontId="3" fillId="0" borderId="0" xfId="2" applyFont="1" applyFill="1" applyBorder="1" applyAlignment="1" applyProtection="1">
      <alignment horizontal="center"/>
      <protection locked="0"/>
    </xf>
    <xf numFmtId="173" fontId="3" fillId="0" borderId="1" xfId="2" applyFont="1" applyFill="1" applyBorder="1" applyAlignment="1" applyProtection="1">
      <alignment horizontal="center"/>
      <protection locked="0"/>
    </xf>
    <xf numFmtId="0" fontId="3" fillId="0" borderId="4" xfId="0" applyFont="1" applyBorder="1" applyProtection="1">
      <protection locked="0"/>
    </xf>
    <xf numFmtId="173" fontId="3" fillId="0" borderId="0" xfId="2" applyFont="1" applyFill="1" applyBorder="1" applyAlignment="1" applyProtection="1">
      <protection locked="0"/>
    </xf>
    <xf numFmtId="173" fontId="3" fillId="0" borderId="4" xfId="2" applyFont="1" applyFill="1" applyBorder="1" applyAlignment="1" applyProtection="1">
      <protection locked="0"/>
    </xf>
    <xf numFmtId="0" fontId="3" fillId="0" borderId="17" xfId="0" applyFont="1" applyBorder="1" applyProtection="1">
      <protection hidden="1"/>
    </xf>
    <xf numFmtId="173" fontId="3" fillId="0" borderId="0" xfId="2" applyFont="1" applyFill="1" applyBorder="1" applyAlignment="1" applyProtection="1">
      <protection hidden="1"/>
    </xf>
    <xf numFmtId="173" fontId="3" fillId="0" borderId="17" xfId="2" applyFont="1" applyFill="1" applyBorder="1" applyAlignment="1" applyProtection="1">
      <protection hidden="1"/>
    </xf>
    <xf numFmtId="49" fontId="0" fillId="0" borderId="0" xfId="0" applyNumberFormat="1" applyProtection="1">
      <protection hidden="1"/>
    </xf>
    <xf numFmtId="0" fontId="0" fillId="3" borderId="19" xfId="0" applyFill="1" applyBorder="1" applyProtection="1">
      <protection hidden="1"/>
    </xf>
    <xf numFmtId="0" fontId="0" fillId="3" borderId="17" xfId="0" applyFill="1" applyBorder="1" applyProtection="1">
      <protection hidden="1"/>
    </xf>
    <xf numFmtId="49" fontId="0" fillId="3" borderId="18" xfId="0" applyNumberFormat="1" applyFill="1" applyBorder="1" applyProtection="1">
      <protection hidden="1"/>
    </xf>
    <xf numFmtId="0" fontId="0" fillId="3" borderId="22" xfId="0" applyFill="1" applyBorder="1" applyProtection="1">
      <protection hidden="1"/>
    </xf>
    <xf numFmtId="0" fontId="0" fillId="3" borderId="0" xfId="0" applyFill="1" applyProtection="1">
      <protection hidden="1"/>
    </xf>
    <xf numFmtId="49" fontId="0" fillId="3" borderId="2" xfId="0" applyNumberFormat="1" applyFill="1" applyBorder="1" applyProtection="1">
      <protection hidden="1"/>
    </xf>
    <xf numFmtId="0" fontId="0" fillId="3" borderId="14" xfId="0" applyFill="1" applyBorder="1" applyProtection="1">
      <protection hidden="1"/>
    </xf>
    <xf numFmtId="0" fontId="0" fillId="3" borderId="1" xfId="0" applyFill="1" applyBorder="1" applyProtection="1">
      <protection hidden="1"/>
    </xf>
    <xf numFmtId="0" fontId="1" fillId="3" borderId="1" xfId="0" applyFont="1" applyFill="1" applyBorder="1" applyProtection="1">
      <protection hidden="1"/>
    </xf>
    <xf numFmtId="49" fontId="0" fillId="3" borderId="13" xfId="0" applyNumberFormat="1" applyFill="1" applyBorder="1" applyProtection="1">
      <protection hidden="1"/>
    </xf>
    <xf numFmtId="178" fontId="68" fillId="0" borderId="0" xfId="0" applyNumberFormat="1" applyFont="1" applyAlignment="1" applyProtection="1">
      <alignment textRotation="90"/>
      <protection hidden="1"/>
    </xf>
    <xf numFmtId="0" fontId="3" fillId="4" borderId="22" xfId="0" applyFont="1" applyFill="1" applyBorder="1" applyAlignment="1" applyProtection="1">
      <alignment vertical="center"/>
      <protection hidden="1"/>
    </xf>
    <xf numFmtId="0" fontId="3" fillId="4" borderId="2" xfId="0" applyFont="1" applyFill="1" applyBorder="1" applyAlignment="1" applyProtection="1">
      <alignment vertical="center"/>
      <protection hidden="1"/>
    </xf>
    <xf numFmtId="0" fontId="3" fillId="4" borderId="22" xfId="0" applyFont="1" applyFill="1" applyBorder="1" applyProtection="1">
      <protection hidden="1"/>
    </xf>
    <xf numFmtId="0" fontId="2" fillId="4" borderId="2" xfId="0" applyFont="1" applyFill="1" applyBorder="1" applyProtection="1">
      <protection hidden="1"/>
    </xf>
    <xf numFmtId="0" fontId="2" fillId="4" borderId="14" xfId="0" applyFont="1" applyFill="1" applyBorder="1" applyProtection="1">
      <protection hidden="1"/>
    </xf>
    <xf numFmtId="0" fontId="2" fillId="4" borderId="13" xfId="0" applyFont="1" applyFill="1" applyBorder="1" applyProtection="1">
      <protection hidden="1"/>
    </xf>
    <xf numFmtId="179" fontId="15" fillId="5" borderId="19" xfId="0" applyNumberFormat="1" applyFont="1" applyFill="1" applyBorder="1" applyAlignment="1" applyProtection="1">
      <alignment vertical="center" wrapText="1"/>
      <protection hidden="1"/>
    </xf>
    <xf numFmtId="0" fontId="14" fillId="5" borderId="19" xfId="0" applyFont="1" applyFill="1" applyBorder="1" applyAlignment="1" applyProtection="1">
      <alignment vertical="center" wrapText="1"/>
      <protection hidden="1"/>
    </xf>
    <xf numFmtId="0" fontId="62" fillId="5" borderId="156" xfId="0" applyFont="1" applyFill="1" applyBorder="1" applyProtection="1">
      <protection hidden="1"/>
    </xf>
    <xf numFmtId="179" fontId="15" fillId="5" borderId="14" xfId="0" applyNumberFormat="1" applyFont="1" applyFill="1" applyBorder="1" applyAlignment="1" applyProtection="1">
      <alignment vertical="center" wrapText="1"/>
      <protection hidden="1"/>
    </xf>
    <xf numFmtId="0" fontId="14" fillId="5" borderId="14" xfId="0" applyFont="1" applyFill="1" applyBorder="1" applyAlignment="1" applyProtection="1">
      <alignment vertical="center" wrapText="1"/>
      <protection hidden="1"/>
    </xf>
    <xf numFmtId="0" fontId="0" fillId="5" borderId="150" xfId="0" applyFill="1" applyBorder="1" applyProtection="1">
      <protection hidden="1"/>
    </xf>
    <xf numFmtId="180" fontId="2" fillId="5" borderId="3" xfId="0" applyNumberFormat="1" applyFont="1" applyFill="1" applyBorder="1" applyProtection="1">
      <protection hidden="1"/>
    </xf>
    <xf numFmtId="0" fontId="2" fillId="5" borderId="28" xfId="0" applyFont="1" applyFill="1" applyBorder="1" applyProtection="1">
      <protection hidden="1"/>
    </xf>
    <xf numFmtId="0" fontId="0" fillId="5" borderId="28" xfId="0" applyFill="1" applyBorder="1" applyProtection="1">
      <protection hidden="1"/>
    </xf>
    <xf numFmtId="0" fontId="0" fillId="2" borderId="19" xfId="0" applyFill="1" applyBorder="1" applyProtection="1">
      <protection hidden="1"/>
    </xf>
    <xf numFmtId="0" fontId="0" fillId="2" borderId="17" xfId="0" applyFill="1" applyBorder="1" applyProtection="1">
      <protection hidden="1"/>
    </xf>
    <xf numFmtId="0" fontId="0" fillId="2" borderId="18" xfId="0" applyFill="1" applyBorder="1" applyProtection="1">
      <protection hidden="1"/>
    </xf>
    <xf numFmtId="0" fontId="0" fillId="2" borderId="22" xfId="0" applyFill="1" applyBorder="1" applyProtection="1">
      <protection hidden="1"/>
    </xf>
    <xf numFmtId="0" fontId="0" fillId="2" borderId="0" xfId="0" applyFill="1" applyProtection="1">
      <protection hidden="1"/>
    </xf>
    <xf numFmtId="0" fontId="0" fillId="2" borderId="2" xfId="0" applyFill="1" applyBorder="1" applyProtection="1">
      <protection hidden="1"/>
    </xf>
    <xf numFmtId="169" fontId="0" fillId="2" borderId="22" xfId="0" applyNumberFormat="1" applyFill="1" applyBorder="1" applyProtection="1">
      <protection hidden="1"/>
    </xf>
    <xf numFmtId="0" fontId="0" fillId="2" borderId="14" xfId="0" applyFill="1" applyBorder="1" applyProtection="1">
      <protection hidden="1"/>
    </xf>
    <xf numFmtId="0" fontId="0" fillId="2" borderId="1" xfId="0" applyFill="1" applyBorder="1" applyProtection="1">
      <protection hidden="1"/>
    </xf>
    <xf numFmtId="0" fontId="69" fillId="0" borderId="0" xfId="0" applyFont="1" applyAlignment="1">
      <alignment horizontal="right" vertical="center" wrapText="1"/>
    </xf>
    <xf numFmtId="167" fontId="9" fillId="0" borderId="1" xfId="0" applyNumberFormat="1" applyFont="1" applyBorder="1" applyProtection="1">
      <protection hidden="1"/>
    </xf>
    <xf numFmtId="0" fontId="3" fillId="0" borderId="19" xfId="0" applyFont="1" applyBorder="1" applyProtection="1">
      <protection hidden="1"/>
    </xf>
    <xf numFmtId="166" fontId="7" fillId="0" borderId="6" xfId="0" applyNumberFormat="1" applyFont="1" applyBorder="1" applyAlignment="1" applyProtection="1">
      <alignment vertical="center"/>
      <protection hidden="1"/>
    </xf>
    <xf numFmtId="0" fontId="55" fillId="0" borderId="154" xfId="0" applyFont="1" applyBorder="1" applyAlignment="1" applyProtection="1">
      <alignment horizontal="center" vertical="center"/>
      <protection locked="0"/>
    </xf>
    <xf numFmtId="0" fontId="0" fillId="0" borderId="0" xfId="0" applyAlignment="1" applyProtection="1">
      <alignment horizontal="left"/>
      <protection hidden="1"/>
    </xf>
    <xf numFmtId="172" fontId="3" fillId="0" borderId="0" xfId="0" applyNumberFormat="1" applyFont="1" applyAlignment="1" applyProtection="1">
      <alignment horizontal="center" vertical="center" shrinkToFit="1"/>
      <protection locked="0"/>
    </xf>
    <xf numFmtId="4" fontId="3" fillId="0" borderId="0" xfId="0" applyNumberFormat="1" applyFont="1" applyAlignment="1" applyProtection="1">
      <alignment horizontal="center" vertical="center"/>
      <protection locked="0"/>
    </xf>
    <xf numFmtId="0" fontId="0" fillId="0" borderId="19" xfId="0" applyBorder="1"/>
    <xf numFmtId="4" fontId="11" fillId="0" borderId="17" xfId="0" applyNumberFormat="1" applyFont="1" applyBorder="1" applyAlignment="1" applyProtection="1">
      <alignment horizontal="centerContinuous"/>
      <protection hidden="1"/>
    </xf>
    <xf numFmtId="0" fontId="0" fillId="0" borderId="22" xfId="0" applyBorder="1"/>
    <xf numFmtId="173" fontId="6" fillId="0" borderId="0" xfId="2" applyFont="1" applyFill="1" applyBorder="1" applyProtection="1">
      <protection hidden="1"/>
    </xf>
    <xf numFmtId="0" fontId="0" fillId="0" borderId="14" xfId="0" applyBorder="1"/>
    <xf numFmtId="0" fontId="2" fillId="0" borderId="12" xfId="0" applyFont="1" applyBorder="1" applyAlignment="1" applyProtection="1">
      <alignment horizontal="justify" vertical="justify"/>
      <protection hidden="1"/>
    </xf>
    <xf numFmtId="0" fontId="2" fillId="0" borderId="1" xfId="0" applyFont="1" applyBorder="1" applyAlignment="1" applyProtection="1">
      <alignment horizontal="justify" vertical="justify"/>
      <protection hidden="1"/>
    </xf>
    <xf numFmtId="171" fontId="3" fillId="0" borderId="17" xfId="0" applyNumberFormat="1" applyFont="1" applyBorder="1" applyAlignment="1" applyProtection="1">
      <alignment horizontal="center" vertical="center"/>
      <protection locked="0"/>
    </xf>
    <xf numFmtId="171" fontId="3" fillId="0" borderId="17" xfId="0" applyNumberFormat="1" applyFont="1" applyBorder="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17" xfId="0" applyFont="1" applyBorder="1" applyAlignment="1" applyProtection="1">
      <alignment horizontal="right"/>
      <protection locked="0"/>
    </xf>
    <xf numFmtId="172" fontId="3" fillId="0" borderId="17" xfId="0" applyNumberFormat="1" applyFont="1" applyBorder="1" applyAlignment="1" applyProtection="1">
      <alignment horizontal="center" vertical="center" shrinkToFit="1"/>
      <protection locked="0"/>
    </xf>
    <xf numFmtId="4" fontId="3" fillId="0" borderId="17" xfId="0" applyNumberFormat="1" applyFont="1" applyBorder="1" applyAlignment="1" applyProtection="1">
      <alignment horizontal="center"/>
      <protection locked="0"/>
    </xf>
    <xf numFmtId="4" fontId="3" fillId="0" borderId="17" xfId="0" applyNumberFormat="1" applyFont="1" applyBorder="1" applyAlignment="1" applyProtection="1">
      <alignment horizontal="center" vertical="center"/>
      <protection locked="0"/>
    </xf>
    <xf numFmtId="0" fontId="3" fillId="0" borderId="14" xfId="0" applyFont="1" applyBorder="1" applyProtection="1">
      <protection locked="0" hidden="1"/>
    </xf>
    <xf numFmtId="4" fontId="3" fillId="0" borderId="13" xfId="0" applyNumberFormat="1" applyFont="1" applyBorder="1" applyAlignment="1" applyProtection="1">
      <alignment horizontal="centerContinuous"/>
      <protection locked="0" hidden="1"/>
    </xf>
    <xf numFmtId="0" fontId="11" fillId="0" borderId="4" xfId="0" applyFont="1" applyBorder="1" applyAlignment="1" applyProtection="1">
      <alignment horizontal="right"/>
      <protection hidden="1"/>
    </xf>
    <xf numFmtId="0" fontId="3" fillId="0" borderId="7" xfId="0" applyFont="1" applyBorder="1" applyAlignment="1" applyProtection="1">
      <alignment horizontal="left"/>
      <protection hidden="1"/>
    </xf>
    <xf numFmtId="0" fontId="3" fillId="0" borderId="8" xfId="0" applyFont="1" applyBorder="1" applyAlignment="1" applyProtection="1">
      <alignment horizontal="left"/>
      <protection hidden="1"/>
    </xf>
    <xf numFmtId="0" fontId="3" fillId="0" borderId="9" xfId="0" applyFont="1" applyBorder="1" applyAlignment="1" applyProtection="1">
      <alignment horizontal="left"/>
      <protection hidden="1"/>
    </xf>
    <xf numFmtId="0" fontId="3" fillId="0" borderId="10" xfId="0" applyFont="1" applyBorder="1" applyAlignment="1" applyProtection="1">
      <alignment horizontal="left"/>
      <protection hidden="1"/>
    </xf>
    <xf numFmtId="0" fontId="3" fillId="0" borderId="11" xfId="0" applyFont="1" applyBorder="1" applyAlignment="1" applyProtection="1">
      <alignment horizontal="left"/>
      <protection hidden="1"/>
    </xf>
    <xf numFmtId="0" fontId="70" fillId="0" borderId="12" xfId="0" applyFont="1" applyBorder="1" applyAlignment="1" applyProtection="1">
      <alignment horizontal="center" vertical="center" shrinkToFit="1"/>
      <protection hidden="1"/>
    </xf>
    <xf numFmtId="0" fontId="9" fillId="0" borderId="1" xfId="0" applyFont="1" applyBorder="1" applyAlignment="1" applyProtection="1">
      <alignment horizontal="center" vertical="center" shrinkToFit="1"/>
      <protection hidden="1"/>
    </xf>
    <xf numFmtId="0" fontId="9" fillId="0" borderId="13" xfId="0" applyFont="1" applyBorder="1" applyAlignment="1" applyProtection="1">
      <alignment horizontal="center" vertical="center" shrinkToFit="1"/>
      <protection hidden="1"/>
    </xf>
    <xf numFmtId="0" fontId="8" fillId="0" borderId="14" xfId="0" applyFont="1" applyBorder="1" applyAlignment="1" applyProtection="1">
      <alignment horizontal="center" vertical="center" shrinkToFit="1"/>
      <protection hidden="1"/>
    </xf>
    <xf numFmtId="0" fontId="8" fillId="0" borderId="1" xfId="0" applyFont="1" applyBorder="1" applyAlignment="1" applyProtection="1">
      <alignment horizontal="center" vertical="center" shrinkToFit="1"/>
      <protection hidden="1"/>
    </xf>
    <xf numFmtId="0" fontId="8" fillId="0" borderId="15" xfId="0" applyFont="1" applyBorder="1" applyAlignment="1" applyProtection="1">
      <alignment horizontal="center" vertical="center" shrinkToFit="1"/>
      <protection hidden="1"/>
    </xf>
    <xf numFmtId="0" fontId="3" fillId="0" borderId="16" xfId="0" applyFont="1" applyBorder="1" applyAlignment="1" applyProtection="1">
      <alignment horizontal="left"/>
      <protection hidden="1"/>
    </xf>
    <xf numFmtId="0" fontId="3" fillId="0" borderId="17" xfId="0" applyFont="1" applyBorder="1" applyAlignment="1" applyProtection="1">
      <alignment horizontal="left"/>
      <protection hidden="1"/>
    </xf>
    <xf numFmtId="0" fontId="3" fillId="0" borderId="18" xfId="0" applyFont="1" applyBorder="1" applyAlignment="1" applyProtection="1">
      <alignment horizontal="left"/>
      <protection hidden="1"/>
    </xf>
    <xf numFmtId="0" fontId="3" fillId="0" borderId="19" xfId="0" applyFont="1" applyBorder="1" applyAlignment="1" applyProtection="1">
      <alignment horizontal="left"/>
      <protection hidden="1"/>
    </xf>
    <xf numFmtId="0" fontId="3" fillId="0" borderId="20" xfId="0" applyFont="1" applyBorder="1" applyAlignment="1" applyProtection="1">
      <alignment horizontal="left"/>
      <protection hidden="1"/>
    </xf>
    <xf numFmtId="0" fontId="4" fillId="0" borderId="0" xfId="0" applyFont="1" applyAlignment="1" applyProtection="1">
      <alignment horizontal="center"/>
      <protection hidden="1"/>
    </xf>
    <xf numFmtId="0" fontId="4" fillId="6" borderId="1" xfId="0" applyFont="1" applyFill="1" applyBorder="1" applyAlignment="1" applyProtection="1">
      <alignment horizontal="center"/>
      <protection locked="0"/>
    </xf>
    <xf numFmtId="0" fontId="6" fillId="0" borderId="6" xfId="0" applyFont="1" applyBorder="1" applyAlignment="1" applyProtection="1">
      <alignment horizontal="center"/>
      <protection hidden="1"/>
    </xf>
    <xf numFmtId="0" fontId="70" fillId="0" borderId="1" xfId="0" applyFont="1" applyBorder="1" applyAlignment="1" applyProtection="1">
      <alignment horizontal="center" vertical="center" shrinkToFit="1"/>
      <protection hidden="1"/>
    </xf>
    <xf numFmtId="0" fontId="70" fillId="0" borderId="13" xfId="0" applyFont="1" applyBorder="1" applyAlignment="1" applyProtection="1">
      <alignment horizontal="center" vertical="center" shrinkToFit="1"/>
      <protection hidden="1"/>
    </xf>
    <xf numFmtId="0" fontId="70" fillId="0" borderId="14" xfId="0" applyFont="1" applyBorder="1" applyAlignment="1" applyProtection="1">
      <alignment horizontal="center" vertical="center"/>
      <protection hidden="1"/>
    </xf>
    <xf numFmtId="0" fontId="70" fillId="0" borderId="1" xfId="0" applyFont="1" applyBorder="1" applyAlignment="1" applyProtection="1">
      <alignment horizontal="center" vertical="center"/>
      <protection hidden="1"/>
    </xf>
    <xf numFmtId="0" fontId="70" fillId="0" borderId="13" xfId="0" applyFont="1" applyBorder="1" applyAlignment="1" applyProtection="1">
      <alignment horizontal="center" vertical="center"/>
      <protection hidden="1"/>
    </xf>
    <xf numFmtId="0" fontId="8" fillId="0" borderId="14"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164" fontId="70" fillId="0" borderId="14" xfId="0" applyNumberFormat="1" applyFont="1" applyBorder="1" applyAlignment="1" applyProtection="1">
      <alignment horizontal="center" vertical="center"/>
      <protection hidden="1"/>
    </xf>
    <xf numFmtId="164" fontId="9" fillId="0" borderId="1" xfId="0" applyNumberFormat="1" applyFont="1" applyBorder="1" applyAlignment="1" applyProtection="1">
      <alignment horizontal="center" vertical="center"/>
      <protection hidden="1"/>
    </xf>
    <xf numFmtId="164" fontId="9" fillId="0" borderId="15" xfId="0" applyNumberFormat="1" applyFont="1" applyBorder="1" applyAlignment="1" applyProtection="1">
      <alignment horizontal="center" vertical="center"/>
      <protection hidden="1"/>
    </xf>
    <xf numFmtId="165" fontId="70" fillId="0" borderId="14" xfId="0" applyNumberFormat="1" applyFont="1" applyBorder="1" applyAlignment="1" applyProtection="1">
      <alignment horizontal="center" vertical="center"/>
      <protection hidden="1"/>
    </xf>
    <xf numFmtId="165" fontId="70" fillId="0" borderId="1" xfId="0" applyNumberFormat="1" applyFont="1" applyBorder="1" applyAlignment="1" applyProtection="1">
      <alignment horizontal="center" vertical="center"/>
      <protection hidden="1"/>
    </xf>
    <xf numFmtId="165" fontId="70" fillId="0" borderId="13" xfId="0" applyNumberFormat="1" applyFont="1" applyBorder="1" applyAlignment="1" applyProtection="1">
      <alignment horizontal="center" vertical="center"/>
      <protection hidden="1"/>
    </xf>
    <xf numFmtId="0" fontId="70" fillId="0" borderId="21" xfId="0" applyFont="1" applyBorder="1" applyAlignment="1" applyProtection="1">
      <alignment horizontal="center" vertical="top" shrinkToFit="1"/>
      <protection hidden="1"/>
    </xf>
    <xf numFmtId="0" fontId="70" fillId="0" borderId="0" xfId="0" applyFont="1" applyAlignment="1" applyProtection="1">
      <alignment horizontal="center" vertical="top" shrinkToFit="1"/>
      <protection hidden="1"/>
    </xf>
    <xf numFmtId="0" fontId="70" fillId="0" borderId="2" xfId="0" applyFont="1" applyBorder="1" applyAlignment="1" applyProtection="1">
      <alignment horizontal="center" vertical="top" shrinkToFit="1"/>
      <protection hidden="1"/>
    </xf>
    <xf numFmtId="0" fontId="70" fillId="0" borderId="22" xfId="0" applyFont="1" applyBorder="1" applyAlignment="1" applyProtection="1">
      <alignment horizontal="center" vertical="top" shrinkToFit="1"/>
      <protection hidden="1"/>
    </xf>
    <xf numFmtId="0" fontId="70" fillId="0" borderId="23" xfId="0" applyFont="1" applyBorder="1" applyAlignment="1" applyProtection="1">
      <alignment horizontal="center" vertical="top" shrinkToFit="1"/>
      <protection hidden="1"/>
    </xf>
    <xf numFmtId="0" fontId="3" fillId="0" borderId="24" xfId="0" applyFont="1" applyBorder="1" applyAlignment="1" applyProtection="1">
      <alignment horizontal="left" vertical="center"/>
      <protection hidden="1"/>
    </xf>
    <xf numFmtId="0" fontId="3" fillId="0" borderId="6" xfId="0" applyFont="1" applyBorder="1" applyAlignment="1" applyProtection="1">
      <alignment horizontal="left" vertical="center"/>
      <protection hidden="1"/>
    </xf>
    <xf numFmtId="166" fontId="7" fillId="0" borderId="6" xfId="0" applyNumberFormat="1" applyFont="1" applyBorder="1" applyAlignment="1" applyProtection="1">
      <alignment horizontal="center" vertical="center"/>
      <protection hidden="1"/>
    </xf>
    <xf numFmtId="166" fontId="7" fillId="0" borderId="25" xfId="0" applyNumberFormat="1" applyFont="1" applyBorder="1" applyAlignment="1" applyProtection="1">
      <alignment horizontal="center" vertical="center"/>
      <protection hidden="1"/>
    </xf>
    <xf numFmtId="0" fontId="3" fillId="0" borderId="26" xfId="0" applyFont="1" applyBorder="1" applyAlignment="1" applyProtection="1">
      <alignment horizontal="left" vertical="center"/>
      <protection hidden="1"/>
    </xf>
    <xf numFmtId="0" fontId="22" fillId="0" borderId="12" xfId="0" applyFont="1" applyBorder="1" applyAlignment="1" applyProtection="1">
      <alignment horizontal="center" vertical="center" shrinkToFit="1"/>
      <protection hidden="1"/>
    </xf>
    <xf numFmtId="0" fontId="22" fillId="0" borderId="1" xfId="0" applyFont="1" applyBorder="1" applyAlignment="1" applyProtection="1">
      <alignment horizontal="center" vertical="center" shrinkToFit="1"/>
      <protection hidden="1"/>
    </xf>
    <xf numFmtId="0" fontId="22" fillId="0" borderId="13" xfId="0" applyFont="1" applyBorder="1" applyAlignment="1" applyProtection="1">
      <alignment horizontal="center" vertical="center" shrinkToFit="1"/>
      <protection hidden="1"/>
    </xf>
    <xf numFmtId="0" fontId="3" fillId="0" borderId="14" xfId="0" applyFont="1" applyBorder="1" applyAlignment="1" applyProtection="1">
      <alignment horizontal="justify" vertical="justify" wrapText="1"/>
      <protection locked="0"/>
    </xf>
    <xf numFmtId="0" fontId="3" fillId="0" borderId="1" xfId="0" applyFont="1" applyBorder="1" applyAlignment="1" applyProtection="1">
      <alignment horizontal="justify" vertical="justify" wrapText="1"/>
      <protection locked="0"/>
    </xf>
    <xf numFmtId="0" fontId="3" fillId="0" borderId="15" xfId="0" applyFont="1" applyBorder="1" applyAlignment="1" applyProtection="1">
      <alignment horizontal="justify" vertical="justify" wrapText="1"/>
      <protection locked="0"/>
    </xf>
    <xf numFmtId="0" fontId="3" fillId="0" borderId="21" xfId="0" applyFont="1" applyBorder="1" applyAlignment="1" applyProtection="1">
      <alignment horizontal="center"/>
      <protection hidden="1"/>
    </xf>
    <xf numFmtId="0" fontId="3" fillId="0" borderId="0" xfId="0" applyFont="1" applyAlignment="1" applyProtection="1">
      <alignment horizontal="center"/>
      <protection hidden="1"/>
    </xf>
    <xf numFmtId="0" fontId="3" fillId="0" borderId="23" xfId="0" applyFont="1" applyBorder="1" applyAlignment="1" applyProtection="1">
      <alignment horizontal="center"/>
      <protection hidden="1"/>
    </xf>
    <xf numFmtId="0" fontId="2" fillId="0" borderId="21" xfId="0" applyFont="1" applyBorder="1" applyAlignment="1" applyProtection="1">
      <alignment horizontal="center"/>
      <protection hidden="1"/>
    </xf>
    <xf numFmtId="0" fontId="2" fillId="0" borderId="0" xfId="0" applyFont="1" applyAlignment="1" applyProtection="1">
      <alignment horizontal="center"/>
      <protection hidden="1"/>
    </xf>
    <xf numFmtId="0" fontId="2" fillId="0" borderId="2" xfId="0" applyFont="1" applyBorder="1" applyAlignment="1" applyProtection="1">
      <alignment horizontal="center"/>
      <protection hidden="1"/>
    </xf>
    <xf numFmtId="0" fontId="3" fillId="0" borderId="22" xfId="0" applyFont="1" applyBorder="1" applyAlignment="1" applyProtection="1">
      <alignment horizontal="left"/>
      <protection hidden="1"/>
    </xf>
    <xf numFmtId="0" fontId="3" fillId="0" borderId="0" xfId="0" applyFont="1" applyAlignment="1" applyProtection="1">
      <alignment horizontal="left"/>
      <protection hidden="1"/>
    </xf>
    <xf numFmtId="0" fontId="3" fillId="0" borderId="2" xfId="0" applyFont="1" applyBorder="1" applyAlignment="1" applyProtection="1">
      <alignment horizontal="left"/>
      <protection hidden="1"/>
    </xf>
    <xf numFmtId="0" fontId="3" fillId="0" borderId="23" xfId="0" applyFont="1" applyBorder="1" applyAlignment="1" applyProtection="1">
      <alignment horizontal="left"/>
      <protection hidden="1"/>
    </xf>
    <xf numFmtId="0" fontId="3" fillId="0" borderId="7" xfId="0" applyFont="1" applyBorder="1" applyAlignment="1" applyProtection="1">
      <alignment horizontal="center"/>
      <protection hidden="1"/>
    </xf>
    <xf numFmtId="0" fontId="3" fillId="0" borderId="8" xfId="0" applyFont="1" applyBorder="1" applyAlignment="1" applyProtection="1">
      <alignment horizontal="center"/>
      <protection hidden="1"/>
    </xf>
    <xf numFmtId="0" fontId="3" fillId="0" borderId="11" xfId="0" applyFont="1" applyBorder="1" applyAlignment="1" applyProtection="1">
      <alignment horizontal="center"/>
      <protection hidden="1"/>
    </xf>
    <xf numFmtId="0" fontId="2" fillId="0" borderId="21" xfId="0" applyFont="1" applyBorder="1" applyAlignment="1" applyProtection="1">
      <alignment horizontal="left"/>
      <protection hidden="1"/>
    </xf>
    <xf numFmtId="0" fontId="2" fillId="0" borderId="0" xfId="0" applyFont="1" applyAlignment="1" applyProtection="1">
      <alignment horizontal="left"/>
      <protection hidden="1"/>
    </xf>
    <xf numFmtId="0" fontId="2" fillId="0" borderId="2" xfId="0" applyFont="1" applyBorder="1" applyAlignment="1" applyProtection="1">
      <alignment horizontal="left"/>
      <protection hidden="1"/>
    </xf>
    <xf numFmtId="0" fontId="3" fillId="0" borderId="22" xfId="0" applyFont="1" applyBorder="1" applyAlignment="1" applyProtection="1">
      <alignment horizontal="center"/>
      <protection hidden="1"/>
    </xf>
    <xf numFmtId="168" fontId="12" fillId="0" borderId="1" xfId="0" applyNumberFormat="1" applyFont="1" applyBorder="1" applyAlignment="1" applyProtection="1">
      <alignment horizontal="center"/>
      <protection hidden="1"/>
    </xf>
    <xf numFmtId="49" fontId="3" fillId="0" borderId="0" xfId="0" applyNumberFormat="1" applyFont="1" applyAlignment="1" applyProtection="1">
      <alignment horizontal="center"/>
      <protection hidden="1"/>
    </xf>
    <xf numFmtId="168" fontId="7" fillId="0" borderId="1" xfId="0" applyNumberFormat="1" applyFont="1" applyBorder="1" applyAlignment="1" applyProtection="1">
      <alignment horizontal="center"/>
      <protection hidden="1"/>
    </xf>
    <xf numFmtId="0" fontId="2" fillId="0" borderId="23" xfId="0" applyFont="1" applyBorder="1" applyAlignment="1" applyProtection="1">
      <alignment horizontal="center"/>
      <protection hidden="1"/>
    </xf>
    <xf numFmtId="0" fontId="3" fillId="0" borderId="24" xfId="0" applyFont="1" applyBorder="1" applyAlignment="1" applyProtection="1">
      <alignment horizontal="center"/>
      <protection hidden="1"/>
    </xf>
    <xf numFmtId="0" fontId="3" fillId="0" borderId="6" xfId="0" applyFont="1" applyBorder="1" applyAlignment="1" applyProtection="1">
      <alignment horizontal="center"/>
      <protection hidden="1"/>
    </xf>
    <xf numFmtId="0" fontId="3" fillId="0" borderId="27" xfId="0" applyFont="1" applyBorder="1" applyAlignment="1" applyProtection="1">
      <alignment horizontal="center"/>
      <protection hidden="1"/>
    </xf>
    <xf numFmtId="0" fontId="7"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3" fillId="0" borderId="34" xfId="0" applyFont="1" applyBorder="1" applyAlignment="1" applyProtection="1">
      <alignment horizontal="center"/>
      <protection hidden="1"/>
    </xf>
    <xf numFmtId="0" fontId="3" fillId="0" borderId="12" xfId="0" applyFont="1" applyBorder="1" applyAlignment="1" applyProtection="1">
      <alignment horizontal="center"/>
      <protection hidden="1"/>
    </xf>
    <xf numFmtId="0" fontId="3" fillId="0" borderId="1" xfId="0" applyFont="1" applyBorder="1" applyAlignment="1" applyProtection="1">
      <alignment horizontal="center"/>
      <protection hidden="1"/>
    </xf>
    <xf numFmtId="0" fontId="3" fillId="0" borderId="38" xfId="0" applyFont="1" applyBorder="1" applyAlignment="1" applyProtection="1">
      <alignment horizontal="center"/>
      <protection hidden="1"/>
    </xf>
    <xf numFmtId="0" fontId="11" fillId="0" borderId="31" xfId="0" applyFont="1" applyBorder="1" applyAlignment="1" applyProtection="1">
      <alignment horizontal="center"/>
      <protection hidden="1"/>
    </xf>
    <xf numFmtId="0" fontId="11" fillId="0" borderId="32" xfId="0" applyFont="1" applyBorder="1" applyAlignment="1" applyProtection="1">
      <alignment horizontal="center"/>
      <protection hidden="1"/>
    </xf>
    <xf numFmtId="0" fontId="11" fillId="0" borderId="33" xfId="0" applyFont="1" applyBorder="1" applyAlignment="1" applyProtection="1">
      <alignment horizontal="center"/>
      <protection hidden="1"/>
    </xf>
    <xf numFmtId="0" fontId="3" fillId="0" borderId="35" xfId="0" applyFont="1" applyBorder="1" applyAlignment="1" applyProtection="1">
      <alignment horizontal="center"/>
      <protection hidden="1"/>
    </xf>
    <xf numFmtId="0" fontId="3" fillId="0" borderId="36" xfId="0" applyFont="1" applyBorder="1" applyAlignment="1" applyProtection="1">
      <alignment horizontal="center"/>
      <protection hidden="1"/>
    </xf>
    <xf numFmtId="0" fontId="3" fillId="0" borderId="37" xfId="0" applyFont="1" applyBorder="1" applyAlignment="1" applyProtection="1">
      <alignment horizontal="center"/>
      <protection hidden="1"/>
    </xf>
    <xf numFmtId="0" fontId="7" fillId="0" borderId="1" xfId="0" applyFont="1" applyBorder="1" applyAlignment="1" applyProtection="1">
      <alignment horizontal="center"/>
      <protection locked="0"/>
    </xf>
    <xf numFmtId="0" fontId="2" fillId="0" borderId="23" xfId="0" applyFont="1" applyBorder="1" applyAlignment="1" applyProtection="1">
      <alignment horizontal="left"/>
      <protection hidden="1"/>
    </xf>
    <xf numFmtId="43" fontId="3" fillId="0" borderId="40" xfId="0" applyNumberFormat="1" applyFont="1" applyBorder="1" applyAlignment="1" applyProtection="1">
      <alignment horizontal="center"/>
      <protection hidden="1"/>
    </xf>
    <xf numFmtId="43" fontId="3" fillId="0" borderId="41" xfId="0" applyNumberFormat="1" applyFont="1" applyBorder="1" applyAlignment="1" applyProtection="1">
      <alignment horizontal="center"/>
      <protection hidden="1"/>
    </xf>
    <xf numFmtId="169" fontId="3" fillId="0" borderId="35" xfId="0" applyNumberFormat="1" applyFont="1" applyBorder="1" applyAlignment="1" applyProtection="1">
      <alignment horizontal="center"/>
      <protection locked="0"/>
    </xf>
    <xf numFmtId="169" fontId="3" fillId="0" borderId="36" xfId="0" applyNumberFormat="1" applyFont="1" applyBorder="1" applyAlignment="1" applyProtection="1">
      <alignment horizontal="center"/>
      <protection locked="0"/>
    </xf>
    <xf numFmtId="43" fontId="3" fillId="0" borderId="36" xfId="0" applyNumberFormat="1" applyFont="1" applyBorder="1" applyAlignment="1" applyProtection="1">
      <alignment horizontal="center"/>
      <protection locked="0"/>
    </xf>
    <xf numFmtId="169" fontId="3" fillId="0" borderId="36" xfId="0" applyNumberFormat="1" applyFont="1" applyBorder="1" applyAlignment="1" applyProtection="1">
      <alignment horizontal="center"/>
      <protection hidden="1"/>
    </xf>
    <xf numFmtId="170" fontId="3" fillId="0" borderId="36" xfId="0" applyNumberFormat="1" applyFont="1" applyBorder="1" applyAlignment="1" applyProtection="1">
      <alignment horizontal="center"/>
      <protection hidden="1"/>
    </xf>
    <xf numFmtId="169" fontId="3" fillId="0" borderId="39" xfId="0" applyNumberFormat="1" applyFont="1" applyBorder="1" applyAlignment="1" applyProtection="1">
      <alignment horizontal="center"/>
      <protection locked="0"/>
    </xf>
    <xf numFmtId="169" fontId="3" fillId="0" borderId="40" xfId="0" applyNumberFormat="1" applyFont="1" applyBorder="1" applyAlignment="1" applyProtection="1">
      <alignment horizontal="center"/>
      <protection locked="0"/>
    </xf>
    <xf numFmtId="43" fontId="3" fillId="0" borderId="40" xfId="0" applyNumberFormat="1" applyFont="1" applyBorder="1" applyAlignment="1" applyProtection="1">
      <alignment horizontal="center"/>
      <protection locked="0"/>
    </xf>
    <xf numFmtId="169" fontId="3" fillId="0" borderId="40" xfId="0" applyNumberFormat="1" applyFont="1" applyBorder="1" applyAlignment="1" applyProtection="1">
      <alignment horizontal="center"/>
      <protection hidden="1"/>
    </xf>
    <xf numFmtId="43" fontId="3" fillId="0" borderId="36" xfId="0" applyNumberFormat="1" applyFont="1" applyBorder="1" applyAlignment="1" applyProtection="1">
      <alignment horizontal="center"/>
      <protection hidden="1"/>
    </xf>
    <xf numFmtId="43" fontId="3" fillId="0" borderId="37" xfId="0" applyNumberFormat="1" applyFont="1" applyBorder="1" applyAlignment="1" applyProtection="1">
      <alignment horizontal="center"/>
      <protection hidden="1"/>
    </xf>
    <xf numFmtId="0" fontId="3" fillId="0" borderId="22" xfId="0" applyFont="1" applyBorder="1" applyAlignment="1" applyProtection="1">
      <alignment horizontal="left" vertical="top"/>
      <protection hidden="1"/>
    </xf>
    <xf numFmtId="0" fontId="3" fillId="0" borderId="0" xfId="0" applyFont="1" applyAlignment="1" applyProtection="1">
      <alignment horizontal="left" vertical="top"/>
      <protection hidden="1"/>
    </xf>
    <xf numFmtId="0" fontId="3" fillId="0" borderId="34" xfId="0" applyFont="1" applyBorder="1" applyAlignment="1" applyProtection="1">
      <alignment horizontal="left" vertical="top"/>
      <protection hidden="1"/>
    </xf>
    <xf numFmtId="0" fontId="3" fillId="0" borderId="21" xfId="0" applyFont="1" applyBorder="1" applyAlignment="1" applyProtection="1">
      <alignment horizontal="right"/>
      <protection hidden="1"/>
    </xf>
    <xf numFmtId="0" fontId="3" fillId="0" borderId="0" xfId="0" applyFont="1" applyAlignment="1" applyProtection="1">
      <alignment horizontal="right"/>
      <protection hidden="1"/>
    </xf>
    <xf numFmtId="0" fontId="2" fillId="0" borderId="4" xfId="0" applyFont="1" applyBorder="1" applyAlignment="1" applyProtection="1">
      <alignment horizontal="center" vertical="center"/>
      <protection locked="0"/>
    </xf>
    <xf numFmtId="0" fontId="6" fillId="0" borderId="21" xfId="0" applyFont="1" applyBorder="1" applyAlignment="1" applyProtection="1">
      <alignment horizontal="right"/>
      <protection hidden="1"/>
    </xf>
    <xf numFmtId="0" fontId="6" fillId="0" borderId="0" xfId="0" applyFont="1" applyAlignment="1" applyProtection="1">
      <alignment horizontal="right"/>
      <protection hidden="1"/>
    </xf>
    <xf numFmtId="4" fontId="7" fillId="0" borderId="1" xfId="0" applyNumberFormat="1" applyFont="1" applyBorder="1" applyAlignment="1" applyProtection="1">
      <alignment horizontal="center"/>
      <protection locked="0"/>
    </xf>
    <xf numFmtId="0" fontId="7" fillId="0" borderId="0" xfId="0" applyFont="1" applyAlignment="1" applyProtection="1">
      <alignment horizontal="center"/>
      <protection hidden="1"/>
    </xf>
    <xf numFmtId="0" fontId="7" fillId="0" borderId="34" xfId="0" applyFont="1" applyBorder="1" applyAlignment="1" applyProtection="1">
      <alignment horizontal="center"/>
      <protection hidden="1"/>
    </xf>
    <xf numFmtId="0" fontId="3" fillId="0" borderId="22" xfId="0" applyFont="1" applyBorder="1" applyAlignment="1" applyProtection="1">
      <alignment horizontal="center" vertical="top"/>
      <protection hidden="1"/>
    </xf>
    <xf numFmtId="0" fontId="3" fillId="0" borderId="0" xfId="0" applyFont="1" applyAlignment="1" applyProtection="1">
      <alignment horizontal="center" vertical="top"/>
      <protection hidden="1"/>
    </xf>
    <xf numFmtId="0" fontId="3" fillId="0" borderId="1" xfId="0" applyFont="1" applyBorder="1" applyAlignment="1" applyProtection="1">
      <alignment horizontal="center"/>
      <protection locked="0"/>
    </xf>
    <xf numFmtId="43" fontId="3" fillId="0" borderId="47" xfId="0" applyNumberFormat="1" applyFont="1" applyBorder="1" applyAlignment="1" applyProtection="1">
      <alignment horizontal="center"/>
      <protection hidden="1"/>
    </xf>
    <xf numFmtId="43" fontId="3" fillId="0" borderId="50" xfId="0" applyNumberFormat="1" applyFont="1" applyBorder="1" applyAlignment="1" applyProtection="1">
      <alignment horizontal="center"/>
      <protection hidden="1"/>
    </xf>
    <xf numFmtId="169" fontId="3" fillId="0" borderId="42" xfId="0" applyNumberFormat="1" applyFont="1" applyBorder="1" applyAlignment="1" applyProtection="1">
      <alignment horizontal="center"/>
      <protection locked="0"/>
    </xf>
    <xf numFmtId="169" fontId="3" fillId="0" borderId="43" xfId="0" applyNumberFormat="1" applyFont="1" applyBorder="1" applyAlignment="1" applyProtection="1">
      <alignment horizontal="center"/>
      <protection locked="0"/>
    </xf>
    <xf numFmtId="43" fontId="3" fillId="0" borderId="43" xfId="0" applyNumberFormat="1" applyFont="1" applyBorder="1" applyAlignment="1" applyProtection="1">
      <alignment horizontal="center"/>
      <protection locked="0"/>
    </xf>
    <xf numFmtId="169" fontId="3" fillId="0" borderId="43" xfId="0" applyNumberFormat="1" applyFont="1" applyBorder="1" applyAlignment="1" applyProtection="1">
      <alignment horizontal="center"/>
      <protection hidden="1"/>
    </xf>
    <xf numFmtId="170" fontId="3" fillId="0" borderId="43" xfId="0" applyNumberFormat="1" applyFont="1" applyBorder="1" applyAlignment="1" applyProtection="1">
      <alignment horizontal="center"/>
      <protection hidden="1"/>
    </xf>
    <xf numFmtId="172" fontId="3" fillId="0" borderId="0" xfId="0" applyNumberFormat="1" applyFont="1" applyAlignment="1" applyProtection="1">
      <alignment horizontal="left" vertical="center" shrinkToFit="1"/>
      <protection locked="0"/>
    </xf>
    <xf numFmtId="4" fontId="3" fillId="0" borderId="0" xfId="0" applyNumberFormat="1" applyFont="1" applyAlignment="1" applyProtection="1">
      <alignment horizontal="center" vertical="center"/>
      <protection locked="0"/>
    </xf>
    <xf numFmtId="4" fontId="3" fillId="0" borderId="2" xfId="0" applyNumberFormat="1" applyFont="1" applyBorder="1" applyAlignment="1" applyProtection="1">
      <alignment horizontal="center" vertical="center"/>
      <protection locked="0"/>
    </xf>
    <xf numFmtId="4" fontId="13" fillId="0" borderId="47" xfId="0" applyNumberFormat="1" applyFont="1" applyBorder="1" applyAlignment="1" applyProtection="1">
      <alignment horizontal="center" vertical="top"/>
      <protection hidden="1"/>
    </xf>
    <xf numFmtId="4" fontId="13" fillId="0" borderId="50" xfId="0" applyNumberFormat="1" applyFont="1" applyBorder="1" applyAlignment="1" applyProtection="1">
      <alignment horizontal="center" vertical="top"/>
      <protection hidden="1"/>
    </xf>
    <xf numFmtId="0" fontId="11" fillId="0" borderId="3"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171" fontId="11" fillId="0" borderId="4" xfId="0" applyNumberFormat="1" applyFont="1" applyBorder="1" applyAlignment="1" applyProtection="1">
      <alignment horizontal="center" vertical="center"/>
      <protection hidden="1"/>
    </xf>
    <xf numFmtId="172" fontId="11" fillId="0" borderId="4" xfId="0" applyNumberFormat="1" applyFont="1" applyBorder="1" applyAlignment="1" applyProtection="1">
      <alignment horizontal="center" vertical="center" shrinkToFit="1"/>
      <protection hidden="1"/>
    </xf>
    <xf numFmtId="4" fontId="3" fillId="0" borderId="4" xfId="0" applyNumberFormat="1" applyFont="1" applyBorder="1" applyAlignment="1" applyProtection="1">
      <alignment horizontal="center"/>
      <protection hidden="1"/>
    </xf>
    <xf numFmtId="4" fontId="11" fillId="0" borderId="4" xfId="0" applyNumberFormat="1" applyFont="1" applyBorder="1" applyAlignment="1" applyProtection="1">
      <alignment horizontal="center" vertical="center" wrapText="1"/>
      <protection hidden="1"/>
    </xf>
    <xf numFmtId="172" fontId="11" fillId="0" borderId="5" xfId="0" applyNumberFormat="1" applyFont="1" applyBorder="1" applyAlignment="1" applyProtection="1">
      <alignment horizontal="center" vertical="center" shrinkToFit="1"/>
      <protection hidden="1"/>
    </xf>
    <xf numFmtId="0" fontId="3" fillId="0" borderId="2" xfId="0" applyFont="1" applyBorder="1" applyAlignment="1" applyProtection="1">
      <alignment horizontal="center"/>
      <protection hidden="1"/>
    </xf>
    <xf numFmtId="0" fontId="14" fillId="0" borderId="51" xfId="0" applyFont="1" applyBorder="1" applyAlignment="1" applyProtection="1">
      <alignment horizontal="right" vertical="center"/>
      <protection hidden="1"/>
    </xf>
    <xf numFmtId="0" fontId="14" fillId="0" borderId="52" xfId="0" applyFont="1" applyBorder="1" applyAlignment="1" applyProtection="1">
      <alignment horizontal="right" vertical="center"/>
      <protection hidden="1"/>
    </xf>
    <xf numFmtId="43" fontId="3" fillId="0" borderId="43" xfId="0" applyNumberFormat="1" applyFont="1" applyBorder="1" applyAlignment="1" applyProtection="1">
      <alignment horizontal="center"/>
      <protection hidden="1"/>
    </xf>
    <xf numFmtId="43" fontId="3" fillId="0" borderId="44" xfId="0" applyNumberFormat="1" applyFont="1" applyBorder="1" applyAlignment="1" applyProtection="1">
      <alignment horizontal="center"/>
      <protection hidden="1"/>
    </xf>
    <xf numFmtId="0" fontId="13" fillId="0" borderId="45" xfId="0" applyFont="1" applyBorder="1" applyAlignment="1" applyProtection="1">
      <alignment horizontal="center" vertical="center"/>
      <protection hidden="1"/>
    </xf>
    <xf numFmtId="0" fontId="13" fillId="0" borderId="46" xfId="0" applyFont="1" applyBorder="1" applyAlignment="1" applyProtection="1">
      <alignment horizontal="center" vertical="center"/>
      <protection hidden="1"/>
    </xf>
    <xf numFmtId="0" fontId="13" fillId="0" borderId="48" xfId="0" applyFont="1" applyBorder="1" applyAlignment="1" applyProtection="1">
      <alignment horizontal="center" vertical="center"/>
      <protection hidden="1"/>
    </xf>
    <xf numFmtId="0" fontId="13" fillId="0" borderId="49" xfId="0" applyFont="1" applyBorder="1" applyAlignment="1" applyProtection="1">
      <alignment horizontal="center" vertical="center"/>
      <protection hidden="1"/>
    </xf>
    <xf numFmtId="0" fontId="2" fillId="0" borderId="54" xfId="0" applyFont="1" applyBorder="1" applyAlignment="1" applyProtection="1">
      <alignment horizontal="justify" vertical="justify"/>
      <protection hidden="1"/>
    </xf>
    <xf numFmtId="0" fontId="2" fillId="0" borderId="4" xfId="0" applyFont="1" applyBorder="1" applyAlignment="1" applyProtection="1">
      <alignment horizontal="justify" vertical="justify"/>
      <protection hidden="1"/>
    </xf>
    <xf numFmtId="0" fontId="2" fillId="0" borderId="5" xfId="0" applyFont="1" applyBorder="1" applyAlignment="1" applyProtection="1">
      <alignment horizontal="justify" vertical="justify"/>
      <protection hidden="1"/>
    </xf>
    <xf numFmtId="4" fontId="2" fillId="0" borderId="3" xfId="0" applyNumberFormat="1" applyFont="1" applyBorder="1" applyAlignment="1" applyProtection="1">
      <alignment horizontal="right" vertical="justify"/>
      <protection hidden="1"/>
    </xf>
    <xf numFmtId="4" fontId="2" fillId="0" borderId="4" xfId="0" applyNumberFormat="1" applyFont="1" applyBorder="1" applyAlignment="1" applyProtection="1">
      <alignment horizontal="right" vertical="justify"/>
      <protection hidden="1"/>
    </xf>
    <xf numFmtId="4" fontId="2" fillId="0" borderId="5" xfId="0" applyNumberFormat="1" applyFont="1" applyBorder="1" applyAlignment="1" applyProtection="1">
      <alignment horizontal="right" vertical="justify"/>
      <protection hidden="1"/>
    </xf>
    <xf numFmtId="0" fontId="14" fillId="0" borderId="0" xfId="0" applyFont="1" applyAlignment="1" applyProtection="1">
      <alignment horizontal="right"/>
      <protection locked="0"/>
    </xf>
    <xf numFmtId="0" fontId="14" fillId="0" borderId="2" xfId="0" applyFont="1" applyBorder="1" applyAlignment="1" applyProtection="1">
      <alignment horizontal="right"/>
      <protection locked="0"/>
    </xf>
    <xf numFmtId="0" fontId="14" fillId="0" borderId="1" xfId="0" applyFont="1" applyBorder="1" applyAlignment="1" applyProtection="1">
      <alignment horizontal="right"/>
      <protection locked="0"/>
    </xf>
    <xf numFmtId="0" fontId="14" fillId="0" borderId="13" xfId="0" applyFont="1" applyBorder="1" applyAlignment="1" applyProtection="1">
      <alignment horizontal="right"/>
      <protection locked="0"/>
    </xf>
    <xf numFmtId="167" fontId="70" fillId="0" borderId="1" xfId="0" applyNumberFormat="1" applyFont="1" applyBorder="1" applyAlignment="1" applyProtection="1">
      <alignment horizontal="center"/>
      <protection hidden="1"/>
    </xf>
    <xf numFmtId="0" fontId="3" fillId="0" borderId="17" xfId="0" applyFont="1" applyBorder="1" applyAlignment="1" applyProtection="1">
      <alignment horizontal="center"/>
      <protection hidden="1"/>
    </xf>
    <xf numFmtId="0" fontId="3" fillId="0" borderId="20" xfId="0" applyFont="1" applyBorder="1" applyAlignment="1" applyProtection="1">
      <alignment horizontal="center"/>
      <protection hidden="1"/>
    </xf>
    <xf numFmtId="166" fontId="7" fillId="0" borderId="27" xfId="0" applyNumberFormat="1" applyFont="1" applyBorder="1" applyAlignment="1" applyProtection="1">
      <alignment horizontal="center" vertical="center"/>
      <protection hidden="1"/>
    </xf>
    <xf numFmtId="173" fontId="3" fillId="0" borderId="22" xfId="2" applyFont="1" applyFill="1" applyBorder="1" applyAlignment="1" applyProtection="1">
      <alignment horizontal="center" vertical="center"/>
      <protection locked="0"/>
    </xf>
    <xf numFmtId="173" fontId="3" fillId="0" borderId="0" xfId="2" applyFont="1" applyFill="1" applyBorder="1" applyAlignment="1" applyProtection="1">
      <alignment horizontal="center" vertical="center"/>
      <protection locked="0"/>
    </xf>
    <xf numFmtId="172" fontId="3" fillId="0" borderId="0" xfId="0" applyNumberFormat="1" applyFont="1" applyAlignment="1" applyProtection="1">
      <alignment horizontal="center" vertical="center" shrinkToFit="1"/>
      <protection locked="0"/>
    </xf>
    <xf numFmtId="0" fontId="15" fillId="0" borderId="17" xfId="0" applyFont="1" applyBorder="1" applyAlignment="1" applyProtection="1">
      <alignment horizontal="center"/>
      <protection hidden="1"/>
    </xf>
    <xf numFmtId="4" fontId="11" fillId="0" borderId="17" xfId="0" applyNumberFormat="1" applyFont="1" applyBorder="1" applyAlignment="1" applyProtection="1">
      <alignment horizontal="center"/>
      <protection hidden="1"/>
    </xf>
    <xf numFmtId="3" fontId="11" fillId="0" borderId="17" xfId="0" applyNumberFormat="1" applyFont="1" applyBorder="1" applyAlignment="1" applyProtection="1">
      <alignment horizontal="center"/>
      <protection hidden="1"/>
    </xf>
    <xf numFmtId="3" fontId="11" fillId="0" borderId="18" xfId="0" applyNumberFormat="1" applyFont="1" applyBorder="1" applyAlignment="1" applyProtection="1">
      <alignment horizontal="center"/>
      <protection hidden="1"/>
    </xf>
    <xf numFmtId="173" fontId="3" fillId="0" borderId="19" xfId="2" applyFont="1" applyFill="1" applyBorder="1" applyAlignment="1" applyProtection="1">
      <alignment horizontal="center" vertical="center"/>
      <protection locked="0"/>
    </xf>
    <xf numFmtId="173" fontId="3" fillId="0" borderId="17" xfId="2" applyFont="1" applyFill="1" applyBorder="1" applyAlignment="1" applyProtection="1">
      <alignment horizontal="center" vertical="center"/>
      <protection locked="0"/>
    </xf>
    <xf numFmtId="172" fontId="3" fillId="0" borderId="17" xfId="0" applyNumberFormat="1" applyFont="1" applyBorder="1" applyAlignment="1" applyProtection="1">
      <alignment horizontal="center" vertical="center" shrinkToFit="1"/>
      <protection locked="0"/>
    </xf>
    <xf numFmtId="172" fontId="3" fillId="0" borderId="17" xfId="0" applyNumberFormat="1" applyFont="1" applyBorder="1" applyAlignment="1" applyProtection="1">
      <alignment horizontal="left" vertical="top" shrinkToFit="1"/>
      <protection locked="0"/>
    </xf>
    <xf numFmtId="4" fontId="3" fillId="0" borderId="17" xfId="0" applyNumberFormat="1" applyFont="1" applyBorder="1" applyAlignment="1" applyProtection="1">
      <alignment horizontal="center" vertical="center"/>
      <protection locked="0"/>
    </xf>
    <xf numFmtId="4" fontId="3" fillId="0" borderId="18" xfId="0" applyNumberFormat="1" applyFont="1" applyBorder="1" applyAlignment="1" applyProtection="1">
      <alignment horizontal="center" vertical="center"/>
      <protection locked="0"/>
    </xf>
    <xf numFmtId="0" fontId="16" fillId="0" borderId="0" xfId="0" applyFont="1" applyAlignment="1" applyProtection="1">
      <alignment horizontal="left" vertical="center" wrapText="1"/>
      <protection hidden="1"/>
    </xf>
    <xf numFmtId="0" fontId="16" fillId="0" borderId="55" xfId="0" applyFont="1" applyBorder="1" applyAlignment="1" applyProtection="1">
      <alignment horizontal="left" vertical="center" wrapText="1"/>
      <protection hidden="1"/>
    </xf>
    <xf numFmtId="0" fontId="19" fillId="7" borderId="56" xfId="0" applyFont="1" applyFill="1" applyBorder="1" applyAlignment="1" applyProtection="1">
      <alignment horizontal="center" vertical="center"/>
      <protection hidden="1"/>
    </xf>
    <xf numFmtId="0" fontId="19" fillId="7" borderId="57" xfId="0" applyFont="1" applyFill="1" applyBorder="1" applyAlignment="1" applyProtection="1">
      <alignment horizontal="center" vertical="center"/>
      <protection hidden="1"/>
    </xf>
    <xf numFmtId="0" fontId="19" fillId="7" borderId="58" xfId="0" applyFont="1" applyFill="1" applyBorder="1" applyAlignment="1" applyProtection="1">
      <alignment horizontal="center" vertical="center"/>
      <protection hidden="1"/>
    </xf>
    <xf numFmtId="0" fontId="12" fillId="0" borderId="1" xfId="0" quotePrefix="1" applyFont="1" applyBorder="1" applyAlignment="1" applyProtection="1">
      <alignment horizontal="center" shrinkToFit="1"/>
      <protection locked="0"/>
    </xf>
    <xf numFmtId="0" fontId="12" fillId="0" borderId="1" xfId="0" applyFont="1" applyBorder="1" applyAlignment="1" applyProtection="1">
      <alignment horizontal="center" shrinkToFit="1"/>
      <protection locked="0"/>
    </xf>
    <xf numFmtId="0" fontId="22" fillId="0" borderId="0" xfId="0" applyFont="1" applyAlignment="1">
      <alignment horizontal="center"/>
    </xf>
    <xf numFmtId="0" fontId="9" fillId="0" borderId="1" xfId="0" applyFont="1" applyBorder="1" applyAlignment="1">
      <alignment horizontal="center" shrinkToFit="1"/>
    </xf>
    <xf numFmtId="165" fontId="22" fillId="0" borderId="0" xfId="0" applyNumberFormat="1" applyFont="1" applyAlignment="1">
      <alignment horizontal="center"/>
    </xf>
    <xf numFmtId="0" fontId="6" fillId="0" borderId="1" xfId="0" applyFont="1" applyBorder="1" applyAlignment="1">
      <alignment horizontal="center"/>
    </xf>
    <xf numFmtId="0" fontId="23" fillId="0" borderId="17" xfId="0" applyFont="1" applyBorder="1" applyAlignment="1">
      <alignment horizontal="center" vertical="center"/>
    </xf>
    <xf numFmtId="0" fontId="13" fillId="0" borderId="17" xfId="0" applyFont="1" applyBorder="1" applyAlignment="1">
      <alignment horizontal="center" vertic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164" fontId="23" fillId="0" borderId="62" xfId="0" applyNumberFormat="1" applyFont="1" applyBorder="1" applyAlignment="1">
      <alignment horizontal="center" vertical="center"/>
    </xf>
    <xf numFmtId="164" fontId="23" fillId="0" borderId="63" xfId="0" applyNumberFormat="1" applyFont="1" applyBorder="1" applyAlignment="1">
      <alignment horizontal="center" vertical="center"/>
    </xf>
    <xf numFmtId="164" fontId="23" fillId="0" borderId="64" xfId="0" applyNumberFormat="1"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2" xfId="0" applyFont="1" applyBorder="1" applyAlignment="1">
      <alignment horizontal="center" vertical="center" shrinkToFit="1"/>
    </xf>
    <xf numFmtId="0" fontId="12" fillId="0" borderId="63" xfId="0" applyFont="1" applyBorder="1" applyAlignment="1">
      <alignment horizontal="center" vertical="center" shrinkToFit="1"/>
    </xf>
    <xf numFmtId="0" fontId="12" fillId="0" borderId="64" xfId="0" applyFont="1" applyBorder="1" applyAlignment="1">
      <alignment horizontal="center" vertical="center" shrinkToFi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59" xfId="0" applyFont="1" applyBorder="1" applyAlignment="1">
      <alignment horizontal="center"/>
    </xf>
    <xf numFmtId="0" fontId="3" fillId="0" borderId="60" xfId="0" applyFont="1" applyBorder="1" applyAlignment="1">
      <alignment horizontal="center"/>
    </xf>
    <xf numFmtId="0" fontId="3" fillId="0" borderId="61" xfId="0" applyFont="1" applyBorder="1" applyAlignment="1">
      <alignment horizontal="center"/>
    </xf>
    <xf numFmtId="0" fontId="11" fillId="0" borderId="76" xfId="0" applyFont="1" applyBorder="1" applyAlignment="1">
      <alignment horizontal="center"/>
    </xf>
    <xf numFmtId="0" fontId="11" fillId="0" borderId="74" xfId="0" applyFont="1" applyBorder="1" applyAlignment="1">
      <alignment horizontal="center"/>
    </xf>
    <xf numFmtId="0" fontId="11" fillId="0" borderId="75" xfId="0" applyFont="1" applyBorder="1" applyAlignment="1">
      <alignment horizontal="center"/>
    </xf>
    <xf numFmtId="0" fontId="11" fillId="0" borderId="78" xfId="0" applyFont="1" applyBorder="1" applyAlignment="1">
      <alignment horizontal="center"/>
    </xf>
    <xf numFmtId="0" fontId="11" fillId="0" borderId="65" xfId="0" applyFont="1" applyBorder="1" applyAlignment="1">
      <alignment horizontal="center"/>
    </xf>
    <xf numFmtId="0" fontId="11" fillId="0" borderId="79" xfId="0" applyFont="1" applyBorder="1" applyAlignment="1">
      <alignment horizontal="center"/>
    </xf>
    <xf numFmtId="0" fontId="11" fillId="0" borderId="76"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3" fillId="0" borderId="66" xfId="0" applyFont="1" applyBorder="1" applyAlignment="1">
      <alignment horizontal="center" vertical="center"/>
    </xf>
    <xf numFmtId="0" fontId="10" fillId="0" borderId="66" xfId="0" applyFont="1" applyBorder="1" applyAlignment="1">
      <alignment horizontal="center"/>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24" fillId="0" borderId="10"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22"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24" fillId="0" borderId="78" xfId="0" applyFont="1" applyBorder="1" applyAlignment="1">
      <alignment horizontal="left" vertical="center" wrapText="1"/>
    </xf>
    <xf numFmtId="0" fontId="24" fillId="0" borderId="65" xfId="0" applyFont="1" applyBorder="1" applyAlignment="1">
      <alignment horizontal="left" vertical="center" wrapText="1"/>
    </xf>
    <xf numFmtId="0" fontId="24" fillId="0" borderId="79" xfId="0" applyFont="1" applyBorder="1" applyAlignment="1">
      <alignment horizontal="left" vertical="center" wrapText="1"/>
    </xf>
    <xf numFmtId="0" fontId="25" fillId="0" borderId="10"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22"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25" fillId="0" borderId="1" xfId="0" applyFont="1" applyBorder="1" applyAlignment="1">
      <alignment horizontal="center" vertical="center"/>
    </xf>
    <xf numFmtId="0" fontId="25" fillId="0" borderId="13" xfId="0" applyFont="1" applyBorder="1" applyAlignment="1">
      <alignment horizontal="center" vertical="center"/>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67"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69" xfId="0" applyFont="1" applyBorder="1" applyAlignment="1">
      <alignment horizontal="center" vertical="center"/>
    </xf>
    <xf numFmtId="0" fontId="9" fillId="0" borderId="14" xfId="0" applyFont="1" applyBorder="1" applyAlignment="1">
      <alignment horizontal="center" vertical="center"/>
    </xf>
    <xf numFmtId="0" fontId="9" fillId="0" borderId="1" xfId="0" applyFont="1" applyBorder="1" applyAlignment="1">
      <alignment horizontal="center" vertical="center"/>
    </xf>
    <xf numFmtId="0" fontId="9" fillId="0" borderId="72" xfId="0" applyFont="1" applyBorder="1" applyAlignment="1">
      <alignment horizontal="center" vertical="center"/>
    </xf>
    <xf numFmtId="0" fontId="11" fillId="0" borderId="68"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70" xfId="0" applyFont="1" applyBorder="1" applyAlignment="1">
      <alignment horizontal="center" vertical="center"/>
    </xf>
    <xf numFmtId="0" fontId="11" fillId="0" borderId="65" xfId="0" applyFont="1"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xf>
    <xf numFmtId="0" fontId="11" fillId="0" borderId="70" xfId="0" applyFont="1" applyBorder="1" applyAlignment="1">
      <alignment horizontal="center"/>
    </xf>
    <xf numFmtId="174" fontId="26" fillId="0" borderId="84" xfId="0" applyNumberFormat="1" applyFont="1" applyBorder="1" applyAlignment="1" applyProtection="1">
      <alignment horizontal="center" vertical="center" shrinkToFit="1"/>
      <protection hidden="1"/>
    </xf>
    <xf numFmtId="174" fontId="26" fillId="0" borderId="85" xfId="0" applyNumberFormat="1" applyFont="1" applyBorder="1" applyAlignment="1" applyProtection="1">
      <alignment horizontal="center" vertical="center" shrinkToFit="1"/>
      <protection hidden="1"/>
    </xf>
    <xf numFmtId="43" fontId="20" fillId="0" borderId="84" xfId="0" applyNumberFormat="1" applyFont="1" applyBorder="1" applyAlignment="1" applyProtection="1">
      <alignment horizontal="center" vertical="center" shrinkToFit="1"/>
      <protection hidden="1"/>
    </xf>
    <xf numFmtId="43" fontId="20" fillId="0" borderId="86" xfId="0" applyNumberFormat="1" applyFont="1" applyBorder="1" applyAlignment="1" applyProtection="1">
      <alignment horizontal="center" vertical="center" shrinkToFit="1"/>
      <protection hidden="1"/>
    </xf>
    <xf numFmtId="43" fontId="20" fillId="0" borderId="87" xfId="0" applyNumberFormat="1" applyFont="1" applyBorder="1" applyAlignment="1" applyProtection="1">
      <alignment horizontal="center" vertical="center" shrinkToFit="1"/>
      <protection hidden="1"/>
    </xf>
    <xf numFmtId="175" fontId="27" fillId="0" borderId="86" xfId="0" applyNumberFormat="1" applyFont="1" applyBorder="1" applyAlignment="1" applyProtection="1">
      <alignment horizontal="right" vertical="center" shrinkToFit="1"/>
      <protection hidden="1"/>
    </xf>
    <xf numFmtId="175" fontId="27" fillId="0" borderId="85" xfId="0" applyNumberFormat="1" applyFont="1" applyBorder="1" applyAlignment="1" applyProtection="1">
      <alignment horizontal="right" vertical="center" shrinkToFit="1"/>
      <protection hidden="1"/>
    </xf>
    <xf numFmtId="49" fontId="27" fillId="0" borderId="84" xfId="0" applyNumberFormat="1" applyFont="1" applyBorder="1" applyAlignment="1" applyProtection="1">
      <alignment horizontal="center" vertical="center"/>
      <protection locked="0"/>
    </xf>
    <xf numFmtId="49" fontId="27" fillId="0" borderId="86" xfId="0" applyNumberFormat="1" applyFont="1" applyBorder="1" applyAlignment="1" applyProtection="1">
      <alignment horizontal="center" vertical="center"/>
      <protection locked="0"/>
    </xf>
    <xf numFmtId="49" fontId="27" fillId="0" borderId="85" xfId="0" applyNumberFormat="1" applyFont="1" applyBorder="1" applyAlignment="1" applyProtection="1">
      <alignment horizontal="center" vertical="center"/>
      <protection locked="0"/>
    </xf>
    <xf numFmtId="43" fontId="2" fillId="0" borderId="84" xfId="0" applyNumberFormat="1" applyFont="1" applyBorder="1" applyAlignment="1" applyProtection="1">
      <alignment horizontal="center" vertical="center" shrinkToFit="1"/>
      <protection hidden="1"/>
    </xf>
    <xf numFmtId="43" fontId="2" fillId="0" borderId="86" xfId="0" applyNumberFormat="1" applyFont="1" applyBorder="1" applyAlignment="1" applyProtection="1">
      <alignment horizontal="center" vertical="center" shrinkToFit="1"/>
      <protection hidden="1"/>
    </xf>
    <xf numFmtId="43" fontId="2" fillId="0" borderId="88" xfId="0" applyNumberFormat="1" applyFont="1" applyBorder="1" applyAlignment="1" applyProtection="1">
      <alignment horizontal="center" vertical="center" shrinkToFit="1"/>
      <protection hidden="1"/>
    </xf>
    <xf numFmtId="4" fontId="20" fillId="0" borderId="22" xfId="0" applyNumberFormat="1" applyFont="1" applyBorder="1" applyAlignment="1" applyProtection="1">
      <alignment horizontal="center"/>
      <protection hidden="1"/>
    </xf>
    <xf numFmtId="4" fontId="20" fillId="0" borderId="0" xfId="0" applyNumberFormat="1" applyFont="1" applyAlignment="1" applyProtection="1">
      <alignment horizontal="center"/>
      <protection hidden="1"/>
    </xf>
    <xf numFmtId="4" fontId="20" fillId="0" borderId="2" xfId="0" applyNumberFormat="1" applyFont="1" applyBorder="1" applyAlignment="1" applyProtection="1">
      <alignment horizontal="center"/>
      <protection hidden="1"/>
    </xf>
    <xf numFmtId="170" fontId="26" fillId="0" borderId="84" xfId="0" applyNumberFormat="1" applyFont="1" applyBorder="1" applyAlignment="1" applyProtection="1">
      <alignment horizontal="center" vertical="center" shrinkToFit="1"/>
      <protection locked="0"/>
    </xf>
    <xf numFmtId="170" fontId="26" fillId="0" borderId="85" xfId="0" applyNumberFormat="1" applyFont="1" applyBorder="1" applyAlignment="1" applyProtection="1">
      <alignment horizontal="center" vertical="center" shrinkToFit="1"/>
      <protection locked="0"/>
    </xf>
    <xf numFmtId="0" fontId="26" fillId="0" borderId="84" xfId="0" applyFont="1" applyBorder="1" applyAlignment="1" applyProtection="1">
      <alignment horizontal="left" vertical="center"/>
      <protection hidden="1"/>
    </xf>
    <xf numFmtId="0" fontId="26" fillId="0" borderId="86" xfId="0" applyFont="1" applyBorder="1" applyAlignment="1" applyProtection="1">
      <alignment horizontal="left" vertical="center"/>
      <protection hidden="1"/>
    </xf>
    <xf numFmtId="0" fontId="26" fillId="0" borderId="85" xfId="0" applyFont="1" applyBorder="1" applyAlignment="1" applyProtection="1">
      <alignment horizontal="left" vertical="center"/>
      <protection hidden="1"/>
    </xf>
    <xf numFmtId="174" fontId="26" fillId="0" borderId="84" xfId="0" applyNumberFormat="1" applyFont="1" applyBorder="1" applyAlignment="1" applyProtection="1">
      <alignment horizontal="center" vertical="center" shrinkToFit="1"/>
      <protection locked="0"/>
    </xf>
    <xf numFmtId="174" fontId="26" fillId="0" borderId="85" xfId="0" applyNumberFormat="1" applyFont="1" applyBorder="1" applyAlignment="1" applyProtection="1">
      <alignment horizontal="center" vertical="center" shrinkToFit="1"/>
      <protection locked="0"/>
    </xf>
    <xf numFmtId="43" fontId="20" fillId="0" borderId="84" xfId="0" applyNumberFormat="1" applyFont="1" applyBorder="1" applyAlignment="1" applyProtection="1">
      <alignment horizontal="right" vertical="center" shrinkToFit="1"/>
      <protection locked="0"/>
    </xf>
    <xf numFmtId="43" fontId="20" fillId="0" borderId="86" xfId="0" applyNumberFormat="1" applyFont="1" applyBorder="1" applyAlignment="1" applyProtection="1">
      <alignment horizontal="right" vertical="center" shrinkToFit="1"/>
      <protection locked="0"/>
    </xf>
    <xf numFmtId="43" fontId="20" fillId="0" borderId="85" xfId="0" applyNumberFormat="1" applyFont="1" applyBorder="1" applyAlignment="1" applyProtection="1">
      <alignment horizontal="right" vertical="center" shrinkToFit="1"/>
      <protection locked="0"/>
    </xf>
    <xf numFmtId="43" fontId="20" fillId="0" borderId="84" xfId="0" applyNumberFormat="1" applyFont="1" applyBorder="1" applyAlignment="1" applyProtection="1">
      <alignment horizontal="center" vertical="center" shrinkToFit="1"/>
      <protection locked="0"/>
    </xf>
    <xf numFmtId="43" fontId="20" fillId="0" borderId="86" xfId="0" applyNumberFormat="1" applyFont="1" applyBorder="1" applyAlignment="1" applyProtection="1">
      <alignment horizontal="center" vertical="center" shrinkToFit="1"/>
      <protection locked="0"/>
    </xf>
    <xf numFmtId="43" fontId="20" fillId="0" borderId="85" xfId="0" applyNumberFormat="1" applyFont="1" applyBorder="1" applyAlignment="1" applyProtection="1">
      <alignment horizontal="center" vertical="center" shrinkToFit="1"/>
      <protection locked="0"/>
    </xf>
    <xf numFmtId="174" fontId="26" fillId="0" borderId="3" xfId="0" applyNumberFormat="1" applyFont="1" applyBorder="1" applyAlignment="1" applyProtection="1">
      <alignment horizontal="center" vertical="center" shrinkToFit="1"/>
      <protection hidden="1"/>
    </xf>
    <xf numFmtId="174" fontId="26" fillId="0" borderId="5" xfId="0" applyNumberFormat="1" applyFont="1" applyBorder="1" applyAlignment="1" applyProtection="1">
      <alignment horizontal="center" vertical="center" shrinkToFit="1"/>
      <protection hidden="1"/>
    </xf>
    <xf numFmtId="43" fontId="20" fillId="0" borderId="3" xfId="0" applyNumberFormat="1" applyFont="1" applyBorder="1" applyAlignment="1" applyProtection="1">
      <alignment horizontal="center" vertical="center" shrinkToFit="1"/>
      <protection hidden="1"/>
    </xf>
    <xf numFmtId="43" fontId="20" fillId="0" borderId="4" xfId="0" applyNumberFormat="1" applyFont="1" applyBorder="1" applyAlignment="1" applyProtection="1">
      <alignment horizontal="center" vertical="center" shrinkToFit="1"/>
      <protection hidden="1"/>
    </xf>
    <xf numFmtId="43" fontId="20" fillId="0" borderId="89" xfId="0" applyNumberFormat="1" applyFont="1" applyBorder="1" applyAlignment="1" applyProtection="1">
      <alignment horizontal="center" vertical="center" shrinkToFit="1"/>
      <protection hidden="1"/>
    </xf>
    <xf numFmtId="49" fontId="27" fillId="0" borderId="3" xfId="0" applyNumberFormat="1" applyFont="1" applyBorder="1" applyAlignment="1" applyProtection="1">
      <alignment horizontal="center" vertical="center"/>
      <protection locked="0"/>
    </xf>
    <xf numFmtId="49" fontId="27" fillId="0" borderId="4" xfId="0" applyNumberFormat="1" applyFont="1" applyBorder="1" applyAlignment="1" applyProtection="1">
      <alignment horizontal="center" vertical="center"/>
      <protection locked="0"/>
    </xf>
    <xf numFmtId="49" fontId="27" fillId="0" borderId="5" xfId="0" applyNumberFormat="1" applyFont="1" applyBorder="1" applyAlignment="1" applyProtection="1">
      <alignment horizontal="center" vertical="center"/>
      <protection locked="0"/>
    </xf>
    <xf numFmtId="43" fontId="20" fillId="0" borderId="3" xfId="0" applyNumberFormat="1" applyFont="1" applyBorder="1" applyAlignment="1" applyProtection="1">
      <alignment horizontal="center" vertical="center" shrinkToFit="1"/>
      <protection locked="0"/>
    </xf>
    <xf numFmtId="43" fontId="20" fillId="0" borderId="4" xfId="0" applyNumberFormat="1" applyFont="1" applyBorder="1" applyAlignment="1" applyProtection="1">
      <alignment horizontal="center" vertical="center" shrinkToFit="1"/>
      <protection locked="0"/>
    </xf>
    <xf numFmtId="43" fontId="20" fillId="0" borderId="5" xfId="0" applyNumberFormat="1" applyFont="1" applyBorder="1" applyAlignment="1" applyProtection="1">
      <alignment horizontal="center" vertical="center" shrinkToFit="1"/>
      <protection locked="0"/>
    </xf>
    <xf numFmtId="174" fontId="26" fillId="0" borderId="3" xfId="0" applyNumberFormat="1" applyFont="1" applyBorder="1" applyAlignment="1" applyProtection="1">
      <alignment horizontal="center" vertical="center" shrinkToFit="1"/>
      <protection locked="0"/>
    </xf>
    <xf numFmtId="174" fontId="26" fillId="0" borderId="5" xfId="0" applyNumberFormat="1" applyFont="1" applyBorder="1" applyAlignment="1" applyProtection="1">
      <alignment horizontal="center" vertical="center" shrinkToFit="1"/>
      <protection locked="0"/>
    </xf>
    <xf numFmtId="4" fontId="20" fillId="0" borderId="14" xfId="0" applyNumberFormat="1" applyFont="1" applyBorder="1" applyAlignment="1" applyProtection="1">
      <alignment horizontal="center"/>
      <protection hidden="1"/>
    </xf>
    <xf numFmtId="4" fontId="20" fillId="0" borderId="1" xfId="0" applyNumberFormat="1" applyFont="1" applyBorder="1" applyAlignment="1" applyProtection="1">
      <alignment horizontal="center"/>
      <protection hidden="1"/>
    </xf>
    <xf numFmtId="4" fontId="20" fillId="0" borderId="13" xfId="0" applyNumberFormat="1" applyFont="1" applyBorder="1" applyAlignment="1" applyProtection="1">
      <alignment horizontal="center"/>
      <protection hidden="1"/>
    </xf>
    <xf numFmtId="0" fontId="31" fillId="0" borderId="54" xfId="0" applyFont="1" applyBorder="1" applyAlignment="1" applyProtection="1">
      <alignment horizontal="center" vertical="center"/>
      <protection hidden="1"/>
    </xf>
    <xf numFmtId="0" fontId="31" fillId="0" borderId="5" xfId="0" applyFont="1" applyBorder="1" applyAlignment="1" applyProtection="1">
      <alignment horizontal="center" vertical="center"/>
      <protection hidden="1"/>
    </xf>
    <xf numFmtId="0" fontId="3" fillId="0" borderId="3" xfId="0" applyFont="1" applyBorder="1" applyAlignment="1" applyProtection="1">
      <alignment horizontal="left" vertical="center"/>
      <protection hidden="1"/>
    </xf>
    <xf numFmtId="0" fontId="3" fillId="0" borderId="4" xfId="0" applyFont="1" applyBorder="1" applyAlignment="1" applyProtection="1">
      <alignment horizontal="left" vertical="center"/>
      <protection hidden="1"/>
    </xf>
    <xf numFmtId="0" fontId="3" fillId="0" borderId="5" xfId="0" applyFont="1" applyBorder="1" applyAlignment="1" applyProtection="1">
      <alignment horizontal="left" vertical="center"/>
      <protection hidden="1"/>
    </xf>
    <xf numFmtId="10" fontId="32" fillId="0" borderId="19" xfId="0" applyNumberFormat="1" applyFont="1" applyBorder="1" applyAlignment="1" applyProtection="1">
      <alignment horizontal="center" vertical="center"/>
      <protection hidden="1"/>
    </xf>
    <xf numFmtId="10" fontId="32" fillId="0" borderId="18" xfId="0" applyNumberFormat="1" applyFont="1" applyBorder="1" applyAlignment="1" applyProtection="1">
      <alignment horizontal="center" vertical="center"/>
      <protection hidden="1"/>
    </xf>
    <xf numFmtId="43" fontId="20" fillId="0" borderId="3" xfId="0" applyNumberFormat="1" applyFont="1" applyBorder="1" applyAlignment="1" applyProtection="1">
      <alignment horizontal="right" vertical="center" shrinkToFit="1"/>
      <protection locked="0"/>
    </xf>
    <xf numFmtId="43" fontId="20" fillId="0" borderId="4" xfId="0" applyNumberFormat="1" applyFont="1" applyBorder="1" applyAlignment="1" applyProtection="1">
      <alignment horizontal="right" vertical="center" shrinkToFit="1"/>
      <protection locked="0"/>
    </xf>
    <xf numFmtId="43" fontId="20" fillId="0" borderId="5" xfId="0" applyNumberFormat="1" applyFont="1" applyBorder="1" applyAlignment="1" applyProtection="1">
      <alignment horizontal="right" vertical="center" shrinkToFit="1"/>
      <protection locked="0"/>
    </xf>
    <xf numFmtId="0" fontId="28" fillId="0" borderId="54" xfId="0" applyFont="1" applyBorder="1" applyAlignment="1" applyProtection="1">
      <alignment horizontal="center" vertical="center"/>
      <protection hidden="1"/>
    </xf>
    <xf numFmtId="0" fontId="28" fillId="0" borderId="5" xfId="0" applyFont="1" applyBorder="1" applyAlignment="1" applyProtection="1">
      <alignment horizontal="center" vertical="center"/>
      <protection hidden="1"/>
    </xf>
    <xf numFmtId="0" fontId="13" fillId="0" borderId="3" xfId="0" applyFont="1" applyBorder="1" applyAlignment="1" applyProtection="1">
      <alignment horizontal="left" vertical="center"/>
      <protection hidden="1"/>
    </xf>
    <xf numFmtId="0" fontId="13" fillId="0" borderId="4" xfId="0" applyFont="1" applyBorder="1" applyAlignment="1" applyProtection="1">
      <alignment horizontal="left" vertical="center"/>
      <protection hidden="1"/>
    </xf>
    <xf numFmtId="0" fontId="13" fillId="0" borderId="5" xfId="0" applyFont="1" applyBorder="1" applyAlignment="1" applyProtection="1">
      <alignment horizontal="left" vertical="center"/>
      <protection hidden="1"/>
    </xf>
    <xf numFmtId="174" fontId="29" fillId="8" borderId="3" xfId="0" applyNumberFormat="1" applyFont="1" applyFill="1" applyBorder="1" applyAlignment="1" applyProtection="1">
      <alignment horizontal="center" vertical="center" shrinkToFit="1"/>
      <protection hidden="1"/>
    </xf>
    <xf numFmtId="174" fontId="29" fillId="8" borderId="5" xfId="0" applyNumberFormat="1" applyFont="1" applyFill="1" applyBorder="1" applyAlignment="1" applyProtection="1">
      <alignment horizontal="center" vertical="center" shrinkToFit="1"/>
      <protection hidden="1"/>
    </xf>
    <xf numFmtId="43" fontId="30" fillId="8" borderId="3" xfId="0" applyNumberFormat="1" applyFont="1" applyFill="1" applyBorder="1" applyAlignment="1" applyProtection="1">
      <alignment horizontal="center" vertical="center" shrinkToFit="1"/>
      <protection hidden="1"/>
    </xf>
    <xf numFmtId="43" fontId="30" fillId="8" borderId="4" xfId="0" applyNumberFormat="1" applyFont="1" applyFill="1" applyBorder="1" applyAlignment="1" applyProtection="1">
      <alignment horizontal="center" vertical="center" shrinkToFit="1"/>
      <protection hidden="1"/>
    </xf>
    <xf numFmtId="43" fontId="30" fillId="8" borderId="5" xfId="0" applyNumberFormat="1" applyFont="1" applyFill="1" applyBorder="1" applyAlignment="1" applyProtection="1">
      <alignment horizontal="center" vertical="center" shrinkToFit="1"/>
      <protection hidden="1"/>
    </xf>
    <xf numFmtId="43" fontId="2" fillId="0" borderId="3" xfId="0" applyNumberFormat="1" applyFont="1" applyBorder="1" applyAlignment="1" applyProtection="1">
      <alignment horizontal="center" vertical="center"/>
      <protection locked="0"/>
    </xf>
    <xf numFmtId="43" fontId="2" fillId="0" borderId="4" xfId="0" applyNumberFormat="1" applyFont="1" applyBorder="1" applyAlignment="1" applyProtection="1">
      <alignment horizontal="center" vertical="center"/>
      <protection locked="0"/>
    </xf>
    <xf numFmtId="43" fontId="2" fillId="0" borderId="5" xfId="0" applyNumberFormat="1" applyFont="1" applyBorder="1" applyAlignment="1" applyProtection="1">
      <alignment horizontal="center" vertical="center"/>
      <protection locked="0"/>
    </xf>
    <xf numFmtId="43" fontId="2" fillId="0" borderId="3" xfId="0" applyNumberFormat="1" applyFont="1" applyBorder="1" applyAlignment="1" applyProtection="1">
      <alignment horizontal="center" vertical="center" shrinkToFit="1"/>
      <protection hidden="1"/>
    </xf>
    <xf numFmtId="43" fontId="2" fillId="0" borderId="4" xfId="0" applyNumberFormat="1" applyFont="1" applyBorder="1" applyAlignment="1" applyProtection="1">
      <alignment horizontal="center" vertical="center" shrinkToFit="1"/>
      <protection hidden="1"/>
    </xf>
    <xf numFmtId="43" fontId="2" fillId="0" borderId="89" xfId="0" applyNumberFormat="1" applyFont="1" applyBorder="1" applyAlignment="1" applyProtection="1">
      <alignment horizontal="center" vertical="center" shrinkToFit="1"/>
      <protection hidden="1"/>
    </xf>
    <xf numFmtId="175" fontId="27" fillId="0" borderId="4" xfId="0" applyNumberFormat="1" applyFont="1" applyBorder="1" applyAlignment="1" applyProtection="1">
      <alignment horizontal="center" vertical="center" shrinkToFit="1"/>
      <protection hidden="1"/>
    </xf>
    <xf numFmtId="175" fontId="27" fillId="0" borderId="5" xfId="0" applyNumberFormat="1" applyFont="1" applyBorder="1" applyAlignment="1" applyProtection="1">
      <alignment horizontal="center" vertical="center" shrinkToFit="1"/>
      <protection hidden="1"/>
    </xf>
    <xf numFmtId="43" fontId="2" fillId="0" borderId="91" xfId="0" applyNumberFormat="1" applyFont="1" applyBorder="1" applyAlignment="1" applyProtection="1">
      <alignment horizontal="center" vertical="center" shrinkToFit="1"/>
      <protection hidden="1"/>
    </xf>
    <xf numFmtId="43" fontId="30" fillId="8" borderId="90" xfId="0" applyNumberFormat="1" applyFont="1" applyFill="1" applyBorder="1" applyAlignment="1" applyProtection="1">
      <alignment horizontal="center" vertical="center" shrinkToFit="1"/>
      <protection hidden="1"/>
    </xf>
    <xf numFmtId="49" fontId="27" fillId="8" borderId="3" xfId="0" applyNumberFormat="1" applyFont="1" applyFill="1" applyBorder="1" applyAlignment="1" applyProtection="1">
      <alignment horizontal="center" vertical="center"/>
      <protection locked="0"/>
    </xf>
    <xf numFmtId="49" fontId="27" fillId="8" borderId="4" xfId="0" applyNumberFormat="1" applyFont="1" applyFill="1" applyBorder="1" applyAlignment="1" applyProtection="1">
      <alignment horizontal="center" vertical="center"/>
      <protection locked="0"/>
    </xf>
    <xf numFmtId="49" fontId="27" fillId="8" borderId="5" xfId="0" applyNumberFormat="1" applyFont="1" applyFill="1" applyBorder="1" applyAlignment="1" applyProtection="1">
      <alignment horizontal="center" vertical="center"/>
      <protection locked="0"/>
    </xf>
    <xf numFmtId="43" fontId="30" fillId="8" borderId="91" xfId="0" applyNumberFormat="1" applyFont="1" applyFill="1" applyBorder="1" applyAlignment="1" applyProtection="1">
      <alignment horizontal="center" vertical="center" shrinkToFit="1"/>
      <protection hidden="1"/>
    </xf>
    <xf numFmtId="0" fontId="33" fillId="0" borderId="62" xfId="0" applyFont="1" applyBorder="1" applyAlignment="1" applyProtection="1">
      <alignment horizontal="center" vertical="center"/>
      <protection hidden="1"/>
    </xf>
    <xf numFmtId="0" fontId="34" fillId="0" borderId="92" xfId="0" applyFont="1" applyBorder="1" applyAlignment="1" applyProtection="1">
      <alignment horizontal="center" vertical="center"/>
      <protection hidden="1"/>
    </xf>
    <xf numFmtId="0" fontId="13" fillId="0" borderId="93" xfId="0" applyFont="1" applyBorder="1" applyAlignment="1" applyProtection="1">
      <alignment horizontal="left" wrapText="1"/>
      <protection hidden="1"/>
    </xf>
    <xf numFmtId="0" fontId="13" fillId="0" borderId="63" xfId="0" applyFont="1" applyBorder="1" applyAlignment="1" applyProtection="1">
      <alignment horizontal="left" wrapText="1"/>
      <protection hidden="1"/>
    </xf>
    <xf numFmtId="0" fontId="13" fillId="0" borderId="92" xfId="0" applyFont="1" applyBorder="1" applyAlignment="1" applyProtection="1">
      <alignment horizontal="left" wrapText="1"/>
      <protection hidden="1"/>
    </xf>
    <xf numFmtId="174" fontId="29" fillId="8" borderId="93" xfId="0" applyNumberFormat="1" applyFont="1" applyFill="1" applyBorder="1" applyAlignment="1" applyProtection="1">
      <alignment horizontal="center" vertical="center" shrinkToFit="1"/>
      <protection hidden="1"/>
    </xf>
    <xf numFmtId="174" fontId="29" fillId="8" borderId="92" xfId="0" applyNumberFormat="1" applyFont="1" applyFill="1" applyBorder="1" applyAlignment="1" applyProtection="1">
      <alignment horizontal="center" vertical="center" shrinkToFit="1"/>
      <protection hidden="1"/>
    </xf>
    <xf numFmtId="43" fontId="6" fillId="8" borderId="93" xfId="0" applyNumberFormat="1" applyFont="1" applyFill="1" applyBorder="1" applyAlignment="1" applyProtection="1">
      <alignment horizontal="center" vertical="center" shrinkToFit="1"/>
      <protection hidden="1"/>
    </xf>
    <xf numFmtId="43" fontId="6" fillId="8" borderId="63" xfId="0" applyNumberFormat="1" applyFont="1" applyFill="1" applyBorder="1" applyAlignment="1" applyProtection="1">
      <alignment horizontal="center" vertical="center" shrinkToFit="1"/>
      <protection hidden="1"/>
    </xf>
    <xf numFmtId="43" fontId="6" fillId="8" borderId="92" xfId="0" applyNumberFormat="1" applyFont="1" applyFill="1" applyBorder="1" applyAlignment="1" applyProtection="1">
      <alignment horizontal="center" vertical="center" shrinkToFit="1"/>
      <protection hidden="1"/>
    </xf>
    <xf numFmtId="43" fontId="29" fillId="8" borderId="93" xfId="0" applyNumberFormat="1" applyFont="1" applyFill="1" applyBorder="1" applyAlignment="1" applyProtection="1">
      <alignment horizontal="center" vertical="center" shrinkToFit="1"/>
      <protection hidden="1"/>
    </xf>
    <xf numFmtId="43" fontId="29" fillId="8" borderId="92" xfId="0" applyNumberFormat="1" applyFont="1" applyFill="1" applyBorder="1" applyAlignment="1" applyProtection="1">
      <alignment horizontal="center" vertical="center" shrinkToFit="1"/>
      <protection hidden="1"/>
    </xf>
    <xf numFmtId="43" fontId="6" fillId="8" borderId="94" xfId="0" applyNumberFormat="1" applyFont="1" applyFill="1" applyBorder="1" applyAlignment="1" applyProtection="1">
      <alignment horizontal="center" vertical="center" shrinkToFit="1"/>
      <protection hidden="1"/>
    </xf>
    <xf numFmtId="43" fontId="6" fillId="8" borderId="95" xfId="0" applyNumberFormat="1" applyFont="1" applyFill="1" applyBorder="1" applyAlignment="1" applyProtection="1">
      <alignment horizontal="center" vertical="center" shrinkToFit="1"/>
      <protection hidden="1"/>
    </xf>
    <xf numFmtId="49" fontId="27" fillId="8" borderId="93" xfId="0" applyNumberFormat="1" applyFont="1" applyFill="1" applyBorder="1" applyAlignment="1" applyProtection="1">
      <alignment horizontal="center" vertical="center" wrapText="1"/>
      <protection locked="0"/>
    </xf>
    <xf numFmtId="49" fontId="27" fillId="8" borderId="63" xfId="0" applyNumberFormat="1" applyFont="1" applyFill="1" applyBorder="1" applyAlignment="1" applyProtection="1">
      <alignment horizontal="center" vertical="center" wrapText="1"/>
      <protection locked="0"/>
    </xf>
    <xf numFmtId="49" fontId="27" fillId="8" borderId="92" xfId="0" applyNumberFormat="1" applyFont="1" applyFill="1" applyBorder="1" applyAlignment="1" applyProtection="1">
      <alignment horizontal="center" vertical="center" wrapText="1"/>
      <protection locked="0"/>
    </xf>
    <xf numFmtId="43" fontId="6" fillId="8" borderId="64" xfId="0" applyNumberFormat="1" applyFont="1" applyFill="1" applyBorder="1" applyAlignment="1" applyProtection="1">
      <alignment horizontal="center" vertical="center" shrinkToFit="1"/>
      <protection hidden="1"/>
    </xf>
    <xf numFmtId="0" fontId="35" fillId="0" borderId="53" xfId="0" applyFont="1" applyBorder="1" applyAlignment="1" applyProtection="1">
      <alignment horizontal="center" wrapText="1"/>
      <protection hidden="1"/>
    </xf>
    <xf numFmtId="0" fontId="35" fillId="0" borderId="96" xfId="0" applyFont="1" applyBorder="1" applyAlignment="1" applyProtection="1">
      <alignment horizontal="center" wrapText="1"/>
      <protection hidden="1"/>
    </xf>
    <xf numFmtId="0" fontId="36" fillId="0" borderId="97" xfId="0" applyFont="1" applyBorder="1" applyAlignment="1" applyProtection="1">
      <alignment horizontal="center" vertical="center"/>
      <protection hidden="1"/>
    </xf>
    <xf numFmtId="0" fontId="36" fillId="0" borderId="29" xfId="0" applyFont="1" applyBorder="1" applyAlignment="1" applyProtection="1">
      <alignment horizontal="center" vertical="center"/>
      <protection hidden="1"/>
    </xf>
    <xf numFmtId="0" fontId="36" fillId="0" borderId="96" xfId="0" applyFont="1" applyBorder="1" applyAlignment="1" applyProtection="1">
      <alignment horizontal="center" vertical="center"/>
      <protection hidden="1"/>
    </xf>
    <xf numFmtId="0" fontId="37" fillId="0" borderId="97" xfId="0" applyFont="1" applyBorder="1" applyAlignment="1" applyProtection="1">
      <alignment horizontal="center" vertical="center" wrapText="1"/>
      <protection hidden="1"/>
    </xf>
    <xf numFmtId="0" fontId="37" fillId="0" borderId="29" xfId="0" applyFont="1" applyBorder="1" applyAlignment="1" applyProtection="1">
      <alignment horizontal="center" vertical="center" wrapText="1"/>
      <protection hidden="1"/>
    </xf>
    <xf numFmtId="0" fontId="37" fillId="0" borderId="98" xfId="0" applyFont="1" applyBorder="1" applyAlignment="1" applyProtection="1">
      <alignment horizontal="center" vertical="center" wrapText="1"/>
      <protection hidden="1"/>
    </xf>
    <xf numFmtId="0" fontId="27" fillId="0" borderId="12" xfId="0" applyFont="1" applyBorder="1" applyAlignment="1" applyProtection="1">
      <alignment horizontal="center" vertical="center"/>
      <protection hidden="1"/>
    </xf>
    <xf numFmtId="0" fontId="27" fillId="0" borderId="1" xfId="0" applyFont="1" applyBorder="1" applyAlignment="1" applyProtection="1">
      <alignment horizontal="center" vertical="center"/>
      <protection hidden="1"/>
    </xf>
    <xf numFmtId="0" fontId="38" fillId="0" borderId="99" xfId="0" applyFont="1" applyBorder="1" applyAlignment="1" applyProtection="1">
      <alignment horizontal="left" vertical="center"/>
      <protection hidden="1"/>
    </xf>
    <xf numFmtId="0" fontId="38" fillId="0" borderId="60" xfId="0" applyFont="1" applyBorder="1" applyAlignment="1" applyProtection="1">
      <alignment horizontal="left" vertical="center"/>
      <protection hidden="1"/>
    </xf>
    <xf numFmtId="0" fontId="38" fillId="0" borderId="100" xfId="0" applyFont="1" applyBorder="1" applyAlignment="1" applyProtection="1">
      <alignment horizontal="left" vertical="center"/>
      <protection hidden="1"/>
    </xf>
    <xf numFmtId="0" fontId="27" fillId="0" borderId="8" xfId="0" applyFont="1" applyBorder="1" applyAlignment="1" applyProtection="1">
      <alignment horizontal="center" vertical="center"/>
      <protection hidden="1"/>
    </xf>
    <xf numFmtId="0" fontId="27" fillId="0" borderId="0" xfId="0" applyFont="1" applyAlignment="1" applyProtection="1">
      <alignment horizontal="center" vertical="center"/>
      <protection hidden="1"/>
    </xf>
    <xf numFmtId="0" fontId="27" fillId="0" borderId="6" xfId="0" applyFont="1" applyBorder="1" applyAlignment="1" applyProtection="1">
      <alignment horizontal="center" vertical="center"/>
      <protection hidden="1"/>
    </xf>
    <xf numFmtId="43" fontId="2" fillId="0" borderId="99" xfId="0" applyNumberFormat="1" applyFont="1" applyBorder="1" applyAlignment="1" applyProtection="1">
      <alignment horizontal="center" vertical="center" shrinkToFit="1"/>
      <protection locked="0"/>
    </xf>
    <xf numFmtId="43" fontId="2" fillId="0" borderId="60" xfId="0" applyNumberFormat="1" applyFont="1" applyBorder="1" applyAlignment="1" applyProtection="1">
      <alignment horizontal="center" vertical="center" shrinkToFit="1"/>
      <protection locked="0"/>
    </xf>
    <xf numFmtId="43" fontId="2" fillId="0" borderId="100" xfId="0" applyNumberFormat="1" applyFont="1" applyBorder="1" applyAlignment="1" applyProtection="1">
      <alignment horizontal="center" vertical="center" shrinkToFit="1"/>
      <protection locked="0"/>
    </xf>
    <xf numFmtId="43" fontId="2" fillId="0" borderId="99" xfId="0" applyNumberFormat="1" applyFont="1" applyBorder="1" applyAlignment="1" applyProtection="1">
      <alignment horizontal="center" vertical="center" shrinkToFit="1"/>
      <protection hidden="1"/>
    </xf>
    <xf numFmtId="43" fontId="2" fillId="0" borderId="60" xfId="0" applyNumberFormat="1" applyFont="1" applyBorder="1" applyAlignment="1" applyProtection="1">
      <alignment horizontal="center" vertical="center" shrinkToFit="1"/>
      <protection hidden="1"/>
    </xf>
    <xf numFmtId="43" fontId="2" fillId="0" borderId="101" xfId="0" applyNumberFormat="1" applyFont="1" applyBorder="1" applyAlignment="1" applyProtection="1">
      <alignment horizontal="center" vertical="center" shrinkToFit="1"/>
      <protection hidden="1"/>
    </xf>
    <xf numFmtId="175" fontId="27" fillId="0" borderId="103" xfId="0" applyNumberFormat="1" applyFont="1" applyBorder="1" applyAlignment="1" applyProtection="1">
      <alignment horizontal="center" vertical="center" shrinkToFit="1"/>
      <protection hidden="1"/>
    </xf>
    <xf numFmtId="175" fontId="27" fillId="0" borderId="32" xfId="0" applyNumberFormat="1" applyFont="1" applyBorder="1" applyAlignment="1" applyProtection="1">
      <alignment horizontal="center" vertical="center" shrinkToFit="1"/>
      <protection hidden="1"/>
    </xf>
    <xf numFmtId="175" fontId="27" fillId="0" borderId="104" xfId="0" applyNumberFormat="1" applyFont="1" applyBorder="1" applyAlignment="1" applyProtection="1">
      <alignment horizontal="center" vertical="center" shrinkToFit="1"/>
      <protection hidden="1"/>
    </xf>
    <xf numFmtId="49" fontId="27" fillId="0" borderId="99" xfId="0" applyNumberFormat="1" applyFont="1" applyBorder="1" applyAlignment="1" applyProtection="1">
      <alignment horizontal="center" vertical="center"/>
      <protection locked="0"/>
    </xf>
    <xf numFmtId="49" fontId="27" fillId="0" borderId="60" xfId="0" applyNumberFormat="1" applyFont="1" applyBorder="1" applyAlignment="1" applyProtection="1">
      <alignment horizontal="center" vertical="center"/>
      <protection locked="0"/>
    </xf>
    <xf numFmtId="49" fontId="27" fillId="0" borderId="100" xfId="0" applyNumberFormat="1" applyFont="1" applyBorder="1" applyAlignment="1" applyProtection="1">
      <alignment horizontal="center" vertical="center"/>
      <protection locked="0"/>
    </xf>
    <xf numFmtId="43" fontId="2" fillId="0" borderId="61" xfId="0" applyNumberFormat="1" applyFont="1" applyBorder="1" applyAlignment="1" applyProtection="1">
      <alignment horizontal="center" vertical="center" shrinkToFit="1"/>
      <protection hidden="1"/>
    </xf>
    <xf numFmtId="0" fontId="39" fillId="0" borderId="54" xfId="0" applyFont="1" applyBorder="1" applyAlignment="1" applyProtection="1">
      <alignment horizontal="center" vertical="center"/>
      <protection hidden="1"/>
    </xf>
    <xf numFmtId="0" fontId="27" fillId="0" borderId="4" xfId="0" applyFont="1" applyBorder="1" applyAlignment="1" applyProtection="1">
      <alignment horizontal="center" vertical="center"/>
      <protection hidden="1"/>
    </xf>
    <xf numFmtId="0" fontId="38" fillId="0" borderId="3" xfId="0" applyFont="1" applyBorder="1" applyAlignment="1" applyProtection="1">
      <alignment horizontal="left" vertical="center"/>
      <protection hidden="1"/>
    </xf>
    <xf numFmtId="0" fontId="38" fillId="0" borderId="4" xfId="0" applyFont="1" applyBorder="1" applyAlignment="1" applyProtection="1">
      <alignment horizontal="left" vertical="center"/>
      <protection hidden="1"/>
    </xf>
    <xf numFmtId="0" fontId="38" fillId="0" borderId="5" xfId="0" applyFont="1" applyBorder="1" applyAlignment="1" applyProtection="1">
      <alignment horizontal="left" vertical="center"/>
      <protection hidden="1"/>
    </xf>
    <xf numFmtId="43" fontId="2" fillId="0" borderId="3" xfId="0" applyNumberFormat="1" applyFont="1" applyBorder="1" applyAlignment="1" applyProtection="1">
      <alignment horizontal="center" vertical="center" shrinkToFit="1"/>
      <protection locked="0"/>
    </xf>
    <xf numFmtId="43" fontId="2" fillId="0" borderId="4" xfId="0" applyNumberFormat="1" applyFont="1" applyBorder="1" applyAlignment="1" applyProtection="1">
      <alignment horizontal="center" vertical="center" shrinkToFit="1"/>
      <protection locked="0"/>
    </xf>
    <xf numFmtId="43" fontId="2" fillId="0" borderId="5" xfId="0" applyNumberFormat="1" applyFont="1" applyBorder="1" applyAlignment="1" applyProtection="1">
      <alignment horizontal="center" vertical="center" shrinkToFit="1"/>
      <protection locked="0"/>
    </xf>
    <xf numFmtId="175" fontId="27" fillId="0" borderId="106" xfId="0" applyNumberFormat="1" applyFont="1" applyBorder="1" applyAlignment="1" applyProtection="1">
      <alignment horizontal="center" vertical="center" shrinkToFit="1"/>
      <protection hidden="1"/>
    </xf>
    <xf numFmtId="175" fontId="27" fillId="0" borderId="36" xfId="0" applyNumberFormat="1" applyFont="1" applyBorder="1" applyAlignment="1" applyProtection="1">
      <alignment horizontal="center" vertical="center" shrinkToFit="1"/>
      <protection hidden="1"/>
    </xf>
    <xf numFmtId="175" fontId="27" fillId="0" borderId="107" xfId="0" applyNumberFormat="1" applyFont="1" applyBorder="1" applyAlignment="1" applyProtection="1">
      <alignment horizontal="center" vertical="center" shrinkToFit="1"/>
      <protection hidden="1"/>
    </xf>
    <xf numFmtId="0" fontId="13" fillId="0" borderId="93" xfId="0" applyFont="1" applyBorder="1" applyAlignment="1" applyProtection="1">
      <alignment horizontal="left" vertical="center"/>
      <protection hidden="1"/>
    </xf>
    <xf numFmtId="0" fontId="13" fillId="0" borderId="63" xfId="0" applyFont="1" applyBorder="1" applyAlignment="1" applyProtection="1">
      <alignment horizontal="left" vertical="center"/>
      <protection hidden="1"/>
    </xf>
    <xf numFmtId="0" fontId="13" fillId="0" borderId="92" xfId="0" applyFont="1" applyBorder="1" applyAlignment="1" applyProtection="1">
      <alignment horizontal="left" vertical="center"/>
      <protection hidden="1"/>
    </xf>
    <xf numFmtId="43" fontId="6" fillId="8" borderId="3" xfId="0" applyNumberFormat="1" applyFont="1" applyFill="1" applyBorder="1" applyAlignment="1" applyProtection="1">
      <alignment horizontal="center" vertical="center" shrinkToFit="1"/>
      <protection hidden="1"/>
    </xf>
    <xf numFmtId="43" fontId="6" fillId="8" borderId="4" xfId="0" applyNumberFormat="1" applyFont="1" applyFill="1" applyBorder="1" applyAlignment="1" applyProtection="1">
      <alignment horizontal="center" vertical="center" shrinkToFit="1"/>
      <protection hidden="1"/>
    </xf>
    <xf numFmtId="43" fontId="6" fillId="8" borderId="5" xfId="0" applyNumberFormat="1" applyFont="1" applyFill="1" applyBorder="1" applyAlignment="1" applyProtection="1">
      <alignment horizontal="center" vertical="center" shrinkToFit="1"/>
      <protection hidden="1"/>
    </xf>
    <xf numFmtId="176" fontId="36" fillId="8" borderId="3" xfId="0" applyNumberFormat="1" applyFont="1" applyFill="1" applyBorder="1" applyAlignment="1" applyProtection="1">
      <alignment horizontal="center" vertical="center" shrinkToFit="1"/>
      <protection hidden="1"/>
    </xf>
    <xf numFmtId="176" fontId="36" fillId="8" borderId="4" xfId="0" applyNumberFormat="1" applyFont="1" applyFill="1" applyBorder="1" applyAlignment="1" applyProtection="1">
      <alignment horizontal="center" vertical="center" shrinkToFit="1"/>
      <protection hidden="1"/>
    </xf>
    <xf numFmtId="176" fontId="36" fillId="8" borderId="5" xfId="0" applyNumberFormat="1" applyFont="1" applyFill="1" applyBorder="1" applyAlignment="1" applyProtection="1">
      <alignment horizontal="center" vertical="center" shrinkToFit="1"/>
      <protection hidden="1"/>
    </xf>
    <xf numFmtId="43" fontId="6" fillId="8" borderId="89" xfId="0" applyNumberFormat="1" applyFont="1" applyFill="1" applyBorder="1" applyAlignment="1" applyProtection="1">
      <alignment horizontal="center" vertical="center" shrinkToFit="1"/>
      <protection hidden="1"/>
    </xf>
    <xf numFmtId="43" fontId="6" fillId="8" borderId="108" xfId="0" applyNumberFormat="1" applyFont="1" applyFill="1" applyBorder="1" applyAlignment="1" applyProtection="1">
      <alignment horizontal="center" vertical="center" shrinkToFit="1"/>
      <protection hidden="1"/>
    </xf>
    <xf numFmtId="43" fontId="6" fillId="8" borderId="36" xfId="0" applyNumberFormat="1" applyFont="1" applyFill="1" applyBorder="1" applyAlignment="1" applyProtection="1">
      <alignment horizontal="center" vertical="center" shrinkToFit="1"/>
      <protection hidden="1"/>
    </xf>
    <xf numFmtId="43" fontId="6" fillId="8" borderId="107" xfId="0" applyNumberFormat="1" applyFont="1" applyFill="1" applyBorder="1" applyAlignment="1" applyProtection="1">
      <alignment horizontal="center" vertical="center" shrinkToFit="1"/>
      <protection hidden="1"/>
    </xf>
    <xf numFmtId="49" fontId="27" fillId="0" borderId="3" xfId="0" applyNumberFormat="1" applyFont="1" applyBorder="1" applyAlignment="1" applyProtection="1">
      <alignment horizontal="center" vertical="center" wrapText="1"/>
      <protection locked="0"/>
    </xf>
    <xf numFmtId="49" fontId="27" fillId="0" borderId="4" xfId="0" applyNumberFormat="1" applyFont="1" applyBorder="1" applyAlignment="1" applyProtection="1">
      <alignment horizontal="center" vertical="center" wrapText="1"/>
      <protection locked="0"/>
    </xf>
    <xf numFmtId="49" fontId="27" fillId="0" borderId="5" xfId="0" applyNumberFormat="1" applyFont="1" applyBorder="1" applyAlignment="1" applyProtection="1">
      <alignment horizontal="center" vertical="center" wrapText="1"/>
      <protection locked="0"/>
    </xf>
    <xf numFmtId="43" fontId="6" fillId="8" borderId="91" xfId="0" applyNumberFormat="1" applyFont="1" applyFill="1" applyBorder="1" applyAlignment="1" applyProtection="1">
      <alignment horizontal="center" vertical="center" shrinkToFit="1"/>
      <protection hidden="1"/>
    </xf>
    <xf numFmtId="175" fontId="27" fillId="0" borderId="119" xfId="0" applyNumberFormat="1" applyFont="1" applyBorder="1" applyAlignment="1" applyProtection="1">
      <alignment horizontal="right" vertical="center" shrinkToFit="1"/>
      <protection hidden="1"/>
    </xf>
    <xf numFmtId="175" fontId="27" fillId="0" borderId="120" xfId="0" applyNumberFormat="1" applyFont="1" applyBorder="1" applyAlignment="1" applyProtection="1">
      <alignment horizontal="right" vertical="center" shrinkToFit="1"/>
      <protection hidden="1"/>
    </xf>
    <xf numFmtId="49" fontId="27" fillId="0" borderId="115" xfId="0" applyNumberFormat="1" applyFont="1" applyBorder="1" applyAlignment="1" applyProtection="1">
      <alignment horizontal="center" vertical="center"/>
      <protection locked="0"/>
    </xf>
    <xf numFmtId="49" fontId="27" fillId="0" borderId="116" xfId="0" applyNumberFormat="1" applyFont="1" applyBorder="1" applyAlignment="1" applyProtection="1">
      <alignment horizontal="center" vertical="center"/>
      <protection locked="0"/>
    </xf>
    <xf numFmtId="49" fontId="27" fillId="0" borderId="117" xfId="0" applyNumberFormat="1" applyFont="1" applyBorder="1" applyAlignment="1" applyProtection="1">
      <alignment horizontal="center" vertical="center"/>
      <protection locked="0"/>
    </xf>
    <xf numFmtId="43" fontId="2" fillId="0" borderId="115" xfId="0" applyNumberFormat="1" applyFont="1" applyBorder="1" applyAlignment="1" applyProtection="1">
      <alignment horizontal="center" vertical="center" shrinkToFit="1"/>
      <protection hidden="1"/>
    </xf>
    <xf numFmtId="43" fontId="2" fillId="0" borderId="116" xfId="0" applyNumberFormat="1" applyFont="1" applyBorder="1" applyAlignment="1" applyProtection="1">
      <alignment horizontal="center" vertical="center" shrinkToFit="1"/>
      <protection hidden="1"/>
    </xf>
    <xf numFmtId="43" fontId="2" fillId="0" borderId="121" xfId="0" applyNumberFormat="1" applyFont="1" applyBorder="1" applyAlignment="1" applyProtection="1">
      <alignment horizontal="center" vertical="center" shrinkToFit="1"/>
      <protection hidden="1"/>
    </xf>
    <xf numFmtId="0" fontId="11" fillId="0" borderId="111" xfId="0" applyFont="1" applyBorder="1" applyAlignment="1" applyProtection="1">
      <alignment horizontal="center" vertical="center" wrapText="1"/>
      <protection hidden="1"/>
    </xf>
    <xf numFmtId="0" fontId="11" fillId="0" borderId="110" xfId="0" applyFont="1" applyBorder="1" applyAlignment="1" applyProtection="1">
      <alignment horizontal="center" vertical="center" wrapText="1"/>
      <protection hidden="1"/>
    </xf>
    <xf numFmtId="0" fontId="11" fillId="0" borderId="114" xfId="0" applyFont="1" applyBorder="1" applyAlignment="1" applyProtection="1">
      <alignment horizontal="center" vertical="center" wrapText="1"/>
      <protection hidden="1"/>
    </xf>
    <xf numFmtId="0" fontId="38" fillId="0" borderId="115" xfId="0" applyFont="1" applyBorder="1" applyAlignment="1" applyProtection="1">
      <alignment horizontal="left" vertical="center" shrinkToFit="1"/>
      <protection hidden="1"/>
    </xf>
    <xf numFmtId="0" fontId="38" fillId="0" borderId="116" xfId="0" applyFont="1" applyBorder="1" applyAlignment="1" applyProtection="1">
      <alignment horizontal="left" vertical="center" shrinkToFit="1"/>
      <protection hidden="1"/>
    </xf>
    <xf numFmtId="0" fontId="38" fillId="0" borderId="117" xfId="0" applyFont="1" applyBorder="1" applyAlignment="1" applyProtection="1">
      <alignment horizontal="left" vertical="center" shrinkToFit="1"/>
      <protection hidden="1"/>
    </xf>
    <xf numFmtId="175" fontId="27" fillId="0" borderId="122" xfId="0" applyNumberFormat="1" applyFont="1" applyBorder="1" applyAlignment="1" applyProtection="1">
      <alignment horizontal="right" vertical="center" shrinkToFit="1"/>
      <protection hidden="1"/>
    </xf>
    <xf numFmtId="175" fontId="27" fillId="0" borderId="123" xfId="0" applyNumberFormat="1" applyFont="1" applyBorder="1" applyAlignment="1" applyProtection="1">
      <alignment horizontal="right" vertical="center" shrinkToFit="1"/>
      <protection hidden="1"/>
    </xf>
    <xf numFmtId="0" fontId="42" fillId="0" borderId="8" xfId="0" applyFont="1" applyBorder="1" applyAlignment="1" applyProtection="1">
      <alignment horizontal="center"/>
      <protection hidden="1"/>
    </xf>
    <xf numFmtId="0" fontId="42" fillId="0" borderId="0" xfId="0" applyFont="1" applyAlignment="1" applyProtection="1">
      <alignment horizontal="center"/>
      <protection hidden="1"/>
    </xf>
    <xf numFmtId="0" fontId="42" fillId="0" borderId="1" xfId="0" applyFont="1" applyBorder="1" applyAlignment="1" applyProtection="1">
      <alignment horizontal="center"/>
      <protection hidden="1"/>
    </xf>
    <xf numFmtId="0" fontId="6" fillId="0" borderId="111" xfId="0" applyFont="1" applyBorder="1" applyAlignment="1" applyProtection="1">
      <alignment horizontal="center" vertical="center"/>
      <protection hidden="1"/>
    </xf>
    <xf numFmtId="0" fontId="6" fillId="0" borderId="110" xfId="0" applyFont="1" applyBorder="1" applyAlignment="1" applyProtection="1">
      <alignment horizontal="center" vertical="center"/>
      <protection hidden="1"/>
    </xf>
    <xf numFmtId="0" fontId="6" fillId="0" borderId="113" xfId="0" applyFont="1" applyBorder="1" applyAlignment="1" applyProtection="1">
      <alignment horizontal="center" vertical="center"/>
      <protection hidden="1"/>
    </xf>
    <xf numFmtId="0" fontId="6" fillId="0" borderId="112" xfId="0" applyFont="1" applyBorder="1" applyAlignment="1" applyProtection="1">
      <alignment horizontal="center" vertical="center"/>
      <protection hidden="1"/>
    </xf>
    <xf numFmtId="43" fontId="20" fillId="0" borderId="115" xfId="0" applyNumberFormat="1" applyFont="1" applyBorder="1" applyAlignment="1" applyProtection="1">
      <alignment horizontal="center" vertical="center" shrinkToFit="1"/>
      <protection locked="0"/>
    </xf>
    <xf numFmtId="43" fontId="20" fillId="0" borderId="116" xfId="0" applyNumberFormat="1" applyFont="1" applyBorder="1" applyAlignment="1" applyProtection="1">
      <alignment horizontal="center" vertical="center" shrinkToFit="1"/>
      <protection locked="0"/>
    </xf>
    <xf numFmtId="43" fontId="20" fillId="0" borderId="117" xfId="0" applyNumberFormat="1" applyFont="1" applyBorder="1" applyAlignment="1" applyProtection="1">
      <alignment horizontal="center" vertical="center" shrinkToFit="1"/>
      <protection locked="0"/>
    </xf>
    <xf numFmtId="43" fontId="2" fillId="0" borderId="115" xfId="0" applyNumberFormat="1" applyFont="1" applyBorder="1" applyAlignment="1" applyProtection="1">
      <alignment horizontal="center" vertical="center" shrinkToFit="1"/>
      <protection locked="0"/>
    </xf>
    <xf numFmtId="43" fontId="2" fillId="0" borderId="116" xfId="0" applyNumberFormat="1" applyFont="1" applyBorder="1" applyAlignment="1" applyProtection="1">
      <alignment horizontal="center" vertical="center" shrinkToFit="1"/>
      <protection locked="0"/>
    </xf>
    <xf numFmtId="43" fontId="2" fillId="0" borderId="117" xfId="0" applyNumberFormat="1" applyFont="1" applyBorder="1" applyAlignment="1" applyProtection="1">
      <alignment horizontal="center" vertical="center" shrinkToFit="1"/>
      <protection locked="0"/>
    </xf>
    <xf numFmtId="43" fontId="2" fillId="0" borderId="118" xfId="0" applyNumberFormat="1" applyFont="1" applyBorder="1" applyAlignment="1" applyProtection="1">
      <alignment horizontal="center" vertical="center" shrinkToFit="1"/>
      <protection hidden="1"/>
    </xf>
    <xf numFmtId="0" fontId="40" fillId="0" borderId="109" xfId="0" applyFont="1" applyBorder="1" applyAlignment="1" applyProtection="1">
      <alignment horizontal="center" vertical="center" wrapText="1"/>
      <protection hidden="1"/>
    </xf>
    <xf numFmtId="0" fontId="40" fillId="0" borderId="110" xfId="0" applyFont="1" applyBorder="1" applyAlignment="1" applyProtection="1">
      <alignment horizontal="center" vertical="center" wrapText="1"/>
      <protection hidden="1"/>
    </xf>
    <xf numFmtId="0" fontId="3" fillId="0" borderId="111" xfId="0" applyFont="1" applyBorder="1" applyAlignment="1" applyProtection="1">
      <alignment horizontal="left" vertical="center" wrapText="1"/>
      <protection hidden="1"/>
    </xf>
    <xf numFmtId="0" fontId="3" fillId="0" borderId="110" xfId="0" applyFont="1" applyBorder="1" applyAlignment="1" applyProtection="1">
      <alignment horizontal="left" vertical="center" wrapText="1"/>
      <protection hidden="1"/>
    </xf>
    <xf numFmtId="0" fontId="3" fillId="0" borderId="112" xfId="0" applyFont="1" applyBorder="1" applyAlignment="1" applyProtection="1">
      <alignment horizontal="left" vertical="center" wrapText="1"/>
      <protection hidden="1"/>
    </xf>
    <xf numFmtId="0" fontId="41" fillId="0" borderId="8" xfId="0" applyFont="1" applyBorder="1" applyAlignment="1" applyProtection="1">
      <alignment horizontal="center" vertical="center"/>
      <protection hidden="1"/>
    </xf>
    <xf numFmtId="0" fontId="41" fillId="0" borderId="0" xfId="0" applyFont="1" applyAlignment="1" applyProtection="1">
      <alignment horizontal="center" vertical="center"/>
      <protection hidden="1"/>
    </xf>
    <xf numFmtId="0" fontId="41" fillId="0" borderId="1" xfId="0" applyFont="1" applyBorder="1" applyAlignment="1" applyProtection="1">
      <alignment horizontal="center" vertical="center"/>
      <protection hidden="1"/>
    </xf>
    <xf numFmtId="43" fontId="26" fillId="0" borderId="3" xfId="0" applyNumberFormat="1" applyFont="1" applyBorder="1" applyAlignment="1" applyProtection="1">
      <alignment horizontal="center" vertical="center" shrinkToFit="1"/>
      <protection locked="0"/>
    </xf>
    <xf numFmtId="43" fontId="26" fillId="0" borderId="4" xfId="0" applyNumberFormat="1" applyFont="1" applyBorder="1" applyAlignment="1" applyProtection="1">
      <alignment horizontal="center" vertical="center" shrinkToFit="1"/>
      <protection locked="0"/>
    </xf>
    <xf numFmtId="43" fontId="26" fillId="0" borderId="5" xfId="0" applyNumberFormat="1" applyFont="1" applyBorder="1" applyAlignment="1" applyProtection="1">
      <alignment horizontal="center" vertical="center" shrinkToFit="1"/>
      <protection locked="0"/>
    </xf>
    <xf numFmtId="49" fontId="27" fillId="8" borderId="93" xfId="0" applyNumberFormat="1" applyFont="1" applyFill="1" applyBorder="1" applyAlignment="1" applyProtection="1">
      <alignment horizontal="center" vertical="center" wrapText="1"/>
      <protection hidden="1"/>
    </xf>
    <xf numFmtId="49" fontId="27" fillId="8" borderId="63" xfId="0" applyNumberFormat="1" applyFont="1" applyFill="1" applyBorder="1" applyAlignment="1" applyProtection="1">
      <alignment horizontal="center" vertical="center" wrapText="1"/>
      <protection hidden="1"/>
    </xf>
    <xf numFmtId="49" fontId="27" fillId="8" borderId="92" xfId="0" applyNumberFormat="1" applyFont="1" applyFill="1" applyBorder="1" applyAlignment="1" applyProtection="1">
      <alignment horizontal="center" vertical="center" wrapText="1"/>
      <protection hidden="1"/>
    </xf>
    <xf numFmtId="0" fontId="35" fillId="0" borderId="53" xfId="0" applyFont="1" applyBorder="1" applyAlignment="1" applyProtection="1">
      <alignment horizontal="center" vertical="center" wrapText="1"/>
      <protection hidden="1"/>
    </xf>
    <xf numFmtId="0" fontId="35" fillId="0" borderId="96" xfId="0" applyFont="1" applyBorder="1" applyAlignment="1" applyProtection="1">
      <alignment horizontal="center" vertical="center" wrapText="1"/>
      <protection hidden="1"/>
    </xf>
    <xf numFmtId="0" fontId="13" fillId="0" borderId="97" xfId="0" applyFont="1" applyBorder="1" applyAlignment="1" applyProtection="1">
      <alignment horizontal="center" vertical="center"/>
      <protection hidden="1"/>
    </xf>
    <xf numFmtId="0" fontId="13" fillId="0" borderId="29" xfId="0" applyFont="1" applyBorder="1" applyAlignment="1" applyProtection="1">
      <alignment horizontal="center" vertical="center"/>
      <protection hidden="1"/>
    </xf>
    <xf numFmtId="0" fontId="13" fillId="0" borderId="96" xfId="0" applyFont="1" applyBorder="1" applyAlignment="1" applyProtection="1">
      <alignment horizontal="center" vertical="center"/>
      <protection hidden="1"/>
    </xf>
    <xf numFmtId="0" fontId="3" fillId="0" borderId="26" xfId="0" applyFont="1" applyBorder="1" applyAlignment="1" applyProtection="1">
      <alignment horizontal="center"/>
      <protection hidden="1"/>
    </xf>
    <xf numFmtId="43" fontId="29" fillId="0" borderId="63" xfId="0" applyNumberFormat="1" applyFont="1" applyBorder="1" applyAlignment="1" applyProtection="1">
      <alignment horizontal="center" vertical="center" shrinkToFit="1"/>
      <protection hidden="1"/>
    </xf>
    <xf numFmtId="43" fontId="29" fillId="8" borderId="63" xfId="0" applyNumberFormat="1" applyFont="1" applyFill="1" applyBorder="1" applyAlignment="1" applyProtection="1">
      <alignment horizontal="center" vertical="center" shrinkToFit="1"/>
      <protection hidden="1"/>
    </xf>
    <xf numFmtId="43" fontId="6" fillId="8" borderId="124" xfId="0" applyNumberFormat="1" applyFont="1" applyFill="1" applyBorder="1" applyAlignment="1" applyProtection="1">
      <alignment horizontal="center" vertical="center" shrinkToFit="1"/>
      <protection hidden="1"/>
    </xf>
    <xf numFmtId="175" fontId="27" fillId="0" borderId="1" xfId="0" applyNumberFormat="1" applyFont="1" applyBorder="1" applyAlignment="1" applyProtection="1">
      <alignment horizontal="right" vertical="center" shrinkToFit="1"/>
      <protection hidden="1"/>
    </xf>
    <xf numFmtId="175" fontId="27" fillId="0" borderId="13" xfId="0" applyNumberFormat="1" applyFont="1" applyBorder="1" applyAlignment="1" applyProtection="1">
      <alignment horizontal="right" vertical="center" shrinkToFit="1"/>
      <protection hidden="1"/>
    </xf>
    <xf numFmtId="0" fontId="44" fillId="0" borderId="62" xfId="0" applyFont="1" applyBorder="1" applyAlignment="1" applyProtection="1">
      <alignment horizontal="center" vertical="center" wrapText="1"/>
      <protection hidden="1"/>
    </xf>
    <xf numFmtId="0" fontId="28" fillId="0" borderId="92" xfId="0" applyFont="1" applyBorder="1" applyAlignment="1" applyProtection="1">
      <alignment horizontal="center" vertical="center" wrapText="1"/>
      <protection hidden="1"/>
    </xf>
    <xf numFmtId="0" fontId="10" fillId="0" borderId="19" xfId="0" applyFont="1" applyBorder="1" applyAlignment="1" applyProtection="1">
      <alignment horizontal="left" vertical="center" wrapText="1"/>
      <protection hidden="1"/>
    </xf>
    <xf numFmtId="0" fontId="10" fillId="0" borderId="17" xfId="0" applyFont="1" applyBorder="1" applyAlignment="1" applyProtection="1">
      <alignment horizontal="left" vertical="center" wrapText="1"/>
      <protection hidden="1"/>
    </xf>
    <xf numFmtId="0" fontId="10" fillId="0" borderId="18" xfId="0" applyFont="1" applyBorder="1" applyAlignment="1" applyProtection="1">
      <alignment horizontal="left" vertical="center" wrapText="1"/>
      <protection hidden="1"/>
    </xf>
    <xf numFmtId="43" fontId="2" fillId="0" borderId="93" xfId="0" applyNumberFormat="1" applyFont="1" applyBorder="1" applyAlignment="1" applyProtection="1">
      <alignment horizontal="center" vertical="center"/>
      <protection locked="0"/>
    </xf>
    <xf numFmtId="43" fontId="2" fillId="0" borderId="63" xfId="0" applyNumberFormat="1" applyFont="1" applyBorder="1" applyAlignment="1" applyProtection="1">
      <alignment horizontal="center" vertical="center"/>
      <protection locked="0"/>
    </xf>
    <xf numFmtId="43" fontId="2" fillId="0" borderId="92" xfId="0" applyNumberFormat="1" applyFont="1" applyBorder="1" applyAlignment="1" applyProtection="1">
      <alignment horizontal="center" vertical="center"/>
      <protection locked="0"/>
    </xf>
    <xf numFmtId="176" fontId="38" fillId="0" borderId="93" xfId="0" applyNumberFormat="1" applyFont="1" applyBorder="1" applyAlignment="1" applyProtection="1">
      <alignment horizontal="center" vertical="center"/>
      <protection locked="0"/>
    </xf>
    <xf numFmtId="176" fontId="38" fillId="0" borderId="63" xfId="0" applyNumberFormat="1" applyFont="1" applyBorder="1" applyAlignment="1" applyProtection="1">
      <alignment horizontal="center" vertical="center"/>
      <protection locked="0"/>
    </xf>
    <xf numFmtId="176" fontId="38" fillId="0" borderId="92" xfId="0" applyNumberFormat="1" applyFont="1" applyBorder="1" applyAlignment="1" applyProtection="1">
      <alignment horizontal="center" vertical="center"/>
      <protection locked="0"/>
    </xf>
    <xf numFmtId="43" fontId="2" fillId="0" borderId="93" xfId="0" applyNumberFormat="1" applyFont="1" applyBorder="1" applyAlignment="1" applyProtection="1">
      <alignment horizontal="center" vertical="center" shrinkToFit="1"/>
      <protection hidden="1"/>
    </xf>
    <xf numFmtId="43" fontId="2" fillId="0" borderId="63" xfId="0" applyNumberFormat="1" applyFont="1" applyBorder="1" applyAlignment="1" applyProtection="1">
      <alignment horizontal="center" vertical="center" shrinkToFit="1"/>
      <protection hidden="1"/>
    </xf>
    <xf numFmtId="43" fontId="2" fillId="0" borderId="94" xfId="0" applyNumberFormat="1" applyFont="1" applyBorder="1" applyAlignment="1" applyProtection="1">
      <alignment horizontal="center" vertical="center" shrinkToFit="1"/>
      <protection hidden="1"/>
    </xf>
    <xf numFmtId="175" fontId="27" fillId="0" borderId="126" xfId="0" applyNumberFormat="1" applyFont="1" applyBorder="1" applyAlignment="1" applyProtection="1">
      <alignment horizontal="right" vertical="center" shrinkToFit="1"/>
      <protection hidden="1"/>
    </xf>
    <xf numFmtId="175" fontId="27" fillId="0" borderId="127" xfId="0" applyNumberFormat="1" applyFont="1" applyBorder="1" applyAlignment="1" applyProtection="1">
      <alignment horizontal="right" vertical="center" shrinkToFit="1"/>
      <protection hidden="1"/>
    </xf>
    <xf numFmtId="0" fontId="38" fillId="0" borderId="16" xfId="0" applyFont="1" applyBorder="1" applyAlignment="1" applyProtection="1">
      <alignment horizontal="center" vertical="center"/>
      <protection hidden="1"/>
    </xf>
    <xf numFmtId="0" fontId="38" fillId="0" borderId="18" xfId="0" applyFont="1" applyBorder="1" applyAlignment="1" applyProtection="1">
      <alignment horizontal="center" vertical="center"/>
      <protection hidden="1"/>
    </xf>
    <xf numFmtId="0" fontId="42" fillId="0" borderId="10" xfId="0" applyFont="1" applyBorder="1" applyAlignment="1" applyProtection="1">
      <alignment horizontal="center"/>
      <protection hidden="1"/>
    </xf>
    <xf numFmtId="0" fontId="42" fillId="0" borderId="9"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 xfId="0" applyFont="1" applyBorder="1" applyAlignment="1" applyProtection="1">
      <alignment horizontal="center"/>
      <protection hidden="1"/>
    </xf>
    <xf numFmtId="0" fontId="42" fillId="0" borderId="133" xfId="0" applyFont="1" applyBorder="1" applyAlignment="1" applyProtection="1">
      <alignment horizontal="center"/>
      <protection hidden="1"/>
    </xf>
    <xf numFmtId="0" fontId="42" fillId="0" borderId="134" xfId="0" applyFont="1" applyBorder="1" applyAlignment="1" applyProtection="1">
      <alignment horizontal="center"/>
      <protection hidden="1"/>
    </xf>
    <xf numFmtId="0" fontId="13" fillId="0" borderId="97" xfId="0" applyFont="1" applyBorder="1" applyAlignment="1" applyProtection="1">
      <alignment horizontal="left" vertical="center" wrapText="1"/>
      <protection hidden="1"/>
    </xf>
    <xf numFmtId="0" fontId="13" fillId="0" borderId="29" xfId="0" applyFont="1" applyBorder="1" applyAlignment="1" applyProtection="1">
      <alignment horizontal="left" vertical="center" wrapText="1"/>
      <protection hidden="1"/>
    </xf>
    <xf numFmtId="0" fontId="13" fillId="0" borderId="96" xfId="0" applyFont="1" applyBorder="1" applyAlignment="1" applyProtection="1">
      <alignment horizontal="left" vertical="center" wrapText="1"/>
      <protection hidden="1"/>
    </xf>
    <xf numFmtId="43" fontId="2" fillId="8" borderId="97" xfId="0" applyNumberFormat="1" applyFont="1" applyFill="1" applyBorder="1" applyAlignment="1" applyProtection="1">
      <alignment horizontal="center" vertical="center" shrinkToFit="1"/>
      <protection hidden="1"/>
    </xf>
    <xf numFmtId="43" fontId="2" fillId="8" borderId="29" xfId="0" applyNumberFormat="1" applyFont="1" applyFill="1" applyBorder="1" applyAlignment="1" applyProtection="1">
      <alignment horizontal="center" vertical="center" shrinkToFit="1"/>
      <protection hidden="1"/>
    </xf>
    <xf numFmtId="43" fontId="2" fillId="8" borderId="96" xfId="0" applyNumberFormat="1" applyFont="1" applyFill="1" applyBorder="1" applyAlignment="1" applyProtection="1">
      <alignment horizontal="center" vertical="center" shrinkToFit="1"/>
      <protection hidden="1"/>
    </xf>
    <xf numFmtId="49" fontId="27" fillId="0" borderId="93" xfId="0" applyNumberFormat="1" applyFont="1" applyBorder="1" applyAlignment="1" applyProtection="1">
      <alignment horizontal="center" vertical="center" wrapText="1"/>
      <protection locked="0"/>
    </xf>
    <xf numFmtId="49" fontId="27" fillId="0" borderId="63" xfId="0" applyNumberFormat="1" applyFont="1" applyBorder="1" applyAlignment="1" applyProtection="1">
      <alignment horizontal="center" vertical="center" wrapText="1"/>
      <protection locked="0"/>
    </xf>
    <xf numFmtId="49" fontId="27" fillId="0" borderId="92" xfId="0" applyNumberFormat="1" applyFont="1" applyBorder="1" applyAlignment="1" applyProtection="1">
      <alignment horizontal="center" vertical="center" wrapText="1"/>
      <protection locked="0"/>
    </xf>
    <xf numFmtId="43" fontId="2" fillId="0" borderId="22" xfId="0" applyNumberFormat="1" applyFont="1" applyBorder="1" applyAlignment="1" applyProtection="1">
      <alignment horizontal="center" vertical="center" shrinkToFit="1"/>
      <protection hidden="1"/>
    </xf>
    <xf numFmtId="43" fontId="2" fillId="0" borderId="0" xfId="0" applyNumberFormat="1" applyFont="1" applyAlignment="1" applyProtection="1">
      <alignment horizontal="center" vertical="center" shrinkToFit="1"/>
      <protection hidden="1"/>
    </xf>
    <xf numFmtId="43" fontId="2" fillId="0" borderId="23" xfId="0" applyNumberFormat="1" applyFont="1" applyBorder="1" applyAlignment="1" applyProtection="1">
      <alignment horizontal="center" vertical="center" shrinkToFit="1"/>
      <protection hidden="1"/>
    </xf>
    <xf numFmtId="0" fontId="33" fillId="0" borderId="53" xfId="0" applyFont="1" applyBorder="1" applyAlignment="1" applyProtection="1">
      <alignment horizontal="center" vertical="center"/>
      <protection hidden="1"/>
    </xf>
    <xf numFmtId="0" fontId="34" fillId="0" borderId="96" xfId="0" applyFont="1" applyBorder="1" applyAlignment="1" applyProtection="1">
      <alignment horizontal="center" vertical="center"/>
      <protection hidden="1"/>
    </xf>
    <xf numFmtId="43" fontId="6" fillId="8" borderId="97" xfId="0" applyNumberFormat="1" applyFont="1" applyFill="1" applyBorder="1" applyAlignment="1" applyProtection="1">
      <alignment horizontal="center" vertical="center" shrinkToFit="1"/>
      <protection hidden="1"/>
    </xf>
    <xf numFmtId="43" fontId="6" fillId="8" borderId="29" xfId="0" applyNumberFormat="1" applyFont="1" applyFill="1" applyBorder="1" applyAlignment="1" applyProtection="1">
      <alignment horizontal="center" vertical="center" shrinkToFit="1"/>
      <protection hidden="1"/>
    </xf>
    <xf numFmtId="43" fontId="6" fillId="8" borderId="96" xfId="0" applyNumberFormat="1" applyFont="1" applyFill="1" applyBorder="1" applyAlignment="1" applyProtection="1">
      <alignment horizontal="center" vertical="center" shrinkToFit="1"/>
      <protection hidden="1"/>
    </xf>
    <xf numFmtId="43" fontId="6" fillId="8" borderId="93" xfId="0" applyNumberFormat="1" applyFont="1" applyFill="1" applyBorder="1" applyAlignment="1" applyProtection="1">
      <alignment horizontal="center" vertical="center"/>
      <protection hidden="1"/>
    </xf>
    <xf numFmtId="43" fontId="6" fillId="8" borderId="63" xfId="0" applyNumberFormat="1" applyFont="1" applyFill="1" applyBorder="1" applyAlignment="1" applyProtection="1">
      <alignment horizontal="center" vertical="center"/>
      <protection hidden="1"/>
    </xf>
    <xf numFmtId="43" fontId="6" fillId="8" borderId="92" xfId="0" applyNumberFormat="1" applyFont="1" applyFill="1" applyBorder="1" applyAlignment="1" applyProtection="1">
      <alignment horizontal="center" vertical="center"/>
      <protection hidden="1"/>
    </xf>
    <xf numFmtId="43" fontId="6" fillId="8" borderId="128" xfId="0" applyNumberFormat="1" applyFont="1" applyFill="1" applyBorder="1" applyAlignment="1" applyProtection="1">
      <alignment horizontal="center" vertical="center" shrinkToFit="1"/>
      <protection hidden="1"/>
    </xf>
    <xf numFmtId="43" fontId="6" fillId="8" borderId="6" xfId="0" applyNumberFormat="1" applyFont="1" applyFill="1" applyBorder="1" applyAlignment="1" applyProtection="1">
      <alignment horizontal="center" vertical="center"/>
      <protection hidden="1"/>
    </xf>
    <xf numFmtId="43" fontId="6" fillId="8" borderId="25" xfId="0" applyNumberFormat="1" applyFont="1" applyFill="1" applyBorder="1" applyAlignment="1" applyProtection="1">
      <alignment horizontal="center" vertical="center"/>
      <protection hidden="1"/>
    </xf>
    <xf numFmtId="43" fontId="6" fillId="8" borderId="98" xfId="0" applyNumberFormat="1" applyFont="1" applyFill="1" applyBorder="1" applyAlignment="1" applyProtection="1">
      <alignment horizontal="center" vertical="center" shrinkToFit="1"/>
      <protection hidden="1"/>
    </xf>
    <xf numFmtId="43" fontId="2" fillId="8" borderId="129" xfId="0" applyNumberFormat="1" applyFont="1" applyFill="1" applyBorder="1" applyAlignment="1" applyProtection="1">
      <alignment horizontal="center" vertical="center" shrinkToFit="1"/>
      <protection hidden="1"/>
    </xf>
    <xf numFmtId="175" fontId="27" fillId="8" borderId="130" xfId="0" applyNumberFormat="1" applyFont="1" applyFill="1" applyBorder="1" applyAlignment="1" applyProtection="1">
      <alignment horizontal="center" vertical="center" shrinkToFit="1"/>
      <protection hidden="1"/>
    </xf>
    <xf numFmtId="175" fontId="27" fillId="8" borderId="29" xfId="0" applyNumberFormat="1" applyFont="1" applyFill="1" applyBorder="1" applyAlignment="1" applyProtection="1">
      <alignment horizontal="center" vertical="center" shrinkToFit="1"/>
      <protection hidden="1"/>
    </xf>
    <xf numFmtId="175" fontId="27" fillId="8" borderId="96" xfId="0" applyNumberFormat="1" applyFont="1" applyFill="1" applyBorder="1" applyAlignment="1" applyProtection="1">
      <alignment horizontal="center" vertical="center" shrinkToFit="1"/>
      <protection hidden="1"/>
    </xf>
    <xf numFmtId="49" fontId="27" fillId="8" borderId="97" xfId="0" applyNumberFormat="1" applyFont="1" applyFill="1" applyBorder="1" applyAlignment="1" applyProtection="1">
      <alignment horizontal="center" vertical="center" wrapText="1"/>
      <protection hidden="1"/>
    </xf>
    <xf numFmtId="49" fontId="27" fillId="8" borderId="29" xfId="0" applyNumberFormat="1" applyFont="1" applyFill="1" applyBorder="1" applyAlignment="1" applyProtection="1">
      <alignment horizontal="center" vertical="center" wrapText="1"/>
      <protection hidden="1"/>
    </xf>
    <xf numFmtId="49" fontId="27" fillId="8" borderId="96" xfId="0" applyNumberFormat="1" applyFont="1" applyFill="1" applyBorder="1" applyAlignment="1" applyProtection="1">
      <alignment horizontal="center" vertical="center" wrapText="1"/>
      <protection hidden="1"/>
    </xf>
    <xf numFmtId="43" fontId="2" fillId="8" borderId="98" xfId="0" applyNumberFormat="1" applyFont="1" applyFill="1" applyBorder="1" applyAlignment="1" applyProtection="1">
      <alignment horizontal="center" vertical="center" shrinkToFit="1"/>
      <protection hidden="1"/>
    </xf>
    <xf numFmtId="43" fontId="2" fillId="0" borderId="133" xfId="0" applyNumberFormat="1" applyFont="1" applyBorder="1" applyAlignment="1" applyProtection="1">
      <alignment horizontal="center" vertical="center" shrinkToFit="1"/>
      <protection hidden="1"/>
    </xf>
    <xf numFmtId="43" fontId="2" fillId="0" borderId="135" xfId="0" applyNumberFormat="1" applyFont="1" applyBorder="1" applyAlignment="1" applyProtection="1">
      <alignment horizontal="center" vertical="center" shrinkToFit="1"/>
      <protection hidden="1"/>
    </xf>
    <xf numFmtId="43" fontId="2" fillId="0" borderId="140" xfId="0" applyNumberFormat="1" applyFont="1" applyBorder="1" applyAlignment="1" applyProtection="1">
      <alignment horizontal="center" vertical="center" shrinkToFit="1"/>
      <protection hidden="1"/>
    </xf>
    <xf numFmtId="0" fontId="33" fillId="0" borderId="24" xfId="0" applyFont="1" applyBorder="1" applyAlignment="1" applyProtection="1">
      <alignment horizontal="center" vertical="center"/>
      <protection hidden="1"/>
    </xf>
    <xf numFmtId="0" fontId="34" fillId="0" borderId="25" xfId="0" applyFont="1" applyBorder="1" applyAlignment="1" applyProtection="1">
      <alignment horizontal="center" vertical="center"/>
      <protection hidden="1"/>
    </xf>
    <xf numFmtId="0" fontId="13" fillId="0" borderId="141" xfId="0" applyFont="1" applyBorder="1" applyAlignment="1" applyProtection="1">
      <alignment horizontal="center" vertical="center"/>
      <protection hidden="1"/>
    </xf>
    <xf numFmtId="0" fontId="13" fillId="0" borderId="142" xfId="0" applyFont="1" applyBorder="1" applyAlignment="1" applyProtection="1">
      <alignment horizontal="center" vertical="center"/>
      <protection hidden="1"/>
    </xf>
    <xf numFmtId="0" fontId="13" fillId="0" borderId="143" xfId="0" applyFont="1" applyBorder="1" applyAlignment="1" applyProtection="1">
      <alignment horizontal="center" vertical="center"/>
      <protection hidden="1"/>
    </xf>
    <xf numFmtId="43" fontId="29" fillId="0" borderId="141" xfId="0" applyNumberFormat="1" applyFont="1" applyBorder="1" applyAlignment="1" applyProtection="1">
      <alignment horizontal="center" vertical="center" shrinkToFit="1"/>
      <protection hidden="1"/>
    </xf>
    <xf numFmtId="43" fontId="29" fillId="0" borderId="143" xfId="0" applyNumberFormat="1" applyFont="1" applyBorder="1" applyAlignment="1" applyProtection="1">
      <alignment horizontal="center" vertical="center" shrinkToFit="1"/>
      <protection hidden="1"/>
    </xf>
    <xf numFmtId="43" fontId="6" fillId="8" borderId="141" xfId="0" applyNumberFormat="1" applyFont="1" applyFill="1" applyBorder="1" applyAlignment="1" applyProtection="1">
      <alignment horizontal="center" vertical="center" shrinkToFit="1"/>
      <protection hidden="1"/>
    </xf>
    <xf numFmtId="43" fontId="6" fillId="8" borderId="142" xfId="0" applyNumberFormat="1" applyFont="1" applyFill="1" applyBorder="1" applyAlignment="1" applyProtection="1">
      <alignment horizontal="center" vertical="center" shrinkToFit="1"/>
      <protection hidden="1"/>
    </xf>
    <xf numFmtId="43" fontId="6" fillId="8" borderId="143" xfId="0" applyNumberFormat="1" applyFont="1" applyFill="1" applyBorder="1" applyAlignment="1" applyProtection="1">
      <alignment horizontal="center" vertical="center" shrinkToFit="1"/>
      <protection hidden="1"/>
    </xf>
    <xf numFmtId="43" fontId="29" fillId="8" borderId="141" xfId="0" applyNumberFormat="1" applyFont="1" applyFill="1" applyBorder="1" applyAlignment="1" applyProtection="1">
      <alignment horizontal="center" vertical="center" shrinkToFit="1"/>
      <protection hidden="1"/>
    </xf>
    <xf numFmtId="43" fontId="29" fillId="8" borderId="143" xfId="0" applyNumberFormat="1" applyFont="1" applyFill="1" applyBorder="1" applyAlignment="1" applyProtection="1">
      <alignment horizontal="center" vertical="center" shrinkToFit="1"/>
      <protection hidden="1"/>
    </xf>
    <xf numFmtId="43" fontId="36" fillId="8" borderId="141" xfId="0" applyNumberFormat="1" applyFont="1" applyFill="1" applyBorder="1" applyAlignment="1" applyProtection="1">
      <alignment horizontal="center" vertical="center" shrinkToFit="1"/>
      <protection hidden="1"/>
    </xf>
    <xf numFmtId="43" fontId="36" fillId="8" borderId="142" xfId="0" applyNumberFormat="1" applyFont="1" applyFill="1" applyBorder="1" applyAlignment="1" applyProtection="1">
      <alignment horizontal="center" vertical="center" shrinkToFit="1"/>
      <protection hidden="1"/>
    </xf>
    <xf numFmtId="43" fontId="36" fillId="8" borderId="143" xfId="0" applyNumberFormat="1" applyFont="1" applyFill="1" applyBorder="1" applyAlignment="1" applyProtection="1">
      <alignment horizontal="center" vertical="center" shrinkToFit="1"/>
      <protection hidden="1"/>
    </xf>
    <xf numFmtId="43" fontId="46" fillId="8" borderId="141" xfId="0" applyNumberFormat="1" applyFont="1" applyFill="1" applyBorder="1" applyAlignment="1" applyProtection="1">
      <alignment horizontal="center" vertical="center" shrinkToFit="1"/>
      <protection hidden="1"/>
    </xf>
    <xf numFmtId="43" fontId="46" fillId="8" borderId="144" xfId="0" applyNumberFormat="1" applyFont="1" applyFill="1" applyBorder="1" applyAlignment="1" applyProtection="1">
      <alignment horizontal="center" vertical="center" shrinkToFit="1"/>
      <protection hidden="1"/>
    </xf>
    <xf numFmtId="43" fontId="6" fillId="8" borderId="145" xfId="0" applyNumberFormat="1" applyFont="1" applyFill="1" applyBorder="1" applyAlignment="1" applyProtection="1">
      <alignment horizontal="center" vertical="center" shrinkToFit="1"/>
      <protection hidden="1"/>
    </xf>
    <xf numFmtId="43" fontId="6" fillId="8" borderId="146" xfId="0" applyNumberFormat="1" applyFont="1" applyFill="1" applyBorder="1" applyAlignment="1" applyProtection="1">
      <alignment horizontal="center" vertical="center" shrinkToFit="1"/>
      <protection hidden="1"/>
    </xf>
    <xf numFmtId="43" fontId="6" fillId="8" borderId="147" xfId="0" applyNumberFormat="1" applyFont="1" applyFill="1" applyBorder="1" applyAlignment="1" applyProtection="1">
      <alignment horizontal="center" vertical="center" shrinkToFit="1"/>
      <protection hidden="1"/>
    </xf>
    <xf numFmtId="43" fontId="6" fillId="8" borderId="148" xfId="0" applyNumberFormat="1" applyFont="1" applyFill="1" applyBorder="1" applyAlignment="1" applyProtection="1">
      <alignment horizontal="center" vertical="center" shrinkToFit="1"/>
      <protection hidden="1"/>
    </xf>
    <xf numFmtId="49" fontId="27" fillId="8" borderId="141" xfId="0" applyNumberFormat="1" applyFont="1" applyFill="1" applyBorder="1" applyAlignment="1" applyProtection="1">
      <alignment horizontal="center" vertical="center" wrapText="1"/>
      <protection hidden="1"/>
    </xf>
    <xf numFmtId="49" fontId="27" fillId="8" borderId="142" xfId="0" applyNumberFormat="1" applyFont="1" applyFill="1" applyBorder="1" applyAlignment="1" applyProtection="1">
      <alignment horizontal="center" vertical="center" wrapText="1"/>
      <protection hidden="1"/>
    </xf>
    <xf numFmtId="49" fontId="27" fillId="8" borderId="143" xfId="0" applyNumberFormat="1" applyFont="1" applyFill="1" applyBorder="1" applyAlignment="1" applyProtection="1">
      <alignment horizontal="center" vertical="center" wrapText="1"/>
      <protection hidden="1"/>
    </xf>
    <xf numFmtId="43" fontId="6" fillId="8" borderId="26" xfId="0" applyNumberFormat="1" applyFont="1" applyFill="1" applyBorder="1" applyAlignment="1" applyProtection="1">
      <alignment horizontal="center" vertical="center" shrinkToFit="1"/>
      <protection hidden="1"/>
    </xf>
    <xf numFmtId="43" fontId="6" fillId="8" borderId="6" xfId="0" applyNumberFormat="1" applyFont="1" applyFill="1" applyBorder="1" applyAlignment="1" applyProtection="1">
      <alignment horizontal="center" vertical="center" shrinkToFit="1"/>
      <protection hidden="1"/>
    </xf>
    <xf numFmtId="43" fontId="6" fillId="8" borderId="27" xfId="0" applyNumberFormat="1" applyFont="1" applyFill="1" applyBorder="1" applyAlignment="1" applyProtection="1">
      <alignment horizontal="center" vertical="center" shrinkToFit="1"/>
      <protection hidden="1"/>
    </xf>
    <xf numFmtId="0" fontId="33" fillId="0" borderId="131" xfId="0" applyFont="1" applyBorder="1" applyAlignment="1" applyProtection="1">
      <alignment horizontal="center" vertical="center"/>
      <protection hidden="1"/>
    </xf>
    <xf numFmtId="0" fontId="34" fillId="0" borderId="132" xfId="0" applyFont="1" applyBorder="1" applyAlignment="1" applyProtection="1">
      <alignment horizontal="center" vertical="center"/>
      <protection hidden="1"/>
    </xf>
    <xf numFmtId="0" fontId="10" fillId="0" borderId="3" xfId="0" applyFont="1" applyBorder="1" applyAlignment="1" applyProtection="1">
      <alignment horizontal="left" vertical="center" wrapText="1"/>
      <protection hidden="1"/>
    </xf>
    <xf numFmtId="0" fontId="10" fillId="0" borderId="4"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10" fontId="45" fillId="0" borderId="133" xfId="0" applyNumberFormat="1" applyFont="1" applyBorder="1" applyAlignment="1" applyProtection="1">
      <alignment horizontal="center" shrinkToFit="1"/>
      <protection hidden="1"/>
    </xf>
    <xf numFmtId="10" fontId="45" fillId="0" borderId="134" xfId="0" applyNumberFormat="1" applyFont="1" applyBorder="1" applyAlignment="1" applyProtection="1">
      <alignment horizontal="center" shrinkToFit="1"/>
      <protection hidden="1"/>
    </xf>
    <xf numFmtId="43" fontId="2" fillId="0" borderId="133" xfId="0" applyNumberFormat="1" applyFont="1" applyBorder="1" applyAlignment="1" applyProtection="1">
      <alignment horizontal="center" vertical="center" shrinkToFit="1"/>
      <protection locked="0"/>
    </xf>
    <xf numFmtId="43" fontId="2" fillId="0" borderId="135" xfId="0" applyNumberFormat="1" applyFont="1" applyBorder="1" applyAlignment="1" applyProtection="1">
      <alignment horizontal="center" vertical="center" shrinkToFit="1"/>
      <protection locked="0"/>
    </xf>
    <xf numFmtId="43" fontId="2" fillId="0" borderId="134" xfId="0" applyNumberFormat="1" applyFont="1" applyBorder="1" applyAlignment="1" applyProtection="1">
      <alignment horizontal="center" vertical="center" shrinkToFit="1"/>
      <protection locked="0"/>
    </xf>
    <xf numFmtId="43" fontId="2" fillId="0" borderId="136" xfId="0" applyNumberFormat="1" applyFont="1" applyBorder="1" applyAlignment="1" applyProtection="1">
      <alignment horizontal="center" vertical="center" shrinkToFit="1"/>
      <protection hidden="1"/>
    </xf>
    <xf numFmtId="175" fontId="27" fillId="0" borderId="137" xfId="0" applyNumberFormat="1" applyFont="1" applyBorder="1" applyAlignment="1" applyProtection="1">
      <alignment horizontal="center" vertical="center" shrinkToFit="1"/>
      <protection hidden="1"/>
    </xf>
    <xf numFmtId="175" fontId="27" fillId="0" borderId="138" xfId="0" applyNumberFormat="1" applyFont="1" applyBorder="1" applyAlignment="1" applyProtection="1">
      <alignment horizontal="center" vertical="center" shrinkToFit="1"/>
      <protection hidden="1"/>
    </xf>
    <xf numFmtId="175" fontId="27" fillId="0" borderId="139" xfId="0" applyNumberFormat="1" applyFont="1" applyBorder="1" applyAlignment="1" applyProtection="1">
      <alignment horizontal="center" vertical="center" shrinkToFit="1"/>
      <protection hidden="1"/>
    </xf>
    <xf numFmtId="49" fontId="27" fillId="0" borderId="133" xfId="0" applyNumberFormat="1" applyFont="1" applyBorder="1" applyAlignment="1" applyProtection="1">
      <alignment horizontal="center" vertical="center" wrapText="1"/>
      <protection locked="0"/>
    </xf>
    <xf numFmtId="49" fontId="27" fillId="0" borderId="135" xfId="0" applyNumberFormat="1" applyFont="1" applyBorder="1" applyAlignment="1" applyProtection="1">
      <alignment horizontal="center" vertical="center" wrapText="1"/>
      <protection locked="0"/>
    </xf>
    <xf numFmtId="49" fontId="27" fillId="0" borderId="134" xfId="0" applyNumberFormat="1" applyFont="1" applyBorder="1" applyAlignment="1" applyProtection="1">
      <alignment horizontal="center" vertical="center" wrapText="1"/>
      <protection locked="0"/>
    </xf>
    <xf numFmtId="0" fontId="26" fillId="0" borderId="8" xfId="0" applyFont="1" applyBorder="1" applyAlignment="1" applyProtection="1">
      <alignment horizontal="right" vertical="center" wrapText="1"/>
      <protection hidden="1"/>
    </xf>
    <xf numFmtId="0" fontId="26" fillId="0" borderId="0" xfId="0" applyFont="1" applyAlignment="1" applyProtection="1">
      <alignment horizontal="right" vertical="center" wrapText="1"/>
      <protection hidden="1"/>
    </xf>
    <xf numFmtId="0" fontId="48" fillId="0" borderId="19"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14" xfId="0" applyFont="1" applyBorder="1" applyAlignment="1" applyProtection="1">
      <alignment horizontal="center" vertical="center" wrapText="1"/>
      <protection locked="0"/>
    </xf>
    <xf numFmtId="0" fontId="48" fillId="0" borderId="13" xfId="0" applyFont="1" applyBorder="1" applyAlignment="1" applyProtection="1">
      <alignment horizontal="center" vertical="center" wrapText="1"/>
      <protection locked="0"/>
    </xf>
    <xf numFmtId="43" fontId="6" fillId="0" borderId="19" xfId="0" applyNumberFormat="1" applyFont="1" applyBorder="1" applyAlignment="1" applyProtection="1">
      <alignment horizontal="center" vertical="center" shrinkToFit="1"/>
      <protection locked="0"/>
    </xf>
    <xf numFmtId="43" fontId="6" fillId="0" borderId="17" xfId="0" applyNumberFormat="1" applyFont="1" applyBorder="1" applyAlignment="1" applyProtection="1">
      <alignment horizontal="center" vertical="center" shrinkToFit="1"/>
      <protection locked="0"/>
    </xf>
    <xf numFmtId="43" fontId="6" fillId="0" borderId="18" xfId="0" applyNumberFormat="1" applyFont="1" applyBorder="1" applyAlignment="1" applyProtection="1">
      <alignment horizontal="center" vertical="center" shrinkToFit="1"/>
      <protection locked="0"/>
    </xf>
    <xf numFmtId="43" fontId="6" fillId="0" borderId="14" xfId="0" applyNumberFormat="1" applyFont="1" applyBorder="1" applyAlignment="1" applyProtection="1">
      <alignment horizontal="center" vertical="center" shrinkToFit="1"/>
      <protection locked="0"/>
    </xf>
    <xf numFmtId="43" fontId="6" fillId="0" borderId="1" xfId="0" applyNumberFormat="1" applyFont="1" applyBorder="1" applyAlignment="1" applyProtection="1">
      <alignment horizontal="center" vertical="center" shrinkToFit="1"/>
      <protection locked="0"/>
    </xf>
    <xf numFmtId="43" fontId="6" fillId="0" borderId="13" xfId="0" applyNumberFormat="1" applyFont="1" applyBorder="1" applyAlignment="1" applyProtection="1">
      <alignment horizontal="center" vertical="center" shrinkToFit="1"/>
      <protection locked="0"/>
    </xf>
    <xf numFmtId="43" fontId="8" fillId="0" borderId="0" xfId="0" applyNumberFormat="1" applyFont="1" applyAlignment="1" applyProtection="1">
      <alignment horizontal="left" vertical="center" shrinkToFit="1"/>
      <protection hidden="1"/>
    </xf>
    <xf numFmtId="0" fontId="49" fillId="0" borderId="0" xfId="0" applyFont="1" applyAlignment="1" applyProtection="1">
      <alignment horizontal="left" vertical="center" wrapText="1"/>
      <protection hidden="1"/>
    </xf>
    <xf numFmtId="4" fontId="3" fillId="0" borderId="1" xfId="0" applyNumberFormat="1" applyFont="1" applyBorder="1" applyAlignment="1" applyProtection="1">
      <alignment horizontal="center"/>
      <protection locked="0"/>
    </xf>
    <xf numFmtId="0" fontId="10" fillId="0" borderId="0" xfId="0" applyFont="1" applyAlignment="1" applyProtection="1">
      <alignment horizontal="left"/>
      <protection hidden="1"/>
    </xf>
    <xf numFmtId="0" fontId="14" fillId="0" borderId="0" xfId="0" applyFont="1" applyAlignment="1" applyProtection="1">
      <alignment horizontal="center" wrapText="1"/>
      <protection hidden="1"/>
    </xf>
    <xf numFmtId="0" fontId="35" fillId="0" borderId="0" xfId="0" applyFont="1" applyAlignment="1" applyProtection="1">
      <alignment horizontal="left"/>
      <protection hidden="1"/>
    </xf>
    <xf numFmtId="4" fontId="26" fillId="0" borderId="3" xfId="0" applyNumberFormat="1" applyFont="1" applyBorder="1" applyAlignment="1" applyProtection="1">
      <alignment horizontal="left"/>
      <protection locked="0"/>
    </xf>
    <xf numFmtId="4" fontId="26" fillId="0" borderId="4" xfId="0" applyNumberFormat="1" applyFont="1" applyBorder="1" applyAlignment="1" applyProtection="1">
      <alignment horizontal="left"/>
      <protection locked="0"/>
    </xf>
    <xf numFmtId="4" fontId="26" fillId="0" borderId="5" xfId="0" applyNumberFormat="1" applyFont="1" applyBorder="1" applyAlignment="1" applyProtection="1">
      <alignment horizontal="left"/>
      <protection locked="0"/>
    </xf>
    <xf numFmtId="0" fontId="50" fillId="0" borderId="6" xfId="0" applyFont="1" applyBorder="1" applyAlignment="1" applyProtection="1">
      <alignment horizontal="center" wrapText="1"/>
      <protection hidden="1"/>
    </xf>
    <xf numFmtId="0" fontId="3" fillId="0" borderId="59" xfId="0" applyFont="1" applyBorder="1" applyAlignment="1" applyProtection="1">
      <alignment horizontal="center" vertical="center"/>
      <protection hidden="1"/>
    </xf>
    <xf numFmtId="0" fontId="3" fillId="0" borderId="60" xfId="0" applyFont="1" applyBorder="1" applyAlignment="1" applyProtection="1">
      <alignment horizontal="center" vertical="center"/>
      <protection hidden="1"/>
    </xf>
    <xf numFmtId="0" fontId="3" fillId="0" borderId="100" xfId="0" applyFont="1" applyBorder="1" applyAlignment="1" applyProtection="1">
      <alignment horizontal="center" vertical="center"/>
      <protection hidden="1"/>
    </xf>
    <xf numFmtId="0" fontId="3" fillId="0" borderId="99" xfId="0" applyFont="1" applyBorder="1" applyAlignment="1" applyProtection="1">
      <alignment horizontal="center" vertical="center"/>
      <protection hidden="1"/>
    </xf>
    <xf numFmtId="0" fontId="3" fillId="0" borderId="61" xfId="0" applyFont="1" applyBorder="1" applyAlignment="1" applyProtection="1">
      <alignment horizontal="center" vertical="center"/>
      <protection hidden="1"/>
    </xf>
    <xf numFmtId="164" fontId="30" fillId="0" borderId="62" xfId="0" applyNumberFormat="1" applyFont="1" applyBorder="1" applyAlignment="1" applyProtection="1">
      <alignment horizontal="center" vertical="center"/>
      <protection hidden="1"/>
    </xf>
    <xf numFmtId="164" fontId="30" fillId="0" borderId="63" xfId="0" applyNumberFormat="1" applyFont="1" applyBorder="1" applyAlignment="1" applyProtection="1">
      <alignment horizontal="center" vertical="center"/>
      <protection hidden="1"/>
    </xf>
    <xf numFmtId="164" fontId="30" fillId="0" borderId="92" xfId="0" applyNumberFormat="1" applyFont="1" applyBorder="1" applyAlignment="1" applyProtection="1">
      <alignment horizontal="center" vertical="center"/>
      <protection hidden="1"/>
    </xf>
    <xf numFmtId="0" fontId="21" fillId="0" borderId="93" xfId="0" applyFont="1" applyBorder="1" applyAlignment="1" applyProtection="1">
      <alignment horizontal="center" vertical="center"/>
      <protection hidden="1"/>
    </xf>
    <xf numFmtId="0" fontId="21" fillId="0" borderId="63" xfId="0" applyFont="1" applyBorder="1" applyAlignment="1" applyProtection="1">
      <alignment horizontal="center" vertical="center"/>
      <protection hidden="1"/>
    </xf>
    <xf numFmtId="0" fontId="21" fillId="0" borderId="92" xfId="0" applyFont="1" applyBorder="1" applyAlignment="1" applyProtection="1">
      <alignment horizontal="center" vertical="center"/>
      <protection hidden="1"/>
    </xf>
    <xf numFmtId="0" fontId="21" fillId="0" borderId="93" xfId="0" applyFont="1" applyBorder="1" applyAlignment="1" applyProtection="1">
      <alignment horizontal="center" vertical="center" shrinkToFit="1"/>
      <protection hidden="1"/>
    </xf>
    <xf numFmtId="0" fontId="21" fillId="0" borderId="63" xfId="0" applyFont="1" applyBorder="1" applyAlignment="1" applyProtection="1">
      <alignment horizontal="center" vertical="center" shrinkToFit="1"/>
      <protection hidden="1"/>
    </xf>
    <xf numFmtId="0" fontId="21" fillId="0" borderId="92" xfId="0" applyFont="1" applyBorder="1" applyAlignment="1" applyProtection="1">
      <alignment horizontal="center" vertical="center" shrinkToFit="1"/>
      <protection hidden="1"/>
    </xf>
    <xf numFmtId="0" fontId="53" fillId="0" borderId="8" xfId="0" applyFont="1" applyBorder="1" applyAlignment="1" applyProtection="1">
      <alignment horizontal="left" vertical="center"/>
      <protection hidden="1"/>
    </xf>
    <xf numFmtId="0" fontId="53" fillId="0" borderId="0" xfId="0" applyFont="1" applyAlignment="1" applyProtection="1">
      <alignment horizontal="left" vertical="center"/>
      <protection hidden="1"/>
    </xf>
    <xf numFmtId="0" fontId="51" fillId="0" borderId="54" xfId="0" applyFont="1" applyBorder="1" applyAlignment="1" applyProtection="1">
      <alignment horizontal="center" shrinkToFit="1"/>
      <protection locked="0"/>
    </xf>
    <xf numFmtId="0" fontId="51" fillId="0" borderId="4" xfId="0" applyFont="1" applyBorder="1" applyAlignment="1" applyProtection="1">
      <alignment horizontal="center" shrinkToFit="1"/>
      <protection locked="0"/>
    </xf>
    <xf numFmtId="0" fontId="51" fillId="0" borderId="5" xfId="0" applyFont="1" applyBorder="1" applyAlignment="1" applyProtection="1">
      <alignment horizontal="center" shrinkToFit="1"/>
      <protection locked="0"/>
    </xf>
    <xf numFmtId="0" fontId="52" fillId="0" borderId="3" xfId="0" applyFont="1" applyBorder="1" applyAlignment="1" applyProtection="1">
      <alignment horizontal="center" shrinkToFit="1"/>
      <protection hidden="1"/>
    </xf>
    <xf numFmtId="0" fontId="52" fillId="0" borderId="4" xfId="0" applyFont="1" applyBorder="1" applyAlignment="1" applyProtection="1">
      <alignment horizontal="center" shrinkToFit="1"/>
      <protection hidden="1"/>
    </xf>
    <xf numFmtId="0" fontId="52" fillId="0" borderId="5" xfId="0" applyFont="1" applyBorder="1" applyAlignment="1" applyProtection="1">
      <alignment horizontal="center" shrinkToFit="1"/>
      <protection hidden="1"/>
    </xf>
    <xf numFmtId="0" fontId="21" fillId="0" borderId="3" xfId="0" applyFont="1" applyBorder="1" applyAlignment="1" applyProtection="1">
      <alignment horizontal="center" vertical="center" shrinkToFit="1"/>
      <protection hidden="1"/>
    </xf>
    <xf numFmtId="0" fontId="21" fillId="0" borderId="4" xfId="0" applyFont="1" applyBorder="1" applyAlignment="1" applyProtection="1">
      <alignment horizontal="center" vertical="center" shrinkToFit="1"/>
      <protection hidden="1"/>
    </xf>
    <xf numFmtId="0" fontId="21" fillId="0" borderId="5" xfId="0" applyFont="1" applyBorder="1" applyAlignment="1" applyProtection="1">
      <alignment horizontal="center" vertical="center" shrinkToFit="1"/>
      <protection hidden="1"/>
    </xf>
    <xf numFmtId="0" fontId="9" fillId="0" borderId="3" xfId="0" applyFont="1" applyBorder="1" applyAlignment="1" applyProtection="1">
      <alignment horizontal="center" shrinkToFit="1"/>
      <protection hidden="1"/>
    </xf>
    <xf numFmtId="0" fontId="9" fillId="0" borderId="4" xfId="0" applyFont="1" applyBorder="1" applyAlignment="1" applyProtection="1">
      <alignment horizontal="center" shrinkToFit="1"/>
      <protection hidden="1"/>
    </xf>
    <xf numFmtId="0" fontId="9" fillId="0" borderId="91" xfId="0" applyFont="1" applyBorder="1" applyAlignment="1" applyProtection="1">
      <alignment horizontal="center" shrinkToFit="1"/>
      <protection hidden="1"/>
    </xf>
    <xf numFmtId="0" fontId="9" fillId="0" borderId="4" xfId="0" applyFont="1" applyBorder="1" applyAlignment="1" applyProtection="1">
      <alignment horizontal="center"/>
      <protection hidden="1"/>
    </xf>
    <xf numFmtId="0" fontId="3" fillId="0" borderId="3"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177" fontId="36" fillId="0" borderId="1" xfId="0" applyNumberFormat="1" applyFont="1" applyBorder="1" applyAlignment="1" applyProtection="1">
      <alignment horizontal="center" vertical="center"/>
      <protection hidden="1"/>
    </xf>
    <xf numFmtId="0" fontId="54" fillId="0" borderId="0" xfId="0" applyFont="1" applyAlignment="1" applyProtection="1">
      <alignment horizontal="center"/>
      <protection hidden="1"/>
    </xf>
    <xf numFmtId="0" fontId="54" fillId="0" borderId="0" xfId="0" applyFont="1" applyAlignment="1" applyProtection="1">
      <alignment horizontal="left"/>
      <protection hidden="1"/>
    </xf>
    <xf numFmtId="173" fontId="2" fillId="0" borderId="4" xfId="2" applyFont="1" applyFill="1" applyBorder="1" applyAlignment="1" applyProtection="1">
      <alignment horizontal="center" vertical="center"/>
      <protection locked="0"/>
    </xf>
    <xf numFmtId="0" fontId="8" fillId="0" borderId="0" xfId="0" applyFont="1" applyAlignment="1" applyProtection="1">
      <alignment horizontal="right"/>
      <protection hidden="1"/>
    </xf>
    <xf numFmtId="0" fontId="2" fillId="0" borderId="1" xfId="0" applyFont="1" applyBorder="1" applyAlignment="1" applyProtection="1">
      <alignment horizontal="center"/>
      <protection locked="0"/>
    </xf>
    <xf numFmtId="173" fontId="2" fillId="0" borderId="1" xfId="2" applyFont="1" applyFill="1" applyBorder="1" applyAlignment="1" applyProtection="1">
      <alignment horizontal="center" vertical="center"/>
      <protection locked="0"/>
    </xf>
    <xf numFmtId="0" fontId="2" fillId="0" borderId="4" xfId="0" applyFont="1" applyBorder="1" applyAlignment="1" applyProtection="1">
      <alignment horizontal="center"/>
      <protection locked="0"/>
    </xf>
    <xf numFmtId="177" fontId="7" fillId="0" borderId="1" xfId="0" applyNumberFormat="1" applyFont="1" applyBorder="1" applyAlignment="1" applyProtection="1">
      <alignment horizontal="center" vertical="center"/>
      <protection locked="0"/>
    </xf>
    <xf numFmtId="0" fontId="3" fillId="0" borderId="0" xfId="0" applyFont="1" applyAlignment="1" applyProtection="1">
      <alignment horizontal="center"/>
      <protection locked="0"/>
    </xf>
    <xf numFmtId="173" fontId="7" fillId="0" borderId="4" xfId="2" applyFont="1" applyFill="1" applyBorder="1" applyAlignment="1" applyProtection="1">
      <alignment horizontal="left" vertical="top"/>
      <protection locked="0"/>
    </xf>
    <xf numFmtId="43" fontId="2" fillId="0" borderId="17" xfId="0" applyNumberFormat="1" applyFont="1" applyBorder="1" applyAlignment="1" applyProtection="1">
      <alignment horizontal="center"/>
      <protection locked="0"/>
    </xf>
    <xf numFmtId="43" fontId="2" fillId="0" borderId="1" xfId="0" applyNumberFormat="1" applyFont="1" applyBorder="1" applyAlignment="1" applyProtection="1">
      <alignment horizontal="center"/>
      <protection locked="0"/>
    </xf>
    <xf numFmtId="0" fontId="8" fillId="0" borderId="0" xfId="0" applyFont="1" applyAlignment="1" applyProtection="1">
      <alignment horizontal="center"/>
      <protection hidden="1"/>
    </xf>
    <xf numFmtId="0" fontId="13" fillId="0" borderId="0" xfId="0" applyFont="1" applyAlignment="1" applyProtection="1">
      <alignment horizontal="center" vertical="top"/>
      <protection hidden="1"/>
    </xf>
    <xf numFmtId="0" fontId="3" fillId="0" borderId="28" xfId="0" applyFont="1" applyBorder="1" applyAlignment="1" applyProtection="1">
      <alignment horizontal="center"/>
      <protection locked="0"/>
    </xf>
    <xf numFmtId="14" fontId="2" fillId="0" borderId="4" xfId="0" applyNumberFormat="1" applyFont="1" applyBorder="1" applyAlignment="1" applyProtection="1">
      <alignment horizontal="center"/>
      <protection locked="0"/>
    </xf>
    <xf numFmtId="14" fontId="3" fillId="0" borderId="1" xfId="0" applyNumberFormat="1" applyFont="1" applyBorder="1" applyAlignment="1" applyProtection="1">
      <alignment horizontal="center"/>
      <protection locked="0"/>
    </xf>
    <xf numFmtId="0" fontId="2" fillId="0" borderId="0" xfId="0" applyFont="1" applyAlignment="1" applyProtection="1">
      <alignment horizontal="center"/>
      <protection locked="0"/>
    </xf>
    <xf numFmtId="173" fontId="7" fillId="0" borderId="1" xfId="2" applyFont="1" applyFill="1" applyBorder="1" applyAlignment="1" applyProtection="1">
      <alignment horizontal="center"/>
      <protection locked="0"/>
    </xf>
    <xf numFmtId="2" fontId="0" fillId="0" borderId="14" xfId="0" applyNumberFormat="1" applyBorder="1" applyAlignment="1" applyProtection="1">
      <alignment horizontal="center"/>
      <protection hidden="1"/>
    </xf>
    <xf numFmtId="2" fontId="0" fillId="0" borderId="1" xfId="0" applyNumberFormat="1" applyBorder="1" applyAlignment="1" applyProtection="1">
      <alignment horizontal="center"/>
      <protection hidden="1"/>
    </xf>
    <xf numFmtId="2" fontId="0" fillId="0" borderId="13" xfId="0" applyNumberFormat="1" applyBorder="1" applyAlignment="1" applyProtection="1">
      <alignment horizontal="center"/>
      <protection hidden="1"/>
    </xf>
    <xf numFmtId="177" fontId="3" fillId="0" borderId="1" xfId="0" applyNumberFormat="1" applyFont="1" applyBorder="1" applyAlignment="1" applyProtection="1">
      <alignment horizontal="center"/>
      <protection hidden="1"/>
    </xf>
    <xf numFmtId="10" fontId="3" fillId="0" borderId="1" xfId="0" applyNumberFormat="1" applyFont="1" applyBorder="1" applyAlignment="1" applyProtection="1">
      <alignment horizontal="center"/>
      <protection locked="0"/>
    </xf>
    <xf numFmtId="0" fontId="13" fillId="0" borderId="0" xfId="0" applyFont="1" applyAlignment="1" applyProtection="1">
      <alignment horizontal="left"/>
      <protection hidden="1"/>
    </xf>
    <xf numFmtId="10" fontId="11" fillId="0" borderId="1" xfId="0" applyNumberFormat="1" applyFont="1" applyBorder="1" applyAlignment="1" applyProtection="1">
      <alignment horizontal="center"/>
      <protection locked="0"/>
    </xf>
    <xf numFmtId="177" fontId="3" fillId="0" borderId="3" xfId="0" applyNumberFormat="1" applyFont="1" applyBorder="1" applyAlignment="1" applyProtection="1">
      <alignment horizontal="center"/>
      <protection hidden="1"/>
    </xf>
    <xf numFmtId="177" fontId="3" fillId="0" borderId="4" xfId="0" applyNumberFormat="1" applyFont="1" applyBorder="1" applyAlignment="1" applyProtection="1">
      <alignment horizontal="center"/>
      <protection hidden="1"/>
    </xf>
    <xf numFmtId="177" fontId="3" fillId="0" borderId="5" xfId="0" applyNumberFormat="1" applyFont="1" applyBorder="1" applyAlignment="1" applyProtection="1">
      <alignment horizontal="center"/>
      <protection hidden="1"/>
    </xf>
    <xf numFmtId="0" fontId="6" fillId="0" borderId="0" xfId="0" applyFont="1" applyAlignment="1" applyProtection="1">
      <alignment horizontal="left"/>
      <protection hidden="1"/>
    </xf>
    <xf numFmtId="0" fontId="56" fillId="0" borderId="0" xfId="0" applyFont="1" applyAlignment="1" applyProtection="1">
      <alignment horizontal="left"/>
      <protection hidden="1"/>
    </xf>
    <xf numFmtId="0" fontId="8" fillId="0" borderId="0" xfId="0" applyFont="1" applyAlignment="1" applyProtection="1">
      <alignment horizontal="right" vertical="center"/>
      <protection hidden="1"/>
    </xf>
    <xf numFmtId="0" fontId="10" fillId="0" borderId="0" xfId="0" applyFont="1" applyAlignment="1" applyProtection="1">
      <alignment horizontal="left" vertical="center"/>
      <protection hidden="1"/>
    </xf>
    <xf numFmtId="173" fontId="3" fillId="0" borderId="1" xfId="0" applyNumberFormat="1" applyFont="1" applyBorder="1" applyAlignment="1" applyProtection="1">
      <alignment horizontal="center"/>
      <protection locked="0"/>
    </xf>
    <xf numFmtId="177" fontId="7" fillId="0" borderId="3" xfId="0" applyNumberFormat="1" applyFont="1" applyBorder="1" applyAlignment="1" applyProtection="1">
      <alignment horizontal="center" vertical="center"/>
      <protection hidden="1"/>
    </xf>
    <xf numFmtId="177" fontId="7" fillId="0" borderId="4" xfId="0" applyNumberFormat="1" applyFont="1" applyBorder="1" applyAlignment="1" applyProtection="1">
      <alignment horizontal="center" vertical="center"/>
      <protection hidden="1"/>
    </xf>
    <xf numFmtId="177" fontId="7" fillId="0" borderId="5" xfId="0" applyNumberFormat="1" applyFont="1" applyBorder="1" applyAlignment="1" applyProtection="1">
      <alignment horizontal="center" vertical="center"/>
      <protection hidden="1"/>
    </xf>
    <xf numFmtId="14" fontId="3" fillId="0" borderId="1" xfId="0" applyNumberFormat="1" applyFont="1" applyBorder="1" applyAlignment="1" applyProtection="1">
      <alignment horizontal="center"/>
      <protection locked="0" hidden="1"/>
    </xf>
    <xf numFmtId="0" fontId="3" fillId="0" borderId="1" xfId="0" applyFont="1" applyBorder="1" applyAlignment="1" applyProtection="1">
      <alignment horizontal="center"/>
      <protection locked="0" hidden="1"/>
    </xf>
    <xf numFmtId="177" fontId="3" fillId="0" borderId="3" xfId="0" applyNumberFormat="1" applyFont="1" applyBorder="1" applyAlignment="1" applyProtection="1">
      <alignment horizontal="center"/>
      <protection locked="0"/>
    </xf>
    <xf numFmtId="177" fontId="3" fillId="0" borderId="4" xfId="0" applyNumberFormat="1" applyFont="1" applyBorder="1" applyAlignment="1" applyProtection="1">
      <alignment horizontal="center"/>
      <protection locked="0"/>
    </xf>
    <xf numFmtId="177" fontId="3" fillId="0" borderId="5" xfId="0" applyNumberFormat="1" applyFont="1" applyBorder="1" applyAlignment="1" applyProtection="1">
      <alignment horizontal="center"/>
      <protection locked="0"/>
    </xf>
    <xf numFmtId="0" fontId="8" fillId="0" borderId="0" xfId="0" applyFont="1" applyAlignment="1" applyProtection="1">
      <alignment horizontal="center" vertical="center"/>
      <protection hidden="1"/>
    </xf>
    <xf numFmtId="177" fontId="7"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protection locked="0"/>
    </xf>
    <xf numFmtId="43" fontId="8" fillId="0" borderId="1" xfId="0" applyNumberFormat="1" applyFont="1" applyBorder="1" applyAlignment="1" applyProtection="1">
      <alignment horizontal="center" vertical="center"/>
      <protection locked="0"/>
    </xf>
    <xf numFmtId="0" fontId="57" fillId="0" borderId="0" xfId="0" applyFont="1" applyAlignment="1" applyProtection="1">
      <alignment horizontal="left"/>
      <protection hidden="1"/>
    </xf>
    <xf numFmtId="43" fontId="3" fillId="0" borderId="1" xfId="0" applyNumberFormat="1" applyFont="1" applyBorder="1" applyAlignment="1" applyProtection="1">
      <alignment horizontal="center"/>
      <protection locked="0"/>
    </xf>
    <xf numFmtId="173" fontId="3" fillId="0" borderId="4" xfId="2" applyFont="1" applyFill="1" applyBorder="1" applyAlignment="1" applyProtection="1">
      <alignment horizontal="center"/>
      <protection locked="0"/>
    </xf>
    <xf numFmtId="0" fontId="11" fillId="0" borderId="0" xfId="0" applyFont="1" applyAlignment="1" applyProtection="1">
      <alignment horizontal="left"/>
      <protection hidden="1"/>
    </xf>
    <xf numFmtId="0" fontId="14" fillId="0" borderId="19" xfId="0" applyFont="1" applyBorder="1" applyAlignment="1" applyProtection="1">
      <alignment horizontal="center"/>
      <protection hidden="1"/>
    </xf>
    <xf numFmtId="0" fontId="14" fillId="0" borderId="17" xfId="0" applyFont="1" applyBorder="1" applyAlignment="1" applyProtection="1">
      <alignment horizontal="center"/>
      <protection hidden="1"/>
    </xf>
    <xf numFmtId="0" fontId="14" fillId="0" borderId="18" xfId="0" applyFont="1" applyBorder="1" applyAlignment="1" applyProtection="1">
      <alignment horizontal="center"/>
      <protection hidden="1"/>
    </xf>
    <xf numFmtId="0" fontId="14" fillId="0" borderId="14" xfId="0" applyFont="1" applyBorder="1" applyAlignment="1" applyProtection="1">
      <alignment horizontal="center"/>
      <protection hidden="1"/>
    </xf>
    <xf numFmtId="0" fontId="14" fillId="0" borderId="1" xfId="0" applyFont="1" applyBorder="1" applyAlignment="1" applyProtection="1">
      <alignment horizontal="center"/>
      <protection hidden="1"/>
    </xf>
    <xf numFmtId="0" fontId="14" fillId="0" borderId="13" xfId="0" applyFont="1" applyBorder="1" applyAlignment="1" applyProtection="1">
      <alignment horizontal="center"/>
      <protection hidden="1"/>
    </xf>
    <xf numFmtId="173" fontId="3" fillId="0" borderId="4" xfId="2" applyFont="1" applyFill="1" applyBorder="1" applyAlignment="1" applyProtection="1">
      <alignment horizontal="center"/>
      <protection hidden="1"/>
    </xf>
    <xf numFmtId="173" fontId="3" fillId="0" borderId="17" xfId="2" applyFont="1" applyFill="1" applyBorder="1" applyAlignment="1" applyProtection="1">
      <alignment horizontal="center"/>
      <protection hidden="1"/>
    </xf>
    <xf numFmtId="0" fontId="0" fillId="0" borderId="0" xfId="0" applyAlignment="1" applyProtection="1">
      <alignment horizontal="center"/>
      <protection hidden="1"/>
    </xf>
    <xf numFmtId="0" fontId="60" fillId="0" borderId="6" xfId="0" applyFont="1" applyBorder="1" applyAlignment="1" applyProtection="1">
      <alignment horizontal="center" wrapText="1"/>
      <protection hidden="1"/>
    </xf>
    <xf numFmtId="0" fontId="61" fillId="0" borderId="6" xfId="0" applyFont="1" applyBorder="1" applyAlignment="1" applyProtection="1">
      <alignment horizontal="center" wrapText="1"/>
      <protection hidden="1"/>
    </xf>
    <xf numFmtId="0" fontId="3" fillId="0" borderId="59" xfId="0" applyFont="1" applyBorder="1" applyAlignment="1" applyProtection="1">
      <alignment horizontal="center" vertical="top"/>
      <protection hidden="1"/>
    </xf>
    <xf numFmtId="0" fontId="3" fillId="0" borderId="60" xfId="0" applyFont="1" applyBorder="1" applyAlignment="1" applyProtection="1">
      <alignment horizontal="center" vertical="top"/>
      <protection hidden="1"/>
    </xf>
    <xf numFmtId="0" fontId="3" fillId="0" borderId="100" xfId="0" applyFont="1" applyBorder="1" applyAlignment="1" applyProtection="1">
      <alignment horizontal="center" vertical="top"/>
      <protection hidden="1"/>
    </xf>
    <xf numFmtId="0" fontId="3" fillId="0" borderId="99" xfId="0" applyFont="1" applyBorder="1" applyAlignment="1" applyProtection="1">
      <alignment horizontal="center" vertical="top"/>
      <protection hidden="1"/>
    </xf>
    <xf numFmtId="0" fontId="3" fillId="0" borderId="61" xfId="0" applyFont="1" applyBorder="1" applyAlignment="1" applyProtection="1">
      <alignment horizontal="center" vertical="top"/>
      <protection hidden="1"/>
    </xf>
    <xf numFmtId="0" fontId="51" fillId="0" borderId="62" xfId="0" applyFont="1" applyBorder="1" applyAlignment="1" applyProtection="1">
      <alignment horizontal="center"/>
      <protection locked="0"/>
    </xf>
    <xf numFmtId="0" fontId="51" fillId="0" borderId="63" xfId="0" applyFont="1" applyBorder="1" applyAlignment="1" applyProtection="1">
      <alignment horizontal="center"/>
      <protection locked="0"/>
    </xf>
    <xf numFmtId="0" fontId="51" fillId="0" borderId="92" xfId="0" applyFont="1" applyBorder="1" applyAlignment="1" applyProtection="1">
      <alignment horizontal="center"/>
      <protection locked="0"/>
    </xf>
    <xf numFmtId="0" fontId="52" fillId="0" borderId="93" xfId="0" applyFont="1" applyBorder="1" applyAlignment="1" applyProtection="1">
      <alignment horizontal="center" shrinkToFit="1"/>
      <protection locked="0"/>
    </xf>
    <xf numFmtId="0" fontId="52" fillId="0" borderId="63" xfId="0" applyFont="1" applyBorder="1" applyAlignment="1" applyProtection="1">
      <alignment horizontal="center" shrinkToFit="1"/>
      <protection locked="0"/>
    </xf>
    <xf numFmtId="0" fontId="52" fillId="0" borderId="92" xfId="0" applyFont="1" applyBorder="1" applyAlignment="1" applyProtection="1">
      <alignment horizontal="center" shrinkToFit="1"/>
      <protection locked="0"/>
    </xf>
    <xf numFmtId="0" fontId="55" fillId="0" borderId="53" xfId="0" applyFont="1" applyBorder="1" applyAlignment="1" applyProtection="1">
      <alignment horizontal="center" vertical="center"/>
      <protection hidden="1"/>
    </xf>
    <xf numFmtId="0" fontId="62" fillId="0" borderId="29" xfId="0" applyFont="1" applyBorder="1" applyAlignment="1" applyProtection="1">
      <alignment horizontal="center" vertical="center"/>
      <protection hidden="1"/>
    </xf>
    <xf numFmtId="0" fontId="62" fillId="0" borderId="98" xfId="0" applyFont="1" applyBorder="1" applyAlignment="1" applyProtection="1">
      <alignment horizontal="center" vertical="center"/>
      <protection hidden="1"/>
    </xf>
    <xf numFmtId="0" fontId="55" fillId="0" borderId="29" xfId="0" applyFont="1" applyBorder="1" applyAlignment="1" applyProtection="1">
      <alignment horizontal="center" vertical="center"/>
      <protection hidden="1"/>
    </xf>
    <xf numFmtId="0" fontId="55" fillId="0" borderId="98" xfId="0" applyFont="1" applyBorder="1" applyAlignment="1" applyProtection="1">
      <alignment horizontal="center" vertical="center"/>
      <protection hidden="1"/>
    </xf>
    <xf numFmtId="0" fontId="63" fillId="0" borderId="53" xfId="0" applyFont="1" applyBorder="1" applyAlignment="1" applyProtection="1">
      <alignment horizontal="center" vertical="center"/>
      <protection hidden="1"/>
    </xf>
    <xf numFmtId="0" fontId="63" fillId="0" borderId="29" xfId="0" applyFont="1" applyBorder="1" applyAlignment="1" applyProtection="1">
      <alignment horizontal="center" vertical="center"/>
      <protection hidden="1"/>
    </xf>
    <xf numFmtId="0" fontId="63" fillId="0" borderId="98" xfId="0" applyFont="1" applyBorder="1" applyAlignment="1" applyProtection="1">
      <alignment horizontal="center" vertical="center"/>
      <protection hidden="1"/>
    </xf>
    <xf numFmtId="0" fontId="64" fillId="0" borderId="53" xfId="0" applyFont="1" applyBorder="1" applyAlignment="1" applyProtection="1">
      <alignment horizontal="center" vertical="center" wrapText="1"/>
      <protection hidden="1"/>
    </xf>
    <xf numFmtId="0" fontId="64" fillId="0" borderId="29" xfId="0" applyFont="1" applyBorder="1" applyAlignment="1" applyProtection="1">
      <alignment horizontal="center" vertical="center" wrapText="1"/>
      <protection hidden="1"/>
    </xf>
    <xf numFmtId="0" fontId="64" fillId="0" borderId="98" xfId="0" applyFont="1" applyBorder="1" applyAlignment="1" applyProtection="1">
      <alignment horizontal="center" vertical="center" wrapText="1"/>
      <protection hidden="1"/>
    </xf>
    <xf numFmtId="0" fontId="65" fillId="0" borderId="149" xfId="0" applyFont="1" applyBorder="1" applyAlignment="1" applyProtection="1">
      <alignment horizontal="left"/>
      <protection locked="0"/>
    </xf>
    <xf numFmtId="0" fontId="65" fillId="0" borderId="150" xfId="0" applyFont="1" applyBorder="1" applyAlignment="1" applyProtection="1">
      <alignment horizontal="left"/>
      <protection locked="0"/>
    </xf>
    <xf numFmtId="0" fontId="65" fillId="0" borderId="151" xfId="0" applyFont="1" applyBorder="1" applyAlignment="1" applyProtection="1">
      <alignment horizontal="left"/>
      <protection locked="0"/>
    </xf>
    <xf numFmtId="0" fontId="65" fillId="0" borderId="28" xfId="0" applyFont="1" applyBorder="1" applyAlignment="1" applyProtection="1">
      <alignment horizontal="left"/>
      <protection locked="0"/>
    </xf>
    <xf numFmtId="3" fontId="65" fillId="0" borderId="150" xfId="0" applyNumberFormat="1" applyFont="1" applyBorder="1" applyAlignment="1" applyProtection="1">
      <alignment horizontal="right"/>
      <protection locked="0"/>
    </xf>
    <xf numFmtId="3" fontId="65" fillId="0" borderId="28" xfId="0" applyNumberFormat="1" applyFont="1" applyBorder="1" applyAlignment="1" applyProtection="1">
      <alignment horizontal="right"/>
      <protection locked="0"/>
    </xf>
    <xf numFmtId="4" fontId="65" fillId="0" borderId="150" xfId="0" applyNumberFormat="1" applyFont="1" applyBorder="1" applyAlignment="1" applyProtection="1">
      <alignment horizontal="right"/>
      <protection locked="0"/>
    </xf>
    <xf numFmtId="4" fontId="65" fillId="0" borderId="28" xfId="0" applyNumberFormat="1" applyFont="1" applyBorder="1" applyAlignment="1" applyProtection="1">
      <alignment horizontal="right"/>
      <protection locked="0"/>
    </xf>
    <xf numFmtId="43" fontId="66" fillId="0" borderId="0" xfId="0" applyNumberFormat="1" applyFont="1" applyAlignment="1" applyProtection="1">
      <alignment horizontal="center" vertical="center"/>
      <protection hidden="1"/>
    </xf>
    <xf numFmtId="43" fontId="66" fillId="0" borderId="23" xfId="0" applyNumberFormat="1" applyFont="1" applyBorder="1" applyAlignment="1" applyProtection="1">
      <alignment horizontal="center" vertical="center"/>
      <protection hidden="1"/>
    </xf>
    <xf numFmtId="43" fontId="66" fillId="0" borderId="1" xfId="0" applyNumberFormat="1" applyFont="1" applyBorder="1" applyAlignment="1" applyProtection="1">
      <alignment horizontal="center" vertical="center"/>
      <protection hidden="1"/>
    </xf>
    <xf numFmtId="43" fontId="66" fillId="0" borderId="15" xfId="0" applyNumberFormat="1" applyFont="1" applyBorder="1" applyAlignment="1" applyProtection="1">
      <alignment horizontal="center" vertical="center"/>
      <protection hidden="1"/>
    </xf>
    <xf numFmtId="0" fontId="0" fillId="0" borderId="19"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3" xfId="0" applyBorder="1" applyAlignment="1" applyProtection="1">
      <alignment horizontal="center"/>
      <protection locked="0"/>
    </xf>
    <xf numFmtId="164" fontId="30" fillId="0" borderId="16" xfId="0" applyNumberFormat="1" applyFont="1" applyBorder="1" applyAlignment="1">
      <alignment horizontal="center" vertical="center"/>
    </xf>
    <xf numFmtId="164" fontId="30" fillId="0" borderId="17" xfId="0" applyNumberFormat="1" applyFont="1" applyBorder="1" applyAlignment="1">
      <alignment horizontal="center" vertical="center"/>
    </xf>
    <xf numFmtId="164" fontId="30" fillId="0" borderId="63" xfId="0" applyNumberFormat="1" applyFont="1" applyBorder="1" applyAlignment="1">
      <alignment horizontal="center" vertical="center"/>
    </xf>
    <xf numFmtId="164" fontId="30" fillId="0" borderId="92" xfId="0" applyNumberFormat="1" applyFont="1" applyBorder="1" applyAlignment="1">
      <alignment horizontal="center" vertical="center"/>
    </xf>
    <xf numFmtId="0" fontId="21" fillId="0" borderId="93" xfId="0" applyFont="1" applyBorder="1" applyAlignment="1" applyProtection="1">
      <alignment horizontal="center" vertical="center"/>
      <protection locked="0"/>
    </xf>
    <xf numFmtId="0" fontId="21" fillId="0" borderId="63" xfId="0" applyFont="1" applyBorder="1" applyAlignment="1" applyProtection="1">
      <alignment horizontal="center" vertical="center"/>
      <protection locked="0"/>
    </xf>
    <xf numFmtId="0" fontId="21" fillId="0" borderId="92" xfId="0" applyFont="1" applyBorder="1" applyAlignment="1" applyProtection="1">
      <alignment horizontal="center" vertical="center"/>
      <protection locked="0"/>
    </xf>
    <xf numFmtId="0" fontId="21" fillId="0" borderId="93" xfId="0" applyFont="1" applyBorder="1" applyAlignment="1" applyProtection="1">
      <alignment horizontal="center" vertical="center" shrinkToFit="1"/>
      <protection locked="0"/>
    </xf>
    <xf numFmtId="0" fontId="21" fillId="0" borderId="63" xfId="0" applyFont="1" applyBorder="1" applyAlignment="1" applyProtection="1">
      <alignment horizontal="center" vertical="center" shrinkToFit="1"/>
      <protection locked="0"/>
    </xf>
    <xf numFmtId="0" fontId="21" fillId="0" borderId="92" xfId="0" applyFont="1" applyBorder="1" applyAlignment="1" applyProtection="1">
      <alignment horizontal="center" vertical="center" shrinkToFit="1"/>
      <protection locked="0"/>
    </xf>
    <xf numFmtId="0" fontId="21" fillId="0" borderId="64" xfId="0" applyFont="1" applyBorder="1" applyAlignment="1" applyProtection="1">
      <alignment horizontal="center" vertical="center"/>
      <protection locked="0"/>
    </xf>
    <xf numFmtId="0" fontId="9" fillId="0" borderId="93" xfId="0" applyFont="1" applyBorder="1" applyAlignment="1" applyProtection="1">
      <alignment horizontal="center" shrinkToFit="1"/>
      <protection locked="0"/>
    </xf>
    <xf numFmtId="0" fontId="9" fillId="0" borderId="63" xfId="0" applyFont="1" applyBorder="1" applyAlignment="1" applyProtection="1">
      <alignment horizontal="center" shrinkToFit="1"/>
      <protection locked="0"/>
    </xf>
    <xf numFmtId="0" fontId="9" fillId="0" borderId="64" xfId="0" applyFont="1" applyBorder="1" applyAlignment="1" applyProtection="1">
      <alignment horizontal="center" shrinkToFit="1"/>
      <protection locked="0"/>
    </xf>
    <xf numFmtId="0" fontId="9" fillId="0" borderId="29" xfId="0" applyFont="1" applyBorder="1" applyAlignment="1" applyProtection="1">
      <alignment horizontal="center"/>
      <protection hidden="1"/>
    </xf>
    <xf numFmtId="43" fontId="66" fillId="0" borderId="17" xfId="0" applyNumberFormat="1" applyFont="1" applyBorder="1" applyAlignment="1" applyProtection="1">
      <alignment horizontal="center" vertical="center"/>
      <protection hidden="1"/>
    </xf>
    <xf numFmtId="43" fontId="66" fillId="0" borderId="20" xfId="0" applyNumberFormat="1" applyFont="1" applyBorder="1" applyAlignment="1" applyProtection="1">
      <alignment horizontal="center" vertical="center"/>
      <protection hidden="1"/>
    </xf>
    <xf numFmtId="0" fontId="1" fillId="0" borderId="0" xfId="0" applyFont="1" applyAlignment="1" applyProtection="1">
      <alignment horizontal="center"/>
      <protection hidden="1"/>
    </xf>
    <xf numFmtId="0" fontId="0" fillId="0" borderId="0" xfId="0" applyAlignment="1" applyProtection="1">
      <alignment horizontal="left"/>
      <protection hidden="1"/>
    </xf>
    <xf numFmtId="0" fontId="1" fillId="0" borderId="0" xfId="0" applyFont="1" applyAlignment="1" applyProtection="1">
      <alignment horizontal="left" vertical="center"/>
      <protection hidden="1"/>
    </xf>
    <xf numFmtId="0" fontId="0" fillId="0" borderId="155" xfId="0" applyBorder="1" applyAlignment="1" applyProtection="1">
      <alignment horizontal="center"/>
      <protection hidden="1"/>
    </xf>
    <xf numFmtId="0" fontId="65" fillId="0" borderId="152" xfId="0" applyFont="1" applyBorder="1" applyAlignment="1" applyProtection="1">
      <alignment horizontal="left"/>
      <protection locked="0"/>
    </xf>
    <xf numFmtId="0" fontId="65" fillId="0" borderId="153" xfId="0" applyFont="1" applyBorder="1" applyAlignment="1" applyProtection="1">
      <alignment horizontal="left"/>
      <protection locked="0"/>
    </xf>
    <xf numFmtId="3" fontId="65" fillId="0" borderId="153" xfId="0" applyNumberFormat="1" applyFont="1" applyBorder="1" applyAlignment="1" applyProtection="1">
      <alignment horizontal="right"/>
      <protection locked="0"/>
    </xf>
    <xf numFmtId="4" fontId="65" fillId="0" borderId="153" xfId="0" applyNumberFormat="1" applyFont="1" applyBorder="1" applyAlignment="1" applyProtection="1">
      <alignment horizontal="right"/>
      <protection locked="0"/>
    </xf>
    <xf numFmtId="43" fontId="66" fillId="0" borderId="6" xfId="0" applyNumberFormat="1" applyFont="1" applyBorder="1" applyAlignment="1" applyProtection="1">
      <alignment horizontal="center" vertical="center"/>
      <protection hidden="1"/>
    </xf>
    <xf numFmtId="43" fontId="66" fillId="0" borderId="27" xfId="0" applyNumberFormat="1" applyFont="1"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0" xfId="0" applyAlignment="1" applyProtection="1">
      <alignment horizontal="right"/>
      <protection hidden="1"/>
    </xf>
    <xf numFmtId="0" fontId="55" fillId="0" borderId="0" xfId="0" applyFont="1" applyAlignment="1" applyProtection="1">
      <alignment horizontal="center" vertical="center"/>
      <protection hidden="1"/>
    </xf>
    <xf numFmtId="43" fontId="52" fillId="0" borderId="0" xfId="0" applyNumberFormat="1" applyFont="1" applyAlignment="1" applyProtection="1">
      <alignment horizontal="center"/>
      <protection hidden="1"/>
    </xf>
    <xf numFmtId="43" fontId="52" fillId="0" borderId="1" xfId="0" applyNumberFormat="1" applyFont="1" applyBorder="1" applyAlignment="1" applyProtection="1">
      <alignment horizontal="center"/>
      <protection hidden="1"/>
    </xf>
    <xf numFmtId="0" fontId="0" fillId="0" borderId="1" xfId="0" applyBorder="1" applyAlignment="1" applyProtection="1">
      <alignment horizontal="center"/>
      <protection hidden="1"/>
    </xf>
    <xf numFmtId="0" fontId="1" fillId="0" borderId="2" xfId="0" applyFont="1" applyBorder="1" applyAlignment="1" applyProtection="1">
      <alignment horizontal="left" vertical="center"/>
      <protection hidden="1"/>
    </xf>
    <xf numFmtId="0" fontId="67" fillId="4" borderId="19" xfId="0" applyFont="1" applyFill="1" applyBorder="1" applyAlignment="1" applyProtection="1">
      <alignment horizontal="center" wrapText="1"/>
      <protection hidden="1"/>
    </xf>
    <xf numFmtId="0" fontId="67" fillId="4" borderId="22" xfId="0" applyFont="1" applyFill="1" applyBorder="1" applyAlignment="1" applyProtection="1">
      <alignment horizontal="center" wrapText="1"/>
      <protection hidden="1"/>
    </xf>
    <xf numFmtId="0" fontId="9" fillId="4" borderId="18" xfId="0" applyFont="1" applyFill="1" applyBorder="1" applyAlignment="1" applyProtection="1">
      <alignment horizontal="center"/>
      <protection hidden="1"/>
    </xf>
    <xf numFmtId="0" fontId="9" fillId="4" borderId="2" xfId="0" applyFont="1" applyFill="1" applyBorder="1" applyAlignment="1" applyProtection="1">
      <alignment horizontal="center"/>
      <protection hidden="1"/>
    </xf>
  </cellXfs>
  <cellStyles count="4">
    <cellStyle name="Comma" xfId="1" builtinId="3"/>
    <cellStyle name="Currency" xfId="2"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47625</xdr:colOff>
      <xdr:row>64</xdr:row>
      <xdr:rowOff>200025</xdr:rowOff>
    </xdr:from>
    <xdr:to>
      <xdr:col>36</xdr:col>
      <xdr:colOff>123825</xdr:colOff>
      <xdr:row>64</xdr:row>
      <xdr:rowOff>200025</xdr:rowOff>
    </xdr:to>
    <xdr:sp macro="" textlink="">
      <xdr:nvSpPr>
        <xdr:cNvPr id="2" name="Line 49">
          <a:extLst>
            <a:ext uri="{FF2B5EF4-FFF2-40B4-BE49-F238E27FC236}">
              <a16:creationId xmlns:a16="http://schemas.microsoft.com/office/drawing/2014/main" id="{00000000-0008-0000-0100-000002000000}"/>
            </a:ext>
          </a:extLst>
        </xdr:cNvPr>
        <xdr:cNvSpPr>
          <a:spLocks noChangeShapeType="1"/>
        </xdr:cNvSpPr>
      </xdr:nvSpPr>
      <xdr:spPr bwMode="auto">
        <a:xfrm flipV="1">
          <a:off x="4943475" y="9820275"/>
          <a:ext cx="8382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34</xdr:col>
      <xdr:colOff>57150</xdr:colOff>
      <xdr:row>0</xdr:row>
      <xdr:rowOff>95250</xdr:rowOff>
    </xdr:from>
    <xdr:to>
      <xdr:col>40</xdr:col>
      <xdr:colOff>47625</xdr:colOff>
      <xdr:row>0</xdr:row>
      <xdr:rowOff>95250</xdr:rowOff>
    </xdr:to>
    <xdr:sp macro="" textlink="">
      <xdr:nvSpPr>
        <xdr:cNvPr id="3" name="Line 50">
          <a:extLst>
            <a:ext uri="{FF2B5EF4-FFF2-40B4-BE49-F238E27FC236}">
              <a16:creationId xmlns:a16="http://schemas.microsoft.com/office/drawing/2014/main" id="{00000000-0008-0000-0100-000003000000}"/>
            </a:ext>
          </a:extLst>
        </xdr:cNvPr>
        <xdr:cNvSpPr>
          <a:spLocks noChangeShapeType="1"/>
        </xdr:cNvSpPr>
      </xdr:nvSpPr>
      <xdr:spPr bwMode="auto">
        <a:xfrm flipV="1">
          <a:off x="5410200" y="95250"/>
          <a:ext cx="828675" cy="0"/>
        </a:xfrm>
        <a:prstGeom prst="line">
          <a:avLst/>
        </a:prstGeom>
        <a:noFill/>
        <a:ln w="19050">
          <a:solidFill>
            <a:srgbClr val="002060"/>
          </a:solidFill>
          <a:round/>
          <a:headEnd type="oval" w="sm" len="sm"/>
          <a:tailEnd type="stealth"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52</xdr:row>
      <xdr:rowOff>9525</xdr:rowOff>
    </xdr:from>
    <xdr:to>
      <xdr:col>48</xdr:col>
      <xdr:colOff>0</xdr:colOff>
      <xdr:row>54</xdr:row>
      <xdr:rowOff>0</xdr:rowOff>
    </xdr:to>
    <xdr:grpSp>
      <xdr:nvGrpSpPr>
        <xdr:cNvPr id="2" name="Group 32">
          <a:extLst>
            <a:ext uri="{FF2B5EF4-FFF2-40B4-BE49-F238E27FC236}">
              <a16:creationId xmlns:a16="http://schemas.microsoft.com/office/drawing/2014/main" id="{00000000-0008-0000-0200-000002000000}"/>
            </a:ext>
          </a:extLst>
        </xdr:cNvPr>
        <xdr:cNvGrpSpPr>
          <a:grpSpLocks/>
        </xdr:cNvGrpSpPr>
      </xdr:nvGrpSpPr>
      <xdr:grpSpPr bwMode="auto">
        <a:xfrm>
          <a:off x="393700" y="6334125"/>
          <a:ext cx="6965950" cy="92075"/>
          <a:chOff x="20" y="555"/>
          <a:chExt cx="681" cy="15"/>
        </a:xfrm>
      </xdr:grpSpPr>
      <xdr:sp macro="" textlink="">
        <xdr:nvSpPr>
          <xdr:cNvPr id="3" name="Line 23">
            <a:extLst>
              <a:ext uri="{FF2B5EF4-FFF2-40B4-BE49-F238E27FC236}">
                <a16:creationId xmlns:a16="http://schemas.microsoft.com/office/drawing/2014/main" id="{00000000-0008-0000-0200-000003000000}"/>
              </a:ext>
            </a:extLst>
          </xdr:cNvPr>
          <xdr:cNvSpPr>
            <a:spLocks noChangeShapeType="1"/>
          </xdr:cNvSpPr>
        </xdr:nvSpPr>
        <xdr:spPr bwMode="auto">
          <a:xfrm>
            <a:off x="20" y="555"/>
            <a:ext cx="681"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4" name="Line 24">
            <a:extLst>
              <a:ext uri="{FF2B5EF4-FFF2-40B4-BE49-F238E27FC236}">
                <a16:creationId xmlns:a16="http://schemas.microsoft.com/office/drawing/2014/main" id="{00000000-0008-0000-0200-000004000000}"/>
              </a:ext>
            </a:extLst>
          </xdr:cNvPr>
          <xdr:cNvSpPr>
            <a:spLocks noChangeShapeType="1"/>
          </xdr:cNvSpPr>
        </xdr:nvSpPr>
        <xdr:spPr bwMode="auto">
          <a:xfrm>
            <a:off x="20" y="570"/>
            <a:ext cx="681"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clientData/>
  </xdr:twoCellAnchor>
  <xdr:twoCellAnchor>
    <xdr:from>
      <xdr:col>2</xdr:col>
      <xdr:colOff>38100</xdr:colOff>
      <xdr:row>77</xdr:row>
      <xdr:rowOff>66675</xdr:rowOff>
    </xdr:from>
    <xdr:to>
      <xdr:col>48</xdr:col>
      <xdr:colOff>0</xdr:colOff>
      <xdr:row>78</xdr:row>
      <xdr:rowOff>0</xdr:rowOff>
    </xdr:to>
    <xdr:grpSp>
      <xdr:nvGrpSpPr>
        <xdr:cNvPr id="5" name="Group 29">
          <a:extLst>
            <a:ext uri="{FF2B5EF4-FFF2-40B4-BE49-F238E27FC236}">
              <a16:creationId xmlns:a16="http://schemas.microsoft.com/office/drawing/2014/main" id="{00000000-0008-0000-0200-000005000000}"/>
            </a:ext>
          </a:extLst>
        </xdr:cNvPr>
        <xdr:cNvGrpSpPr>
          <a:grpSpLocks/>
        </xdr:cNvGrpSpPr>
      </xdr:nvGrpSpPr>
      <xdr:grpSpPr bwMode="auto">
        <a:xfrm>
          <a:off x="393700" y="9420225"/>
          <a:ext cx="6965950" cy="41275"/>
          <a:chOff x="20" y="875"/>
          <a:chExt cx="681" cy="4"/>
        </a:xfrm>
      </xdr:grpSpPr>
      <xdr:sp macro="" textlink="">
        <xdr:nvSpPr>
          <xdr:cNvPr id="6" name="Line 27">
            <a:extLst>
              <a:ext uri="{FF2B5EF4-FFF2-40B4-BE49-F238E27FC236}">
                <a16:creationId xmlns:a16="http://schemas.microsoft.com/office/drawing/2014/main" id="{00000000-0008-0000-0200-000006000000}"/>
              </a:ext>
            </a:extLst>
          </xdr:cNvPr>
          <xdr:cNvSpPr>
            <a:spLocks noChangeShapeType="1"/>
          </xdr:cNvSpPr>
        </xdr:nvSpPr>
        <xdr:spPr bwMode="auto">
          <a:xfrm>
            <a:off x="20" y="875"/>
            <a:ext cx="681"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7" name="Line 28">
            <a:extLst>
              <a:ext uri="{FF2B5EF4-FFF2-40B4-BE49-F238E27FC236}">
                <a16:creationId xmlns:a16="http://schemas.microsoft.com/office/drawing/2014/main" id="{00000000-0008-0000-0200-000007000000}"/>
              </a:ext>
            </a:extLst>
          </xdr:cNvPr>
          <xdr:cNvSpPr>
            <a:spLocks noChangeShapeType="1"/>
          </xdr:cNvSpPr>
        </xdr:nvSpPr>
        <xdr:spPr bwMode="auto">
          <a:xfrm>
            <a:off x="20" y="879"/>
            <a:ext cx="681"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clientData/>
  </xdr:twoCellAnchor>
  <xdr:twoCellAnchor>
    <xdr:from>
      <xdr:col>2</xdr:col>
      <xdr:colOff>47625</xdr:colOff>
      <xdr:row>61</xdr:row>
      <xdr:rowOff>0</xdr:rowOff>
    </xdr:from>
    <xdr:to>
      <xdr:col>47</xdr:col>
      <xdr:colOff>133350</xdr:colOff>
      <xdr:row>61</xdr:row>
      <xdr:rowOff>0</xdr:rowOff>
    </xdr:to>
    <xdr:sp macro="" textlink="">
      <xdr:nvSpPr>
        <xdr:cNvPr id="8" name="Line 30">
          <a:extLst>
            <a:ext uri="{FF2B5EF4-FFF2-40B4-BE49-F238E27FC236}">
              <a16:creationId xmlns:a16="http://schemas.microsoft.com/office/drawing/2014/main" id="{00000000-0008-0000-0200-000008000000}"/>
            </a:ext>
          </a:extLst>
        </xdr:cNvPr>
        <xdr:cNvSpPr>
          <a:spLocks noChangeShapeType="1"/>
        </xdr:cNvSpPr>
      </xdr:nvSpPr>
      <xdr:spPr bwMode="auto">
        <a:xfrm>
          <a:off x="390525" y="7258050"/>
          <a:ext cx="6772275"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39</xdr:row>
      <xdr:rowOff>9525</xdr:rowOff>
    </xdr:from>
    <xdr:to>
      <xdr:col>46</xdr:col>
      <xdr:colOff>19050</xdr:colOff>
      <xdr:row>75</xdr:row>
      <xdr:rowOff>9525</xdr:rowOff>
    </xdr:to>
    <xdr:sp macro="" textlink="">
      <xdr:nvSpPr>
        <xdr:cNvPr id="2" name="Text 2">
          <a:extLst>
            <a:ext uri="{FF2B5EF4-FFF2-40B4-BE49-F238E27FC236}">
              <a16:creationId xmlns:a16="http://schemas.microsoft.com/office/drawing/2014/main" id="{00000000-0008-0000-0300-000002000000}"/>
            </a:ext>
          </a:extLst>
        </xdr:cNvPr>
        <xdr:cNvSpPr txBox="1">
          <a:spLocks noChangeArrowheads="1"/>
        </xdr:cNvSpPr>
      </xdr:nvSpPr>
      <xdr:spPr bwMode="auto">
        <a:xfrm>
          <a:off x="95250" y="4000500"/>
          <a:ext cx="6867525" cy="4305300"/>
        </a:xfrm>
        <a:prstGeom prst="rect">
          <a:avLst/>
        </a:prstGeom>
        <a:noFill/>
        <a:ln>
          <a:noFill/>
        </a:ln>
      </xdr:spPr>
      <xdr:txBody>
        <a:bodyPr vertOverflow="clip" wrap="square" lIns="27432" tIns="22860" rIns="27432" bIns="0" anchor="t" upright="1"/>
        <a:lstStyle/>
        <a:p>
          <a:pPr algn="just" rtl="0">
            <a:defRPr sz="1000"/>
          </a:pPr>
          <a:r>
            <a:rPr lang="en-US" sz="900" b="0" i="0" u="none" strike="noStrike" baseline="0">
              <a:solidFill>
                <a:srgbClr val="000000"/>
              </a:solidFill>
              <a:latin typeface="Times New Roman"/>
              <a:cs typeface="Times New Roman"/>
            </a:rPr>
            <a:t>Only capital items, as defined in 808 CMR 1.05(4)(a), may be procured through a capital budget with Commonwealth funds.  The following are not eligible to be procured through this capital budget:  capital items defined under 808 CMR 1.05(4)(b) which includes capital items that are not moveable, an asset or group of assets that are below the Contractor's capitalization level, or items not approved by the Department.  Title to all capital items purchased by the Contractor through this capital budget shall vest with the Contractor (with certain restrictions).  Title to all capital items purchased by the Commonwealth through this capital budget and the M11 object code shall vest with the Commonwealth.</a:t>
          </a:r>
        </a:p>
        <a:p>
          <a:pPr algn="just" rtl="0">
            <a:defRPr sz="1000"/>
          </a:pPr>
          <a:endParaRPr lang="en-US" sz="900" b="0" i="0" u="none" strike="noStrike" baseline="0">
            <a:solidFill>
              <a:srgbClr val="000000"/>
            </a:solidFill>
            <a:latin typeface="Times New Roman"/>
            <a:cs typeface="Times New Roman"/>
          </a:endParaRPr>
        </a:p>
        <a:p>
          <a:pPr algn="just" rtl="0">
            <a:defRPr sz="1000"/>
          </a:pPr>
          <a:r>
            <a:rPr lang="en-US" sz="900" b="0" i="0" u="none" strike="noStrike" baseline="0">
              <a:solidFill>
                <a:srgbClr val="000000"/>
              </a:solidFill>
              <a:latin typeface="Times New Roman"/>
              <a:cs typeface="Times New Roman"/>
            </a:rPr>
            <a:t>* Pursuant to the provisions of OMB Circular A-122 a capital budget that utilizes federal grant funds to acquire capital items for use in programs receiving any federal grant funds may not be used unless the Department receives prior written approval from the Federal awarding agency(ies).  Capital items of furnishings and equipment purchased with Commonwealth funds that are to be owned by the Contractor and used in programs receiving federal grant funds may only be acquired using a capital budget if the revenue and expense associated with the capital items are budgeted and disclosed in the UFR as a separate revenue and cost category of the program.</a:t>
          </a:r>
        </a:p>
        <a:p>
          <a:pPr algn="just" rtl="0">
            <a:defRPr sz="1000"/>
          </a:pPr>
          <a:endParaRPr lang="en-US" sz="900" b="0" i="0" u="none" strike="noStrike" baseline="0">
            <a:solidFill>
              <a:srgbClr val="000000"/>
            </a:solidFill>
            <a:latin typeface="Times New Roman"/>
            <a:cs typeface="Times New Roman"/>
          </a:endParaRPr>
        </a:p>
        <a:p>
          <a:pPr algn="just" rtl="0">
            <a:defRPr sz="1000"/>
          </a:pPr>
          <a:r>
            <a:rPr lang="en-US" sz="900" b="0" i="0" u="none" strike="noStrike" baseline="0">
              <a:solidFill>
                <a:srgbClr val="000000"/>
              </a:solidFill>
              <a:latin typeface="Times New Roman"/>
              <a:cs typeface="Times New Roman"/>
            </a:rPr>
            <a:t>Use of assets acquired with Commonwealth funds should be clearly disclosed in the financial statements.  The asset(s) should be disclosed on the UFR Balance Sheet in the plant fund if the Contractor holds title or in the custodian fund if the Commonwealth holds title.  The revenue derived from the capital budget when the asset is purchased should be disclosed in program services on the UFR Statement of Activities and in the appropriate program(s) on the Supplemental Revenue Schedule A.  Capital assets, whether owned by the Contractor or the Commonwealth, should be depreciated and disclosed in Supplemental Expense Schedule B and Schedule B-1 as a non-reimbursable cost when incurred, using the schedule of service lives issued by the Operational Services Division.  See also 808 CMR 1.05(2)(d).</a:t>
          </a:r>
        </a:p>
        <a:p>
          <a:pPr algn="just" rtl="0">
            <a:defRPr sz="1000"/>
          </a:pPr>
          <a:endParaRPr lang="en-US" sz="900" b="0" i="0" u="none" strike="noStrike" baseline="0">
            <a:solidFill>
              <a:srgbClr val="000000"/>
            </a:solidFill>
            <a:latin typeface="Times New Roman"/>
            <a:cs typeface="Times New Roman"/>
          </a:endParaRPr>
        </a:p>
        <a:p>
          <a:pPr algn="just" rtl="0">
            <a:defRPr sz="1000"/>
          </a:pPr>
          <a:r>
            <a:rPr lang="en-US" sz="900" b="0" i="0" u="none" strike="noStrike" baseline="0">
              <a:solidFill>
                <a:srgbClr val="000000"/>
              </a:solidFill>
              <a:latin typeface="Times New Roman"/>
              <a:cs typeface="Times New Roman"/>
            </a:rPr>
            <a:t>The assets furnished through a capital budget must be labeled and kept on file in the Contractor's written inventory, which notes the number and description of assets, source of funding, acquisition cost and location of assets, pursuant to 808 CMR 1.04(5).  In addition, the Contractor must follow disposition standards in 808 CMR 1.04(5).</a:t>
          </a:r>
          <a:endParaRPr lang="en-US" sz="1000" b="0" i="0" u="none" strike="noStrike" baseline="0">
            <a:solidFill>
              <a:srgbClr val="000000"/>
            </a:solidFill>
            <a:latin typeface="Times New Roman"/>
            <a:cs typeface="Times New Roman"/>
          </a:endParaRPr>
        </a:p>
        <a:p>
          <a:pPr algn="just" rtl="0">
            <a:defRPr sz="1000"/>
          </a:pPr>
          <a:endParaRPr lang="en-US" sz="1000" b="0" i="0" u="none" strike="noStrike" baseline="0">
            <a:solidFill>
              <a:srgbClr val="000000"/>
            </a:solidFill>
            <a:latin typeface="Times New Roman"/>
            <a:cs typeface="Times New Roman"/>
          </a:endParaRPr>
        </a:p>
        <a:p>
          <a:pPr algn="just" rtl="0">
            <a:defRPr sz="1000"/>
          </a:pPr>
          <a:r>
            <a:rPr lang="en-US" sz="1000" b="1" i="0" u="none" strike="noStrike" baseline="0">
              <a:solidFill>
                <a:srgbClr val="000000"/>
              </a:solidFill>
              <a:latin typeface="Times New Roman"/>
              <a:cs typeface="Times New Roman"/>
            </a:rPr>
            <a:t>I,____________________________________, an authorized signatory for _______________________________________ (the Contractor), hereby certify that the Contractor's capitalization level established for financial statement purposes by the board of directors is:  an asset or group of assets of non-expendable personal property having a useful life of more than one year and an acquisition cost of   $_________________________________.</a:t>
          </a:r>
          <a:endParaRPr lang="en-US" sz="1000" b="0" i="0" u="none" strike="noStrike" baseline="0">
            <a:solidFill>
              <a:srgbClr val="000000"/>
            </a:solidFill>
            <a:latin typeface="Times New Roman"/>
            <a:cs typeface="Times New Roman"/>
          </a:endParaRPr>
        </a:p>
        <a:p>
          <a:pPr algn="just" rtl="0">
            <a:defRPr sz="1000"/>
          </a:pPr>
          <a:endParaRPr lang="en-US" sz="10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B1:BJ65513"/>
  <sheetViews>
    <sheetView showGridLines="0" defaultGridColor="0" topLeftCell="A9" colorId="21" workbookViewId="0">
      <selection activeCell="Z11" sqref="Z11:AU11"/>
    </sheetView>
  </sheetViews>
  <sheetFormatPr defaultColWidth="2.26953125" defaultRowHeight="12" customHeight="1" x14ac:dyDescent="0.3"/>
  <cols>
    <col min="1" max="1" width="69.54296875" style="3" customWidth="1"/>
    <col min="2" max="2" width="2.54296875" style="3" customWidth="1"/>
    <col min="3" max="48" width="2.26953125" style="3" customWidth="1"/>
    <col min="49" max="16384" width="2.26953125" style="3"/>
  </cols>
  <sheetData>
    <row r="1" spans="2:53" ht="6.75" hidden="1" customHeight="1" x14ac:dyDescent="0.3">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c r="AW1"/>
      <c r="AX1"/>
      <c r="AY1"/>
      <c r="AZ1"/>
      <c r="BA1"/>
    </row>
    <row r="2" spans="2:53" ht="9" hidden="1" customHeight="1" x14ac:dyDescent="0.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c r="AW2"/>
      <c r="AX2"/>
      <c r="AY2"/>
      <c r="AZ2"/>
      <c r="BA2"/>
    </row>
    <row r="3" spans="2:53" ht="20.149999999999999" customHeight="1" x14ac:dyDescent="0.45">
      <c r="B3"/>
      <c r="C3" s="209" t="s">
        <v>0</v>
      </c>
      <c r="D3" s="209"/>
      <c r="E3" s="210"/>
      <c r="F3" s="210"/>
      <c r="G3" s="210"/>
      <c r="H3" s="210"/>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c r="AX3"/>
      <c r="AY3"/>
      <c r="AZ3"/>
      <c r="BA3"/>
    </row>
    <row r="4" spans="2:53" ht="5.15" customHeight="1" x14ac:dyDescent="0.3">
      <c r="B4"/>
      <c r="C4" s="209" t="s">
        <v>1</v>
      </c>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c r="AW4"/>
      <c r="AX4"/>
      <c r="AY4"/>
      <c r="AZ4"/>
      <c r="BA4"/>
    </row>
    <row r="5" spans="2:53" ht="13" x14ac:dyDescent="0.3">
      <c r="B5"/>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c r="AW5"/>
      <c r="AX5"/>
      <c r="AY5"/>
      <c r="AZ5"/>
      <c r="BA5"/>
    </row>
    <row r="6" spans="2:53" ht="5.25" customHeight="1" x14ac:dyDescent="0.3">
      <c r="B6"/>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c r="AW6"/>
      <c r="AX6"/>
      <c r="AY6"/>
      <c r="AZ6"/>
      <c r="BA6"/>
    </row>
    <row r="7" spans="2:53" ht="16.5" customHeight="1" thickBot="1" x14ac:dyDescent="0.35">
      <c r="B7"/>
      <c r="C7" s="211" t="s">
        <v>2</v>
      </c>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c r="AW7"/>
      <c r="AX7"/>
      <c r="AY7"/>
      <c r="AZ7"/>
      <c r="BA7"/>
    </row>
    <row r="8" spans="2:53" ht="12" customHeight="1" x14ac:dyDescent="0.3">
      <c r="B8"/>
      <c r="C8" s="193" t="s">
        <v>3</v>
      </c>
      <c r="D8" s="194"/>
      <c r="E8" s="194"/>
      <c r="F8" s="194"/>
      <c r="G8" s="194"/>
      <c r="H8" s="194"/>
      <c r="I8" s="194"/>
      <c r="J8" s="194"/>
      <c r="K8" s="194"/>
      <c r="L8" s="194"/>
      <c r="M8" s="194"/>
      <c r="N8" s="194"/>
      <c r="O8" s="194"/>
      <c r="P8" s="194"/>
      <c r="Q8" s="194"/>
      <c r="R8" s="194"/>
      <c r="S8" s="194"/>
      <c r="T8" s="194"/>
      <c r="U8" s="194"/>
      <c r="V8" s="194"/>
      <c r="W8" s="194"/>
      <c r="X8" s="194"/>
      <c r="Y8" s="195"/>
      <c r="Z8" s="196" t="s">
        <v>4</v>
      </c>
      <c r="AA8" s="194"/>
      <c r="AB8" s="194"/>
      <c r="AC8" s="194"/>
      <c r="AD8" s="194"/>
      <c r="AE8" s="194"/>
      <c r="AF8" s="194"/>
      <c r="AG8" s="194"/>
      <c r="AH8" s="194"/>
      <c r="AI8" s="194"/>
      <c r="AJ8" s="194"/>
      <c r="AK8" s="194"/>
      <c r="AL8" s="194"/>
      <c r="AM8" s="194"/>
      <c r="AN8" s="194"/>
      <c r="AO8" s="194"/>
      <c r="AP8" s="194"/>
      <c r="AQ8" s="194"/>
      <c r="AR8" s="194"/>
      <c r="AS8" s="194"/>
      <c r="AT8" s="194"/>
      <c r="AU8" s="197"/>
      <c r="AV8"/>
      <c r="AW8"/>
      <c r="AX8"/>
      <c r="AY8"/>
      <c r="AZ8"/>
      <c r="BA8"/>
    </row>
    <row r="9" spans="2:53" ht="16" customHeight="1" x14ac:dyDescent="0.3">
      <c r="B9"/>
      <c r="C9" s="198"/>
      <c r="D9" s="199"/>
      <c r="E9" s="199"/>
      <c r="F9" s="199"/>
      <c r="G9" s="199"/>
      <c r="H9" s="199"/>
      <c r="I9" s="199"/>
      <c r="J9" s="199"/>
      <c r="K9" s="199"/>
      <c r="L9" s="199"/>
      <c r="M9" s="199"/>
      <c r="N9" s="199"/>
      <c r="O9" s="199"/>
      <c r="P9" s="199"/>
      <c r="Q9" s="199"/>
      <c r="R9" s="199"/>
      <c r="S9" s="199"/>
      <c r="T9" s="199"/>
      <c r="U9" s="199"/>
      <c r="V9" s="199"/>
      <c r="W9" s="199"/>
      <c r="X9" s="199"/>
      <c r="Y9" s="200"/>
      <c r="Z9" s="201" t="s">
        <v>364</v>
      </c>
      <c r="AA9" s="202"/>
      <c r="AB9" s="202"/>
      <c r="AC9" s="202"/>
      <c r="AD9" s="202"/>
      <c r="AE9" s="202"/>
      <c r="AF9" s="202"/>
      <c r="AG9" s="202"/>
      <c r="AH9" s="202"/>
      <c r="AI9" s="202"/>
      <c r="AJ9" s="202"/>
      <c r="AK9" s="202"/>
      <c r="AL9" s="202"/>
      <c r="AM9" s="202"/>
      <c r="AN9" s="202"/>
      <c r="AO9" s="202"/>
      <c r="AP9" s="202"/>
      <c r="AQ9" s="202"/>
      <c r="AR9" s="202"/>
      <c r="AS9" s="202"/>
      <c r="AT9" s="202"/>
      <c r="AU9" s="203"/>
      <c r="AV9"/>
      <c r="AW9"/>
      <c r="AX9"/>
      <c r="AY9"/>
      <c r="AZ9"/>
      <c r="BA9"/>
    </row>
    <row r="10" spans="2:53" ht="12" customHeight="1" x14ac:dyDescent="0.3">
      <c r="B10"/>
      <c r="C10" s="204" t="s">
        <v>5</v>
      </c>
      <c r="D10" s="205"/>
      <c r="E10" s="205"/>
      <c r="F10" s="205"/>
      <c r="G10" s="205"/>
      <c r="H10" s="205"/>
      <c r="I10" s="205"/>
      <c r="J10" s="205"/>
      <c r="K10" s="205"/>
      <c r="L10" s="205"/>
      <c r="M10" s="205"/>
      <c r="N10" s="205"/>
      <c r="O10" s="205"/>
      <c r="P10" s="205"/>
      <c r="Q10" s="205"/>
      <c r="R10" s="205"/>
      <c r="S10" s="205"/>
      <c r="T10" s="205"/>
      <c r="U10" s="205"/>
      <c r="V10" s="205"/>
      <c r="W10" s="205"/>
      <c r="X10" s="205"/>
      <c r="Y10" s="206"/>
      <c r="Z10" s="207" t="s">
        <v>6</v>
      </c>
      <c r="AA10" s="205"/>
      <c r="AB10" s="205"/>
      <c r="AC10" s="205"/>
      <c r="AD10" s="205"/>
      <c r="AE10" s="205"/>
      <c r="AF10" s="205"/>
      <c r="AG10" s="205"/>
      <c r="AH10" s="205"/>
      <c r="AI10" s="205"/>
      <c r="AJ10" s="205"/>
      <c r="AK10" s="205"/>
      <c r="AL10" s="205"/>
      <c r="AM10" s="205"/>
      <c r="AN10" s="205"/>
      <c r="AO10" s="205"/>
      <c r="AP10" s="205"/>
      <c r="AQ10" s="205"/>
      <c r="AR10" s="205"/>
      <c r="AS10" s="205"/>
      <c r="AT10" s="205"/>
      <c r="AU10" s="208"/>
      <c r="AV10"/>
      <c r="AW10"/>
      <c r="AX10"/>
      <c r="AY10"/>
      <c r="AZ10"/>
      <c r="BA10"/>
    </row>
    <row r="11" spans="2:53" ht="16" customHeight="1" x14ac:dyDescent="0.3">
      <c r="B11"/>
      <c r="C11" s="198"/>
      <c r="D11" s="212"/>
      <c r="E11" s="212"/>
      <c r="F11" s="212"/>
      <c r="G11" s="212"/>
      <c r="H11" s="212"/>
      <c r="I11" s="212"/>
      <c r="J11" s="212"/>
      <c r="K11" s="212"/>
      <c r="L11" s="212"/>
      <c r="M11" s="212"/>
      <c r="N11" s="212"/>
      <c r="O11" s="212"/>
      <c r="P11" s="212"/>
      <c r="Q11" s="212"/>
      <c r="R11" s="212"/>
      <c r="S11" s="212"/>
      <c r="T11" s="212"/>
      <c r="U11" s="212"/>
      <c r="V11" s="212"/>
      <c r="W11" s="212"/>
      <c r="X11" s="212"/>
      <c r="Y11" s="213"/>
      <c r="Z11" s="220"/>
      <c r="AA11" s="221"/>
      <c r="AB11" s="221"/>
      <c r="AC11" s="221"/>
      <c r="AD11" s="221"/>
      <c r="AE11" s="221"/>
      <c r="AF11" s="221"/>
      <c r="AG11" s="221"/>
      <c r="AH11" s="221"/>
      <c r="AI11" s="221"/>
      <c r="AJ11" s="221"/>
      <c r="AK11" s="221"/>
      <c r="AL11" s="221"/>
      <c r="AM11" s="221"/>
      <c r="AN11" s="221"/>
      <c r="AO11" s="221"/>
      <c r="AP11" s="221"/>
      <c r="AQ11" s="221"/>
      <c r="AR11" s="221"/>
      <c r="AS11" s="221"/>
      <c r="AT11" s="221"/>
      <c r="AU11" s="222"/>
      <c r="AV11"/>
      <c r="AW11"/>
      <c r="AX11"/>
      <c r="AY11"/>
      <c r="AZ11"/>
      <c r="BA11"/>
    </row>
    <row r="12" spans="2:53" ht="12" customHeight="1" x14ac:dyDescent="0.3">
      <c r="B12"/>
      <c r="C12" s="204" t="s">
        <v>7</v>
      </c>
      <c r="D12" s="205"/>
      <c r="E12" s="205"/>
      <c r="F12" s="205"/>
      <c r="G12" s="205"/>
      <c r="H12" s="205"/>
      <c r="I12" s="205"/>
      <c r="J12" s="205"/>
      <c r="K12" s="205"/>
      <c r="L12" s="205"/>
      <c r="M12" s="205"/>
      <c r="N12" s="205"/>
      <c r="O12" s="205"/>
      <c r="P12" s="205"/>
      <c r="Q12" s="205"/>
      <c r="R12" s="205"/>
      <c r="S12" s="205"/>
      <c r="T12" s="205"/>
      <c r="U12" s="205"/>
      <c r="V12" s="205"/>
      <c r="W12" s="205"/>
      <c r="X12" s="205"/>
      <c r="Y12" s="206"/>
      <c r="Z12" s="207" t="s">
        <v>8</v>
      </c>
      <c r="AA12" s="205"/>
      <c r="AB12" s="205"/>
      <c r="AC12" s="205"/>
      <c r="AD12" s="205"/>
      <c r="AE12" s="205"/>
      <c r="AF12" s="205"/>
      <c r="AG12" s="205"/>
      <c r="AH12" s="205"/>
      <c r="AI12" s="205"/>
      <c r="AJ12" s="206"/>
      <c r="AK12" s="207"/>
      <c r="AL12" s="205"/>
      <c r="AM12" s="205"/>
      <c r="AN12" s="205"/>
      <c r="AO12" s="205"/>
      <c r="AP12" s="205"/>
      <c r="AQ12" s="205"/>
      <c r="AR12" s="205"/>
      <c r="AS12" s="205"/>
      <c r="AT12" s="205"/>
      <c r="AU12" s="208"/>
      <c r="AV12"/>
      <c r="AW12"/>
      <c r="AX12"/>
      <c r="AY12"/>
      <c r="AZ12"/>
      <c r="BA12"/>
    </row>
    <row r="13" spans="2:53" ht="16" customHeight="1" x14ac:dyDescent="0.3">
      <c r="B13"/>
      <c r="C13" s="198"/>
      <c r="D13" s="212"/>
      <c r="E13" s="212"/>
      <c r="F13" s="212"/>
      <c r="G13" s="212"/>
      <c r="H13" s="212"/>
      <c r="I13" s="212"/>
      <c r="J13" s="212"/>
      <c r="K13" s="212"/>
      <c r="L13" s="212"/>
      <c r="M13" s="212"/>
      <c r="N13" s="212"/>
      <c r="O13" s="212"/>
      <c r="P13" s="212"/>
      <c r="Q13" s="212"/>
      <c r="R13" s="212"/>
      <c r="S13" s="212"/>
      <c r="T13" s="212"/>
      <c r="U13" s="212"/>
      <c r="V13" s="212"/>
      <c r="W13" s="212"/>
      <c r="X13" s="212"/>
      <c r="Y13" s="213"/>
      <c r="Z13" s="223"/>
      <c r="AA13" s="224"/>
      <c r="AB13" s="224"/>
      <c r="AC13" s="224"/>
      <c r="AD13" s="224"/>
      <c r="AE13" s="224"/>
      <c r="AF13" s="224"/>
      <c r="AG13" s="224"/>
      <c r="AH13" s="224"/>
      <c r="AI13" s="224"/>
      <c r="AJ13" s="225"/>
      <c r="AK13" s="217"/>
      <c r="AL13" s="218"/>
      <c r="AM13" s="218"/>
      <c r="AN13" s="218"/>
      <c r="AO13" s="218"/>
      <c r="AP13" s="218"/>
      <c r="AQ13" s="218"/>
      <c r="AR13" s="218"/>
      <c r="AS13" s="218"/>
      <c r="AT13" s="218"/>
      <c r="AU13" s="219"/>
      <c r="AV13"/>
      <c r="AW13"/>
      <c r="AX13"/>
      <c r="AY13"/>
      <c r="AZ13"/>
      <c r="BA13"/>
    </row>
    <row r="14" spans="2:53" ht="12" customHeight="1" x14ac:dyDescent="0.3">
      <c r="B14"/>
      <c r="C14" s="204" t="s">
        <v>9</v>
      </c>
      <c r="D14" s="205"/>
      <c r="E14" s="205"/>
      <c r="F14" s="205"/>
      <c r="G14" s="205"/>
      <c r="H14" s="205"/>
      <c r="I14" s="205"/>
      <c r="J14" s="205"/>
      <c r="K14" s="205"/>
      <c r="L14" s="205"/>
      <c r="M14" s="205"/>
      <c r="N14" s="205"/>
      <c r="O14" s="205"/>
      <c r="P14" s="205"/>
      <c r="Q14" s="205"/>
      <c r="R14" s="205"/>
      <c r="S14" s="205"/>
      <c r="T14" s="205"/>
      <c r="U14" s="205"/>
      <c r="V14" s="205"/>
      <c r="W14" s="205"/>
      <c r="X14" s="205"/>
      <c r="Y14" s="206"/>
      <c r="Z14" s="207" t="s">
        <v>10</v>
      </c>
      <c r="AA14" s="205"/>
      <c r="AB14" s="205"/>
      <c r="AC14" s="205"/>
      <c r="AD14" s="205"/>
      <c r="AE14" s="205"/>
      <c r="AF14" s="205"/>
      <c r="AG14" s="205"/>
      <c r="AH14" s="205"/>
      <c r="AI14" s="205"/>
      <c r="AJ14" s="206"/>
      <c r="AK14" s="207" t="s">
        <v>11</v>
      </c>
      <c r="AL14" s="205"/>
      <c r="AM14" s="205"/>
      <c r="AN14" s="205"/>
      <c r="AO14" s="205"/>
      <c r="AP14" s="205"/>
      <c r="AQ14" s="205"/>
      <c r="AR14" s="205"/>
      <c r="AS14" s="205"/>
      <c r="AT14" s="205"/>
      <c r="AU14" s="208"/>
      <c r="AV14"/>
      <c r="AW14"/>
      <c r="AX14"/>
      <c r="AY14"/>
      <c r="AZ14"/>
      <c r="BA14"/>
    </row>
    <row r="15" spans="2:53" ht="16" customHeight="1" x14ac:dyDescent="0.3">
      <c r="B15"/>
      <c r="C15" s="198"/>
      <c r="D15" s="212"/>
      <c r="E15" s="212"/>
      <c r="F15" s="212"/>
      <c r="G15" s="212"/>
      <c r="H15" s="212"/>
      <c r="I15" s="212"/>
      <c r="J15" s="212"/>
      <c r="K15" s="212"/>
      <c r="L15" s="212"/>
      <c r="M15" s="212"/>
      <c r="N15" s="212"/>
      <c r="O15" s="212"/>
      <c r="P15" s="212"/>
      <c r="Q15" s="212"/>
      <c r="R15" s="212"/>
      <c r="S15" s="212"/>
      <c r="T15" s="212"/>
      <c r="U15" s="212"/>
      <c r="V15" s="212"/>
      <c r="W15" s="212"/>
      <c r="X15" s="212"/>
      <c r="Y15" s="213"/>
      <c r="Z15" s="214"/>
      <c r="AA15" s="215"/>
      <c r="AB15" s="215"/>
      <c r="AC15" s="215"/>
      <c r="AD15" s="215"/>
      <c r="AE15" s="215"/>
      <c r="AF15" s="215"/>
      <c r="AG15" s="215"/>
      <c r="AH15" s="215"/>
      <c r="AI15" s="215"/>
      <c r="AJ15" s="216"/>
      <c r="AK15" s="217"/>
      <c r="AL15" s="218"/>
      <c r="AM15" s="218"/>
      <c r="AN15" s="218"/>
      <c r="AO15" s="218"/>
      <c r="AP15" s="218"/>
      <c r="AQ15" s="218"/>
      <c r="AR15" s="218"/>
      <c r="AS15" s="218"/>
      <c r="AT15" s="218"/>
      <c r="AU15" s="219"/>
      <c r="AV15"/>
      <c r="AW15"/>
      <c r="AX15"/>
      <c r="AY15"/>
      <c r="AZ15"/>
      <c r="BA15"/>
    </row>
    <row r="16" spans="2:53" ht="13" customHeight="1" x14ac:dyDescent="0.3">
      <c r="B16"/>
      <c r="C16" s="204" t="s">
        <v>12</v>
      </c>
      <c r="D16" s="205"/>
      <c r="E16" s="205"/>
      <c r="F16" s="205"/>
      <c r="G16" s="205"/>
      <c r="H16" s="205"/>
      <c r="I16" s="205"/>
      <c r="J16" s="205"/>
      <c r="K16" s="205"/>
      <c r="L16" s="205"/>
      <c r="M16" s="205"/>
      <c r="N16" s="205"/>
      <c r="O16" s="205"/>
      <c r="P16" s="205"/>
      <c r="Q16" s="205"/>
      <c r="R16" s="205"/>
      <c r="S16" s="205"/>
      <c r="T16" s="205"/>
      <c r="U16" s="205"/>
      <c r="V16" s="205"/>
      <c r="W16" s="205"/>
      <c r="X16" s="205"/>
      <c r="Y16" s="206"/>
      <c r="Z16" s="207" t="s">
        <v>13</v>
      </c>
      <c r="AA16" s="205"/>
      <c r="AB16" s="205"/>
      <c r="AC16" s="205"/>
      <c r="AD16" s="205"/>
      <c r="AE16" s="205"/>
      <c r="AF16" s="205"/>
      <c r="AG16" s="205"/>
      <c r="AH16" s="205"/>
      <c r="AI16" s="205"/>
      <c r="AJ16" s="205"/>
      <c r="AK16" s="205"/>
      <c r="AL16" s="205"/>
      <c r="AM16" s="205"/>
      <c r="AN16" s="205"/>
      <c r="AO16" s="205"/>
      <c r="AP16" s="205"/>
      <c r="AQ16" s="205"/>
      <c r="AR16" s="205"/>
      <c r="AS16" s="205"/>
      <c r="AT16" s="205"/>
      <c r="AU16" s="208"/>
      <c r="AV16"/>
      <c r="AW16"/>
      <c r="AX16"/>
      <c r="AY16"/>
      <c r="AZ16"/>
      <c r="BA16"/>
    </row>
    <row r="17" spans="2:53" ht="24" customHeight="1" x14ac:dyDescent="0.3">
      <c r="B17"/>
      <c r="C17" s="236"/>
      <c r="D17" s="237"/>
      <c r="E17" s="237"/>
      <c r="F17" s="237"/>
      <c r="G17" s="237"/>
      <c r="H17" s="237"/>
      <c r="I17" s="237"/>
      <c r="J17" s="237"/>
      <c r="K17" s="237"/>
      <c r="L17" s="237"/>
      <c r="M17" s="237"/>
      <c r="N17" s="237"/>
      <c r="O17" s="237"/>
      <c r="P17" s="237"/>
      <c r="Q17" s="237"/>
      <c r="R17" s="237"/>
      <c r="S17" s="237"/>
      <c r="T17" s="237"/>
      <c r="U17" s="237"/>
      <c r="V17" s="237"/>
      <c r="W17" s="237"/>
      <c r="X17" s="237"/>
      <c r="Y17" s="238"/>
      <c r="Z17" s="239"/>
      <c r="AA17" s="240"/>
      <c r="AB17" s="240"/>
      <c r="AC17" s="240"/>
      <c r="AD17" s="240"/>
      <c r="AE17" s="240"/>
      <c r="AF17" s="240"/>
      <c r="AG17" s="240"/>
      <c r="AH17" s="240"/>
      <c r="AI17" s="240"/>
      <c r="AJ17" s="240"/>
      <c r="AK17" s="240"/>
      <c r="AL17" s="240"/>
      <c r="AM17" s="240"/>
      <c r="AN17" s="240"/>
      <c r="AO17" s="240"/>
      <c r="AP17" s="240"/>
      <c r="AQ17" s="240"/>
      <c r="AR17" s="240"/>
      <c r="AS17" s="240"/>
      <c r="AT17" s="240"/>
      <c r="AU17" s="241"/>
      <c r="AV17"/>
      <c r="AW17"/>
      <c r="AX17"/>
      <c r="AY17"/>
      <c r="AZ17"/>
      <c r="BA17"/>
    </row>
    <row r="18" spans="2:53" ht="12" customHeight="1" x14ac:dyDescent="0.3">
      <c r="B18"/>
      <c r="C18" s="204" t="s">
        <v>14</v>
      </c>
      <c r="D18" s="205"/>
      <c r="E18" s="205"/>
      <c r="F18" s="205"/>
      <c r="G18" s="205"/>
      <c r="H18" s="205"/>
      <c r="I18" s="205"/>
      <c r="J18" s="205"/>
      <c r="K18" s="205"/>
      <c r="L18" s="205"/>
      <c r="M18" s="205"/>
      <c r="N18" s="205"/>
      <c r="O18" s="205"/>
      <c r="P18" s="205"/>
      <c r="Q18" s="205"/>
      <c r="R18" s="205"/>
      <c r="S18" s="205"/>
      <c r="T18" s="205"/>
      <c r="U18" s="205"/>
      <c r="V18" s="205"/>
      <c r="W18" s="205"/>
      <c r="X18" s="205"/>
      <c r="Y18" s="206"/>
      <c r="Z18" s="170" t="s">
        <v>14</v>
      </c>
      <c r="AA18" s="129"/>
      <c r="AB18" s="129"/>
      <c r="AC18" s="129"/>
      <c r="AD18" s="129"/>
      <c r="AE18" s="129"/>
      <c r="AF18" s="346"/>
      <c r="AG18" s="346"/>
      <c r="AH18" s="346"/>
      <c r="AI18" s="346"/>
      <c r="AJ18" s="346"/>
      <c r="AK18" s="346"/>
      <c r="AL18" s="346"/>
      <c r="AM18" s="346"/>
      <c r="AN18" s="346"/>
      <c r="AO18" s="346"/>
      <c r="AP18" s="346"/>
      <c r="AQ18" s="346"/>
      <c r="AR18" s="346"/>
      <c r="AS18" s="346"/>
      <c r="AT18" s="346"/>
      <c r="AU18" s="347"/>
      <c r="AV18"/>
      <c r="AW18"/>
      <c r="AX18"/>
      <c r="AY18"/>
      <c r="AZ18"/>
      <c r="BA18"/>
    </row>
    <row r="19" spans="2:53" ht="16" customHeight="1" x14ac:dyDescent="0.3">
      <c r="B19"/>
      <c r="C19" s="226"/>
      <c r="D19" s="227"/>
      <c r="E19" s="227"/>
      <c r="F19" s="227"/>
      <c r="G19" s="227"/>
      <c r="H19" s="227"/>
      <c r="I19" s="227"/>
      <c r="J19" s="227"/>
      <c r="K19" s="227"/>
      <c r="L19" s="227"/>
      <c r="M19" s="227"/>
      <c r="N19" s="227"/>
      <c r="O19" s="227"/>
      <c r="P19" s="227"/>
      <c r="Q19" s="227"/>
      <c r="R19" s="227"/>
      <c r="S19" s="227"/>
      <c r="T19" s="227"/>
      <c r="U19" s="227"/>
      <c r="V19" s="227"/>
      <c r="W19" s="227"/>
      <c r="X19" s="227"/>
      <c r="Y19" s="228"/>
      <c r="Z19" s="229"/>
      <c r="AA19" s="227"/>
      <c r="AB19" s="227"/>
      <c r="AC19" s="227"/>
      <c r="AD19" s="227"/>
      <c r="AE19" s="227"/>
      <c r="AF19" s="227"/>
      <c r="AG19" s="227"/>
      <c r="AH19" s="227"/>
      <c r="AI19" s="227"/>
      <c r="AJ19" s="227"/>
      <c r="AK19" s="227"/>
      <c r="AL19" s="227"/>
      <c r="AM19" s="227"/>
      <c r="AN19" s="227"/>
      <c r="AO19" s="227"/>
      <c r="AP19" s="227"/>
      <c r="AQ19" s="227"/>
      <c r="AR19" s="227"/>
      <c r="AS19" s="227"/>
      <c r="AT19" s="227"/>
      <c r="AU19" s="230"/>
      <c r="AV19"/>
      <c r="AW19"/>
      <c r="AX19"/>
      <c r="AY19"/>
      <c r="AZ19"/>
      <c r="BA19"/>
    </row>
    <row r="20" spans="2:53" ht="12" customHeight="1" thickBot="1" x14ac:dyDescent="0.35">
      <c r="B20"/>
      <c r="C20" s="231" t="s">
        <v>15</v>
      </c>
      <c r="D20" s="232"/>
      <c r="E20" s="232"/>
      <c r="F20" s="232"/>
      <c r="G20" s="232"/>
      <c r="H20" s="233"/>
      <c r="I20" s="233"/>
      <c r="J20" s="233"/>
      <c r="K20" s="233"/>
      <c r="L20" s="233"/>
      <c r="M20" s="233"/>
      <c r="N20" s="233"/>
      <c r="O20" s="233"/>
      <c r="P20" s="233"/>
      <c r="Q20" s="233"/>
      <c r="R20" s="233"/>
      <c r="S20" s="233"/>
      <c r="T20" s="233"/>
      <c r="U20" s="233"/>
      <c r="V20" s="233"/>
      <c r="W20" s="233"/>
      <c r="X20" s="233"/>
      <c r="Y20" s="234"/>
      <c r="Z20" s="235" t="s">
        <v>16</v>
      </c>
      <c r="AA20" s="232"/>
      <c r="AB20" s="232"/>
      <c r="AC20" s="232"/>
      <c r="AD20" s="171"/>
      <c r="AE20" s="171"/>
      <c r="AF20" s="233"/>
      <c r="AG20" s="233"/>
      <c r="AH20" s="233"/>
      <c r="AI20" s="233"/>
      <c r="AJ20" s="233"/>
      <c r="AK20" s="233"/>
      <c r="AL20" s="233"/>
      <c r="AM20" s="233"/>
      <c r="AN20" s="233"/>
      <c r="AO20" s="233"/>
      <c r="AP20" s="233"/>
      <c r="AQ20" s="233"/>
      <c r="AR20" s="233"/>
      <c r="AS20" s="233"/>
      <c r="AT20" s="233"/>
      <c r="AU20" s="348"/>
      <c r="AV20"/>
      <c r="AW20"/>
      <c r="AX20"/>
      <c r="AY20"/>
      <c r="AZ20"/>
      <c r="BA20"/>
    </row>
    <row r="21" spans="2:53" ht="6" customHeight="1" x14ac:dyDescent="0.3">
      <c r="B21"/>
      <c r="C21" s="252"/>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4"/>
      <c r="AV21"/>
      <c r="AW21"/>
      <c r="AX21"/>
      <c r="AY21"/>
      <c r="AZ21"/>
      <c r="BA21"/>
    </row>
    <row r="22" spans="2:53" ht="12" customHeight="1" x14ac:dyDescent="0.3">
      <c r="B22"/>
      <c r="C22" s="255" t="s">
        <v>17</v>
      </c>
      <c r="D22" s="256"/>
      <c r="E22" s="256"/>
      <c r="F22" s="256"/>
      <c r="G22" s="256"/>
      <c r="H22" s="256"/>
      <c r="I22" s="256"/>
      <c r="J22" s="256"/>
      <c r="K22" s="256"/>
      <c r="L22" s="257"/>
      <c r="M22" s="5"/>
      <c r="N22" s="248" t="s">
        <v>18</v>
      </c>
      <c r="O22" s="249"/>
      <c r="P22" s="249"/>
      <c r="Q22" s="249"/>
      <c r="R22" s="249"/>
      <c r="S22" s="250"/>
      <c r="T22" s="6"/>
      <c r="U22" s="258" t="s">
        <v>19</v>
      </c>
      <c r="V22" s="243"/>
      <c r="W22" s="243"/>
      <c r="X22" s="243"/>
      <c r="Y22" s="243"/>
      <c r="Z22" s="243"/>
      <c r="AA22" s="345"/>
      <c r="AB22" s="345"/>
      <c r="AC22" s="345"/>
      <c r="AD22" s="345"/>
      <c r="AE22" s="345"/>
      <c r="AF22" s="345"/>
      <c r="AG22" s="345"/>
      <c r="AH22" s="345"/>
      <c r="AI22" s="345"/>
      <c r="AJ22" s="345"/>
      <c r="AK22" s="345"/>
      <c r="AL22" s="345"/>
      <c r="AM22" s="345"/>
      <c r="AN22" s="345"/>
      <c r="AO22" s="345"/>
      <c r="AP22" s="169"/>
      <c r="AQ22" s="169"/>
      <c r="AR22" s="169"/>
      <c r="AS22" s="169"/>
      <c r="AT22" s="169"/>
      <c r="AU22" s="169"/>
      <c r="AV22"/>
      <c r="AW22"/>
      <c r="AX22"/>
      <c r="AY22"/>
      <c r="AZ22"/>
      <c r="BA22"/>
    </row>
    <row r="23" spans="2:53" ht="4" customHeight="1" x14ac:dyDescent="0.3">
      <c r="B23"/>
      <c r="C23" s="242"/>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4"/>
      <c r="AV23"/>
      <c r="AW23"/>
      <c r="AX23"/>
      <c r="AY23"/>
      <c r="AZ23"/>
      <c r="BA23"/>
    </row>
    <row r="24" spans="2:53" ht="12" customHeight="1" x14ac:dyDescent="0.3">
      <c r="B24"/>
      <c r="C24" s="245"/>
      <c r="D24" s="246"/>
      <c r="E24" s="246"/>
      <c r="F24" s="246"/>
      <c r="G24" s="246"/>
      <c r="H24" s="246"/>
      <c r="I24" s="246"/>
      <c r="J24" s="246"/>
      <c r="K24" s="246"/>
      <c r="L24" s="247"/>
      <c r="M24" s="6" t="s">
        <v>20</v>
      </c>
      <c r="N24" s="248" t="s">
        <v>21</v>
      </c>
      <c r="O24" s="249"/>
      <c r="P24" s="249"/>
      <c r="Q24" s="249"/>
      <c r="R24" s="249"/>
      <c r="S24" s="249"/>
      <c r="T24" s="249"/>
      <c r="U24" s="250"/>
      <c r="V24" s="6" t="s">
        <v>20</v>
      </c>
      <c r="W24" s="2" t="s">
        <v>22</v>
      </c>
      <c r="X24" s="7"/>
      <c r="Y24" s="2"/>
      <c r="Z24" s="2"/>
      <c r="AA24" s="7"/>
      <c r="AB24" s="6" t="s">
        <v>20</v>
      </c>
      <c r="AC24" s="248" t="s">
        <v>23</v>
      </c>
      <c r="AD24" s="249"/>
      <c r="AE24" s="249"/>
      <c r="AF24" s="249"/>
      <c r="AG24" s="249"/>
      <c r="AH24" s="249"/>
      <c r="AI24" s="249"/>
      <c r="AJ24" s="250"/>
      <c r="AK24" s="6" t="s">
        <v>20</v>
      </c>
      <c r="AL24" s="248" t="s">
        <v>24</v>
      </c>
      <c r="AM24" s="249"/>
      <c r="AN24" s="249"/>
      <c r="AO24" s="250"/>
      <c r="AP24" s="6"/>
      <c r="AQ24" s="248" t="s">
        <v>25</v>
      </c>
      <c r="AR24" s="249"/>
      <c r="AS24" s="249"/>
      <c r="AT24" s="249"/>
      <c r="AU24" s="251"/>
      <c r="AV24"/>
      <c r="AW24"/>
      <c r="AX24"/>
      <c r="AY24"/>
      <c r="AZ24"/>
      <c r="BA24"/>
    </row>
    <row r="25" spans="2:53" ht="5.15" customHeight="1" x14ac:dyDescent="0.3">
      <c r="B25"/>
      <c r="C25" s="242"/>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4"/>
      <c r="AV25"/>
      <c r="AW25"/>
      <c r="AX25"/>
      <c r="AY25"/>
      <c r="AZ25"/>
      <c r="BA25"/>
    </row>
    <row r="26" spans="2:53" ht="12" customHeight="1" x14ac:dyDescent="0.3">
      <c r="B26"/>
      <c r="C26" s="255" t="s">
        <v>26</v>
      </c>
      <c r="D26" s="256"/>
      <c r="E26" s="256"/>
      <c r="F26" s="256"/>
      <c r="G26" s="256"/>
      <c r="H26" s="256"/>
      <c r="I26" s="256"/>
      <c r="J26" s="256"/>
      <c r="K26" s="256"/>
      <c r="L26" s="257"/>
      <c r="M26" s="6" t="s">
        <v>20</v>
      </c>
      <c r="N26" s="248" t="s">
        <v>27</v>
      </c>
      <c r="O26" s="249"/>
      <c r="P26" s="249"/>
      <c r="Q26" s="249"/>
      <c r="R26" s="249"/>
      <c r="S26" s="249"/>
      <c r="T26" s="249"/>
      <c r="U26" s="249"/>
      <c r="V26" s="249"/>
      <c r="W26" s="249"/>
      <c r="X26" s="249"/>
      <c r="Y26" s="249"/>
      <c r="Z26" s="249"/>
      <c r="AA26" s="250"/>
      <c r="AB26" s="6" t="s">
        <v>20</v>
      </c>
      <c r="AC26" s="248" t="s">
        <v>28</v>
      </c>
      <c r="AD26" s="249"/>
      <c r="AE26" s="249"/>
      <c r="AF26" s="249"/>
      <c r="AG26" s="249"/>
      <c r="AH26" s="249"/>
      <c r="AI26" s="249"/>
      <c r="AJ26" s="249"/>
      <c r="AK26" s="249"/>
      <c r="AL26" s="249"/>
      <c r="AM26" s="249"/>
      <c r="AN26" s="249"/>
      <c r="AO26" s="249"/>
      <c r="AP26" s="249"/>
      <c r="AQ26" s="249"/>
      <c r="AR26" s="249"/>
      <c r="AS26" s="249"/>
      <c r="AT26" s="249"/>
      <c r="AU26" s="251"/>
      <c r="AV26"/>
      <c r="AW26"/>
      <c r="AX26"/>
      <c r="AY26"/>
      <c r="AZ26"/>
      <c r="BA26"/>
    </row>
    <row r="27" spans="2:53" ht="5.15" customHeight="1" x14ac:dyDescent="0.3">
      <c r="B27"/>
      <c r="C27" s="245"/>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62"/>
      <c r="AV27"/>
      <c r="AW27"/>
      <c r="AX27"/>
      <c r="AY27"/>
      <c r="AZ27"/>
      <c r="BA27"/>
    </row>
    <row r="28" spans="2:53" ht="14.15" customHeight="1" x14ac:dyDescent="0.3">
      <c r="B28"/>
      <c r="C28" s="255" t="s">
        <v>29</v>
      </c>
      <c r="D28" s="256"/>
      <c r="E28" s="256"/>
      <c r="F28" s="256"/>
      <c r="G28" s="256"/>
      <c r="H28" s="256"/>
      <c r="I28" s="256"/>
      <c r="J28" s="256"/>
      <c r="K28" s="256"/>
      <c r="L28" s="256"/>
      <c r="M28" s="256"/>
      <c r="N28" s="256"/>
      <c r="O28" s="256"/>
      <c r="P28" s="256"/>
      <c r="Q28" s="256"/>
      <c r="R28" s="256"/>
      <c r="S28" s="256"/>
      <c r="T28" s="256"/>
      <c r="U28" s="261"/>
      <c r="V28" s="261"/>
      <c r="W28" s="261"/>
      <c r="X28" s="261"/>
      <c r="Y28" s="261"/>
      <c r="Z28" s="261"/>
      <c r="AA28" s="261"/>
      <c r="AB28" s="261"/>
      <c r="AC28" s="261"/>
      <c r="AD28" s="261"/>
      <c r="AE28" s="261"/>
      <c r="AF28" s="260" t="s">
        <v>30</v>
      </c>
      <c r="AG28" s="260"/>
      <c r="AH28" s="261"/>
      <c r="AI28" s="261"/>
      <c r="AJ28" s="261"/>
      <c r="AK28" s="261"/>
      <c r="AL28" s="261"/>
      <c r="AM28" s="261"/>
      <c r="AN28" s="261"/>
      <c r="AO28" s="261"/>
      <c r="AP28" s="261"/>
      <c r="AQ28" s="261"/>
      <c r="AR28" s="261"/>
      <c r="AS28" s="243"/>
      <c r="AT28" s="243"/>
      <c r="AU28" s="244"/>
      <c r="AV28"/>
      <c r="AW28"/>
      <c r="AX28"/>
      <c r="AY28"/>
      <c r="AZ28"/>
      <c r="BA28"/>
    </row>
    <row r="29" spans="2:53" ht="5.15" customHeight="1" x14ac:dyDescent="0.3">
      <c r="B29"/>
      <c r="C29" s="242"/>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4"/>
      <c r="AV29"/>
      <c r="AW29"/>
      <c r="AX29"/>
      <c r="AY29"/>
      <c r="AZ29"/>
      <c r="BA29"/>
    </row>
    <row r="30" spans="2:53" ht="14.15" customHeight="1" x14ac:dyDescent="0.3">
      <c r="B30"/>
      <c r="C30" s="255" t="s">
        <v>31</v>
      </c>
      <c r="D30" s="256"/>
      <c r="E30" s="256"/>
      <c r="F30" s="256"/>
      <c r="G30" s="256"/>
      <c r="H30" s="256"/>
      <c r="I30" s="256"/>
      <c r="J30" s="256"/>
      <c r="K30" s="256"/>
      <c r="L30" s="256"/>
      <c r="M30" s="259"/>
      <c r="N30" s="259"/>
      <c r="O30" s="259"/>
      <c r="P30" s="259"/>
      <c r="Q30" s="259"/>
      <c r="R30" s="259"/>
      <c r="S30" s="259"/>
      <c r="T30" s="259"/>
      <c r="U30" s="259"/>
      <c r="V30" s="259"/>
      <c r="W30" s="259"/>
      <c r="X30" s="260" t="s">
        <v>30</v>
      </c>
      <c r="Y30" s="260"/>
      <c r="Z30" s="261"/>
      <c r="AA30" s="261"/>
      <c r="AB30" s="261"/>
      <c r="AC30" s="261"/>
      <c r="AD30" s="261"/>
      <c r="AE30" s="261"/>
      <c r="AF30" s="261"/>
      <c r="AG30" s="261"/>
      <c r="AH30" s="261"/>
      <c r="AI30" s="261"/>
      <c r="AJ30" s="261"/>
      <c r="AK30" s="246"/>
      <c r="AL30" s="246"/>
      <c r="AM30" s="246"/>
      <c r="AN30" s="246"/>
      <c r="AO30" s="246"/>
      <c r="AP30" s="246"/>
      <c r="AQ30" s="246"/>
      <c r="AR30" s="246"/>
      <c r="AS30" s="246"/>
      <c r="AT30" s="246"/>
      <c r="AU30" s="262"/>
      <c r="AV30"/>
      <c r="AW30"/>
      <c r="AX30"/>
      <c r="AY30"/>
      <c r="AZ30"/>
      <c r="BA30"/>
    </row>
    <row r="31" spans="2:53" ht="5.15" customHeight="1" x14ac:dyDescent="0.3">
      <c r="B31"/>
      <c r="C31" s="242"/>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4"/>
      <c r="AV31"/>
      <c r="AW31"/>
      <c r="AX31"/>
      <c r="AY31"/>
      <c r="AZ31"/>
      <c r="BA31"/>
    </row>
    <row r="32" spans="2:53" ht="14.15" customHeight="1" x14ac:dyDescent="0.3">
      <c r="B32"/>
      <c r="C32" s="255" t="s">
        <v>32</v>
      </c>
      <c r="D32" s="256"/>
      <c r="E32" s="256"/>
      <c r="F32" s="256"/>
      <c r="G32" s="256"/>
      <c r="H32" s="256"/>
      <c r="I32" s="256"/>
      <c r="J32" s="256"/>
      <c r="K32" s="256"/>
      <c r="L32" s="256"/>
      <c r="M32" s="278"/>
      <c r="N32" s="278"/>
      <c r="O32" s="278"/>
      <c r="P32" s="278"/>
      <c r="Q32" s="246" t="s">
        <v>33</v>
      </c>
      <c r="R32" s="246"/>
      <c r="S32" s="246"/>
      <c r="T32" s="246"/>
      <c r="U32" s="246"/>
      <c r="V32" s="246"/>
      <c r="W32" s="246"/>
      <c r="X32" s="246"/>
      <c r="Y32" s="278"/>
      <c r="Z32" s="278"/>
      <c r="AA32" s="278"/>
      <c r="AB32" s="278"/>
      <c r="AC32" s="256" t="s">
        <v>34</v>
      </c>
      <c r="AD32" s="256"/>
      <c r="AE32" s="256"/>
      <c r="AF32" s="256"/>
      <c r="AG32" s="256"/>
      <c r="AH32" s="256"/>
      <c r="AI32" s="256"/>
      <c r="AJ32" s="256"/>
      <c r="AK32" s="256"/>
      <c r="AL32" s="256"/>
      <c r="AM32" s="256"/>
      <c r="AN32" s="256"/>
      <c r="AO32" s="256"/>
      <c r="AP32" s="256"/>
      <c r="AQ32" s="256"/>
      <c r="AR32" s="256"/>
      <c r="AS32" s="256"/>
      <c r="AT32" s="256"/>
      <c r="AU32" s="279"/>
      <c r="AV32"/>
      <c r="AW32"/>
      <c r="AX32"/>
      <c r="AY32"/>
      <c r="AZ32"/>
      <c r="BA32"/>
    </row>
    <row r="33" spans="2:53" ht="6" customHeight="1" thickBot="1" x14ac:dyDescent="0.35">
      <c r="B33"/>
      <c r="C33" s="263"/>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5"/>
      <c r="AV33"/>
      <c r="AW33"/>
      <c r="AX33"/>
      <c r="AY33"/>
      <c r="AZ33"/>
      <c r="BA33"/>
    </row>
    <row r="34" spans="2:53" ht="23.25" customHeight="1" thickBot="1" x14ac:dyDescent="0.35">
      <c r="B34"/>
      <c r="C34" s="266" t="s">
        <v>35</v>
      </c>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c r="AW34"/>
      <c r="AX34"/>
      <c r="AY34"/>
      <c r="AZ34"/>
      <c r="BA34"/>
    </row>
    <row r="35" spans="2:53" ht="12" customHeight="1" x14ac:dyDescent="0.3">
      <c r="B35"/>
      <c r="C35" s="252"/>
      <c r="D35" s="253"/>
      <c r="E35" s="253"/>
      <c r="F35" s="253"/>
      <c r="G35" s="253"/>
      <c r="H35" s="253"/>
      <c r="I35" s="253"/>
      <c r="J35" s="253"/>
      <c r="K35" s="253"/>
      <c r="L35" s="253"/>
      <c r="M35" s="253"/>
      <c r="N35" s="253"/>
      <c r="O35" s="253"/>
      <c r="P35" s="253"/>
      <c r="Q35" s="253"/>
      <c r="R35" s="253"/>
      <c r="S35" s="253"/>
      <c r="T35" s="253"/>
      <c r="U35" s="253"/>
      <c r="V35" s="253"/>
      <c r="W35" s="253"/>
      <c r="X35" s="253"/>
      <c r="Y35" s="267"/>
      <c r="Z35" s="272" t="s">
        <v>36</v>
      </c>
      <c r="AA35" s="273"/>
      <c r="AB35" s="273"/>
      <c r="AC35" s="273"/>
      <c r="AD35" s="273"/>
      <c r="AE35" s="273"/>
      <c r="AF35" s="273"/>
      <c r="AG35" s="273"/>
      <c r="AH35" s="273"/>
      <c r="AI35" s="273"/>
      <c r="AJ35" s="273"/>
      <c r="AK35" s="273"/>
      <c r="AL35" s="273"/>
      <c r="AM35" s="273"/>
      <c r="AN35" s="273"/>
      <c r="AO35" s="273"/>
      <c r="AP35" s="273"/>
      <c r="AQ35" s="273"/>
      <c r="AR35" s="273"/>
      <c r="AS35" s="273"/>
      <c r="AT35" s="273"/>
      <c r="AU35" s="274"/>
      <c r="AV35"/>
      <c r="AW35"/>
      <c r="AX35"/>
      <c r="AY35"/>
      <c r="AZ35"/>
      <c r="BA35"/>
    </row>
    <row r="36" spans="2:53" ht="12" customHeight="1" x14ac:dyDescent="0.3">
      <c r="B36"/>
      <c r="C36" s="242"/>
      <c r="D36" s="243"/>
      <c r="E36" s="243"/>
      <c r="F36" s="243"/>
      <c r="G36" s="243"/>
      <c r="H36" s="243"/>
      <c r="I36" s="243"/>
      <c r="J36" s="243"/>
      <c r="K36" s="243"/>
      <c r="L36" s="243"/>
      <c r="M36" s="243"/>
      <c r="N36" s="243"/>
      <c r="O36" s="243"/>
      <c r="P36" s="243"/>
      <c r="Q36" s="243"/>
      <c r="R36" s="243"/>
      <c r="S36" s="243"/>
      <c r="T36" s="243"/>
      <c r="U36" s="243"/>
      <c r="V36" s="243"/>
      <c r="W36" s="243"/>
      <c r="X36" s="243"/>
      <c r="Y36" s="268"/>
      <c r="Z36" s="275" t="s">
        <v>37</v>
      </c>
      <c r="AA36" s="276"/>
      <c r="AB36" s="276"/>
      <c r="AC36" s="276"/>
      <c r="AD36" s="276"/>
      <c r="AE36" s="276"/>
      <c r="AF36" s="276"/>
      <c r="AG36" s="276" t="s">
        <v>38</v>
      </c>
      <c r="AH36" s="276"/>
      <c r="AI36" s="276"/>
      <c r="AJ36" s="276"/>
      <c r="AK36" s="276"/>
      <c r="AL36" s="276"/>
      <c r="AM36" s="276"/>
      <c r="AN36" s="276"/>
      <c r="AO36" s="276" t="s">
        <v>39</v>
      </c>
      <c r="AP36" s="276"/>
      <c r="AQ36" s="276"/>
      <c r="AR36" s="276"/>
      <c r="AS36" s="276"/>
      <c r="AT36" s="276"/>
      <c r="AU36" s="277"/>
      <c r="AV36"/>
      <c r="AW36"/>
      <c r="AX36"/>
      <c r="AY36"/>
      <c r="AZ36"/>
      <c r="BA36"/>
    </row>
    <row r="37" spans="2:53" ht="12" customHeight="1" x14ac:dyDescent="0.3">
      <c r="B37"/>
      <c r="C37" s="269"/>
      <c r="D37" s="270"/>
      <c r="E37" s="270"/>
      <c r="F37" s="270"/>
      <c r="G37" s="270"/>
      <c r="H37" s="270"/>
      <c r="I37" s="270"/>
      <c r="J37" s="270"/>
      <c r="K37" s="270"/>
      <c r="L37" s="270"/>
      <c r="M37" s="270"/>
      <c r="N37" s="270"/>
      <c r="O37" s="270"/>
      <c r="P37" s="270"/>
      <c r="Q37" s="270"/>
      <c r="R37" s="270"/>
      <c r="S37" s="270"/>
      <c r="T37" s="270"/>
      <c r="U37" s="270"/>
      <c r="V37" s="270"/>
      <c r="W37" s="270"/>
      <c r="X37" s="270"/>
      <c r="Y37" s="271"/>
      <c r="Z37" s="8" t="s">
        <v>0</v>
      </c>
      <c r="AA37" s="9"/>
      <c r="AB37" s="9" t="s">
        <v>40</v>
      </c>
      <c r="AC37" s="9"/>
      <c r="AD37" s="9"/>
      <c r="AE37" s="9"/>
      <c r="AF37" s="9"/>
      <c r="AG37" s="9" t="s">
        <v>0</v>
      </c>
      <c r="AH37" s="9"/>
      <c r="AI37" s="9" t="s">
        <v>40</v>
      </c>
      <c r="AJ37" s="9"/>
      <c r="AK37" s="9"/>
      <c r="AL37" s="9"/>
      <c r="AM37" s="9"/>
      <c r="AN37" s="9"/>
      <c r="AO37" s="9" t="s">
        <v>0</v>
      </c>
      <c r="AP37" s="9"/>
      <c r="AQ37" s="9" t="s">
        <v>40</v>
      </c>
      <c r="AR37" s="9"/>
      <c r="AS37" s="9"/>
      <c r="AT37" s="9"/>
      <c r="AU37" s="10"/>
      <c r="AV37"/>
      <c r="AW37"/>
      <c r="AX37"/>
      <c r="AY37"/>
      <c r="AZ37"/>
      <c r="BA37"/>
    </row>
    <row r="38" spans="2:53" ht="12" customHeight="1" x14ac:dyDescent="0.3">
      <c r="B38"/>
      <c r="C38" s="242"/>
      <c r="D38" s="243"/>
      <c r="E38" s="243"/>
      <c r="F38" s="243"/>
      <c r="G38" s="243"/>
      <c r="H38" s="243"/>
      <c r="I38" s="243"/>
      <c r="J38" s="243"/>
      <c r="K38" s="243"/>
      <c r="L38" s="243"/>
      <c r="M38" s="243"/>
      <c r="N38" s="243"/>
      <c r="O38" s="243"/>
      <c r="P38" s="243"/>
      <c r="Q38" s="243"/>
      <c r="R38" s="243"/>
      <c r="S38" s="243"/>
      <c r="T38" s="243"/>
      <c r="U38" s="243"/>
      <c r="V38" s="243"/>
      <c r="W38" s="243"/>
      <c r="X38" s="243"/>
      <c r="Y38" s="268"/>
      <c r="Z38" s="287"/>
      <c r="AA38" s="288"/>
      <c r="AB38" s="289">
        <v>0</v>
      </c>
      <c r="AC38" s="289"/>
      <c r="AD38" s="289"/>
      <c r="AE38" s="289"/>
      <c r="AF38" s="289"/>
      <c r="AG38" s="290"/>
      <c r="AH38" s="290"/>
      <c r="AI38" s="280">
        <f>L55</f>
        <v>0</v>
      </c>
      <c r="AJ38" s="280"/>
      <c r="AK38" s="280"/>
      <c r="AL38" s="280"/>
      <c r="AM38" s="280"/>
      <c r="AN38" s="280"/>
      <c r="AO38" s="290"/>
      <c r="AP38" s="290"/>
      <c r="AQ38" s="280">
        <v>0</v>
      </c>
      <c r="AR38" s="280"/>
      <c r="AS38" s="280"/>
      <c r="AT38" s="280"/>
      <c r="AU38" s="281"/>
      <c r="AV38"/>
      <c r="AW38"/>
      <c r="AX38"/>
      <c r="AY38"/>
      <c r="AZ38"/>
      <c r="BA38"/>
    </row>
    <row r="39" spans="2:53" ht="12" customHeight="1" x14ac:dyDescent="0.3">
      <c r="B39"/>
      <c r="C39" s="11" t="s">
        <v>41</v>
      </c>
      <c r="D39" s="12"/>
      <c r="E39" s="12"/>
      <c r="F39" s="12"/>
      <c r="G39" s="12"/>
      <c r="H39" s="12"/>
      <c r="I39" s="12"/>
      <c r="J39" s="12"/>
      <c r="K39" s="12"/>
      <c r="L39" s="12"/>
      <c r="M39" s="12"/>
      <c r="N39" s="12"/>
      <c r="O39" s="12"/>
      <c r="P39" s="12"/>
      <c r="Q39" s="12"/>
      <c r="R39" s="12"/>
      <c r="S39" s="12"/>
      <c r="T39" s="12"/>
      <c r="U39" s="12"/>
      <c r="V39" s="12"/>
      <c r="W39" s="12"/>
      <c r="X39" s="12"/>
      <c r="Y39" s="12"/>
      <c r="Z39" s="282"/>
      <c r="AA39" s="283"/>
      <c r="AB39" s="284">
        <v>0</v>
      </c>
      <c r="AC39" s="284"/>
      <c r="AD39" s="284"/>
      <c r="AE39" s="284"/>
      <c r="AF39" s="284"/>
      <c r="AG39" s="285"/>
      <c r="AH39" s="285"/>
      <c r="AI39" s="286">
        <v>0</v>
      </c>
      <c r="AJ39" s="286"/>
      <c r="AK39" s="286"/>
      <c r="AL39" s="286"/>
      <c r="AM39" s="286"/>
      <c r="AN39" s="286"/>
      <c r="AO39" s="285"/>
      <c r="AP39" s="285"/>
      <c r="AQ39" s="280">
        <v>0</v>
      </c>
      <c r="AR39" s="280"/>
      <c r="AS39" s="280"/>
      <c r="AT39" s="280"/>
      <c r="AU39" s="281"/>
      <c r="AV39"/>
      <c r="AW39"/>
      <c r="AX39"/>
      <c r="AY39"/>
      <c r="AZ39"/>
      <c r="BA39"/>
    </row>
    <row r="40" spans="2:53" ht="12" customHeight="1" x14ac:dyDescent="0.3">
      <c r="B40"/>
      <c r="C40" s="242"/>
      <c r="D40" s="243"/>
      <c r="E40" s="243"/>
      <c r="F40" s="243"/>
      <c r="G40" s="243"/>
      <c r="H40" s="243"/>
      <c r="I40" s="243"/>
      <c r="J40" s="243"/>
      <c r="K40" s="243"/>
      <c r="L40" s="243"/>
      <c r="M40" s="243"/>
      <c r="N40" s="243"/>
      <c r="O40" s="243"/>
      <c r="P40" s="243"/>
      <c r="Q40" s="243"/>
      <c r="R40" s="243"/>
      <c r="S40" s="243"/>
      <c r="T40" s="243"/>
      <c r="U40" s="243"/>
      <c r="V40" s="243"/>
      <c r="W40" s="243"/>
      <c r="X40" s="243"/>
      <c r="Y40" s="268"/>
      <c r="Z40" s="282" t="s">
        <v>20</v>
      </c>
      <c r="AA40" s="283"/>
      <c r="AB40" s="284">
        <v>0</v>
      </c>
      <c r="AC40" s="284"/>
      <c r="AD40" s="284"/>
      <c r="AE40" s="284"/>
      <c r="AF40" s="284"/>
      <c r="AG40" s="285"/>
      <c r="AH40" s="285"/>
      <c r="AI40" s="286">
        <v>0</v>
      </c>
      <c r="AJ40" s="286"/>
      <c r="AK40" s="286"/>
      <c r="AL40" s="286"/>
      <c r="AM40" s="286"/>
      <c r="AN40" s="286"/>
      <c r="AO40" s="285"/>
      <c r="AP40" s="285"/>
      <c r="AQ40" s="291">
        <v>0</v>
      </c>
      <c r="AR40" s="291"/>
      <c r="AS40" s="291"/>
      <c r="AT40" s="291"/>
      <c r="AU40" s="292"/>
      <c r="AV40"/>
      <c r="AW40"/>
      <c r="AX40"/>
      <c r="AY40"/>
      <c r="AZ40"/>
      <c r="BA40"/>
    </row>
    <row r="41" spans="2:53" ht="12" customHeight="1" x14ac:dyDescent="0.3">
      <c r="B41"/>
      <c r="C41" s="13"/>
      <c r="D41" s="5" t="s">
        <v>20</v>
      </c>
      <c r="E41" s="293" t="s">
        <v>42</v>
      </c>
      <c r="F41" s="294"/>
      <c r="G41" s="294"/>
      <c r="H41" s="294"/>
      <c r="I41" s="294"/>
      <c r="J41" s="294"/>
      <c r="K41" s="294"/>
      <c r="L41" s="294"/>
      <c r="M41" s="294"/>
      <c r="N41" s="294"/>
      <c r="O41" s="294"/>
      <c r="P41" s="294"/>
      <c r="Q41" s="294"/>
      <c r="R41" s="294"/>
      <c r="S41" s="294"/>
      <c r="T41" s="294"/>
      <c r="U41" s="294"/>
      <c r="V41" s="294"/>
      <c r="W41" s="294"/>
      <c r="X41" s="294"/>
      <c r="Y41" s="295"/>
      <c r="Z41" s="282" t="s">
        <v>20</v>
      </c>
      <c r="AA41" s="283"/>
      <c r="AB41" s="284">
        <v>0</v>
      </c>
      <c r="AC41" s="284"/>
      <c r="AD41" s="284"/>
      <c r="AE41" s="284"/>
      <c r="AF41" s="284"/>
      <c r="AG41" s="285"/>
      <c r="AH41" s="285"/>
      <c r="AI41" s="286">
        <v>0</v>
      </c>
      <c r="AJ41" s="286"/>
      <c r="AK41" s="286"/>
      <c r="AL41" s="286"/>
      <c r="AM41" s="286"/>
      <c r="AN41" s="286"/>
      <c r="AO41" s="285"/>
      <c r="AP41" s="285"/>
      <c r="AQ41" s="291">
        <v>0</v>
      </c>
      <c r="AR41" s="291"/>
      <c r="AS41" s="291"/>
      <c r="AT41" s="291"/>
      <c r="AU41" s="292"/>
      <c r="AV41"/>
      <c r="AW41"/>
      <c r="AX41"/>
      <c r="AY41"/>
      <c r="AZ41"/>
      <c r="BA41"/>
    </row>
    <row r="42" spans="2:53" ht="12" customHeight="1" x14ac:dyDescent="0.3">
      <c r="B42"/>
      <c r="C42" s="299" t="s">
        <v>43</v>
      </c>
      <c r="D42" s="300"/>
      <c r="E42" s="300"/>
      <c r="F42" s="300"/>
      <c r="G42" s="301" t="s">
        <v>20</v>
      </c>
      <c r="H42" s="301"/>
      <c r="I42" s="301"/>
      <c r="J42" s="301"/>
      <c r="K42" s="301"/>
      <c r="L42" s="301"/>
      <c r="M42" s="301"/>
      <c r="N42" s="301"/>
      <c r="O42" s="301"/>
      <c r="P42" s="301"/>
      <c r="Q42" s="301"/>
      <c r="R42" s="301"/>
      <c r="S42" s="301"/>
      <c r="T42" s="301"/>
      <c r="U42" s="301"/>
      <c r="V42" s="301"/>
      <c r="W42" s="302"/>
      <c r="X42" s="302"/>
      <c r="Y42" s="303"/>
      <c r="Z42" s="282" t="s">
        <v>20</v>
      </c>
      <c r="AA42" s="283"/>
      <c r="AB42" s="284">
        <v>0</v>
      </c>
      <c r="AC42" s="284"/>
      <c r="AD42" s="284"/>
      <c r="AE42" s="284"/>
      <c r="AF42" s="284"/>
      <c r="AG42" s="285"/>
      <c r="AH42" s="285"/>
      <c r="AI42" s="286">
        <v>0</v>
      </c>
      <c r="AJ42" s="286"/>
      <c r="AK42" s="286"/>
      <c r="AL42" s="286"/>
      <c r="AM42" s="286"/>
      <c r="AN42" s="286"/>
      <c r="AO42" s="285"/>
      <c r="AP42" s="285"/>
      <c r="AQ42" s="291">
        <v>0</v>
      </c>
      <c r="AR42" s="291"/>
      <c r="AS42" s="291"/>
      <c r="AT42" s="291"/>
      <c r="AU42" s="292"/>
      <c r="AV42"/>
      <c r="AW42"/>
      <c r="AX42"/>
      <c r="AY42"/>
      <c r="AZ42"/>
      <c r="BA42"/>
    </row>
    <row r="43" spans="2:53" ht="12" customHeight="1" x14ac:dyDescent="0.3">
      <c r="B43"/>
      <c r="C43" s="296" t="s">
        <v>44</v>
      </c>
      <c r="D43" s="297"/>
      <c r="E43" s="297"/>
      <c r="F43" s="297"/>
      <c r="G43" s="297"/>
      <c r="H43" s="297"/>
      <c r="I43" s="297"/>
      <c r="J43" s="297"/>
      <c r="K43" s="297"/>
      <c r="L43" s="297"/>
      <c r="M43" s="297"/>
      <c r="N43" s="298" t="s">
        <v>20</v>
      </c>
      <c r="O43" s="298"/>
      <c r="P43" s="298"/>
      <c r="Q43" s="298"/>
      <c r="R43" s="298"/>
      <c r="S43" s="298"/>
      <c r="T43" s="298"/>
      <c r="U43" s="298"/>
      <c r="V43" s="298"/>
      <c r="W43" s="302"/>
      <c r="X43" s="302"/>
      <c r="Y43" s="303"/>
      <c r="Z43" s="282" t="s">
        <v>20</v>
      </c>
      <c r="AA43" s="283"/>
      <c r="AB43" s="284">
        <v>0</v>
      </c>
      <c r="AC43" s="284"/>
      <c r="AD43" s="284"/>
      <c r="AE43" s="284"/>
      <c r="AF43" s="284"/>
      <c r="AG43" s="285" t="s">
        <v>20</v>
      </c>
      <c r="AH43" s="285"/>
      <c r="AI43" s="286">
        <v>0</v>
      </c>
      <c r="AJ43" s="286"/>
      <c r="AK43" s="286"/>
      <c r="AL43" s="286"/>
      <c r="AM43" s="286"/>
      <c r="AN43" s="286"/>
      <c r="AO43" s="285"/>
      <c r="AP43" s="285"/>
      <c r="AQ43" s="291">
        <v>0</v>
      </c>
      <c r="AR43" s="291"/>
      <c r="AS43" s="291"/>
      <c r="AT43" s="291"/>
      <c r="AU43" s="292"/>
      <c r="AV43"/>
      <c r="AW43"/>
      <c r="AX43"/>
      <c r="AY43"/>
      <c r="AZ43"/>
      <c r="BA43"/>
    </row>
    <row r="44" spans="2:53" ht="12" customHeight="1" x14ac:dyDescent="0.3">
      <c r="B44"/>
      <c r="C44" s="242"/>
      <c r="D44" s="243"/>
      <c r="E44" s="243"/>
      <c r="F44" s="243"/>
      <c r="G44" s="243"/>
      <c r="H44" s="243"/>
      <c r="I44" s="243"/>
      <c r="J44" s="243"/>
      <c r="K44" s="243"/>
      <c r="L44" s="243"/>
      <c r="M44" s="243"/>
      <c r="N44" s="243"/>
      <c r="O44" s="243"/>
      <c r="P44" s="243"/>
      <c r="Q44" s="243"/>
      <c r="R44" s="243"/>
      <c r="S44" s="243"/>
      <c r="T44" s="243"/>
      <c r="U44" s="243"/>
      <c r="V44" s="243"/>
      <c r="W44" s="302"/>
      <c r="X44" s="302"/>
      <c r="Y44" s="303"/>
      <c r="Z44" s="282"/>
      <c r="AA44" s="283"/>
      <c r="AB44" s="284">
        <v>0</v>
      </c>
      <c r="AC44" s="284"/>
      <c r="AD44" s="284"/>
      <c r="AE44" s="284"/>
      <c r="AF44" s="284"/>
      <c r="AG44" s="285" t="s">
        <v>20</v>
      </c>
      <c r="AH44" s="285"/>
      <c r="AI44" s="286">
        <v>0</v>
      </c>
      <c r="AJ44" s="286"/>
      <c r="AK44" s="286"/>
      <c r="AL44" s="286"/>
      <c r="AM44" s="286"/>
      <c r="AN44" s="286"/>
      <c r="AO44" s="285"/>
      <c r="AP44" s="285"/>
      <c r="AQ44" s="291">
        <v>0</v>
      </c>
      <c r="AR44" s="291"/>
      <c r="AS44" s="291"/>
      <c r="AT44" s="291"/>
      <c r="AU44" s="292"/>
      <c r="AV44"/>
      <c r="AW44"/>
      <c r="AX44"/>
      <c r="AY44"/>
      <c r="AZ44"/>
      <c r="BA44"/>
    </row>
    <row r="45" spans="2:53" ht="12" customHeight="1" x14ac:dyDescent="0.3">
      <c r="B45"/>
      <c r="C45" s="13"/>
      <c r="D45" s="5" t="s">
        <v>20</v>
      </c>
      <c r="E45" s="304" t="s">
        <v>45</v>
      </c>
      <c r="F45" s="305"/>
      <c r="G45" s="305"/>
      <c r="H45" s="305"/>
      <c r="I45" s="305"/>
      <c r="J45" s="305"/>
      <c r="K45" s="305"/>
      <c r="L45" s="305"/>
      <c r="M45" s="305"/>
      <c r="N45" s="305"/>
      <c r="O45" s="305"/>
      <c r="P45" s="305"/>
      <c r="Q45" s="305"/>
      <c r="R45" s="305"/>
      <c r="S45" s="305"/>
      <c r="T45" s="305"/>
      <c r="U45" s="305"/>
      <c r="V45" s="305"/>
      <c r="W45" s="302"/>
      <c r="X45" s="302"/>
      <c r="Y45" s="303"/>
      <c r="Z45" s="282" t="s">
        <v>20</v>
      </c>
      <c r="AA45" s="283"/>
      <c r="AB45" s="284">
        <v>0</v>
      </c>
      <c r="AC45" s="284"/>
      <c r="AD45" s="284"/>
      <c r="AE45" s="284"/>
      <c r="AF45" s="284"/>
      <c r="AG45" s="285" t="s">
        <v>20</v>
      </c>
      <c r="AH45" s="285"/>
      <c r="AI45" s="286">
        <v>0</v>
      </c>
      <c r="AJ45" s="286"/>
      <c r="AK45" s="286"/>
      <c r="AL45" s="286"/>
      <c r="AM45" s="286"/>
      <c r="AN45" s="286"/>
      <c r="AO45" s="285"/>
      <c r="AP45" s="285"/>
      <c r="AQ45" s="291">
        <v>0</v>
      </c>
      <c r="AR45" s="291"/>
      <c r="AS45" s="291"/>
      <c r="AT45" s="291"/>
      <c r="AU45" s="292"/>
      <c r="AV45"/>
      <c r="AW45"/>
      <c r="AX45"/>
      <c r="AY45"/>
      <c r="AZ45"/>
      <c r="BA45"/>
    </row>
    <row r="46" spans="2:53" ht="12" customHeight="1" x14ac:dyDescent="0.3">
      <c r="B46"/>
      <c r="C46" s="242"/>
      <c r="D46" s="243"/>
      <c r="E46" s="243"/>
      <c r="F46" s="243"/>
      <c r="G46" s="5" t="s">
        <v>20</v>
      </c>
      <c r="H46" s="248" t="s">
        <v>46</v>
      </c>
      <c r="I46" s="249"/>
      <c r="J46" s="249"/>
      <c r="K46" s="249"/>
      <c r="L46" s="249"/>
      <c r="M46" s="249"/>
      <c r="N46" s="249"/>
      <c r="O46" s="249"/>
      <c r="P46" s="249"/>
      <c r="Q46" s="249"/>
      <c r="R46" s="249"/>
      <c r="S46" s="249"/>
      <c r="T46" s="249"/>
      <c r="U46" s="249"/>
      <c r="V46" s="249"/>
      <c r="W46" s="302"/>
      <c r="X46" s="302"/>
      <c r="Y46" s="303"/>
      <c r="Z46" s="282" t="s">
        <v>20</v>
      </c>
      <c r="AA46" s="283"/>
      <c r="AB46" s="284">
        <v>0</v>
      </c>
      <c r="AC46" s="284"/>
      <c r="AD46" s="284"/>
      <c r="AE46" s="284"/>
      <c r="AF46" s="284"/>
      <c r="AG46" s="285" t="s">
        <v>20</v>
      </c>
      <c r="AH46" s="285"/>
      <c r="AI46" s="286">
        <v>0</v>
      </c>
      <c r="AJ46" s="286"/>
      <c r="AK46" s="286"/>
      <c r="AL46" s="286"/>
      <c r="AM46" s="286"/>
      <c r="AN46" s="286"/>
      <c r="AO46" s="285"/>
      <c r="AP46" s="285"/>
      <c r="AQ46" s="291">
        <v>0</v>
      </c>
      <c r="AR46" s="291"/>
      <c r="AS46" s="291"/>
      <c r="AT46" s="291"/>
      <c r="AU46" s="292"/>
      <c r="AV46"/>
      <c r="AW46"/>
      <c r="AX46"/>
      <c r="AY46"/>
      <c r="AZ46"/>
      <c r="BA46"/>
    </row>
    <row r="47" spans="2:53" ht="12" customHeight="1" x14ac:dyDescent="0.3">
      <c r="B47"/>
      <c r="C47" s="242"/>
      <c r="D47" s="243"/>
      <c r="E47" s="243"/>
      <c r="F47" s="243"/>
      <c r="G47" s="5" t="s">
        <v>20</v>
      </c>
      <c r="H47" s="248" t="s">
        <v>47</v>
      </c>
      <c r="I47" s="249"/>
      <c r="J47" s="249"/>
      <c r="K47" s="249"/>
      <c r="L47" s="249"/>
      <c r="M47" s="249"/>
      <c r="N47" s="249"/>
      <c r="O47" s="249"/>
      <c r="P47" s="249"/>
      <c r="Q47" s="249"/>
      <c r="R47" s="249"/>
      <c r="S47" s="249"/>
      <c r="T47" s="249"/>
      <c r="U47" s="249"/>
      <c r="V47" s="249"/>
      <c r="W47" s="302"/>
      <c r="X47" s="302"/>
      <c r="Y47" s="303"/>
      <c r="Z47" s="282" t="s">
        <v>20</v>
      </c>
      <c r="AA47" s="283"/>
      <c r="AB47" s="284">
        <v>0</v>
      </c>
      <c r="AC47" s="284"/>
      <c r="AD47" s="284"/>
      <c r="AE47" s="284"/>
      <c r="AF47" s="284"/>
      <c r="AG47" s="285" t="s">
        <v>20</v>
      </c>
      <c r="AH47" s="285"/>
      <c r="AI47" s="286">
        <v>0</v>
      </c>
      <c r="AJ47" s="286"/>
      <c r="AK47" s="286"/>
      <c r="AL47" s="286"/>
      <c r="AM47" s="286"/>
      <c r="AN47" s="286"/>
      <c r="AO47" s="285"/>
      <c r="AP47" s="285"/>
      <c r="AQ47" s="291">
        <v>0</v>
      </c>
      <c r="AR47" s="291"/>
      <c r="AS47" s="291"/>
      <c r="AT47" s="291"/>
      <c r="AU47" s="292"/>
      <c r="AV47"/>
      <c r="AW47"/>
      <c r="AX47"/>
      <c r="AY47"/>
      <c r="AZ47"/>
      <c r="BA47"/>
    </row>
    <row r="48" spans="2:53" ht="12" customHeight="1" x14ac:dyDescent="0.3">
      <c r="B48"/>
      <c r="C48" s="242"/>
      <c r="D48" s="243"/>
      <c r="E48" s="243"/>
      <c r="F48" s="243"/>
      <c r="G48" s="5" t="s">
        <v>20</v>
      </c>
      <c r="H48" s="248" t="s">
        <v>48</v>
      </c>
      <c r="I48" s="249"/>
      <c r="J48" s="306"/>
      <c r="K48" s="306"/>
      <c r="L48" s="306"/>
      <c r="M48" s="306"/>
      <c r="N48" s="306"/>
      <c r="O48" s="306"/>
      <c r="P48" s="306"/>
      <c r="Q48" s="306"/>
      <c r="R48" s="306"/>
      <c r="S48" s="306"/>
      <c r="T48" s="306"/>
      <c r="U48" s="306"/>
      <c r="V48" s="306"/>
      <c r="W48" s="302"/>
      <c r="X48" s="302"/>
      <c r="Y48" s="303"/>
      <c r="Z48" s="282" t="s">
        <v>20</v>
      </c>
      <c r="AA48" s="283"/>
      <c r="AB48" s="284">
        <v>0</v>
      </c>
      <c r="AC48" s="284"/>
      <c r="AD48" s="284"/>
      <c r="AE48" s="284"/>
      <c r="AF48" s="284"/>
      <c r="AG48" s="285" t="s">
        <v>20</v>
      </c>
      <c r="AH48" s="285"/>
      <c r="AI48" s="286">
        <v>0</v>
      </c>
      <c r="AJ48" s="286"/>
      <c r="AK48" s="286"/>
      <c r="AL48" s="286"/>
      <c r="AM48" s="286"/>
      <c r="AN48" s="286"/>
      <c r="AO48" s="285"/>
      <c r="AP48" s="285"/>
      <c r="AQ48" s="291">
        <v>0</v>
      </c>
      <c r="AR48" s="291"/>
      <c r="AS48" s="291"/>
      <c r="AT48" s="291"/>
      <c r="AU48" s="292"/>
      <c r="AV48"/>
      <c r="AW48"/>
      <c r="AX48"/>
      <c r="AY48"/>
      <c r="AZ48"/>
      <c r="BA48"/>
    </row>
    <row r="49" spans="2:62" ht="12" customHeight="1" x14ac:dyDescent="0.3">
      <c r="B49"/>
      <c r="C49" s="242"/>
      <c r="D49" s="243"/>
      <c r="E49" s="243"/>
      <c r="F49" s="243"/>
      <c r="G49" s="243"/>
      <c r="H49" s="243"/>
      <c r="I49" s="243"/>
      <c r="J49" s="243"/>
      <c r="K49" s="243"/>
      <c r="L49" s="243"/>
      <c r="M49" s="243"/>
      <c r="N49" s="243"/>
      <c r="O49" s="243"/>
      <c r="P49" s="243"/>
      <c r="Q49" s="243"/>
      <c r="R49" s="243"/>
      <c r="S49" s="243"/>
      <c r="T49" s="243"/>
      <c r="U49" s="243"/>
      <c r="V49" s="243"/>
      <c r="W49" s="302"/>
      <c r="X49" s="302"/>
      <c r="Y49" s="303"/>
      <c r="Z49" s="282" t="s">
        <v>20</v>
      </c>
      <c r="AA49" s="283"/>
      <c r="AB49" s="284">
        <v>0</v>
      </c>
      <c r="AC49" s="284"/>
      <c r="AD49" s="284"/>
      <c r="AE49" s="284"/>
      <c r="AF49" s="284"/>
      <c r="AG49" s="285" t="s">
        <v>20</v>
      </c>
      <c r="AH49" s="285"/>
      <c r="AI49" s="286">
        <v>0</v>
      </c>
      <c r="AJ49" s="286"/>
      <c r="AK49" s="286"/>
      <c r="AL49" s="286"/>
      <c r="AM49" s="286"/>
      <c r="AN49" s="286"/>
      <c r="AO49" s="285"/>
      <c r="AP49" s="285"/>
      <c r="AQ49" s="291">
        <v>0</v>
      </c>
      <c r="AR49" s="291"/>
      <c r="AS49" s="291"/>
      <c r="AT49" s="291"/>
      <c r="AU49" s="292"/>
      <c r="AV49"/>
      <c r="AW49"/>
      <c r="AX49"/>
      <c r="AY49"/>
      <c r="AZ49"/>
      <c r="BA49"/>
      <c r="BC49" s="246"/>
      <c r="BD49" s="246"/>
      <c r="BE49" s="246"/>
      <c r="BF49" s="246"/>
      <c r="BG49" s="246"/>
      <c r="BH49" s="246"/>
      <c r="BI49" s="246"/>
      <c r="BJ49" s="246"/>
    </row>
    <row r="50" spans="2:62" ht="12" customHeight="1" x14ac:dyDescent="0.3">
      <c r="B50"/>
      <c r="C50" s="13"/>
      <c r="D50" s="5" t="s">
        <v>49</v>
      </c>
      <c r="E50" s="293" t="s">
        <v>50</v>
      </c>
      <c r="F50" s="294"/>
      <c r="G50" s="294"/>
      <c r="H50" s="294"/>
      <c r="I50" s="294"/>
      <c r="J50" s="294"/>
      <c r="K50" s="294"/>
      <c r="L50" s="294"/>
      <c r="M50" s="294"/>
      <c r="N50" s="294"/>
      <c r="O50" s="294"/>
      <c r="P50" s="294"/>
      <c r="Q50" s="294"/>
      <c r="R50" s="294"/>
      <c r="S50" s="294"/>
      <c r="T50" s="294"/>
      <c r="U50" s="294"/>
      <c r="V50" s="294"/>
      <c r="W50" s="302"/>
      <c r="X50" s="302"/>
      <c r="Y50" s="303"/>
      <c r="Z50" s="282" t="s">
        <v>20</v>
      </c>
      <c r="AA50" s="283"/>
      <c r="AB50" s="284">
        <v>0</v>
      </c>
      <c r="AC50" s="284"/>
      <c r="AD50" s="284"/>
      <c r="AE50" s="284"/>
      <c r="AF50" s="284"/>
      <c r="AG50" s="285" t="s">
        <v>20</v>
      </c>
      <c r="AH50" s="285"/>
      <c r="AI50" s="286">
        <v>0</v>
      </c>
      <c r="AJ50" s="286"/>
      <c r="AK50" s="286"/>
      <c r="AL50" s="286"/>
      <c r="AM50" s="286"/>
      <c r="AN50" s="286"/>
      <c r="AO50" s="285"/>
      <c r="AP50" s="285"/>
      <c r="AQ50" s="291">
        <v>0</v>
      </c>
      <c r="AR50" s="291"/>
      <c r="AS50" s="291"/>
      <c r="AT50" s="291"/>
      <c r="AU50" s="292"/>
      <c r="AV50"/>
      <c r="AW50"/>
      <c r="AX50"/>
      <c r="AY50"/>
      <c r="AZ50"/>
      <c r="BA50"/>
    </row>
    <row r="51" spans="2:62" ht="12" customHeight="1" thickBot="1" x14ac:dyDescent="0.35">
      <c r="B51"/>
      <c r="C51" s="242"/>
      <c r="D51" s="243"/>
      <c r="E51" s="243"/>
      <c r="F51" s="326"/>
      <c r="G51" s="5"/>
      <c r="H51" s="248" t="s">
        <v>46</v>
      </c>
      <c r="I51" s="249"/>
      <c r="J51" s="249"/>
      <c r="K51" s="249"/>
      <c r="L51" s="249"/>
      <c r="M51" s="249"/>
      <c r="N51" s="249"/>
      <c r="O51" s="249"/>
      <c r="P51" s="249"/>
      <c r="Q51" s="249"/>
      <c r="R51" s="249"/>
      <c r="S51" s="249"/>
      <c r="T51" s="249"/>
      <c r="U51" s="249"/>
      <c r="V51" s="249"/>
      <c r="W51" s="302"/>
      <c r="X51" s="302"/>
      <c r="Y51" s="303"/>
      <c r="Z51" s="309" t="s">
        <v>20</v>
      </c>
      <c r="AA51" s="310"/>
      <c r="AB51" s="311">
        <v>0</v>
      </c>
      <c r="AC51" s="311"/>
      <c r="AD51" s="311"/>
      <c r="AE51" s="311"/>
      <c r="AF51" s="311"/>
      <c r="AG51" s="312" t="s">
        <v>20</v>
      </c>
      <c r="AH51" s="312"/>
      <c r="AI51" s="313">
        <v>0</v>
      </c>
      <c r="AJ51" s="313"/>
      <c r="AK51" s="313"/>
      <c r="AL51" s="313"/>
      <c r="AM51" s="313"/>
      <c r="AN51" s="313"/>
      <c r="AO51" s="312"/>
      <c r="AP51" s="312"/>
      <c r="AQ51" s="329">
        <v>0</v>
      </c>
      <c r="AR51" s="329"/>
      <c r="AS51" s="329"/>
      <c r="AT51" s="329"/>
      <c r="AU51" s="330"/>
      <c r="AV51"/>
      <c r="AW51"/>
      <c r="AX51"/>
      <c r="AY51"/>
      <c r="AZ51"/>
      <c r="BA51"/>
    </row>
    <row r="52" spans="2:62" ht="12" customHeight="1" thickTop="1" thickBot="1" x14ac:dyDescent="0.35">
      <c r="B52"/>
      <c r="C52" s="242"/>
      <c r="D52" s="243"/>
      <c r="E52" s="243"/>
      <c r="F52" s="326"/>
      <c r="G52" s="5" t="s">
        <v>49</v>
      </c>
      <c r="H52" s="248" t="s">
        <v>47</v>
      </c>
      <c r="I52" s="249"/>
      <c r="J52" s="249"/>
      <c r="K52" s="249"/>
      <c r="L52" s="249"/>
      <c r="M52" s="249"/>
      <c r="N52" s="249"/>
      <c r="O52" s="249"/>
      <c r="P52" s="249"/>
      <c r="Q52" s="249"/>
      <c r="R52" s="249"/>
      <c r="S52" s="249"/>
      <c r="T52" s="249"/>
      <c r="U52" s="249"/>
      <c r="V52" s="249"/>
      <c r="W52" s="302"/>
      <c r="X52" s="302"/>
      <c r="Y52" s="303"/>
      <c r="Z52" s="331" t="s">
        <v>51</v>
      </c>
      <c r="AA52" s="332"/>
      <c r="AB52" s="307">
        <f>SUM(AB38:AB51)</f>
        <v>0</v>
      </c>
      <c r="AC52" s="307"/>
      <c r="AD52" s="307"/>
      <c r="AE52" s="307"/>
      <c r="AF52" s="307"/>
      <c r="AG52" s="333" t="s">
        <v>51</v>
      </c>
      <c r="AH52" s="334"/>
      <c r="AI52" s="307">
        <f>SUM(AI38:AI51)</f>
        <v>0</v>
      </c>
      <c r="AJ52" s="307"/>
      <c r="AK52" s="307"/>
      <c r="AL52" s="307"/>
      <c r="AM52" s="307"/>
      <c r="AN52" s="307"/>
      <c r="AO52" s="333" t="s">
        <v>51</v>
      </c>
      <c r="AP52" s="334"/>
      <c r="AQ52" s="307">
        <f>SUM(AQ38:AQ51)</f>
        <v>0</v>
      </c>
      <c r="AR52" s="307"/>
      <c r="AS52" s="307"/>
      <c r="AT52" s="307"/>
      <c r="AU52" s="308"/>
      <c r="AV52"/>
      <c r="AW52"/>
      <c r="AX52"/>
      <c r="AY52"/>
      <c r="AZ52"/>
      <c r="BA52"/>
    </row>
    <row r="53" spans="2:62" ht="12" customHeight="1" thickTop="1" thickBot="1" x14ac:dyDescent="0.35">
      <c r="B53"/>
      <c r="C53" s="242"/>
      <c r="D53" s="243"/>
      <c r="E53" s="243"/>
      <c r="F53" s="326"/>
      <c r="G53" s="5"/>
      <c r="H53" s="248" t="s">
        <v>48</v>
      </c>
      <c r="I53" s="249"/>
      <c r="J53" s="306"/>
      <c r="K53" s="306"/>
      <c r="L53" s="306"/>
      <c r="M53" s="306"/>
      <c r="N53" s="306"/>
      <c r="O53" s="306"/>
      <c r="P53" s="306"/>
      <c r="Q53" s="306"/>
      <c r="R53" s="306"/>
      <c r="S53" s="306"/>
      <c r="T53" s="306"/>
      <c r="U53" s="306"/>
      <c r="V53" s="306"/>
      <c r="W53" s="302"/>
      <c r="X53" s="302"/>
      <c r="Y53" s="303"/>
      <c r="Z53" s="327" t="s">
        <v>52</v>
      </c>
      <c r="AA53" s="328"/>
      <c r="AB53" s="328"/>
      <c r="AC53" s="328"/>
      <c r="AD53" s="328"/>
      <c r="AE53" s="328"/>
      <c r="AF53" s="328"/>
      <c r="AG53" s="328"/>
      <c r="AH53" s="328"/>
      <c r="AI53" s="328"/>
      <c r="AJ53" s="328"/>
      <c r="AK53" s="328"/>
      <c r="AL53" s="328"/>
      <c r="AM53" s="328"/>
      <c r="AN53" s="328"/>
      <c r="AO53" s="328"/>
      <c r="AP53" s="14" t="s">
        <v>43</v>
      </c>
      <c r="AQ53" s="317">
        <f>AB52+AI52+AQ52</f>
        <v>0</v>
      </c>
      <c r="AR53" s="317"/>
      <c r="AS53" s="317"/>
      <c r="AT53" s="317"/>
      <c r="AU53" s="318"/>
      <c r="AV53"/>
      <c r="AW53"/>
      <c r="AX53"/>
      <c r="AY53"/>
      <c r="AZ53"/>
      <c r="BA53"/>
    </row>
    <row r="54" spans="2:62" ht="4" customHeight="1" thickTop="1" x14ac:dyDescent="0.3">
      <c r="B54"/>
      <c r="C54" s="242"/>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4"/>
      <c r="AV54"/>
      <c r="AW54"/>
      <c r="AX54"/>
      <c r="AY54"/>
      <c r="AZ54"/>
      <c r="BA54"/>
    </row>
    <row r="55" spans="2:62" ht="30.75" customHeight="1" x14ac:dyDescent="0.3">
      <c r="B55"/>
      <c r="C55" s="319" t="s">
        <v>53</v>
      </c>
      <c r="D55" s="320"/>
      <c r="E55" s="320"/>
      <c r="F55" s="320"/>
      <c r="G55" s="320"/>
      <c r="H55" s="320"/>
      <c r="I55" s="320"/>
      <c r="J55" s="320"/>
      <c r="K55" s="192" t="s">
        <v>43</v>
      </c>
      <c r="L55" s="321"/>
      <c r="M55" s="321"/>
      <c r="N55" s="321"/>
      <c r="O55" s="321"/>
      <c r="P55" s="321"/>
      <c r="Q55" s="321"/>
      <c r="R55" s="321"/>
      <c r="S55" s="321"/>
      <c r="T55" s="321"/>
      <c r="U55" s="320"/>
      <c r="V55" s="320"/>
      <c r="W55" s="320"/>
      <c r="X55" s="192" t="s">
        <v>43</v>
      </c>
      <c r="Y55" s="322"/>
      <c r="Z55" s="322"/>
      <c r="AA55" s="322"/>
      <c r="AB55" s="322"/>
      <c r="AC55" s="322"/>
      <c r="AD55" s="323" t="s">
        <v>54</v>
      </c>
      <c r="AE55" s="323"/>
      <c r="AF55" s="322">
        <f>IF(Y55="N/A","N/A",'Attach 4 - Rate Calc '!AI35)</f>
        <v>0</v>
      </c>
      <c r="AG55" s="322"/>
      <c r="AH55" s="322"/>
      <c r="AI55" s="322"/>
      <c r="AJ55" s="322"/>
      <c r="AK55" s="324" t="s">
        <v>55</v>
      </c>
      <c r="AL55" s="324"/>
      <c r="AM55" s="324"/>
      <c r="AN55" s="324"/>
      <c r="AO55" s="324"/>
      <c r="AP55" s="324"/>
      <c r="AQ55" s="322"/>
      <c r="AR55" s="322"/>
      <c r="AS55" s="322"/>
      <c r="AT55" s="322"/>
      <c r="AU55" s="325"/>
      <c r="AV55"/>
      <c r="AW55"/>
      <c r="AX55"/>
      <c r="AY55"/>
      <c r="AZ55"/>
      <c r="BA55"/>
    </row>
    <row r="56" spans="2:62" ht="12.75" customHeight="1" x14ac:dyDescent="0.3">
      <c r="B56"/>
      <c r="C56" s="356">
        <f>+'Attach 4 - Rate Calc '!AO28</f>
        <v>0</v>
      </c>
      <c r="D56" s="357"/>
      <c r="E56" s="357"/>
      <c r="F56" s="357"/>
      <c r="G56" s="357"/>
      <c r="H56" s="357"/>
      <c r="I56" s="357"/>
      <c r="J56" s="357"/>
      <c r="K56" s="357"/>
      <c r="L56" s="183"/>
      <c r="M56" s="184" t="s">
        <v>56</v>
      </c>
      <c r="N56" s="183"/>
      <c r="O56" s="183"/>
      <c r="P56" s="183"/>
      <c r="Q56" s="183"/>
      <c r="R56" s="357">
        <f>+'Attach 4 - Rate Calc '!AA28</f>
        <v>0</v>
      </c>
      <c r="S56" s="357"/>
      <c r="T56" s="357"/>
      <c r="U56" s="357"/>
      <c r="V56" s="357"/>
      <c r="W56" s="185"/>
      <c r="X56" s="186" t="s">
        <v>54</v>
      </c>
      <c r="Y56" s="187"/>
      <c r="Z56" s="358"/>
      <c r="AA56" s="358"/>
      <c r="AB56" s="358"/>
      <c r="AC56" s="358"/>
      <c r="AD56" s="358"/>
      <c r="AE56" s="188"/>
      <c r="AF56" s="359" t="s">
        <v>57</v>
      </c>
      <c r="AG56" s="359"/>
      <c r="AH56" s="359"/>
      <c r="AI56" s="359"/>
      <c r="AJ56" s="359"/>
      <c r="AK56" s="359"/>
      <c r="AL56" s="359"/>
      <c r="AM56" s="189"/>
      <c r="AN56" s="360">
        <f>+'Attach 4 - Rate Calc '!Q28</f>
        <v>0</v>
      </c>
      <c r="AO56" s="360"/>
      <c r="AP56" s="360"/>
      <c r="AQ56" s="360"/>
      <c r="AR56" s="360"/>
      <c r="AS56" s="360"/>
      <c r="AT56" s="360"/>
      <c r="AU56" s="361"/>
      <c r="AV56"/>
      <c r="AW56"/>
      <c r="AX56"/>
      <c r="AY56"/>
      <c r="AZ56"/>
      <c r="BA56"/>
    </row>
    <row r="57" spans="2:62" ht="12.75" customHeight="1" x14ac:dyDescent="0.3">
      <c r="B57"/>
      <c r="C57" s="349">
        <f>+'Attach 4 - Rate Calc '!AP27-'Attach 1 - Prog Cover Page'!C56</f>
        <v>0</v>
      </c>
      <c r="D57" s="350"/>
      <c r="E57" s="350"/>
      <c r="F57" s="350"/>
      <c r="G57" s="350"/>
      <c r="H57" s="350"/>
      <c r="I57" s="350"/>
      <c r="J57" s="350"/>
      <c r="K57" s="350"/>
      <c r="L57" s="15"/>
      <c r="M57" s="16" t="s">
        <v>56</v>
      </c>
      <c r="N57" s="15"/>
      <c r="O57" s="15"/>
      <c r="P57" s="15"/>
      <c r="Q57" s="15"/>
      <c r="R57" s="350">
        <f>+'Attach 4 - Rate Calc '!AO46-'Attach 4 - Rate Calc '!AA30</f>
        <v>0</v>
      </c>
      <c r="S57" s="350"/>
      <c r="T57" s="350"/>
      <c r="U57" s="350"/>
      <c r="V57" s="350"/>
      <c r="W57" s="17"/>
      <c r="X57" s="18" t="s">
        <v>54</v>
      </c>
      <c r="Y57" s="174"/>
      <c r="Z57" s="351"/>
      <c r="AA57" s="351"/>
      <c r="AB57" s="351"/>
      <c r="AC57" s="351"/>
      <c r="AD57" s="351"/>
      <c r="AE57" s="19"/>
      <c r="AF57" s="314" t="s">
        <v>57</v>
      </c>
      <c r="AG57" s="314"/>
      <c r="AH57" s="314"/>
      <c r="AI57" s="314"/>
      <c r="AJ57" s="314"/>
      <c r="AK57" s="314"/>
      <c r="AL57" s="20"/>
      <c r="AM57" s="20"/>
      <c r="AN57" s="315">
        <f>+'Attach 4 - Rate Calc '!AO42-'Attach 4 - Rate Calc '!Q28</f>
        <v>0</v>
      </c>
      <c r="AO57" s="315"/>
      <c r="AP57" s="315"/>
      <c r="AQ57" s="315"/>
      <c r="AR57" s="315"/>
      <c r="AS57" s="315"/>
      <c r="AT57" s="315"/>
      <c r="AU57" s="316"/>
      <c r="AV57"/>
      <c r="AW57"/>
      <c r="AX57"/>
      <c r="AY57"/>
      <c r="AZ57"/>
      <c r="BA57"/>
    </row>
    <row r="58" spans="2:62" ht="12.75" customHeight="1" x14ac:dyDescent="0.3">
      <c r="B58"/>
      <c r="C58" s="349">
        <f>+'Attach 4 - Rate Calc '!AP27-'Attach 1 - Prog Cover Page'!C57:K57-'Attach 1 - Prog Cover Page'!C56:K56</f>
        <v>0</v>
      </c>
      <c r="D58" s="350"/>
      <c r="E58" s="350"/>
      <c r="F58" s="350"/>
      <c r="G58" s="350"/>
      <c r="H58" s="350"/>
      <c r="I58" s="350"/>
      <c r="J58" s="350"/>
      <c r="K58" s="350"/>
      <c r="L58" s="15"/>
      <c r="M58" s="16" t="s">
        <v>56</v>
      </c>
      <c r="N58" s="15"/>
      <c r="O58" s="15"/>
      <c r="P58" s="15"/>
      <c r="Q58" s="15"/>
      <c r="R58" s="350">
        <v>0</v>
      </c>
      <c r="S58" s="350"/>
      <c r="T58" s="350"/>
      <c r="U58" s="350"/>
      <c r="V58" s="350"/>
      <c r="W58" s="17"/>
      <c r="X58" s="18" t="s">
        <v>54</v>
      </c>
      <c r="Y58" s="174"/>
      <c r="Z58" s="351"/>
      <c r="AA58" s="351"/>
      <c r="AB58" s="351"/>
      <c r="AC58" s="351"/>
      <c r="AD58" s="351"/>
      <c r="AE58" s="19"/>
      <c r="AF58" s="314" t="s">
        <v>57</v>
      </c>
      <c r="AG58" s="314"/>
      <c r="AH58" s="314"/>
      <c r="AI58" s="314"/>
      <c r="AJ58" s="314"/>
      <c r="AK58" s="314"/>
      <c r="AL58" s="175"/>
      <c r="AM58" s="175"/>
      <c r="AN58" s="315">
        <f>+'Attach 4 - Rate Calc '!AO42-AN56-AN57</f>
        <v>0</v>
      </c>
      <c r="AO58" s="315"/>
      <c r="AP58" s="315"/>
      <c r="AQ58" s="315"/>
      <c r="AR58" s="315"/>
      <c r="AS58" s="315"/>
      <c r="AT58" s="315"/>
      <c r="AU58" s="316"/>
      <c r="AV58"/>
      <c r="AW58"/>
      <c r="AX58"/>
      <c r="AY58"/>
      <c r="AZ58"/>
      <c r="BA58"/>
    </row>
    <row r="59" spans="2:62" ht="5.15" customHeight="1" x14ac:dyDescent="0.3">
      <c r="B59"/>
      <c r="C59" s="190"/>
      <c r="D59" s="21"/>
      <c r="E59" s="21"/>
      <c r="F59" s="21"/>
      <c r="G59" s="21"/>
      <c r="H59" s="21"/>
      <c r="I59" s="21"/>
      <c r="J59" s="21"/>
      <c r="K59" s="21"/>
      <c r="L59" s="21"/>
      <c r="M59" s="21"/>
      <c r="N59" s="21"/>
      <c r="O59" s="21"/>
      <c r="P59" s="21"/>
      <c r="Q59" s="21"/>
      <c r="R59" s="21"/>
      <c r="S59" s="21"/>
      <c r="T59" s="21"/>
      <c r="U59" s="21"/>
      <c r="V59" s="21"/>
      <c r="W59" s="21"/>
      <c r="X59" s="21"/>
      <c r="Y59" s="21"/>
      <c r="Z59" s="22"/>
      <c r="AA59" s="22"/>
      <c r="AB59" s="23"/>
      <c r="AC59" s="23"/>
      <c r="AD59" s="23"/>
      <c r="AE59" s="23"/>
      <c r="AF59" s="23"/>
      <c r="AG59" s="22"/>
      <c r="AH59" s="22"/>
      <c r="AI59" s="23"/>
      <c r="AJ59" s="23"/>
      <c r="AK59" s="23"/>
      <c r="AL59" s="23"/>
      <c r="AM59" s="23"/>
      <c r="AN59" s="22"/>
      <c r="AO59" s="22"/>
      <c r="AP59" s="22"/>
      <c r="AQ59" s="23"/>
      <c r="AR59" s="23"/>
      <c r="AS59" s="23"/>
      <c r="AT59" s="23"/>
      <c r="AU59" s="191"/>
      <c r="AV59"/>
      <c r="AW59"/>
      <c r="AX59"/>
      <c r="AY59"/>
      <c r="AZ59"/>
      <c r="BA59"/>
    </row>
    <row r="60" spans="2:62" ht="12" customHeight="1" x14ac:dyDescent="0.3">
      <c r="B60" s="176"/>
      <c r="C60" s="204" t="s">
        <v>58</v>
      </c>
      <c r="D60" s="205"/>
      <c r="E60" s="205"/>
      <c r="F60" s="205"/>
      <c r="G60" s="205"/>
      <c r="H60" s="205"/>
      <c r="I60" s="205"/>
      <c r="J60" s="205"/>
      <c r="K60" s="205"/>
      <c r="L60" s="205"/>
      <c r="M60" s="205"/>
      <c r="N60" s="205"/>
      <c r="O60" s="205"/>
      <c r="P60" s="205"/>
      <c r="Q60" s="205"/>
      <c r="R60" s="205"/>
      <c r="S60" s="205"/>
      <c r="T60" s="205"/>
      <c r="U60" s="205"/>
      <c r="V60" s="205"/>
      <c r="W60" s="205"/>
      <c r="X60" s="352"/>
      <c r="Y60" s="352"/>
      <c r="Z60" s="352"/>
      <c r="AA60" s="352"/>
      <c r="AB60" s="352"/>
      <c r="AC60" s="352"/>
      <c r="AD60" s="352"/>
      <c r="AE60" s="352"/>
      <c r="AF60" s="352"/>
      <c r="AG60" s="352"/>
      <c r="AH60" s="352"/>
      <c r="AI60" s="352"/>
      <c r="AJ60" s="352"/>
      <c r="AK60" s="352"/>
      <c r="AL60" s="352"/>
      <c r="AM60" s="177"/>
      <c r="AN60" s="353"/>
      <c r="AO60" s="353"/>
      <c r="AP60" s="353"/>
      <c r="AQ60" s="353"/>
      <c r="AR60" s="353"/>
      <c r="AS60" s="353"/>
      <c r="AT60" s="354"/>
      <c r="AU60" s="355"/>
      <c r="AV60"/>
      <c r="AW60"/>
      <c r="AX60"/>
      <c r="AY60"/>
      <c r="AZ60"/>
      <c r="BA60"/>
    </row>
    <row r="61" spans="2:62" ht="12" customHeight="1" x14ac:dyDescent="0.3">
      <c r="B61" s="178"/>
      <c r="C61" s="335" t="s">
        <v>59</v>
      </c>
      <c r="D61" s="336"/>
      <c r="E61" s="336"/>
      <c r="F61" s="336"/>
      <c r="G61" s="336"/>
      <c r="H61" s="336"/>
      <c r="I61" s="336"/>
      <c r="J61" s="336"/>
      <c r="K61" s="336"/>
      <c r="L61" s="336"/>
      <c r="M61" s="337"/>
      <c r="N61" s="179" t="s">
        <v>43</v>
      </c>
      <c r="O61" s="338">
        <f>'Attach 4 - Rate Calc '!AP75</f>
        <v>0</v>
      </c>
      <c r="P61" s="339"/>
      <c r="Q61" s="339"/>
      <c r="R61" s="339"/>
      <c r="S61" s="339"/>
      <c r="T61" s="339"/>
      <c r="U61" s="339"/>
      <c r="V61" s="339"/>
      <c r="W61" s="340"/>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2"/>
      <c r="AV61"/>
      <c r="AW61"/>
      <c r="AX61"/>
      <c r="AY61"/>
      <c r="AZ61"/>
      <c r="BA61"/>
    </row>
    <row r="62" spans="2:62" ht="12" customHeight="1" x14ac:dyDescent="0.3">
      <c r="B62" s="180"/>
      <c r="C62" s="181"/>
      <c r="D62" s="182"/>
      <c r="E62" s="182"/>
      <c r="F62" s="182"/>
      <c r="G62" s="182"/>
      <c r="H62" s="182"/>
      <c r="I62" s="182"/>
      <c r="J62" s="182"/>
      <c r="K62" s="182"/>
      <c r="L62" s="182"/>
      <c r="M62" s="182"/>
      <c r="N62" s="182"/>
      <c r="O62" s="182"/>
      <c r="P62" s="182"/>
      <c r="Q62" s="182"/>
      <c r="R62" s="182"/>
      <c r="S62" s="182"/>
      <c r="T62" s="182"/>
      <c r="U62" s="182"/>
      <c r="V62" s="182"/>
      <c r="W62" s="182"/>
      <c r="X62" s="343"/>
      <c r="Y62" s="343"/>
      <c r="Z62" s="343"/>
      <c r="AA62" s="343"/>
      <c r="AB62" s="343"/>
      <c r="AC62" s="343"/>
      <c r="AD62" s="343"/>
      <c r="AE62" s="343"/>
      <c r="AF62" s="343"/>
      <c r="AG62" s="343"/>
      <c r="AH62" s="343"/>
      <c r="AI62" s="343"/>
      <c r="AJ62" s="343"/>
      <c r="AK62" s="343"/>
      <c r="AL62" s="343"/>
      <c r="AM62" s="343"/>
      <c r="AN62" s="343"/>
      <c r="AO62" s="343"/>
      <c r="AP62" s="343"/>
      <c r="AQ62" s="343"/>
      <c r="AR62" s="343"/>
      <c r="AS62" s="343"/>
      <c r="AT62" s="343"/>
      <c r="AU62" s="344"/>
      <c r="AV62"/>
      <c r="AW62"/>
      <c r="AX62"/>
      <c r="AY62"/>
      <c r="AZ62"/>
      <c r="BA62"/>
    </row>
    <row r="63" spans="2:62" ht="12" customHeight="1" x14ac:dyDescent="0.3">
      <c r="B63"/>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c r="AW63"/>
      <c r="AX63"/>
      <c r="AY63"/>
      <c r="AZ63"/>
      <c r="BA63"/>
    </row>
    <row r="64" spans="2:62" ht="12" customHeight="1" x14ac:dyDescent="0.3">
      <c r="B64"/>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c r="AW64"/>
      <c r="AX64"/>
      <c r="AY64"/>
      <c r="AZ64"/>
      <c r="BA64"/>
    </row>
    <row r="65" spans="2:53" ht="12" customHeight="1" x14ac:dyDescent="0.3">
      <c r="B65"/>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c r="AW65"/>
      <c r="AX65"/>
      <c r="AY65"/>
      <c r="AZ65"/>
      <c r="BA65"/>
    </row>
    <row r="66" spans="2:53" ht="12" customHeight="1" x14ac:dyDescent="0.3">
      <c r="B66"/>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c r="AW66"/>
      <c r="AX66"/>
      <c r="AY66"/>
      <c r="AZ66"/>
      <c r="BA66"/>
    </row>
    <row r="67" spans="2:53" ht="12" customHeight="1" x14ac:dyDescent="0.3">
      <c r="B67"/>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c r="AW67"/>
      <c r="AX67"/>
      <c r="AY67"/>
      <c r="AZ67"/>
      <c r="BA67"/>
    </row>
    <row r="68" spans="2:53" ht="12" customHeight="1" x14ac:dyDescent="0.3">
      <c r="B68"/>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c r="AQ68" s="243"/>
      <c r="AR68" s="243"/>
      <c r="AS68" s="243"/>
      <c r="AT68" s="243"/>
      <c r="AU68" s="243"/>
      <c r="AV68"/>
      <c r="AW68"/>
      <c r="AX68"/>
      <c r="AY68"/>
      <c r="AZ68"/>
      <c r="BA68"/>
    </row>
    <row r="69" spans="2:53" ht="12" customHeight="1" x14ac:dyDescent="0.3">
      <c r="B69"/>
      <c r="C69" s="243"/>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c r="AW69"/>
      <c r="AX69"/>
      <c r="AY69"/>
      <c r="AZ69"/>
      <c r="BA69"/>
    </row>
    <row r="70" spans="2:53" ht="12" customHeight="1" x14ac:dyDescent="0.3">
      <c r="B70"/>
      <c r="C70" s="243"/>
      <c r="D70" s="243"/>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c r="AW70"/>
      <c r="AX70"/>
      <c r="AY70"/>
      <c r="AZ70"/>
      <c r="BA70"/>
    </row>
    <row r="71" spans="2:53" ht="12" customHeight="1" x14ac:dyDescent="0.3">
      <c r="B71"/>
      <c r="C71" s="243"/>
      <c r="D71" s="243"/>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c r="AW71"/>
      <c r="AX71"/>
      <c r="AY71"/>
      <c r="AZ71"/>
      <c r="BA71"/>
    </row>
    <row r="72" spans="2:53" ht="12" customHeight="1" x14ac:dyDescent="0.3">
      <c r="B72"/>
      <c r="C72" s="243"/>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43"/>
      <c r="AJ72" s="243"/>
      <c r="AK72" s="243"/>
      <c r="AL72" s="243"/>
      <c r="AM72" s="243"/>
      <c r="AN72" s="243"/>
      <c r="AO72" s="243"/>
      <c r="AP72" s="243"/>
      <c r="AQ72" s="243"/>
      <c r="AR72" s="243"/>
      <c r="AS72" s="243"/>
      <c r="AT72" s="243"/>
      <c r="AU72" s="243"/>
      <c r="AV72"/>
      <c r="AW72"/>
      <c r="AX72"/>
      <c r="AY72"/>
      <c r="AZ72"/>
      <c r="BA72"/>
    </row>
    <row r="73" spans="2:53" ht="12" customHeight="1" x14ac:dyDescent="0.3">
      <c r="B73"/>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c r="AR73" s="243"/>
      <c r="AS73" s="243"/>
      <c r="AT73" s="243"/>
      <c r="AU73" s="243"/>
      <c r="AV73"/>
      <c r="AW73"/>
      <c r="AX73"/>
      <c r="AY73"/>
      <c r="AZ73"/>
      <c r="BA73"/>
    </row>
    <row r="74" spans="2:53" ht="12" customHeight="1" x14ac:dyDescent="0.3">
      <c r="B74"/>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c r="AV74"/>
      <c r="AW74"/>
      <c r="AX74"/>
      <c r="AY74"/>
      <c r="AZ74"/>
      <c r="BA74"/>
    </row>
    <row r="75" spans="2:53" ht="12" customHeight="1" x14ac:dyDescent="0.3">
      <c r="B75"/>
      <c r="C75" s="243"/>
      <c r="D75" s="243"/>
      <c r="E75" s="24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243"/>
      <c r="AP75" s="243"/>
      <c r="AQ75" s="243"/>
      <c r="AR75" s="243"/>
      <c r="AS75" s="243"/>
      <c r="AT75" s="243"/>
      <c r="AU75" s="243"/>
      <c r="AV75"/>
      <c r="AW75"/>
      <c r="AX75"/>
      <c r="AY75"/>
      <c r="AZ75"/>
      <c r="BA75"/>
    </row>
    <row r="76" spans="2:53" ht="12" customHeight="1" x14ac:dyDescent="0.3">
      <c r="B76"/>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3"/>
      <c r="AP76" s="243"/>
      <c r="AQ76" s="243"/>
      <c r="AR76" s="243"/>
      <c r="AS76" s="243"/>
      <c r="AT76" s="243"/>
      <c r="AU76" s="243"/>
      <c r="AV76"/>
      <c r="AW76"/>
      <c r="AX76"/>
      <c r="AY76"/>
      <c r="AZ76"/>
      <c r="BA76"/>
    </row>
    <row r="77" spans="2:53" ht="12" customHeight="1" x14ac:dyDescent="0.3">
      <c r="B77"/>
      <c r="C77" s="243"/>
      <c r="D77" s="243"/>
      <c r="E77" s="243"/>
      <c r="F77" s="243"/>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3"/>
      <c r="AP77" s="243"/>
      <c r="AQ77" s="243"/>
      <c r="AR77" s="243"/>
      <c r="AS77" s="243"/>
      <c r="AT77" s="243"/>
      <c r="AU77" s="243"/>
      <c r="AV77"/>
      <c r="AW77"/>
      <c r="AX77"/>
      <c r="AY77"/>
      <c r="AZ77"/>
      <c r="BA77"/>
    </row>
    <row r="78" spans="2:53" ht="12" customHeight="1" x14ac:dyDescent="0.3">
      <c r="B78"/>
      <c r="C78" s="243"/>
      <c r="D78" s="243"/>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c r="AW78"/>
      <c r="AX78"/>
      <c r="AY78"/>
      <c r="AZ78"/>
      <c r="BA78"/>
    </row>
    <row r="79" spans="2:53" ht="12" customHeight="1" x14ac:dyDescent="0.3">
      <c r="B79"/>
      <c r="C79" s="243"/>
      <c r="D79" s="243"/>
      <c r="E79" s="243"/>
      <c r="F79" s="243"/>
      <c r="G79" s="243"/>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c r="AW79"/>
      <c r="AX79"/>
      <c r="AY79"/>
      <c r="AZ79"/>
      <c r="BA79"/>
    </row>
    <row r="80" spans="2:53" ht="12" customHeight="1" x14ac:dyDescent="0.3">
      <c r="B80"/>
      <c r="C80" s="243"/>
      <c r="D80" s="243"/>
      <c r="E80" s="243"/>
      <c r="F80" s="243"/>
      <c r="G80" s="243"/>
      <c r="H80" s="243"/>
      <c r="I80" s="243"/>
      <c r="J80" s="243"/>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c r="AW80"/>
      <c r="AX80"/>
      <c r="AY80"/>
      <c r="AZ80"/>
      <c r="BA80"/>
    </row>
    <row r="81" spans="2:53" ht="12" customHeight="1" x14ac:dyDescent="0.3">
      <c r="B81"/>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c r="AW81"/>
      <c r="AX81"/>
      <c r="AY81"/>
      <c r="AZ81"/>
      <c r="BA81"/>
    </row>
    <row r="82" spans="2:53" ht="12" customHeight="1" x14ac:dyDescent="0.3">
      <c r="B82"/>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243"/>
      <c r="AP82" s="243"/>
      <c r="AQ82" s="243"/>
      <c r="AR82" s="243"/>
      <c r="AS82" s="243"/>
      <c r="AT82" s="243"/>
      <c r="AU82" s="243"/>
      <c r="AV82"/>
      <c r="AW82"/>
      <c r="AX82"/>
      <c r="AY82"/>
      <c r="AZ82"/>
      <c r="BA82"/>
    </row>
    <row r="65513" ht="3.75" customHeight="1" x14ac:dyDescent="0.3"/>
  </sheetData>
  <sheetProtection formatCells="0" selectLockedCells="1"/>
  <mergeCells count="223">
    <mergeCell ref="C61:M61"/>
    <mergeCell ref="O61:W61"/>
    <mergeCell ref="X61:AU62"/>
    <mergeCell ref="C63:AU82"/>
    <mergeCell ref="AA22:AO22"/>
    <mergeCell ref="AF18:AU18"/>
    <mergeCell ref="AF20:AU20"/>
    <mergeCell ref="C58:K58"/>
    <mergeCell ref="R58:V58"/>
    <mergeCell ref="Z58:AD58"/>
    <mergeCell ref="AF58:AK58"/>
    <mergeCell ref="AN58:AU58"/>
    <mergeCell ref="C60:W60"/>
    <mergeCell ref="X60:AL60"/>
    <mergeCell ref="AN60:AS60"/>
    <mergeCell ref="AT60:AU60"/>
    <mergeCell ref="C56:K56"/>
    <mergeCell ref="R56:V56"/>
    <mergeCell ref="Z56:AD56"/>
    <mergeCell ref="AF56:AL56"/>
    <mergeCell ref="AN56:AU56"/>
    <mergeCell ref="C57:K57"/>
    <mergeCell ref="R57:V57"/>
    <mergeCell ref="Z57:AD57"/>
    <mergeCell ref="AF57:AK57"/>
    <mergeCell ref="AN57:AU57"/>
    <mergeCell ref="AQ53:AU53"/>
    <mergeCell ref="C54:AU54"/>
    <mergeCell ref="C55:J55"/>
    <mergeCell ref="L55:T55"/>
    <mergeCell ref="U55:W55"/>
    <mergeCell ref="Y55:AC55"/>
    <mergeCell ref="AD55:AE55"/>
    <mergeCell ref="AF55:AJ55"/>
    <mergeCell ref="AK55:AP55"/>
    <mergeCell ref="AQ55:AU55"/>
    <mergeCell ref="C51:F53"/>
    <mergeCell ref="H53:I53"/>
    <mergeCell ref="J53:V53"/>
    <mergeCell ref="Z53:AO53"/>
    <mergeCell ref="AO51:AP51"/>
    <mergeCell ref="AQ51:AU51"/>
    <mergeCell ref="H52:V52"/>
    <mergeCell ref="Z52:AA52"/>
    <mergeCell ref="AB52:AF52"/>
    <mergeCell ref="AG52:AH52"/>
    <mergeCell ref="AI52:AN52"/>
    <mergeCell ref="AO52:AP52"/>
    <mergeCell ref="AQ52:AU52"/>
    <mergeCell ref="H51:V51"/>
    <mergeCell ref="Z51:AA51"/>
    <mergeCell ref="AB51:AF51"/>
    <mergeCell ref="AG51:AH51"/>
    <mergeCell ref="AI51:AN51"/>
    <mergeCell ref="BC49:BJ49"/>
    <mergeCell ref="E50:V50"/>
    <mergeCell ref="Z50:AA50"/>
    <mergeCell ref="AB50:AF50"/>
    <mergeCell ref="AG50:AH50"/>
    <mergeCell ref="AI50:AN50"/>
    <mergeCell ref="AO50:AP50"/>
    <mergeCell ref="AQ50:AU50"/>
    <mergeCell ref="C46:F49"/>
    <mergeCell ref="AQ46:AU46"/>
    <mergeCell ref="H47:V47"/>
    <mergeCell ref="Z47:AA47"/>
    <mergeCell ref="AB47:AF47"/>
    <mergeCell ref="AG47:AH47"/>
    <mergeCell ref="AI47:AN47"/>
    <mergeCell ref="AO47:AP47"/>
    <mergeCell ref="AQ47:AU47"/>
    <mergeCell ref="AO48:AP48"/>
    <mergeCell ref="AQ48:AU48"/>
    <mergeCell ref="G49:V49"/>
    <mergeCell ref="Z49:AA49"/>
    <mergeCell ref="AB49:AF49"/>
    <mergeCell ref="AG49:AH49"/>
    <mergeCell ref="AI49:AN49"/>
    <mergeCell ref="AO49:AP49"/>
    <mergeCell ref="AQ49:AU49"/>
    <mergeCell ref="H48:I48"/>
    <mergeCell ref="J48:V48"/>
    <mergeCell ref="Z48:AA48"/>
    <mergeCell ref="AB48:AF48"/>
    <mergeCell ref="AG48:AH48"/>
    <mergeCell ref="AI48:AN48"/>
    <mergeCell ref="AI45:AN45"/>
    <mergeCell ref="AO45:AP45"/>
    <mergeCell ref="AQ45:AU45"/>
    <mergeCell ref="H46:V46"/>
    <mergeCell ref="Z46:AA46"/>
    <mergeCell ref="AB46:AF46"/>
    <mergeCell ref="AG46:AH46"/>
    <mergeCell ref="AI46:AN46"/>
    <mergeCell ref="AO46:AP46"/>
    <mergeCell ref="E45:V45"/>
    <mergeCell ref="Z45:AA45"/>
    <mergeCell ref="AB45:AF45"/>
    <mergeCell ref="AG45:AH45"/>
    <mergeCell ref="AQ43:AU43"/>
    <mergeCell ref="C44:V44"/>
    <mergeCell ref="Z44:AA44"/>
    <mergeCell ref="AB44:AF44"/>
    <mergeCell ref="AG44:AH44"/>
    <mergeCell ref="AI44:AN44"/>
    <mergeCell ref="AO44:AP44"/>
    <mergeCell ref="AQ44:AU44"/>
    <mergeCell ref="AI42:AN42"/>
    <mergeCell ref="AO42:AP42"/>
    <mergeCell ref="AQ42:AU42"/>
    <mergeCell ref="C43:M43"/>
    <mergeCell ref="N43:V43"/>
    <mergeCell ref="Z43:AA43"/>
    <mergeCell ref="AB43:AF43"/>
    <mergeCell ref="AG43:AH43"/>
    <mergeCell ref="AI43:AN43"/>
    <mergeCell ref="AO43:AP43"/>
    <mergeCell ref="C42:F42"/>
    <mergeCell ref="G42:V42"/>
    <mergeCell ref="W42:Y53"/>
    <mergeCell ref="Z42:AA42"/>
    <mergeCell ref="AB42:AF42"/>
    <mergeCell ref="AG42:AH42"/>
    <mergeCell ref="AQ40:AU40"/>
    <mergeCell ref="E41:Y41"/>
    <mergeCell ref="Z41:AA41"/>
    <mergeCell ref="AB41:AF41"/>
    <mergeCell ref="AG41:AH41"/>
    <mergeCell ref="AI41:AN41"/>
    <mergeCell ref="AO41:AP41"/>
    <mergeCell ref="AQ41:AU41"/>
    <mergeCell ref="C40:Y40"/>
    <mergeCell ref="Z40:AA40"/>
    <mergeCell ref="AB40:AF40"/>
    <mergeCell ref="AG40:AH40"/>
    <mergeCell ref="AI40:AN40"/>
    <mergeCell ref="AO40:AP40"/>
    <mergeCell ref="AQ38:AU38"/>
    <mergeCell ref="Z39:AA39"/>
    <mergeCell ref="AB39:AF39"/>
    <mergeCell ref="AG39:AH39"/>
    <mergeCell ref="AI39:AN39"/>
    <mergeCell ref="AO39:AP39"/>
    <mergeCell ref="AQ39:AU39"/>
    <mergeCell ref="C38:Y38"/>
    <mergeCell ref="Z38:AA38"/>
    <mergeCell ref="AB38:AF38"/>
    <mergeCell ref="AG38:AH38"/>
    <mergeCell ref="AI38:AN38"/>
    <mergeCell ref="AO38:AP38"/>
    <mergeCell ref="C33:AU33"/>
    <mergeCell ref="C34:AU34"/>
    <mergeCell ref="C35:Y37"/>
    <mergeCell ref="Z35:AU35"/>
    <mergeCell ref="Z36:AF36"/>
    <mergeCell ref="AG36:AN36"/>
    <mergeCell ref="AO36:AU36"/>
    <mergeCell ref="C31:AU31"/>
    <mergeCell ref="C32:L32"/>
    <mergeCell ref="M32:P32"/>
    <mergeCell ref="Q32:X32"/>
    <mergeCell ref="Y32:AB32"/>
    <mergeCell ref="AC32:AU32"/>
    <mergeCell ref="C29:AU29"/>
    <mergeCell ref="C30:L30"/>
    <mergeCell ref="M30:W30"/>
    <mergeCell ref="X30:Y30"/>
    <mergeCell ref="Z30:AJ30"/>
    <mergeCell ref="AK30:AU30"/>
    <mergeCell ref="C25:AU25"/>
    <mergeCell ref="C26:L26"/>
    <mergeCell ref="N26:AA26"/>
    <mergeCell ref="AC26:AU26"/>
    <mergeCell ref="C27:AU27"/>
    <mergeCell ref="C28:T28"/>
    <mergeCell ref="U28:AE28"/>
    <mergeCell ref="AF28:AG28"/>
    <mergeCell ref="AH28:AR28"/>
    <mergeCell ref="AS28:AU28"/>
    <mergeCell ref="C23:AU23"/>
    <mergeCell ref="C24:L24"/>
    <mergeCell ref="N24:U24"/>
    <mergeCell ref="AC24:AJ24"/>
    <mergeCell ref="AL24:AO24"/>
    <mergeCell ref="AQ24:AU24"/>
    <mergeCell ref="C21:AU21"/>
    <mergeCell ref="C22:L22"/>
    <mergeCell ref="N22:S22"/>
    <mergeCell ref="U22:Z22"/>
    <mergeCell ref="C19:Y19"/>
    <mergeCell ref="Z19:AU19"/>
    <mergeCell ref="C20:G20"/>
    <mergeCell ref="H20:Y20"/>
    <mergeCell ref="Z20:AC20"/>
    <mergeCell ref="C16:Y16"/>
    <mergeCell ref="Z16:AU16"/>
    <mergeCell ref="C17:Y17"/>
    <mergeCell ref="Z17:AU17"/>
    <mergeCell ref="C18:Y18"/>
    <mergeCell ref="C14:Y14"/>
    <mergeCell ref="Z14:AJ14"/>
    <mergeCell ref="AK14:AU14"/>
    <mergeCell ref="C15:Y15"/>
    <mergeCell ref="Z15:AJ15"/>
    <mergeCell ref="AK15:AU15"/>
    <mergeCell ref="C11:Y11"/>
    <mergeCell ref="Z11:AU11"/>
    <mergeCell ref="C12:Y12"/>
    <mergeCell ref="Z12:AJ12"/>
    <mergeCell ref="AK12:AU12"/>
    <mergeCell ref="C13:Y13"/>
    <mergeCell ref="Z13:AJ13"/>
    <mergeCell ref="AK13:AU13"/>
    <mergeCell ref="C8:Y8"/>
    <mergeCell ref="Z8:AU8"/>
    <mergeCell ref="C9:Y9"/>
    <mergeCell ref="Z9:AU9"/>
    <mergeCell ref="C10:Y10"/>
    <mergeCell ref="Z10:AU10"/>
    <mergeCell ref="C3:D3"/>
    <mergeCell ref="E3:H3"/>
    <mergeCell ref="C4:AU6"/>
    <mergeCell ref="C7:AU7"/>
  </mergeCells>
  <printOptions horizontalCentered="1" verticalCentered="1"/>
  <pageMargins left="0.25" right="0.25" top="0.5" bottom="0" header="0" footer="0.1"/>
  <pageSetup scale="97" orientation="portrait" blackAndWhite="1" r:id="rId1"/>
  <headerFooter alignWithMargins="0">
    <oddFooter>&amp;C&amp;"Times New Roman,Regular"&amp;7&amp;F  &amp;A&amp;R&amp;"Times New Roman,Regular"&amp;5aKw</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CZ84"/>
  <sheetViews>
    <sheetView showGridLines="0" defaultGridColor="0" topLeftCell="A32" colorId="21" workbookViewId="0">
      <selection activeCell="M14" sqref="M14:Q14"/>
    </sheetView>
  </sheetViews>
  <sheetFormatPr defaultColWidth="2.26953125" defaultRowHeight="12" customHeight="1" x14ac:dyDescent="0.3"/>
  <cols>
    <col min="1" max="10" width="2.26953125" style="3" customWidth="1"/>
    <col min="11" max="12" width="2.7265625" style="3" customWidth="1"/>
    <col min="13" max="17" width="2.26953125" style="3" customWidth="1"/>
    <col min="18" max="19" width="2.7265625" style="3" customWidth="1"/>
    <col min="20" max="24" width="2.26953125" style="3" customWidth="1"/>
    <col min="25" max="26" width="2.7265625" style="3" customWidth="1"/>
    <col min="27" max="36" width="2.26953125" style="3" customWidth="1"/>
    <col min="37" max="41" width="2" style="3" customWidth="1"/>
    <col min="42" max="47" width="2.26953125" style="3" customWidth="1"/>
    <col min="48" max="51" width="2.7265625" style="3" customWidth="1"/>
    <col min="52" max="72" width="2.7265625" style="24" customWidth="1"/>
    <col min="73" max="92" width="2.26953125" style="24" customWidth="1"/>
    <col min="93" max="93" width="2.1796875" style="24" customWidth="1"/>
    <col min="94" max="95" width="2.26953125" customWidth="1"/>
    <col min="96" max="96" width="1.453125" customWidth="1"/>
    <col min="97" max="97" width="2.1796875" customWidth="1"/>
    <col min="98" max="104" width="2.26953125" customWidth="1"/>
    <col min="105" max="16384" width="2.26953125" style="3"/>
  </cols>
  <sheetData>
    <row r="1" spans="1:93" ht="18" customHeight="1" thickBot="1" x14ac:dyDescent="0.35">
      <c r="A1"/>
      <c r="B1" s="362" t="s">
        <v>361</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3"/>
      <c r="AP1" s="364"/>
      <c r="AQ1" s="365"/>
      <c r="AR1" s="365"/>
      <c r="AS1" s="365"/>
      <c r="AT1" s="366"/>
      <c r="AU1"/>
      <c r="AV1"/>
      <c r="AW1"/>
      <c r="AX1"/>
      <c r="AY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row>
    <row r="2" spans="1:93" ht="16.5" customHeight="1" x14ac:dyDescent="0.3">
      <c r="A2"/>
      <c r="B2" s="25" t="s">
        <v>60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c r="AV2"/>
      <c r="AW2"/>
      <c r="AX2"/>
      <c r="AY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row>
    <row r="3" spans="1:93" ht="12" customHeight="1" x14ac:dyDescent="0.3">
      <c r="A3"/>
      <c r="B3" s="367">
        <f>+'Attach 1 - Prog Cover Page'!E3</f>
        <v>0</v>
      </c>
      <c r="C3" s="368"/>
      <c r="D3" s="368"/>
      <c r="E3" s="369"/>
      <c r="F3" s="370">
        <f>+'Attach 1 - Prog Cover Page'!C9</f>
        <v>0</v>
      </c>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1"/>
      <c r="AI3" s="372"/>
      <c r="AJ3" s="372"/>
      <c r="AK3" s="372"/>
      <c r="AL3" s="372"/>
      <c r="AM3" s="372"/>
      <c r="AN3" s="372"/>
      <c r="AO3" s="372"/>
      <c r="AP3" s="372"/>
      <c r="AQ3" s="372"/>
      <c r="AR3" s="372"/>
      <c r="AS3" s="372"/>
      <c r="AT3" s="372"/>
      <c r="AU3"/>
      <c r="AV3"/>
      <c r="AW3"/>
      <c r="AX3"/>
      <c r="AY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row>
    <row r="4" spans="1:93" ht="9" customHeight="1" x14ac:dyDescent="0.3">
      <c r="A4"/>
      <c r="B4" s="373" t="s">
        <v>0</v>
      </c>
      <c r="C4" s="373"/>
      <c r="D4" s="373"/>
      <c r="E4" s="369"/>
      <c r="F4" s="374" t="s">
        <v>62</v>
      </c>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1"/>
      <c r="AI4" s="374" t="s">
        <v>63</v>
      </c>
      <c r="AJ4" s="374"/>
      <c r="AK4" s="374"/>
      <c r="AL4" s="374"/>
      <c r="AM4" s="374"/>
      <c r="AN4" s="374"/>
      <c r="AO4" s="374"/>
      <c r="AP4" s="374"/>
      <c r="AQ4" s="374"/>
      <c r="AR4" s="374"/>
      <c r="AS4" s="374"/>
      <c r="AT4" s="374"/>
      <c r="AU4"/>
      <c r="AV4"/>
      <c r="AW4"/>
      <c r="AX4"/>
      <c r="AY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row>
    <row r="5" spans="1:93" ht="2.15" customHeight="1" thickBot="1" x14ac:dyDescent="0.35">
      <c r="A5"/>
      <c r="B5" s="26"/>
      <c r="C5" s="27"/>
      <c r="D5" s="27"/>
      <c r="E5" s="28"/>
      <c r="F5" s="29"/>
      <c r="G5" s="29"/>
      <c r="H5" s="29"/>
      <c r="I5" s="29"/>
      <c r="J5" s="29"/>
      <c r="K5" s="29"/>
      <c r="L5" s="30"/>
      <c r="M5" s="30"/>
      <c r="N5" s="30"/>
      <c r="O5" s="30"/>
      <c r="P5" s="30"/>
      <c r="Q5" s="30"/>
      <c r="R5" s="30"/>
      <c r="S5" s="30"/>
      <c r="T5" s="30"/>
      <c r="U5" s="31"/>
      <c r="V5" s="31"/>
      <c r="W5" s="32"/>
      <c r="X5" s="30"/>
      <c r="Y5" s="31"/>
      <c r="Z5" s="31"/>
      <c r="AA5" s="31"/>
      <c r="AB5" s="31"/>
      <c r="AC5" s="31"/>
      <c r="AD5" s="31"/>
      <c r="AE5" s="31"/>
      <c r="AF5" s="31"/>
      <c r="AG5" s="31"/>
      <c r="AH5" s="33"/>
      <c r="AI5" s="30"/>
      <c r="AJ5" s="30"/>
      <c r="AK5" s="30"/>
      <c r="AL5" s="30"/>
      <c r="AM5" s="30"/>
      <c r="AN5" s="30"/>
      <c r="AO5" s="30"/>
      <c r="AP5" s="30"/>
      <c r="AQ5" s="30"/>
      <c r="AR5" s="30"/>
      <c r="AS5" s="30"/>
      <c r="AT5" s="30"/>
      <c r="AU5"/>
      <c r="AV5"/>
      <c r="AW5"/>
      <c r="AX5"/>
      <c r="AY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row>
    <row r="6" spans="1:93" ht="13.5" customHeight="1" x14ac:dyDescent="0.3">
      <c r="A6"/>
      <c r="B6" s="390" t="s">
        <v>7</v>
      </c>
      <c r="C6" s="391"/>
      <c r="D6" s="391"/>
      <c r="E6" s="391"/>
      <c r="F6" s="391"/>
      <c r="G6" s="391"/>
      <c r="H6" s="391"/>
      <c r="I6" s="391"/>
      <c r="J6" s="391"/>
      <c r="K6" s="392"/>
      <c r="L6" s="393" t="s">
        <v>6</v>
      </c>
      <c r="M6" s="394"/>
      <c r="N6" s="394"/>
      <c r="O6" s="394"/>
      <c r="P6" s="394"/>
      <c r="Q6" s="394"/>
      <c r="R6" s="394"/>
      <c r="S6" s="394"/>
      <c r="T6" s="394"/>
      <c r="U6" s="395"/>
      <c r="V6" s="393" t="s">
        <v>64</v>
      </c>
      <c r="W6" s="394"/>
      <c r="X6" s="394"/>
      <c r="Y6" s="394"/>
      <c r="Z6" s="395"/>
      <c r="AA6" s="393" t="s">
        <v>65</v>
      </c>
      <c r="AB6" s="394"/>
      <c r="AC6" s="394"/>
      <c r="AD6" s="394"/>
      <c r="AE6" s="395"/>
      <c r="AF6" s="393" t="s">
        <v>66</v>
      </c>
      <c r="AG6" s="394"/>
      <c r="AH6" s="394"/>
      <c r="AI6" s="394"/>
      <c r="AJ6" s="394"/>
      <c r="AK6" s="394"/>
      <c r="AL6" s="394"/>
      <c r="AM6" s="394"/>
      <c r="AN6" s="394"/>
      <c r="AO6" s="395"/>
      <c r="AP6" s="393" t="s">
        <v>67</v>
      </c>
      <c r="AQ6" s="394"/>
      <c r="AR6" s="394"/>
      <c r="AS6" s="394"/>
      <c r="AT6" s="395"/>
      <c r="AU6"/>
      <c r="AV6"/>
      <c r="AW6"/>
      <c r="AX6"/>
      <c r="AY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row>
    <row r="7" spans="1:93" ht="16.5" customHeight="1" thickBot="1" x14ac:dyDescent="0.35">
      <c r="A7"/>
      <c r="B7" s="375">
        <f>+'Attach 1 - Prog Cover Page'!C13</f>
        <v>0</v>
      </c>
      <c r="C7" s="376"/>
      <c r="D7" s="376"/>
      <c r="E7" s="376"/>
      <c r="F7" s="376"/>
      <c r="G7" s="376"/>
      <c r="H7" s="376"/>
      <c r="I7" s="376"/>
      <c r="J7" s="376"/>
      <c r="K7" s="377"/>
      <c r="L7" s="378">
        <f>+'Attach 1 - Prog Cover Page'!Z11</f>
        <v>0</v>
      </c>
      <c r="M7" s="379"/>
      <c r="N7" s="379"/>
      <c r="O7" s="379"/>
      <c r="P7" s="379"/>
      <c r="Q7" s="379"/>
      <c r="R7" s="379"/>
      <c r="S7" s="379"/>
      <c r="T7" s="379"/>
      <c r="U7" s="380"/>
      <c r="V7" s="381">
        <f>+'Attach 1 - Prog Cover Page'!Z15</f>
        <v>0</v>
      </c>
      <c r="W7" s="382"/>
      <c r="X7" s="382"/>
      <c r="Y7" s="382"/>
      <c r="Z7" s="383"/>
      <c r="AA7" s="384"/>
      <c r="AB7" s="385"/>
      <c r="AC7" s="385"/>
      <c r="AD7" s="385"/>
      <c r="AE7" s="386"/>
      <c r="AF7" s="387">
        <f>+'Attach 1 - Prog Cover Page'!C11</f>
        <v>0</v>
      </c>
      <c r="AG7" s="388"/>
      <c r="AH7" s="388"/>
      <c r="AI7" s="388"/>
      <c r="AJ7" s="388"/>
      <c r="AK7" s="388" t="e">
        <v>#N/A</v>
      </c>
      <c r="AL7" s="388"/>
      <c r="AM7" s="388"/>
      <c r="AN7" s="388"/>
      <c r="AO7" s="389"/>
      <c r="AP7" s="381">
        <f>+'Attach 1 - Prog Cover Page'!AK15</f>
        <v>0</v>
      </c>
      <c r="AQ7" s="382"/>
      <c r="AR7" s="382"/>
      <c r="AS7" s="382"/>
      <c r="AT7" s="383"/>
      <c r="AU7"/>
      <c r="AV7"/>
      <c r="AW7"/>
      <c r="AX7"/>
      <c r="AY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row>
    <row r="8" spans="1:93" ht="6.75" hidden="1" customHeight="1" x14ac:dyDescent="0.3">
      <c r="A8"/>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5"/>
      <c r="AS8" s="35"/>
      <c r="AT8" s="35"/>
      <c r="AU8"/>
      <c r="AV8"/>
      <c r="AW8"/>
      <c r="AX8"/>
      <c r="AY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row>
    <row r="9" spans="1:93" ht="3.75" customHeight="1" thickBot="1" x14ac:dyDescent="0.35">
      <c r="A9"/>
      <c r="B9" s="412"/>
      <c r="C9" s="412"/>
      <c r="D9" s="412"/>
      <c r="E9" s="412"/>
      <c r="F9" s="412"/>
      <c r="G9" s="412"/>
      <c r="H9" s="412"/>
      <c r="I9" s="412"/>
      <c r="J9" s="412"/>
      <c r="K9" s="412"/>
      <c r="L9" s="412"/>
      <c r="M9" s="412"/>
      <c r="N9" s="412"/>
      <c r="O9" s="412"/>
      <c r="P9" s="412"/>
      <c r="Q9" s="412"/>
      <c r="R9" s="412"/>
      <c r="S9" s="412"/>
      <c r="T9" s="412"/>
      <c r="U9" s="412"/>
      <c r="V9" s="412"/>
      <c r="W9" s="412"/>
      <c r="X9" s="412"/>
      <c r="Y9" s="412"/>
      <c r="Z9" s="412"/>
      <c r="AA9" s="413"/>
      <c r="AB9" s="413"/>
      <c r="AC9" s="413"/>
      <c r="AD9" s="413"/>
      <c r="AE9" s="413"/>
      <c r="AF9" s="412"/>
      <c r="AG9" s="412"/>
      <c r="AH9" s="412"/>
      <c r="AI9" s="412"/>
      <c r="AJ9" s="412"/>
      <c r="AK9" s="412"/>
      <c r="AL9" s="412"/>
      <c r="AM9" s="412"/>
      <c r="AN9" s="412"/>
      <c r="AO9" s="412"/>
      <c r="AP9" s="412"/>
      <c r="AQ9" s="412"/>
      <c r="AR9" s="412"/>
      <c r="AS9" s="412"/>
      <c r="AT9" s="412"/>
      <c r="AU9"/>
      <c r="AV9"/>
      <c r="AW9"/>
      <c r="AX9"/>
      <c r="AY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row>
    <row r="10" spans="1:93" ht="15.75" customHeight="1" x14ac:dyDescent="0.3">
      <c r="A10"/>
      <c r="B10" s="414" t="s">
        <v>68</v>
      </c>
      <c r="C10" s="415"/>
      <c r="D10" s="420" t="s">
        <v>362</v>
      </c>
      <c r="E10" s="421"/>
      <c r="F10" s="421"/>
      <c r="G10" s="421"/>
      <c r="H10" s="421"/>
      <c r="I10" s="421"/>
      <c r="J10" s="422"/>
      <c r="K10" s="429" t="s">
        <v>69</v>
      </c>
      <c r="L10" s="430"/>
      <c r="M10" s="430"/>
      <c r="N10" s="430"/>
      <c r="O10" s="430"/>
      <c r="P10" s="430"/>
      <c r="Q10" s="431"/>
      <c r="R10" s="438" t="s">
        <v>70</v>
      </c>
      <c r="S10" s="439"/>
      <c r="T10" s="439"/>
      <c r="U10" s="439"/>
      <c r="V10" s="439"/>
      <c r="W10" s="439"/>
      <c r="X10" s="440"/>
      <c r="Y10" s="447" t="s">
        <v>71</v>
      </c>
      <c r="Z10" s="448"/>
      <c r="AA10" s="448"/>
      <c r="AB10" s="448"/>
      <c r="AC10" s="448"/>
      <c r="AD10" s="448"/>
      <c r="AE10" s="449"/>
      <c r="AF10" s="456" t="s">
        <v>72</v>
      </c>
      <c r="AG10" s="457"/>
      <c r="AH10" s="457"/>
      <c r="AI10" s="457"/>
      <c r="AJ10" s="457"/>
      <c r="AK10" s="457"/>
      <c r="AL10" s="457"/>
      <c r="AM10" s="457"/>
      <c r="AN10" s="457"/>
      <c r="AO10" s="457"/>
      <c r="AP10" s="457"/>
      <c r="AQ10" s="457"/>
      <c r="AR10" s="457"/>
      <c r="AS10" s="457"/>
      <c r="AT10" s="458"/>
      <c r="AU10"/>
      <c r="AV10"/>
      <c r="AW10"/>
      <c r="AX10"/>
      <c r="AY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row>
    <row r="11" spans="1:93" ht="10" customHeight="1" x14ac:dyDescent="0.3">
      <c r="A11"/>
      <c r="B11" s="416"/>
      <c r="C11" s="417"/>
      <c r="D11" s="423"/>
      <c r="E11" s="424"/>
      <c r="F11" s="424"/>
      <c r="G11" s="424"/>
      <c r="H11" s="424"/>
      <c r="I11" s="424"/>
      <c r="J11" s="425"/>
      <c r="K11" s="432"/>
      <c r="L11" s="433"/>
      <c r="M11" s="433"/>
      <c r="N11" s="433"/>
      <c r="O11" s="433"/>
      <c r="P11" s="433"/>
      <c r="Q11" s="434"/>
      <c r="R11" s="441"/>
      <c r="S11" s="442"/>
      <c r="T11" s="442"/>
      <c r="U11" s="442"/>
      <c r="V11" s="442"/>
      <c r="W11" s="442"/>
      <c r="X11" s="443"/>
      <c r="Y11" s="450"/>
      <c r="Z11" s="451"/>
      <c r="AA11" s="451"/>
      <c r="AB11" s="451"/>
      <c r="AC11" s="451"/>
      <c r="AD11" s="451"/>
      <c r="AE11" s="452"/>
      <c r="AF11" s="459"/>
      <c r="AG11" s="460"/>
      <c r="AH11" s="460"/>
      <c r="AI11" s="460"/>
      <c r="AJ11" s="460"/>
      <c r="AK11" s="460"/>
      <c r="AL11" s="460"/>
      <c r="AM11" s="460"/>
      <c r="AN11" s="460"/>
      <c r="AO11" s="460"/>
      <c r="AP11" s="460"/>
      <c r="AQ11" s="460"/>
      <c r="AR11" s="460"/>
      <c r="AS11" s="460"/>
      <c r="AT11" s="461"/>
      <c r="AU11"/>
      <c r="AV11"/>
      <c r="AW11"/>
      <c r="AX11"/>
      <c r="AY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row>
    <row r="12" spans="1:93" ht="10" customHeight="1" x14ac:dyDescent="0.3">
      <c r="A12"/>
      <c r="B12" s="416"/>
      <c r="C12" s="417"/>
      <c r="D12" s="423"/>
      <c r="E12" s="424"/>
      <c r="F12" s="424"/>
      <c r="G12" s="424"/>
      <c r="H12" s="424"/>
      <c r="I12" s="424"/>
      <c r="J12" s="425"/>
      <c r="K12" s="435"/>
      <c r="L12" s="436"/>
      <c r="M12" s="436"/>
      <c r="N12" s="436"/>
      <c r="O12" s="436"/>
      <c r="P12" s="436"/>
      <c r="Q12" s="437"/>
      <c r="R12" s="444"/>
      <c r="S12" s="445"/>
      <c r="T12" s="445"/>
      <c r="U12" s="445"/>
      <c r="V12" s="445"/>
      <c r="W12" s="445"/>
      <c r="X12" s="446"/>
      <c r="Y12" s="453"/>
      <c r="Z12" s="454"/>
      <c r="AA12" s="454"/>
      <c r="AB12" s="454"/>
      <c r="AC12" s="454"/>
      <c r="AD12" s="454"/>
      <c r="AE12" s="455"/>
      <c r="AF12" s="462" t="s">
        <v>73</v>
      </c>
      <c r="AG12" s="397"/>
      <c r="AH12" s="397"/>
      <c r="AI12" s="397"/>
      <c r="AJ12" s="398"/>
      <c r="AK12" s="396" t="s">
        <v>74</v>
      </c>
      <c r="AL12" s="397"/>
      <c r="AM12" s="397"/>
      <c r="AN12" s="397"/>
      <c r="AO12" s="398"/>
      <c r="AP12" s="402" t="s">
        <v>75</v>
      </c>
      <c r="AQ12" s="403"/>
      <c r="AR12" s="403"/>
      <c r="AS12" s="403"/>
      <c r="AT12" s="404"/>
      <c r="AU12"/>
      <c r="AV12"/>
      <c r="AW12"/>
      <c r="AX12"/>
      <c r="AY12"/>
      <c r="AZ12" s="36" t="s">
        <v>76</v>
      </c>
      <c r="BA12" s="37"/>
      <c r="BB12" s="37"/>
      <c r="BC12" s="37"/>
      <c r="BD12" s="37"/>
      <c r="BE12" s="37"/>
      <c r="BF12" s="38"/>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row>
    <row r="13" spans="1:93" ht="12" customHeight="1" x14ac:dyDescent="0.3">
      <c r="A13"/>
      <c r="B13" s="418"/>
      <c r="C13" s="419"/>
      <c r="D13" s="426"/>
      <c r="E13" s="427"/>
      <c r="F13" s="427"/>
      <c r="G13" s="427"/>
      <c r="H13" s="427"/>
      <c r="I13" s="427"/>
      <c r="J13" s="428"/>
      <c r="K13" s="408" t="s">
        <v>77</v>
      </c>
      <c r="L13" s="409"/>
      <c r="M13" s="408" t="s">
        <v>40</v>
      </c>
      <c r="N13" s="410"/>
      <c r="O13" s="410"/>
      <c r="P13" s="410"/>
      <c r="Q13" s="409"/>
      <c r="R13" s="408" t="s">
        <v>77</v>
      </c>
      <c r="S13" s="409"/>
      <c r="T13" s="408" t="s">
        <v>40</v>
      </c>
      <c r="U13" s="410"/>
      <c r="V13" s="410"/>
      <c r="W13" s="410"/>
      <c r="X13" s="409"/>
      <c r="Y13" s="408" t="s">
        <v>77</v>
      </c>
      <c r="Z13" s="409"/>
      <c r="AA13" s="408" t="s">
        <v>40</v>
      </c>
      <c r="AB13" s="410"/>
      <c r="AC13" s="410"/>
      <c r="AD13" s="410"/>
      <c r="AE13" s="411"/>
      <c r="AF13" s="463"/>
      <c r="AG13" s="400"/>
      <c r="AH13" s="400"/>
      <c r="AI13" s="400"/>
      <c r="AJ13" s="401"/>
      <c r="AK13" s="399"/>
      <c r="AL13" s="400"/>
      <c r="AM13" s="400"/>
      <c r="AN13" s="400"/>
      <c r="AO13" s="401"/>
      <c r="AP13" s="405"/>
      <c r="AQ13" s="406"/>
      <c r="AR13" s="406"/>
      <c r="AS13" s="406"/>
      <c r="AT13" s="407"/>
      <c r="AU13"/>
      <c r="AV13"/>
      <c r="AW13"/>
      <c r="AX13"/>
      <c r="AY13"/>
      <c r="AZ13" s="39" t="s">
        <v>78</v>
      </c>
      <c r="BA13"/>
      <c r="BB13"/>
      <c r="BC13"/>
      <c r="BD13"/>
      <c r="BE13"/>
      <c r="BF13" s="40"/>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row>
    <row r="14" spans="1:93" ht="11.15" customHeight="1" x14ac:dyDescent="0.3">
      <c r="A14"/>
      <c r="B14" s="480"/>
      <c r="C14" s="481"/>
      <c r="D14" s="482" t="str">
        <f>IF(B14&gt;141,"error",IF(B14=0,"-",VLOOKUP(B14,'Lookup tables'!$A$14:$B$53,2)))</f>
        <v>-</v>
      </c>
      <c r="E14" s="483"/>
      <c r="F14" s="483"/>
      <c r="G14" s="483"/>
      <c r="H14" s="483"/>
      <c r="I14" s="483"/>
      <c r="J14" s="484"/>
      <c r="K14" s="485"/>
      <c r="L14" s="486"/>
      <c r="M14" s="487"/>
      <c r="N14" s="488"/>
      <c r="O14" s="488"/>
      <c r="P14" s="488"/>
      <c r="Q14" s="489"/>
      <c r="R14" s="485">
        <v>0</v>
      </c>
      <c r="S14" s="486"/>
      <c r="T14" s="490">
        <v>0</v>
      </c>
      <c r="U14" s="491"/>
      <c r="V14" s="491"/>
      <c r="W14" s="491"/>
      <c r="X14" s="492"/>
      <c r="Y14" s="464">
        <f>K14+R14</f>
        <v>0</v>
      </c>
      <c r="Z14" s="465"/>
      <c r="AA14" s="466">
        <f>M14+T14</f>
        <v>0</v>
      </c>
      <c r="AB14" s="467"/>
      <c r="AC14" s="467"/>
      <c r="AD14" s="467"/>
      <c r="AE14" s="468"/>
      <c r="AF14" s="41"/>
      <c r="AG14" s="469">
        <f>IF($AP$1="X",-ABS(AF14),0)</f>
        <v>0</v>
      </c>
      <c r="AH14" s="469"/>
      <c r="AI14" s="469"/>
      <c r="AJ14" s="470"/>
      <c r="AK14" s="471" t="s">
        <v>20</v>
      </c>
      <c r="AL14" s="472"/>
      <c r="AM14" s="472"/>
      <c r="AN14" s="472"/>
      <c r="AO14" s="473"/>
      <c r="AP14" s="474">
        <f t="shared" ref="AP14:AP32" si="0">IF($AP$1="x",AA14+AG14,0)</f>
        <v>0</v>
      </c>
      <c r="AQ14" s="475"/>
      <c r="AR14" s="475"/>
      <c r="AS14" s="475"/>
      <c r="AT14" s="476"/>
      <c r="AU14"/>
      <c r="AV14"/>
      <c r="AW14"/>
      <c r="AX14"/>
      <c r="AY14"/>
      <c r="AZ14" s="477">
        <f>IF(K14&gt;0,M14/K14,0)</f>
        <v>0</v>
      </c>
      <c r="BA14" s="478"/>
      <c r="BB14" s="478"/>
      <c r="BC14" s="478"/>
      <c r="BD14" s="478"/>
      <c r="BE14" s="478"/>
      <c r="BF14" s="479"/>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row>
    <row r="15" spans="1:93" ht="10" customHeight="1" x14ac:dyDescent="0.3">
      <c r="A15"/>
      <c r="B15" s="480">
        <v>0</v>
      </c>
      <c r="C15" s="481"/>
      <c r="D15" s="482" t="str">
        <f>IF(B15&gt;141,"error",IF(B15=0,"-",VLOOKUP(B15,'Lookup tables'!$A$14:$B$53,2)))</f>
        <v>-</v>
      </c>
      <c r="E15" s="483"/>
      <c r="F15" s="483"/>
      <c r="G15" s="483"/>
      <c r="H15" s="483"/>
      <c r="I15" s="483"/>
      <c r="J15" s="484"/>
      <c r="K15" s="485">
        <v>0</v>
      </c>
      <c r="L15" s="486"/>
      <c r="M15" s="501">
        <v>0</v>
      </c>
      <c r="N15" s="502"/>
      <c r="O15" s="502"/>
      <c r="P15" s="502"/>
      <c r="Q15" s="503"/>
      <c r="R15" s="504">
        <v>0</v>
      </c>
      <c r="S15" s="505"/>
      <c r="T15" s="501">
        <v>0</v>
      </c>
      <c r="U15" s="502"/>
      <c r="V15" s="502"/>
      <c r="W15" s="502"/>
      <c r="X15" s="503"/>
      <c r="Y15" s="493">
        <f t="shared" ref="Y15:Y32" si="1">K15+R15</f>
        <v>0</v>
      </c>
      <c r="Z15" s="494"/>
      <c r="AA15" s="495">
        <f t="shared" ref="AA15:AA32" si="2">M15+T15</f>
        <v>0</v>
      </c>
      <c r="AB15" s="496"/>
      <c r="AC15" s="496"/>
      <c r="AD15" s="496"/>
      <c r="AE15" s="497"/>
      <c r="AF15" s="41"/>
      <c r="AG15" s="469">
        <f t="shared" ref="AG15:AG32" si="3">IF($AP$1="X",-ABS(AF15),0)</f>
        <v>0</v>
      </c>
      <c r="AH15" s="469"/>
      <c r="AI15" s="469"/>
      <c r="AJ15" s="470"/>
      <c r="AK15" s="498" t="s">
        <v>20</v>
      </c>
      <c r="AL15" s="499"/>
      <c r="AM15" s="499"/>
      <c r="AN15" s="499"/>
      <c r="AO15" s="500"/>
      <c r="AP15" s="474">
        <f t="shared" si="0"/>
        <v>0</v>
      </c>
      <c r="AQ15" s="475"/>
      <c r="AR15" s="475"/>
      <c r="AS15" s="475"/>
      <c r="AT15" s="476"/>
      <c r="AU15"/>
      <c r="AV15"/>
      <c r="AW15"/>
      <c r="AX15"/>
      <c r="AY15"/>
      <c r="AZ15" s="477">
        <f t="shared" ref="AZ15:AZ32" si="4">IF(K15&gt;0,M15/K15,0)</f>
        <v>0</v>
      </c>
      <c r="BA15" s="478"/>
      <c r="BB15" s="478"/>
      <c r="BC15" s="478"/>
      <c r="BD15" s="478"/>
      <c r="BE15" s="478"/>
      <c r="BF15" s="479"/>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row>
    <row r="16" spans="1:93" ht="10" customHeight="1" x14ac:dyDescent="0.3">
      <c r="A16"/>
      <c r="B16" s="480">
        <v>0</v>
      </c>
      <c r="C16" s="481"/>
      <c r="D16" s="482" t="str">
        <f>IF(B16&gt;141,"error",IF(B16=0,"-",VLOOKUP(B16,'Lookup tables'!$A$14:$B$53,2)))</f>
        <v>-</v>
      </c>
      <c r="E16" s="483"/>
      <c r="F16" s="483"/>
      <c r="G16" s="483"/>
      <c r="H16" s="483"/>
      <c r="I16" s="483"/>
      <c r="J16" s="484"/>
      <c r="K16" s="485">
        <v>0</v>
      </c>
      <c r="L16" s="486"/>
      <c r="M16" s="501">
        <v>0</v>
      </c>
      <c r="N16" s="502"/>
      <c r="O16" s="502"/>
      <c r="P16" s="502"/>
      <c r="Q16" s="503"/>
      <c r="R16" s="504">
        <v>0</v>
      </c>
      <c r="S16" s="505"/>
      <c r="T16" s="501">
        <v>0</v>
      </c>
      <c r="U16" s="502"/>
      <c r="V16" s="502"/>
      <c r="W16" s="502"/>
      <c r="X16" s="503"/>
      <c r="Y16" s="493">
        <f t="shared" si="1"/>
        <v>0</v>
      </c>
      <c r="Z16" s="494"/>
      <c r="AA16" s="495">
        <f t="shared" si="2"/>
        <v>0</v>
      </c>
      <c r="AB16" s="496"/>
      <c r="AC16" s="496"/>
      <c r="AD16" s="496"/>
      <c r="AE16" s="497"/>
      <c r="AF16" s="41">
        <v>0</v>
      </c>
      <c r="AG16" s="469">
        <f t="shared" si="3"/>
        <v>0</v>
      </c>
      <c r="AH16" s="469"/>
      <c r="AI16" s="469"/>
      <c r="AJ16" s="470"/>
      <c r="AK16" s="498" t="s">
        <v>20</v>
      </c>
      <c r="AL16" s="499"/>
      <c r="AM16" s="499"/>
      <c r="AN16" s="499"/>
      <c r="AO16" s="500"/>
      <c r="AP16" s="474">
        <f t="shared" si="0"/>
        <v>0</v>
      </c>
      <c r="AQ16" s="475"/>
      <c r="AR16" s="475"/>
      <c r="AS16" s="475"/>
      <c r="AT16" s="476"/>
      <c r="AU16"/>
      <c r="AV16"/>
      <c r="AW16"/>
      <c r="AX16"/>
      <c r="AY16"/>
      <c r="AZ16" s="477">
        <f t="shared" si="4"/>
        <v>0</v>
      </c>
      <c r="BA16" s="478"/>
      <c r="BB16" s="478"/>
      <c r="BC16" s="478"/>
      <c r="BD16" s="478"/>
      <c r="BE16" s="478"/>
      <c r="BF16" s="479"/>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row>
    <row r="17" spans="1:93" ht="10" customHeight="1" x14ac:dyDescent="0.3">
      <c r="A17"/>
      <c r="B17" s="480">
        <v>0</v>
      </c>
      <c r="C17" s="481"/>
      <c r="D17" s="482" t="str">
        <f>IF(B17&gt;141,"error",IF(B17=0,"-",VLOOKUP(B17,'Lookup tables'!$A$14:$B$53,2)))</f>
        <v>-</v>
      </c>
      <c r="E17" s="483"/>
      <c r="F17" s="483"/>
      <c r="G17" s="483"/>
      <c r="H17" s="483"/>
      <c r="I17" s="483"/>
      <c r="J17" s="484"/>
      <c r="K17" s="485">
        <v>0</v>
      </c>
      <c r="L17" s="486"/>
      <c r="M17" s="501">
        <v>0</v>
      </c>
      <c r="N17" s="502"/>
      <c r="O17" s="502"/>
      <c r="P17" s="502"/>
      <c r="Q17" s="503"/>
      <c r="R17" s="504">
        <v>0</v>
      </c>
      <c r="S17" s="505"/>
      <c r="T17" s="501">
        <v>0</v>
      </c>
      <c r="U17" s="502"/>
      <c r="V17" s="502"/>
      <c r="W17" s="502"/>
      <c r="X17" s="503"/>
      <c r="Y17" s="493">
        <f t="shared" si="1"/>
        <v>0</v>
      </c>
      <c r="Z17" s="494"/>
      <c r="AA17" s="495">
        <f t="shared" si="2"/>
        <v>0</v>
      </c>
      <c r="AB17" s="496"/>
      <c r="AC17" s="496"/>
      <c r="AD17" s="496"/>
      <c r="AE17" s="497"/>
      <c r="AF17" s="41">
        <v>0</v>
      </c>
      <c r="AG17" s="469">
        <f t="shared" si="3"/>
        <v>0</v>
      </c>
      <c r="AH17" s="469"/>
      <c r="AI17" s="469"/>
      <c r="AJ17" s="470"/>
      <c r="AK17" s="498" t="s">
        <v>20</v>
      </c>
      <c r="AL17" s="499"/>
      <c r="AM17" s="499"/>
      <c r="AN17" s="499"/>
      <c r="AO17" s="500"/>
      <c r="AP17" s="474">
        <f t="shared" si="0"/>
        <v>0</v>
      </c>
      <c r="AQ17" s="475"/>
      <c r="AR17" s="475"/>
      <c r="AS17" s="475"/>
      <c r="AT17" s="476"/>
      <c r="AU17"/>
      <c r="AV17"/>
      <c r="AW17"/>
      <c r="AX17"/>
      <c r="AY17"/>
      <c r="AZ17" s="477">
        <f t="shared" si="4"/>
        <v>0</v>
      </c>
      <c r="BA17" s="478"/>
      <c r="BB17" s="478"/>
      <c r="BC17" s="478"/>
      <c r="BD17" s="478"/>
      <c r="BE17" s="478"/>
      <c r="BF17" s="479"/>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row>
    <row r="18" spans="1:93" ht="10" customHeight="1" x14ac:dyDescent="0.3">
      <c r="A18"/>
      <c r="B18" s="480">
        <v>0</v>
      </c>
      <c r="C18" s="481"/>
      <c r="D18" s="482" t="str">
        <f>IF(B18&gt;141,"error",IF(B18=0,"-",VLOOKUP(B18,'Lookup tables'!$A$14:$B$53,2)))</f>
        <v>-</v>
      </c>
      <c r="E18" s="483"/>
      <c r="F18" s="483"/>
      <c r="G18" s="483"/>
      <c r="H18" s="483"/>
      <c r="I18" s="483"/>
      <c r="J18" s="484"/>
      <c r="K18" s="485">
        <v>0</v>
      </c>
      <c r="L18" s="486"/>
      <c r="M18" s="501">
        <v>0</v>
      </c>
      <c r="N18" s="502"/>
      <c r="O18" s="502"/>
      <c r="P18" s="502"/>
      <c r="Q18" s="503"/>
      <c r="R18" s="504">
        <v>0</v>
      </c>
      <c r="S18" s="505"/>
      <c r="T18" s="501">
        <v>0</v>
      </c>
      <c r="U18" s="502"/>
      <c r="V18" s="502"/>
      <c r="W18" s="502"/>
      <c r="X18" s="503"/>
      <c r="Y18" s="493">
        <f t="shared" si="1"/>
        <v>0</v>
      </c>
      <c r="Z18" s="494"/>
      <c r="AA18" s="495">
        <f t="shared" si="2"/>
        <v>0</v>
      </c>
      <c r="AB18" s="496"/>
      <c r="AC18" s="496"/>
      <c r="AD18" s="496"/>
      <c r="AE18" s="497"/>
      <c r="AF18" s="41">
        <v>0</v>
      </c>
      <c r="AG18" s="469">
        <f t="shared" si="3"/>
        <v>0</v>
      </c>
      <c r="AH18" s="469"/>
      <c r="AI18" s="469"/>
      <c r="AJ18" s="470"/>
      <c r="AK18" s="498" t="s">
        <v>20</v>
      </c>
      <c r="AL18" s="499"/>
      <c r="AM18" s="499"/>
      <c r="AN18" s="499"/>
      <c r="AO18" s="500"/>
      <c r="AP18" s="474">
        <f t="shared" si="0"/>
        <v>0</v>
      </c>
      <c r="AQ18" s="475"/>
      <c r="AR18" s="475"/>
      <c r="AS18" s="475"/>
      <c r="AT18" s="476"/>
      <c r="AU18"/>
      <c r="AV18"/>
      <c r="AW18"/>
      <c r="AX18"/>
      <c r="AY18"/>
      <c r="AZ18" s="477">
        <f t="shared" si="4"/>
        <v>0</v>
      </c>
      <c r="BA18" s="478"/>
      <c r="BB18" s="478"/>
      <c r="BC18" s="478"/>
      <c r="BD18" s="478"/>
      <c r="BE18" s="478"/>
      <c r="BF18" s="479"/>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row>
    <row r="19" spans="1:93" ht="10" customHeight="1" x14ac:dyDescent="0.3">
      <c r="A19"/>
      <c r="B19" s="480">
        <v>0</v>
      </c>
      <c r="C19" s="481"/>
      <c r="D19" s="482" t="str">
        <f>IF(B19&gt;141,"error",IF(B19=0,"-",VLOOKUP(B19,'Lookup tables'!$A$14:$B$53,2)))</f>
        <v>-</v>
      </c>
      <c r="E19" s="483"/>
      <c r="F19" s="483"/>
      <c r="G19" s="483"/>
      <c r="H19" s="483"/>
      <c r="I19" s="483"/>
      <c r="J19" s="484"/>
      <c r="K19" s="485">
        <v>0</v>
      </c>
      <c r="L19" s="486"/>
      <c r="M19" s="501">
        <v>0</v>
      </c>
      <c r="N19" s="502"/>
      <c r="O19" s="502"/>
      <c r="P19" s="502"/>
      <c r="Q19" s="503"/>
      <c r="R19" s="504">
        <v>0</v>
      </c>
      <c r="S19" s="505"/>
      <c r="T19" s="501">
        <v>0</v>
      </c>
      <c r="U19" s="502"/>
      <c r="V19" s="502"/>
      <c r="W19" s="502"/>
      <c r="X19" s="503"/>
      <c r="Y19" s="493">
        <f t="shared" si="1"/>
        <v>0</v>
      </c>
      <c r="Z19" s="494"/>
      <c r="AA19" s="495">
        <f t="shared" si="2"/>
        <v>0</v>
      </c>
      <c r="AB19" s="496"/>
      <c r="AC19" s="496"/>
      <c r="AD19" s="496"/>
      <c r="AE19" s="497"/>
      <c r="AF19" s="41">
        <v>0</v>
      </c>
      <c r="AG19" s="469">
        <f t="shared" si="3"/>
        <v>0</v>
      </c>
      <c r="AH19" s="469"/>
      <c r="AI19" s="469"/>
      <c r="AJ19" s="470"/>
      <c r="AK19" s="498" t="s">
        <v>20</v>
      </c>
      <c r="AL19" s="499"/>
      <c r="AM19" s="499"/>
      <c r="AN19" s="499"/>
      <c r="AO19" s="500"/>
      <c r="AP19" s="474">
        <f t="shared" si="0"/>
        <v>0</v>
      </c>
      <c r="AQ19" s="475"/>
      <c r="AR19" s="475"/>
      <c r="AS19" s="475"/>
      <c r="AT19" s="476"/>
      <c r="AU19"/>
      <c r="AV19"/>
      <c r="AW19"/>
      <c r="AX19"/>
      <c r="AY19"/>
      <c r="AZ19" s="477">
        <f t="shared" si="4"/>
        <v>0</v>
      </c>
      <c r="BA19" s="478"/>
      <c r="BB19" s="478"/>
      <c r="BC19" s="478"/>
      <c r="BD19" s="478"/>
      <c r="BE19" s="478"/>
      <c r="BF19" s="47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row>
    <row r="20" spans="1:93" ht="10" customHeight="1" x14ac:dyDescent="0.3">
      <c r="A20"/>
      <c r="B20" s="480">
        <v>0</v>
      </c>
      <c r="C20" s="481"/>
      <c r="D20" s="482" t="str">
        <f>IF(B20&gt;141,"error",IF(B20=0,"-",VLOOKUP(B20,'Lookup tables'!$A$14:$B$53,2)))</f>
        <v>-</v>
      </c>
      <c r="E20" s="483"/>
      <c r="F20" s="483"/>
      <c r="G20" s="483"/>
      <c r="H20" s="483"/>
      <c r="I20" s="483"/>
      <c r="J20" s="484"/>
      <c r="K20" s="485">
        <v>0</v>
      </c>
      <c r="L20" s="486"/>
      <c r="M20" s="501">
        <v>0</v>
      </c>
      <c r="N20" s="502"/>
      <c r="O20" s="502"/>
      <c r="P20" s="502"/>
      <c r="Q20" s="503"/>
      <c r="R20" s="504">
        <v>0</v>
      </c>
      <c r="S20" s="505"/>
      <c r="T20" s="501">
        <v>0</v>
      </c>
      <c r="U20" s="502"/>
      <c r="V20" s="502"/>
      <c r="W20" s="502"/>
      <c r="X20" s="503"/>
      <c r="Y20" s="493">
        <f t="shared" si="1"/>
        <v>0</v>
      </c>
      <c r="Z20" s="494"/>
      <c r="AA20" s="495">
        <f t="shared" si="2"/>
        <v>0</v>
      </c>
      <c r="AB20" s="496"/>
      <c r="AC20" s="496"/>
      <c r="AD20" s="496"/>
      <c r="AE20" s="497"/>
      <c r="AF20" s="41">
        <v>0</v>
      </c>
      <c r="AG20" s="469">
        <f t="shared" si="3"/>
        <v>0</v>
      </c>
      <c r="AH20" s="469"/>
      <c r="AI20" s="469"/>
      <c r="AJ20" s="470"/>
      <c r="AK20" s="498" t="s">
        <v>20</v>
      </c>
      <c r="AL20" s="499"/>
      <c r="AM20" s="499"/>
      <c r="AN20" s="499"/>
      <c r="AO20" s="500"/>
      <c r="AP20" s="474">
        <f t="shared" si="0"/>
        <v>0</v>
      </c>
      <c r="AQ20" s="475"/>
      <c r="AR20" s="475"/>
      <c r="AS20" s="475"/>
      <c r="AT20" s="476"/>
      <c r="AU20"/>
      <c r="AV20"/>
      <c r="AW20"/>
      <c r="AX20"/>
      <c r="AY20"/>
      <c r="AZ20" s="477">
        <f t="shared" si="4"/>
        <v>0</v>
      </c>
      <c r="BA20" s="478"/>
      <c r="BB20" s="478"/>
      <c r="BC20" s="478"/>
      <c r="BD20" s="478"/>
      <c r="BE20" s="478"/>
      <c r="BF20" s="479"/>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row>
    <row r="21" spans="1:93" ht="10" customHeight="1" x14ac:dyDescent="0.3">
      <c r="A21"/>
      <c r="B21" s="480">
        <v>0</v>
      </c>
      <c r="C21" s="481"/>
      <c r="D21" s="482" t="str">
        <f>IF(B21&gt;141,"error",IF(B21=0,"-",VLOOKUP(B21,'Lookup tables'!$A$14:$B$53,2)))</f>
        <v>-</v>
      </c>
      <c r="E21" s="483"/>
      <c r="F21" s="483"/>
      <c r="G21" s="483"/>
      <c r="H21" s="483"/>
      <c r="I21" s="483"/>
      <c r="J21" s="484"/>
      <c r="K21" s="485">
        <v>0</v>
      </c>
      <c r="L21" s="486"/>
      <c r="M21" s="501">
        <v>0</v>
      </c>
      <c r="N21" s="502"/>
      <c r="O21" s="502"/>
      <c r="P21" s="502"/>
      <c r="Q21" s="503"/>
      <c r="R21" s="504">
        <v>0</v>
      </c>
      <c r="S21" s="505"/>
      <c r="T21" s="501">
        <v>0</v>
      </c>
      <c r="U21" s="502"/>
      <c r="V21" s="502"/>
      <c r="W21" s="502"/>
      <c r="X21" s="503"/>
      <c r="Y21" s="493">
        <f>K21+R21</f>
        <v>0</v>
      </c>
      <c r="Z21" s="494"/>
      <c r="AA21" s="495">
        <f>M21+T21</f>
        <v>0</v>
      </c>
      <c r="AB21" s="496"/>
      <c r="AC21" s="496"/>
      <c r="AD21" s="496"/>
      <c r="AE21" s="497"/>
      <c r="AF21" s="41">
        <v>0</v>
      </c>
      <c r="AG21" s="469">
        <f t="shared" si="3"/>
        <v>0</v>
      </c>
      <c r="AH21" s="469"/>
      <c r="AI21" s="469"/>
      <c r="AJ21" s="470"/>
      <c r="AK21" s="498" t="s">
        <v>20</v>
      </c>
      <c r="AL21" s="499"/>
      <c r="AM21" s="499"/>
      <c r="AN21" s="499"/>
      <c r="AO21" s="500"/>
      <c r="AP21" s="474">
        <f t="shared" si="0"/>
        <v>0</v>
      </c>
      <c r="AQ21" s="475"/>
      <c r="AR21" s="475"/>
      <c r="AS21" s="475"/>
      <c r="AT21" s="476"/>
      <c r="AU21"/>
      <c r="AV21"/>
      <c r="AW21"/>
      <c r="AX21"/>
      <c r="AY21"/>
      <c r="AZ21" s="477">
        <f t="shared" si="4"/>
        <v>0</v>
      </c>
      <c r="BA21" s="478"/>
      <c r="BB21" s="478"/>
      <c r="BC21" s="478"/>
      <c r="BD21" s="478"/>
      <c r="BE21" s="478"/>
      <c r="BF21" s="479"/>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row>
    <row r="22" spans="1:93" ht="10" customHeight="1" x14ac:dyDescent="0.3">
      <c r="A22"/>
      <c r="B22" s="480">
        <v>0</v>
      </c>
      <c r="C22" s="481"/>
      <c r="D22" s="482" t="str">
        <f>IF(B22&gt;141,"error",IF(B22=0,"-",VLOOKUP(B22,'Lookup tables'!$A$14:$B$53,2)))</f>
        <v>-</v>
      </c>
      <c r="E22" s="483"/>
      <c r="F22" s="483"/>
      <c r="G22" s="483"/>
      <c r="H22" s="483"/>
      <c r="I22" s="483"/>
      <c r="J22" s="484"/>
      <c r="K22" s="485">
        <v>0</v>
      </c>
      <c r="L22" s="486"/>
      <c r="M22" s="501">
        <v>0</v>
      </c>
      <c r="N22" s="502"/>
      <c r="O22" s="502"/>
      <c r="P22" s="502"/>
      <c r="Q22" s="503"/>
      <c r="R22" s="504">
        <v>0</v>
      </c>
      <c r="S22" s="505"/>
      <c r="T22" s="501">
        <v>0</v>
      </c>
      <c r="U22" s="502"/>
      <c r="V22" s="502"/>
      <c r="W22" s="502"/>
      <c r="X22" s="503"/>
      <c r="Y22" s="493">
        <f>K22+R22</f>
        <v>0</v>
      </c>
      <c r="Z22" s="494"/>
      <c r="AA22" s="495">
        <f>M22+T22</f>
        <v>0</v>
      </c>
      <c r="AB22" s="496"/>
      <c r="AC22" s="496"/>
      <c r="AD22" s="496"/>
      <c r="AE22" s="497"/>
      <c r="AF22" s="41">
        <v>0</v>
      </c>
      <c r="AG22" s="469">
        <f t="shared" si="3"/>
        <v>0</v>
      </c>
      <c r="AH22" s="469"/>
      <c r="AI22" s="469"/>
      <c r="AJ22" s="470"/>
      <c r="AK22" s="498" t="s">
        <v>20</v>
      </c>
      <c r="AL22" s="499"/>
      <c r="AM22" s="499"/>
      <c r="AN22" s="499"/>
      <c r="AO22" s="500"/>
      <c r="AP22" s="474">
        <f t="shared" si="0"/>
        <v>0</v>
      </c>
      <c r="AQ22" s="475"/>
      <c r="AR22" s="475"/>
      <c r="AS22" s="475"/>
      <c r="AT22" s="476"/>
      <c r="AU22"/>
      <c r="AV22"/>
      <c r="AW22"/>
      <c r="AX22"/>
      <c r="AY22"/>
      <c r="AZ22" s="477">
        <f t="shared" si="4"/>
        <v>0</v>
      </c>
      <c r="BA22" s="478"/>
      <c r="BB22" s="478"/>
      <c r="BC22" s="478"/>
      <c r="BD22" s="478"/>
      <c r="BE22" s="478"/>
      <c r="BF22" s="479"/>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row>
    <row r="23" spans="1:93" ht="10" customHeight="1" x14ac:dyDescent="0.3">
      <c r="A23"/>
      <c r="B23" s="480">
        <v>0</v>
      </c>
      <c r="C23" s="481"/>
      <c r="D23" s="482" t="str">
        <f>IF(B23&gt;141,"error",IF(B23=0,"-",VLOOKUP(B23,'Lookup tables'!$A$14:$B$53,2)))</f>
        <v>-</v>
      </c>
      <c r="E23" s="483"/>
      <c r="F23" s="483"/>
      <c r="G23" s="483"/>
      <c r="H23" s="483"/>
      <c r="I23" s="483"/>
      <c r="J23" s="484"/>
      <c r="K23" s="485">
        <v>0</v>
      </c>
      <c r="L23" s="486"/>
      <c r="M23" s="501">
        <v>0</v>
      </c>
      <c r="N23" s="502"/>
      <c r="O23" s="502"/>
      <c r="P23" s="502"/>
      <c r="Q23" s="503"/>
      <c r="R23" s="504">
        <v>0</v>
      </c>
      <c r="S23" s="505"/>
      <c r="T23" s="501">
        <v>0</v>
      </c>
      <c r="U23" s="502"/>
      <c r="V23" s="502"/>
      <c r="W23" s="502"/>
      <c r="X23" s="503"/>
      <c r="Y23" s="493">
        <f>K23+R23</f>
        <v>0</v>
      </c>
      <c r="Z23" s="494"/>
      <c r="AA23" s="495">
        <f>M23+T23</f>
        <v>0</v>
      </c>
      <c r="AB23" s="496"/>
      <c r="AC23" s="496"/>
      <c r="AD23" s="496"/>
      <c r="AE23" s="497"/>
      <c r="AF23" s="41">
        <v>0</v>
      </c>
      <c r="AG23" s="469">
        <f t="shared" si="3"/>
        <v>0</v>
      </c>
      <c r="AH23" s="469"/>
      <c r="AI23" s="469"/>
      <c r="AJ23" s="470"/>
      <c r="AK23" s="498" t="s">
        <v>20</v>
      </c>
      <c r="AL23" s="499"/>
      <c r="AM23" s="499"/>
      <c r="AN23" s="499"/>
      <c r="AO23" s="500"/>
      <c r="AP23" s="474">
        <f t="shared" si="0"/>
        <v>0</v>
      </c>
      <c r="AQ23" s="475"/>
      <c r="AR23" s="475"/>
      <c r="AS23" s="475"/>
      <c r="AT23" s="476"/>
      <c r="AU23"/>
      <c r="AV23"/>
      <c r="AW23"/>
      <c r="AX23"/>
      <c r="AY23"/>
      <c r="AZ23" s="477">
        <f t="shared" si="4"/>
        <v>0</v>
      </c>
      <c r="BA23" s="478"/>
      <c r="BB23" s="478"/>
      <c r="BC23" s="478"/>
      <c r="BD23" s="478"/>
      <c r="BE23" s="478"/>
      <c r="BF23" s="479"/>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row>
    <row r="24" spans="1:93" ht="10" customHeight="1" x14ac:dyDescent="0.3">
      <c r="A24"/>
      <c r="B24" s="480">
        <v>0</v>
      </c>
      <c r="C24" s="481"/>
      <c r="D24" s="482" t="str">
        <f>IF(B24&gt;141,"error",IF(B24=0,"-",VLOOKUP(B24,'Lookup tables'!$A$14:$B$53,2)))</f>
        <v>-</v>
      </c>
      <c r="E24" s="483"/>
      <c r="F24" s="483"/>
      <c r="G24" s="483"/>
      <c r="H24" s="483"/>
      <c r="I24" s="483"/>
      <c r="J24" s="484"/>
      <c r="K24" s="485">
        <v>0</v>
      </c>
      <c r="L24" s="486"/>
      <c r="M24" s="501">
        <v>0</v>
      </c>
      <c r="N24" s="502"/>
      <c r="O24" s="502"/>
      <c r="P24" s="502"/>
      <c r="Q24" s="503"/>
      <c r="R24" s="504">
        <v>0</v>
      </c>
      <c r="S24" s="505"/>
      <c r="T24" s="501">
        <v>0</v>
      </c>
      <c r="U24" s="502"/>
      <c r="V24" s="502"/>
      <c r="W24" s="502"/>
      <c r="X24" s="503"/>
      <c r="Y24" s="493">
        <f>K24+R24</f>
        <v>0</v>
      </c>
      <c r="Z24" s="494"/>
      <c r="AA24" s="495">
        <f>M24+T24</f>
        <v>0</v>
      </c>
      <c r="AB24" s="496"/>
      <c r="AC24" s="496"/>
      <c r="AD24" s="496"/>
      <c r="AE24" s="497"/>
      <c r="AF24" s="41">
        <v>0</v>
      </c>
      <c r="AG24" s="469">
        <f t="shared" si="3"/>
        <v>0</v>
      </c>
      <c r="AH24" s="469"/>
      <c r="AI24" s="469"/>
      <c r="AJ24" s="470"/>
      <c r="AK24" s="498" t="s">
        <v>20</v>
      </c>
      <c r="AL24" s="499"/>
      <c r="AM24" s="499"/>
      <c r="AN24" s="499"/>
      <c r="AO24" s="500"/>
      <c r="AP24" s="474">
        <f t="shared" si="0"/>
        <v>0</v>
      </c>
      <c r="AQ24" s="475"/>
      <c r="AR24" s="475"/>
      <c r="AS24" s="475"/>
      <c r="AT24" s="476"/>
      <c r="AU24"/>
      <c r="AV24"/>
      <c r="AW24"/>
      <c r="AX24"/>
      <c r="AY24"/>
      <c r="AZ24" s="477">
        <f t="shared" si="4"/>
        <v>0</v>
      </c>
      <c r="BA24" s="478"/>
      <c r="BB24" s="478"/>
      <c r="BC24" s="478"/>
      <c r="BD24" s="478"/>
      <c r="BE24" s="478"/>
      <c r="BF24" s="479"/>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row>
    <row r="25" spans="1:93" ht="10" customHeight="1" x14ac:dyDescent="0.3">
      <c r="A25"/>
      <c r="B25" s="480">
        <v>0</v>
      </c>
      <c r="C25" s="481"/>
      <c r="D25" s="482" t="str">
        <f>IF(B25&gt;141,"error",IF(B25=0,"-",VLOOKUP(B25,'Lookup tables'!$A$14:$B$53,2)))</f>
        <v>-</v>
      </c>
      <c r="E25" s="483"/>
      <c r="F25" s="483"/>
      <c r="G25" s="483"/>
      <c r="H25" s="483"/>
      <c r="I25" s="483"/>
      <c r="J25" s="484"/>
      <c r="K25" s="485">
        <v>0</v>
      </c>
      <c r="L25" s="486"/>
      <c r="M25" s="501">
        <v>0</v>
      </c>
      <c r="N25" s="502"/>
      <c r="O25" s="502"/>
      <c r="P25" s="502"/>
      <c r="Q25" s="503"/>
      <c r="R25" s="504">
        <v>0</v>
      </c>
      <c r="S25" s="505"/>
      <c r="T25" s="501">
        <v>0</v>
      </c>
      <c r="U25" s="502"/>
      <c r="V25" s="502"/>
      <c r="W25" s="502"/>
      <c r="X25" s="503"/>
      <c r="Y25" s="493">
        <f t="shared" si="1"/>
        <v>0</v>
      </c>
      <c r="Z25" s="494"/>
      <c r="AA25" s="495">
        <f t="shared" si="2"/>
        <v>0</v>
      </c>
      <c r="AB25" s="496"/>
      <c r="AC25" s="496"/>
      <c r="AD25" s="496"/>
      <c r="AE25" s="497"/>
      <c r="AF25" s="41">
        <v>0</v>
      </c>
      <c r="AG25" s="469">
        <f t="shared" si="3"/>
        <v>0</v>
      </c>
      <c r="AH25" s="469"/>
      <c r="AI25" s="469"/>
      <c r="AJ25" s="470"/>
      <c r="AK25" s="498" t="s">
        <v>20</v>
      </c>
      <c r="AL25" s="499"/>
      <c r="AM25" s="499"/>
      <c r="AN25" s="499"/>
      <c r="AO25" s="500"/>
      <c r="AP25" s="474">
        <f t="shared" si="0"/>
        <v>0</v>
      </c>
      <c r="AQ25" s="475"/>
      <c r="AR25" s="475"/>
      <c r="AS25" s="475"/>
      <c r="AT25" s="476"/>
      <c r="AU25"/>
      <c r="AV25"/>
      <c r="AW25"/>
      <c r="AX25"/>
      <c r="AY25"/>
      <c r="AZ25" s="477">
        <f t="shared" si="4"/>
        <v>0</v>
      </c>
      <c r="BA25" s="478"/>
      <c r="BB25" s="478"/>
      <c r="BC25" s="478"/>
      <c r="BD25" s="478"/>
      <c r="BE25" s="478"/>
      <c r="BF25" s="479"/>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row>
    <row r="26" spans="1:93" ht="10" customHeight="1" x14ac:dyDescent="0.3">
      <c r="A26"/>
      <c r="B26" s="480">
        <v>0</v>
      </c>
      <c r="C26" s="481"/>
      <c r="D26" s="482" t="str">
        <f>IF(B26&gt;141,"error",IF(B26=0,"-",VLOOKUP(B26,'Lookup tables'!$A$14:$B$53,2)))</f>
        <v>-</v>
      </c>
      <c r="E26" s="483"/>
      <c r="F26" s="483"/>
      <c r="G26" s="483"/>
      <c r="H26" s="483"/>
      <c r="I26" s="483"/>
      <c r="J26" s="484"/>
      <c r="K26" s="485">
        <v>0</v>
      </c>
      <c r="L26" s="486"/>
      <c r="M26" s="501">
        <v>0</v>
      </c>
      <c r="N26" s="502"/>
      <c r="O26" s="502"/>
      <c r="P26" s="502"/>
      <c r="Q26" s="503"/>
      <c r="R26" s="504">
        <v>0</v>
      </c>
      <c r="S26" s="505"/>
      <c r="T26" s="501">
        <v>0</v>
      </c>
      <c r="U26" s="502"/>
      <c r="V26" s="502"/>
      <c r="W26" s="502"/>
      <c r="X26" s="503"/>
      <c r="Y26" s="493">
        <f t="shared" si="1"/>
        <v>0</v>
      </c>
      <c r="Z26" s="494"/>
      <c r="AA26" s="495">
        <f t="shared" si="2"/>
        <v>0</v>
      </c>
      <c r="AB26" s="496"/>
      <c r="AC26" s="496"/>
      <c r="AD26" s="496"/>
      <c r="AE26" s="497"/>
      <c r="AF26" s="41">
        <v>0</v>
      </c>
      <c r="AG26" s="469">
        <f t="shared" si="3"/>
        <v>0</v>
      </c>
      <c r="AH26" s="469"/>
      <c r="AI26" s="469"/>
      <c r="AJ26" s="470"/>
      <c r="AK26" s="498" t="s">
        <v>20</v>
      </c>
      <c r="AL26" s="499"/>
      <c r="AM26" s="499"/>
      <c r="AN26" s="499"/>
      <c r="AO26" s="500"/>
      <c r="AP26" s="474">
        <f t="shared" si="0"/>
        <v>0</v>
      </c>
      <c r="AQ26" s="475"/>
      <c r="AR26" s="475"/>
      <c r="AS26" s="475"/>
      <c r="AT26" s="476"/>
      <c r="AU26"/>
      <c r="AV26"/>
      <c r="AW26"/>
      <c r="AX26"/>
      <c r="AY26"/>
      <c r="AZ26" s="477">
        <f t="shared" si="4"/>
        <v>0</v>
      </c>
      <c r="BA26" s="478"/>
      <c r="BB26" s="478"/>
      <c r="BC26" s="478"/>
      <c r="BD26" s="478"/>
      <c r="BE26" s="478"/>
      <c r="BF26" s="479"/>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row>
    <row r="27" spans="1:93" ht="9.75" customHeight="1" x14ac:dyDescent="0.3">
      <c r="A27"/>
      <c r="B27" s="480">
        <v>0</v>
      </c>
      <c r="C27" s="481"/>
      <c r="D27" s="482" t="str">
        <f>IF(B27&gt;141,"error",IF(B27=0,"-",VLOOKUP(B27,'Lookup tables'!$A$14:$B$53,2)))</f>
        <v>-</v>
      </c>
      <c r="E27" s="483"/>
      <c r="F27" s="483"/>
      <c r="G27" s="483"/>
      <c r="H27" s="483"/>
      <c r="I27" s="483"/>
      <c r="J27" s="484"/>
      <c r="K27" s="485">
        <v>0</v>
      </c>
      <c r="L27" s="486"/>
      <c r="M27" s="501">
        <v>0</v>
      </c>
      <c r="N27" s="502"/>
      <c r="O27" s="502"/>
      <c r="P27" s="502"/>
      <c r="Q27" s="503"/>
      <c r="R27" s="504">
        <v>0</v>
      </c>
      <c r="S27" s="505"/>
      <c r="T27" s="501">
        <v>0</v>
      </c>
      <c r="U27" s="502"/>
      <c r="V27" s="502"/>
      <c r="W27" s="502"/>
      <c r="X27" s="503"/>
      <c r="Y27" s="493">
        <f t="shared" si="1"/>
        <v>0</v>
      </c>
      <c r="Z27" s="494"/>
      <c r="AA27" s="495">
        <f t="shared" si="2"/>
        <v>0</v>
      </c>
      <c r="AB27" s="496"/>
      <c r="AC27" s="496"/>
      <c r="AD27" s="496"/>
      <c r="AE27" s="497"/>
      <c r="AF27" s="41">
        <v>0</v>
      </c>
      <c r="AG27" s="469">
        <f t="shared" si="3"/>
        <v>0</v>
      </c>
      <c r="AH27" s="469"/>
      <c r="AI27" s="469"/>
      <c r="AJ27" s="470"/>
      <c r="AK27" s="498" t="s">
        <v>20</v>
      </c>
      <c r="AL27" s="499"/>
      <c r="AM27" s="499"/>
      <c r="AN27" s="499"/>
      <c r="AO27" s="500"/>
      <c r="AP27" s="474">
        <f t="shared" si="0"/>
        <v>0</v>
      </c>
      <c r="AQ27" s="475"/>
      <c r="AR27" s="475"/>
      <c r="AS27" s="475"/>
      <c r="AT27" s="476"/>
      <c r="AU27"/>
      <c r="AV27"/>
      <c r="AW27"/>
      <c r="AX27"/>
      <c r="AY27"/>
      <c r="AZ27" s="477">
        <f t="shared" si="4"/>
        <v>0</v>
      </c>
      <c r="BA27" s="478"/>
      <c r="BB27" s="478"/>
      <c r="BC27" s="478"/>
      <c r="BD27" s="478"/>
      <c r="BE27" s="478"/>
      <c r="BF27" s="479"/>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row>
    <row r="28" spans="1:93" ht="10" customHeight="1" x14ac:dyDescent="0.3">
      <c r="A28"/>
      <c r="B28" s="480">
        <v>0</v>
      </c>
      <c r="C28" s="481"/>
      <c r="D28" s="482" t="str">
        <f>IF(B28&gt;141,"error",IF(B28=0,"-",VLOOKUP(B28,'Lookup tables'!$A$14:$B$53,2)))</f>
        <v>-</v>
      </c>
      <c r="E28" s="483"/>
      <c r="F28" s="483"/>
      <c r="G28" s="483"/>
      <c r="H28" s="483"/>
      <c r="I28" s="483"/>
      <c r="J28" s="484"/>
      <c r="K28" s="485">
        <v>0</v>
      </c>
      <c r="L28" s="486"/>
      <c r="M28" s="501">
        <v>0</v>
      </c>
      <c r="N28" s="502"/>
      <c r="O28" s="502"/>
      <c r="P28" s="502"/>
      <c r="Q28" s="503"/>
      <c r="R28" s="504">
        <v>0</v>
      </c>
      <c r="S28" s="505"/>
      <c r="T28" s="501">
        <v>0</v>
      </c>
      <c r="U28" s="502"/>
      <c r="V28" s="502"/>
      <c r="W28" s="502"/>
      <c r="X28" s="503"/>
      <c r="Y28" s="493">
        <f t="shared" si="1"/>
        <v>0</v>
      </c>
      <c r="Z28" s="494"/>
      <c r="AA28" s="495">
        <f t="shared" si="2"/>
        <v>0</v>
      </c>
      <c r="AB28" s="496"/>
      <c r="AC28" s="496"/>
      <c r="AD28" s="496"/>
      <c r="AE28" s="497"/>
      <c r="AF28" s="41">
        <v>0</v>
      </c>
      <c r="AG28" s="469">
        <f t="shared" si="3"/>
        <v>0</v>
      </c>
      <c r="AH28" s="469"/>
      <c r="AI28" s="469"/>
      <c r="AJ28" s="470"/>
      <c r="AK28" s="498" t="s">
        <v>20</v>
      </c>
      <c r="AL28" s="499"/>
      <c r="AM28" s="499"/>
      <c r="AN28" s="499"/>
      <c r="AO28" s="500"/>
      <c r="AP28" s="474">
        <f t="shared" si="0"/>
        <v>0</v>
      </c>
      <c r="AQ28" s="475"/>
      <c r="AR28" s="475"/>
      <c r="AS28" s="475"/>
      <c r="AT28" s="476"/>
      <c r="AU28"/>
      <c r="AV28"/>
      <c r="AW28"/>
      <c r="AX28"/>
      <c r="AY28"/>
      <c r="AZ28" s="477">
        <f t="shared" si="4"/>
        <v>0</v>
      </c>
      <c r="BA28" s="478"/>
      <c r="BB28" s="478"/>
      <c r="BC28" s="478"/>
      <c r="BD28" s="478"/>
      <c r="BE28" s="478"/>
      <c r="BF28" s="479"/>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row>
    <row r="29" spans="1:93" ht="10" customHeight="1" x14ac:dyDescent="0.3">
      <c r="A29"/>
      <c r="B29" s="480">
        <v>0</v>
      </c>
      <c r="C29" s="481"/>
      <c r="D29" s="482" t="str">
        <f>IF(B29&gt;141,"error",IF(B29=0,"-",VLOOKUP(B29,'Lookup tables'!$A$14:$B$53,2)))</f>
        <v>-</v>
      </c>
      <c r="E29" s="483"/>
      <c r="F29" s="483"/>
      <c r="G29" s="483"/>
      <c r="H29" s="483"/>
      <c r="I29" s="483"/>
      <c r="J29" s="484"/>
      <c r="K29" s="485">
        <v>0</v>
      </c>
      <c r="L29" s="486"/>
      <c r="M29" s="501">
        <v>0</v>
      </c>
      <c r="N29" s="502"/>
      <c r="O29" s="502"/>
      <c r="P29" s="502"/>
      <c r="Q29" s="503"/>
      <c r="R29" s="504">
        <v>0</v>
      </c>
      <c r="S29" s="505"/>
      <c r="T29" s="501">
        <v>0</v>
      </c>
      <c r="U29" s="502"/>
      <c r="V29" s="502"/>
      <c r="W29" s="502"/>
      <c r="X29" s="503"/>
      <c r="Y29" s="493">
        <f t="shared" si="1"/>
        <v>0</v>
      </c>
      <c r="Z29" s="494"/>
      <c r="AA29" s="495">
        <f t="shared" si="2"/>
        <v>0</v>
      </c>
      <c r="AB29" s="496"/>
      <c r="AC29" s="496"/>
      <c r="AD29" s="496"/>
      <c r="AE29" s="497"/>
      <c r="AF29" s="41">
        <v>0</v>
      </c>
      <c r="AG29" s="469">
        <f t="shared" si="3"/>
        <v>0</v>
      </c>
      <c r="AH29" s="469"/>
      <c r="AI29" s="469"/>
      <c r="AJ29" s="470"/>
      <c r="AK29" s="498" t="s">
        <v>20</v>
      </c>
      <c r="AL29" s="499"/>
      <c r="AM29" s="499"/>
      <c r="AN29" s="499"/>
      <c r="AO29" s="500"/>
      <c r="AP29" s="474">
        <f t="shared" si="0"/>
        <v>0</v>
      </c>
      <c r="AQ29" s="475"/>
      <c r="AR29" s="475"/>
      <c r="AS29" s="475"/>
      <c r="AT29" s="476"/>
      <c r="AU29"/>
      <c r="AV29"/>
      <c r="AW29"/>
      <c r="AX29"/>
      <c r="AY29"/>
      <c r="AZ29" s="477">
        <f t="shared" si="4"/>
        <v>0</v>
      </c>
      <c r="BA29" s="478"/>
      <c r="BB29" s="478"/>
      <c r="BC29" s="478"/>
      <c r="BD29" s="478"/>
      <c r="BE29" s="478"/>
      <c r="BF29" s="47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row>
    <row r="30" spans="1:93" ht="10" customHeight="1" x14ac:dyDescent="0.3">
      <c r="A30"/>
      <c r="B30" s="480">
        <v>0</v>
      </c>
      <c r="C30" s="481"/>
      <c r="D30" s="482" t="str">
        <f>IF(B30&gt;141,"error",IF(B30=0,"-",VLOOKUP(B30,'Lookup tables'!$A$14:$B$53,2)))</f>
        <v>-</v>
      </c>
      <c r="E30" s="483"/>
      <c r="F30" s="483"/>
      <c r="G30" s="483"/>
      <c r="H30" s="483"/>
      <c r="I30" s="483"/>
      <c r="J30" s="484"/>
      <c r="K30" s="485">
        <v>0</v>
      </c>
      <c r="L30" s="486"/>
      <c r="M30" s="501">
        <v>0</v>
      </c>
      <c r="N30" s="502"/>
      <c r="O30" s="502"/>
      <c r="P30" s="502"/>
      <c r="Q30" s="503"/>
      <c r="R30" s="504">
        <v>0</v>
      </c>
      <c r="S30" s="505"/>
      <c r="T30" s="501">
        <v>0</v>
      </c>
      <c r="U30" s="502"/>
      <c r="V30" s="502"/>
      <c r="W30" s="502"/>
      <c r="X30" s="503"/>
      <c r="Y30" s="493">
        <f t="shared" si="1"/>
        <v>0</v>
      </c>
      <c r="Z30" s="494"/>
      <c r="AA30" s="495">
        <f t="shared" si="2"/>
        <v>0</v>
      </c>
      <c r="AB30" s="496"/>
      <c r="AC30" s="496"/>
      <c r="AD30" s="496"/>
      <c r="AE30" s="497"/>
      <c r="AF30" s="41">
        <v>0</v>
      </c>
      <c r="AG30" s="469">
        <f t="shared" si="3"/>
        <v>0</v>
      </c>
      <c r="AH30" s="469"/>
      <c r="AI30" s="469"/>
      <c r="AJ30" s="470"/>
      <c r="AK30" s="498" t="s">
        <v>79</v>
      </c>
      <c r="AL30" s="499"/>
      <c r="AM30" s="499"/>
      <c r="AN30" s="499"/>
      <c r="AO30" s="500"/>
      <c r="AP30" s="474">
        <f t="shared" si="0"/>
        <v>0</v>
      </c>
      <c r="AQ30" s="475"/>
      <c r="AR30" s="475"/>
      <c r="AS30" s="475"/>
      <c r="AT30" s="476"/>
      <c r="AU30"/>
      <c r="AV30"/>
      <c r="AW30"/>
      <c r="AX30"/>
      <c r="AY30"/>
      <c r="AZ30" s="477">
        <f t="shared" si="4"/>
        <v>0</v>
      </c>
      <c r="BA30" s="478"/>
      <c r="BB30" s="478"/>
      <c r="BC30" s="478"/>
      <c r="BD30" s="478"/>
      <c r="BE30" s="478"/>
      <c r="BF30" s="479"/>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row>
    <row r="31" spans="1:93" ht="10" customHeight="1" x14ac:dyDescent="0.3">
      <c r="A31"/>
      <c r="B31" s="480">
        <v>0</v>
      </c>
      <c r="C31" s="481"/>
      <c r="D31" s="482" t="str">
        <f>IF(B31&gt;141,"error",IF(B31=0,"-",VLOOKUP(B31,'Lookup tables'!$A$14:$B$53,2)))</f>
        <v>-</v>
      </c>
      <c r="E31" s="483"/>
      <c r="F31" s="483"/>
      <c r="G31" s="483"/>
      <c r="H31" s="483"/>
      <c r="I31" s="483"/>
      <c r="J31" s="484"/>
      <c r="K31" s="485">
        <v>0</v>
      </c>
      <c r="L31" s="486"/>
      <c r="M31" s="501">
        <v>0</v>
      </c>
      <c r="N31" s="502"/>
      <c r="O31" s="502"/>
      <c r="P31" s="502"/>
      <c r="Q31" s="503"/>
      <c r="R31" s="504">
        <v>0</v>
      </c>
      <c r="S31" s="505"/>
      <c r="T31" s="501">
        <v>0</v>
      </c>
      <c r="U31" s="502"/>
      <c r="V31" s="502"/>
      <c r="W31" s="502"/>
      <c r="X31" s="503"/>
      <c r="Y31" s="493">
        <f t="shared" si="1"/>
        <v>0</v>
      </c>
      <c r="Z31" s="494"/>
      <c r="AA31" s="495">
        <f t="shared" si="2"/>
        <v>0</v>
      </c>
      <c r="AB31" s="496"/>
      <c r="AC31" s="496"/>
      <c r="AD31" s="496"/>
      <c r="AE31" s="497"/>
      <c r="AF31" s="41">
        <v>0</v>
      </c>
      <c r="AG31" s="469">
        <f t="shared" si="3"/>
        <v>0</v>
      </c>
      <c r="AH31" s="469"/>
      <c r="AI31" s="469"/>
      <c r="AJ31" s="470"/>
      <c r="AK31" s="498" t="s">
        <v>20</v>
      </c>
      <c r="AL31" s="499"/>
      <c r="AM31" s="499"/>
      <c r="AN31" s="499"/>
      <c r="AO31" s="500"/>
      <c r="AP31" s="474">
        <f t="shared" si="0"/>
        <v>0</v>
      </c>
      <c r="AQ31" s="475"/>
      <c r="AR31" s="475"/>
      <c r="AS31" s="475"/>
      <c r="AT31" s="476"/>
      <c r="AU31"/>
      <c r="AV31"/>
      <c r="AW31"/>
      <c r="AX31"/>
      <c r="AY31"/>
      <c r="AZ31" s="477">
        <f t="shared" si="4"/>
        <v>0</v>
      </c>
      <c r="BA31" s="478"/>
      <c r="BB31" s="478"/>
      <c r="BC31" s="478"/>
      <c r="BD31" s="478"/>
      <c r="BE31" s="478"/>
      <c r="BF31" s="479"/>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row>
    <row r="32" spans="1:93" ht="10" customHeight="1" x14ac:dyDescent="0.3">
      <c r="A32"/>
      <c r="B32" s="480">
        <v>0</v>
      </c>
      <c r="C32" s="481"/>
      <c r="D32" s="482" t="str">
        <f>IF(B32&gt;141,"error",IF(B32=0,"-",VLOOKUP(B32,'Lookup tables'!$A$14:$B$53,2)))</f>
        <v>-</v>
      </c>
      <c r="E32" s="483"/>
      <c r="F32" s="483"/>
      <c r="G32" s="483"/>
      <c r="H32" s="483"/>
      <c r="I32" s="483"/>
      <c r="J32" s="484"/>
      <c r="K32" s="485">
        <v>0</v>
      </c>
      <c r="L32" s="486"/>
      <c r="M32" s="501">
        <v>0</v>
      </c>
      <c r="N32" s="502"/>
      <c r="O32" s="502"/>
      <c r="P32" s="502"/>
      <c r="Q32" s="503"/>
      <c r="R32" s="504">
        <v>0</v>
      </c>
      <c r="S32" s="505"/>
      <c r="T32" s="501">
        <v>0</v>
      </c>
      <c r="U32" s="502"/>
      <c r="V32" s="502"/>
      <c r="W32" s="502"/>
      <c r="X32" s="503"/>
      <c r="Y32" s="493">
        <f t="shared" si="1"/>
        <v>0</v>
      </c>
      <c r="Z32" s="494"/>
      <c r="AA32" s="495">
        <f t="shared" si="2"/>
        <v>0</v>
      </c>
      <c r="AB32" s="496"/>
      <c r="AC32" s="496"/>
      <c r="AD32" s="496"/>
      <c r="AE32" s="497"/>
      <c r="AF32" s="41">
        <v>0</v>
      </c>
      <c r="AG32" s="469">
        <f t="shared" si="3"/>
        <v>0</v>
      </c>
      <c r="AH32" s="469"/>
      <c r="AI32" s="469"/>
      <c r="AJ32" s="470"/>
      <c r="AK32" s="498" t="s">
        <v>20</v>
      </c>
      <c r="AL32" s="499"/>
      <c r="AM32" s="499"/>
      <c r="AN32" s="499"/>
      <c r="AO32" s="500"/>
      <c r="AP32" s="474">
        <f t="shared" si="0"/>
        <v>0</v>
      </c>
      <c r="AQ32" s="475"/>
      <c r="AR32" s="475"/>
      <c r="AS32" s="475"/>
      <c r="AT32" s="476"/>
      <c r="AU32"/>
      <c r="AV32"/>
      <c r="AW32"/>
      <c r="AX32"/>
      <c r="AY32"/>
      <c r="AZ32" s="506">
        <f t="shared" si="4"/>
        <v>0</v>
      </c>
      <c r="BA32" s="507"/>
      <c r="BB32" s="507"/>
      <c r="BC32" s="507"/>
      <c r="BD32" s="507"/>
      <c r="BE32" s="507"/>
      <c r="BF32" s="508"/>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row>
    <row r="33" spans="1:93" ht="10" customHeight="1" x14ac:dyDescent="0.3">
      <c r="A33"/>
      <c r="B33" s="519"/>
      <c r="C33" s="520"/>
      <c r="D33" s="521" t="s">
        <v>80</v>
      </c>
      <c r="E33" s="522"/>
      <c r="F33" s="522"/>
      <c r="G33" s="522"/>
      <c r="H33" s="522"/>
      <c r="I33" s="522"/>
      <c r="J33" s="523"/>
      <c r="K33" s="524">
        <f>SUM(K14:K32)</f>
        <v>0</v>
      </c>
      <c r="L33" s="525"/>
      <c r="M33" s="526">
        <f>SUM(M14:M32)</f>
        <v>0</v>
      </c>
      <c r="N33" s="527"/>
      <c r="O33" s="527"/>
      <c r="P33" s="527"/>
      <c r="Q33" s="528"/>
      <c r="R33" s="524">
        <f>SUM(R14:R32)</f>
        <v>0</v>
      </c>
      <c r="S33" s="525"/>
      <c r="T33" s="526">
        <f>SUM(T14:T32)</f>
        <v>0</v>
      </c>
      <c r="U33" s="527"/>
      <c r="V33" s="527"/>
      <c r="W33" s="527"/>
      <c r="X33" s="528"/>
      <c r="Y33" s="524">
        <f>SUM(Y14:Y32)</f>
        <v>0</v>
      </c>
      <c r="Z33" s="525"/>
      <c r="AA33" s="526">
        <f>SUM(AA14:AA32)</f>
        <v>0</v>
      </c>
      <c r="AB33" s="527"/>
      <c r="AC33" s="527"/>
      <c r="AD33" s="527"/>
      <c r="AE33" s="538"/>
      <c r="AF33" s="527">
        <f>SUM(AG14:AG32)</f>
        <v>0</v>
      </c>
      <c r="AG33" s="527"/>
      <c r="AH33" s="527"/>
      <c r="AI33" s="527"/>
      <c r="AJ33" s="528"/>
      <c r="AK33" s="539" t="s">
        <v>20</v>
      </c>
      <c r="AL33" s="540"/>
      <c r="AM33" s="540"/>
      <c r="AN33" s="540"/>
      <c r="AO33" s="541"/>
      <c r="AP33" s="526">
        <f>SUM(AP14:AT32)</f>
        <v>0</v>
      </c>
      <c r="AQ33" s="527"/>
      <c r="AR33" s="527"/>
      <c r="AS33" s="527"/>
      <c r="AT33" s="542"/>
      <c r="AU33"/>
      <c r="AV33"/>
      <c r="AW33"/>
      <c r="AX33"/>
      <c r="AY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row>
    <row r="34" spans="1:93" ht="10" customHeight="1" x14ac:dyDescent="0.3">
      <c r="A34"/>
      <c r="B34" s="509">
        <v>150</v>
      </c>
      <c r="C34" s="510"/>
      <c r="D34" s="511" t="s">
        <v>81</v>
      </c>
      <c r="E34" s="512"/>
      <c r="F34" s="512"/>
      <c r="G34" s="512"/>
      <c r="H34" s="512"/>
      <c r="I34" s="512"/>
      <c r="J34" s="513"/>
      <c r="K34" s="514" t="e">
        <f>M34/M33</f>
        <v>#DIV/0!</v>
      </c>
      <c r="L34" s="515"/>
      <c r="M34" s="516">
        <v>0</v>
      </c>
      <c r="N34" s="517"/>
      <c r="O34" s="517"/>
      <c r="P34" s="517"/>
      <c r="Q34" s="518"/>
      <c r="R34" s="514" t="e">
        <f>T34/T33</f>
        <v>#DIV/0!</v>
      </c>
      <c r="S34" s="515"/>
      <c r="T34" s="529">
        <v>0</v>
      </c>
      <c r="U34" s="530"/>
      <c r="V34" s="530"/>
      <c r="W34" s="530"/>
      <c r="X34" s="531"/>
      <c r="Y34" s="514" t="e">
        <f>AA34/AA33</f>
        <v>#DIV/0!</v>
      </c>
      <c r="Z34" s="515"/>
      <c r="AA34" s="532">
        <f>M34+T34</f>
        <v>0</v>
      </c>
      <c r="AB34" s="533"/>
      <c r="AC34" s="533"/>
      <c r="AD34" s="533"/>
      <c r="AE34" s="534"/>
      <c r="AF34" s="41">
        <v>0</v>
      </c>
      <c r="AG34" s="535">
        <f>IF($AP$1="x",-ABS(AF34),0)</f>
        <v>0</v>
      </c>
      <c r="AH34" s="535"/>
      <c r="AI34" s="535"/>
      <c r="AJ34" s="536"/>
      <c r="AK34" s="498" t="s">
        <v>20</v>
      </c>
      <c r="AL34" s="499"/>
      <c r="AM34" s="499"/>
      <c r="AN34" s="499"/>
      <c r="AO34" s="500"/>
      <c r="AP34" s="532">
        <f>IF($AP$1="x",AA34+AG34,0)</f>
        <v>0</v>
      </c>
      <c r="AQ34" s="533"/>
      <c r="AR34" s="533"/>
      <c r="AS34" s="533"/>
      <c r="AT34" s="537"/>
      <c r="AU34"/>
      <c r="AV34"/>
      <c r="AW34"/>
      <c r="AX34"/>
      <c r="AY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row>
    <row r="35" spans="1:93" ht="10" customHeight="1" x14ac:dyDescent="0.3">
      <c r="A35"/>
      <c r="B35" s="509">
        <v>151</v>
      </c>
      <c r="C35" s="510"/>
      <c r="D35" s="511" t="s">
        <v>82</v>
      </c>
      <c r="E35" s="512"/>
      <c r="F35" s="512"/>
      <c r="G35" s="512"/>
      <c r="H35" s="512"/>
      <c r="I35" s="512"/>
      <c r="J35" s="513"/>
      <c r="K35" s="514" t="e">
        <f>M35/M33</f>
        <v>#DIV/0!</v>
      </c>
      <c r="L35" s="515"/>
      <c r="M35" s="516">
        <v>0</v>
      </c>
      <c r="N35" s="517"/>
      <c r="O35" s="517"/>
      <c r="P35" s="517"/>
      <c r="Q35" s="518"/>
      <c r="R35" s="514" t="e">
        <f>T35/T33</f>
        <v>#DIV/0!</v>
      </c>
      <c r="S35" s="515"/>
      <c r="T35" s="529">
        <v>0</v>
      </c>
      <c r="U35" s="530"/>
      <c r="V35" s="530"/>
      <c r="W35" s="530"/>
      <c r="X35" s="531"/>
      <c r="Y35" s="514" t="e">
        <f>AA35/AA33</f>
        <v>#DIV/0!</v>
      </c>
      <c r="Z35" s="515"/>
      <c r="AA35" s="532">
        <f>M35+T35</f>
        <v>0</v>
      </c>
      <c r="AB35" s="533"/>
      <c r="AC35" s="533"/>
      <c r="AD35" s="533"/>
      <c r="AE35" s="534"/>
      <c r="AF35" s="41">
        <v>0</v>
      </c>
      <c r="AG35" s="535">
        <f>IF($AP$1="x",-ABS(AF35),0)</f>
        <v>0</v>
      </c>
      <c r="AH35" s="535"/>
      <c r="AI35" s="535"/>
      <c r="AJ35" s="536"/>
      <c r="AK35" s="498" t="s">
        <v>20</v>
      </c>
      <c r="AL35" s="499"/>
      <c r="AM35" s="499"/>
      <c r="AN35" s="499"/>
      <c r="AO35" s="500"/>
      <c r="AP35" s="532">
        <f>IF($AP$1="x",AA35+AG35,0)</f>
        <v>0</v>
      </c>
      <c r="AQ35" s="533"/>
      <c r="AR35" s="533"/>
      <c r="AS35" s="533"/>
      <c r="AT35" s="537"/>
      <c r="AU35"/>
      <c r="AV35"/>
      <c r="AW35"/>
      <c r="AX35"/>
      <c r="AY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row>
    <row r="36" spans="1:93" ht="24.75" customHeight="1" thickBot="1" x14ac:dyDescent="0.35">
      <c r="A36"/>
      <c r="B36" s="543" t="s">
        <v>83</v>
      </c>
      <c r="C36" s="544"/>
      <c r="D36" s="545" t="s">
        <v>84</v>
      </c>
      <c r="E36" s="546"/>
      <c r="F36" s="546"/>
      <c r="G36" s="546"/>
      <c r="H36" s="546"/>
      <c r="I36" s="546"/>
      <c r="J36" s="547"/>
      <c r="K36" s="548">
        <f>K33</f>
        <v>0</v>
      </c>
      <c r="L36" s="549"/>
      <c r="M36" s="550">
        <f>M33+M34+M35</f>
        <v>0</v>
      </c>
      <c r="N36" s="551"/>
      <c r="O36" s="551"/>
      <c r="P36" s="551"/>
      <c r="Q36" s="552"/>
      <c r="R36" s="553">
        <f>R33</f>
        <v>0</v>
      </c>
      <c r="S36" s="554"/>
      <c r="T36" s="550">
        <f>T33+T34+T35</f>
        <v>0</v>
      </c>
      <c r="U36" s="551"/>
      <c r="V36" s="551"/>
      <c r="W36" s="551"/>
      <c r="X36" s="552"/>
      <c r="Y36" s="548">
        <f>Y33</f>
        <v>0</v>
      </c>
      <c r="Z36" s="549"/>
      <c r="AA36" s="550">
        <f>AA33+AA34+AA35</f>
        <v>0</v>
      </c>
      <c r="AB36" s="551"/>
      <c r="AC36" s="551"/>
      <c r="AD36" s="551"/>
      <c r="AE36" s="555"/>
      <c r="AF36" s="556">
        <f>AF33+AG34+AG35</f>
        <v>0</v>
      </c>
      <c r="AG36" s="551"/>
      <c r="AH36" s="551"/>
      <c r="AI36" s="551"/>
      <c r="AJ36" s="552"/>
      <c r="AK36" s="557" t="s">
        <v>20</v>
      </c>
      <c r="AL36" s="558"/>
      <c r="AM36" s="558"/>
      <c r="AN36" s="558"/>
      <c r="AO36" s="559"/>
      <c r="AP36" s="550">
        <f>IF($AP$1="x",AA36+AF36,0)</f>
        <v>0</v>
      </c>
      <c r="AQ36" s="551"/>
      <c r="AR36" s="551"/>
      <c r="AS36" s="551"/>
      <c r="AT36" s="560"/>
      <c r="AU36"/>
      <c r="AV36"/>
      <c r="AW36"/>
      <c r="AX36"/>
      <c r="AY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row>
    <row r="37" spans="1:93" ht="13.5" thickBot="1" x14ac:dyDescent="0.35">
      <c r="A37"/>
      <c r="B37" s="561" t="s">
        <v>85</v>
      </c>
      <c r="C37" s="562"/>
      <c r="D37" s="563" t="s">
        <v>86</v>
      </c>
      <c r="E37" s="564"/>
      <c r="F37" s="564"/>
      <c r="G37" s="564"/>
      <c r="H37" s="564"/>
      <c r="I37" s="564"/>
      <c r="J37" s="565"/>
      <c r="K37" s="566"/>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c r="AO37" s="567"/>
      <c r="AP37" s="567"/>
      <c r="AQ37" s="567"/>
      <c r="AR37" s="567"/>
      <c r="AS37" s="567"/>
      <c r="AT37" s="568"/>
      <c r="AU37"/>
      <c r="AV37"/>
      <c r="AW37"/>
      <c r="AX37"/>
      <c r="AY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row>
    <row r="38" spans="1:93" ht="10" customHeight="1" x14ac:dyDescent="0.3">
      <c r="A38"/>
      <c r="B38" s="569">
        <v>301</v>
      </c>
      <c r="C38" s="570"/>
      <c r="D38" s="571" t="s">
        <v>87</v>
      </c>
      <c r="E38" s="572"/>
      <c r="F38" s="572"/>
      <c r="G38" s="572"/>
      <c r="H38" s="572"/>
      <c r="I38" s="572"/>
      <c r="J38" s="573"/>
      <c r="K38" s="574"/>
      <c r="L38" s="574"/>
      <c r="M38" s="577"/>
      <c r="N38" s="578"/>
      <c r="O38" s="578"/>
      <c r="P38" s="578"/>
      <c r="Q38" s="579"/>
      <c r="R38" s="574"/>
      <c r="S38" s="574"/>
      <c r="T38" s="577">
        <v>0</v>
      </c>
      <c r="U38" s="578"/>
      <c r="V38" s="578"/>
      <c r="W38" s="578"/>
      <c r="X38" s="579"/>
      <c r="Y38" s="574"/>
      <c r="Z38" s="574"/>
      <c r="AA38" s="580">
        <f>M38+T38</f>
        <v>0</v>
      </c>
      <c r="AB38" s="581"/>
      <c r="AC38" s="581"/>
      <c r="AD38" s="581"/>
      <c r="AE38" s="582"/>
      <c r="AF38" s="42">
        <v>0</v>
      </c>
      <c r="AG38" s="583">
        <f>IF(AP1="x",-ABS(AF38),0)</f>
        <v>0</v>
      </c>
      <c r="AH38" s="584"/>
      <c r="AI38" s="584"/>
      <c r="AJ38" s="585"/>
      <c r="AK38" s="586" t="s">
        <v>20</v>
      </c>
      <c r="AL38" s="587"/>
      <c r="AM38" s="587"/>
      <c r="AN38" s="587"/>
      <c r="AO38" s="588"/>
      <c r="AP38" s="580">
        <f>IF($AP$1="x",AA38+AG38,0)</f>
        <v>0</v>
      </c>
      <c r="AQ38" s="581"/>
      <c r="AR38" s="581"/>
      <c r="AS38" s="581"/>
      <c r="AT38" s="589"/>
      <c r="AU38"/>
      <c r="AV38"/>
      <c r="AW38"/>
      <c r="AX38"/>
      <c r="AY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row>
    <row r="39" spans="1:93" ht="10" customHeight="1" x14ac:dyDescent="0.3">
      <c r="A39"/>
      <c r="B39" s="590" t="s">
        <v>88</v>
      </c>
      <c r="C39" s="591"/>
      <c r="D39" s="592" t="s">
        <v>89</v>
      </c>
      <c r="E39" s="593"/>
      <c r="F39" s="593"/>
      <c r="G39" s="593"/>
      <c r="H39" s="593"/>
      <c r="I39" s="593"/>
      <c r="J39" s="594"/>
      <c r="K39" s="575"/>
      <c r="L39" s="575"/>
      <c r="M39" s="595">
        <v>0</v>
      </c>
      <c r="N39" s="596"/>
      <c r="O39" s="596"/>
      <c r="P39" s="596"/>
      <c r="Q39" s="597"/>
      <c r="R39" s="575"/>
      <c r="S39" s="575"/>
      <c r="T39" s="595">
        <v>0</v>
      </c>
      <c r="U39" s="596"/>
      <c r="V39" s="596"/>
      <c r="W39" s="596"/>
      <c r="X39" s="597"/>
      <c r="Y39" s="575"/>
      <c r="Z39" s="575"/>
      <c r="AA39" s="532">
        <f>M39+T39</f>
        <v>0</v>
      </c>
      <c r="AB39" s="533"/>
      <c r="AC39" s="533"/>
      <c r="AD39" s="533"/>
      <c r="AE39" s="534"/>
      <c r="AF39" s="43">
        <v>0</v>
      </c>
      <c r="AG39" s="598">
        <f>IF(AP1="x",-ABS(AF39),0)</f>
        <v>0</v>
      </c>
      <c r="AH39" s="599"/>
      <c r="AI39" s="599"/>
      <c r="AJ39" s="600"/>
      <c r="AK39" s="498" t="s">
        <v>20</v>
      </c>
      <c r="AL39" s="499"/>
      <c r="AM39" s="499"/>
      <c r="AN39" s="499"/>
      <c r="AO39" s="500"/>
      <c r="AP39" s="532">
        <f>IF($AP$1="x",AA39+AG39,0)</f>
        <v>0</v>
      </c>
      <c r="AQ39" s="533"/>
      <c r="AR39" s="533"/>
      <c r="AS39" s="533"/>
      <c r="AT39" s="537"/>
      <c r="AU39"/>
      <c r="AV39"/>
      <c r="AW39"/>
      <c r="AX39"/>
      <c r="AY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row>
    <row r="40" spans="1:93" ht="19.5" customHeight="1" thickBot="1" x14ac:dyDescent="0.35">
      <c r="A40"/>
      <c r="B40" s="543" t="s">
        <v>90</v>
      </c>
      <c r="C40" s="544"/>
      <c r="D40" s="601" t="s">
        <v>91</v>
      </c>
      <c r="E40" s="602"/>
      <c r="F40" s="602"/>
      <c r="G40" s="602"/>
      <c r="H40" s="602"/>
      <c r="I40" s="602"/>
      <c r="J40" s="603"/>
      <c r="K40" s="576"/>
      <c r="L40" s="576"/>
      <c r="M40" s="604">
        <f>M38+M39</f>
        <v>0</v>
      </c>
      <c r="N40" s="605"/>
      <c r="O40" s="605"/>
      <c r="P40" s="605"/>
      <c r="Q40" s="606"/>
      <c r="R40" s="576"/>
      <c r="S40" s="576"/>
      <c r="T40" s="607">
        <f>T38+T39</f>
        <v>0</v>
      </c>
      <c r="U40" s="608"/>
      <c r="V40" s="608"/>
      <c r="W40" s="608"/>
      <c r="X40" s="609"/>
      <c r="Y40" s="576"/>
      <c r="Z40" s="576"/>
      <c r="AA40" s="604">
        <f>AA38+AA39</f>
        <v>0</v>
      </c>
      <c r="AB40" s="605"/>
      <c r="AC40" s="605"/>
      <c r="AD40" s="605"/>
      <c r="AE40" s="610"/>
      <c r="AF40" s="611">
        <f>SUM(AG38:AG39)</f>
        <v>0</v>
      </c>
      <c r="AG40" s="612"/>
      <c r="AH40" s="612"/>
      <c r="AI40" s="612"/>
      <c r="AJ40" s="613"/>
      <c r="AK40" s="614" t="s">
        <v>20</v>
      </c>
      <c r="AL40" s="615"/>
      <c r="AM40" s="615"/>
      <c r="AN40" s="615"/>
      <c r="AO40" s="616"/>
      <c r="AP40" s="604">
        <f>IF($AP$1="x",AA40+AF40,0)</f>
        <v>0</v>
      </c>
      <c r="AQ40" s="605"/>
      <c r="AR40" s="605"/>
      <c r="AS40" s="605"/>
      <c r="AT40" s="617"/>
      <c r="AU40"/>
      <c r="AV40"/>
      <c r="AW40"/>
      <c r="AX40"/>
      <c r="AY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row>
    <row r="41" spans="1:93" ht="28.5" customHeight="1" thickBot="1" x14ac:dyDescent="0.35">
      <c r="A41"/>
      <c r="B41" s="648" t="s">
        <v>92</v>
      </c>
      <c r="C41" s="649"/>
      <c r="D41" s="650" t="s">
        <v>93</v>
      </c>
      <c r="E41" s="651"/>
      <c r="F41" s="651"/>
      <c r="G41" s="651"/>
      <c r="H41" s="651"/>
      <c r="I41" s="651"/>
      <c r="J41" s="652"/>
      <c r="K41" s="653"/>
      <c r="L41" s="653"/>
      <c r="M41" s="637" t="s">
        <v>40</v>
      </c>
      <c r="N41" s="638"/>
      <c r="O41" s="638"/>
      <c r="P41" s="638"/>
      <c r="Q41" s="640"/>
      <c r="R41" s="634"/>
      <c r="S41" s="634"/>
      <c r="T41" s="637" t="s">
        <v>40</v>
      </c>
      <c r="U41" s="638"/>
      <c r="V41" s="638"/>
      <c r="W41" s="638"/>
      <c r="X41" s="640"/>
      <c r="Y41" s="634"/>
      <c r="Z41" s="634"/>
      <c r="AA41" s="637" t="s">
        <v>40</v>
      </c>
      <c r="AB41" s="638"/>
      <c r="AC41" s="638"/>
      <c r="AD41" s="638"/>
      <c r="AE41" s="638"/>
      <c r="AF41" s="639" t="s">
        <v>94</v>
      </c>
      <c r="AG41" s="638"/>
      <c r="AH41" s="638"/>
      <c r="AI41" s="638"/>
      <c r="AJ41" s="640"/>
      <c r="AK41" s="637" t="s">
        <v>74</v>
      </c>
      <c r="AL41" s="638"/>
      <c r="AM41" s="638"/>
      <c r="AN41" s="638"/>
      <c r="AO41" s="640"/>
      <c r="AP41" s="626" t="s">
        <v>95</v>
      </c>
      <c r="AQ41" s="627"/>
      <c r="AR41" s="627"/>
      <c r="AS41" s="627"/>
      <c r="AT41" s="628"/>
      <c r="AU41"/>
      <c r="AV41"/>
      <c r="AW41"/>
      <c r="AX41"/>
      <c r="AY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row>
    <row r="42" spans="1:93" ht="10" customHeight="1" thickBot="1" x14ac:dyDescent="0.35">
      <c r="A42"/>
      <c r="B42" s="480">
        <v>0</v>
      </c>
      <c r="C42" s="481"/>
      <c r="D42" s="629" t="str">
        <f>IF(B42=0,"-",VLOOKUP(B42,'Lookup tables'!$A$112:$B$128,2,FALSE))</f>
        <v>-</v>
      </c>
      <c r="E42" s="630"/>
      <c r="F42" s="630"/>
      <c r="G42" s="630"/>
      <c r="H42" s="630"/>
      <c r="I42" s="630"/>
      <c r="J42" s="631"/>
      <c r="K42" s="654"/>
      <c r="L42" s="654"/>
      <c r="M42" s="641"/>
      <c r="N42" s="642"/>
      <c r="O42" s="642"/>
      <c r="P42" s="642"/>
      <c r="Q42" s="643"/>
      <c r="R42" s="635"/>
      <c r="S42" s="635"/>
      <c r="T42" s="644">
        <v>0</v>
      </c>
      <c r="U42" s="645"/>
      <c r="V42" s="645"/>
      <c r="W42" s="645"/>
      <c r="X42" s="646"/>
      <c r="Y42" s="635"/>
      <c r="Z42" s="635"/>
      <c r="AA42" s="623">
        <f t="shared" ref="AA42:AA52" si="5">M42+T42</f>
        <v>0</v>
      </c>
      <c r="AB42" s="624"/>
      <c r="AC42" s="624"/>
      <c r="AD42" s="624"/>
      <c r="AE42" s="647"/>
      <c r="AF42" s="44">
        <v>0</v>
      </c>
      <c r="AG42" s="618">
        <f t="shared" ref="AG42:AG52" si="6">IF($AP$1="x",-ABS(AF42),0)</f>
        <v>0</v>
      </c>
      <c r="AH42" s="618"/>
      <c r="AI42" s="618"/>
      <c r="AJ42" s="619"/>
      <c r="AK42" s="620" t="s">
        <v>20</v>
      </c>
      <c r="AL42" s="621"/>
      <c r="AM42" s="621"/>
      <c r="AN42" s="621"/>
      <c r="AO42" s="622"/>
      <c r="AP42" s="623">
        <f t="shared" ref="AP42:AP52" si="7">IF($AP$1="x",AA42+AG42,0)</f>
        <v>0</v>
      </c>
      <c r="AQ42" s="624"/>
      <c r="AR42" s="624"/>
      <c r="AS42" s="624"/>
      <c r="AT42" s="625"/>
      <c r="AU42"/>
      <c r="AV42"/>
      <c r="AW42"/>
      <c r="AX42"/>
      <c r="AY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row>
    <row r="43" spans="1:93" ht="10" customHeight="1" thickBot="1" x14ac:dyDescent="0.35">
      <c r="A43"/>
      <c r="B43" s="480">
        <v>0</v>
      </c>
      <c r="C43" s="481"/>
      <c r="D43" s="629" t="str">
        <f>IF(B43=0,"-",VLOOKUP(B43,'Lookup tables'!$A$112:$B$128,2,FALSE))</f>
        <v>-</v>
      </c>
      <c r="E43" s="630"/>
      <c r="F43" s="630"/>
      <c r="G43" s="630"/>
      <c r="H43" s="630"/>
      <c r="I43" s="630"/>
      <c r="J43" s="631"/>
      <c r="K43" s="654"/>
      <c r="L43" s="654"/>
      <c r="M43" s="501"/>
      <c r="N43" s="502"/>
      <c r="O43" s="502"/>
      <c r="P43" s="502"/>
      <c r="Q43" s="503"/>
      <c r="R43" s="635"/>
      <c r="S43" s="635"/>
      <c r="T43" s="595">
        <v>0</v>
      </c>
      <c r="U43" s="596"/>
      <c r="V43" s="596"/>
      <c r="W43" s="596"/>
      <c r="X43" s="597"/>
      <c r="Y43" s="635"/>
      <c r="Z43" s="635"/>
      <c r="AA43" s="532">
        <f t="shared" si="5"/>
        <v>0</v>
      </c>
      <c r="AB43" s="533"/>
      <c r="AC43" s="533"/>
      <c r="AD43" s="533"/>
      <c r="AE43" s="534"/>
      <c r="AF43" s="44">
        <v>0</v>
      </c>
      <c r="AG43" s="632">
        <f t="shared" si="6"/>
        <v>0</v>
      </c>
      <c r="AH43" s="632"/>
      <c r="AI43" s="632"/>
      <c r="AJ43" s="633"/>
      <c r="AK43" s="498" t="s">
        <v>20</v>
      </c>
      <c r="AL43" s="499"/>
      <c r="AM43" s="499"/>
      <c r="AN43" s="499"/>
      <c r="AO43" s="500"/>
      <c r="AP43" s="532">
        <f t="shared" si="7"/>
        <v>0</v>
      </c>
      <c r="AQ43" s="533"/>
      <c r="AR43" s="533"/>
      <c r="AS43" s="533"/>
      <c r="AT43" s="537"/>
      <c r="AU43"/>
      <c r="AV43"/>
      <c r="AW43"/>
      <c r="AX43"/>
      <c r="AY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row>
    <row r="44" spans="1:93" ht="10" customHeight="1" thickBot="1" x14ac:dyDescent="0.35">
      <c r="A44"/>
      <c r="B44" s="480">
        <v>0</v>
      </c>
      <c r="C44" s="481"/>
      <c r="D44" s="629" t="str">
        <f>IF(B44=0,"-",VLOOKUP(B44,'Lookup tables'!$A$112:$B$128,2,FALSE))</f>
        <v>-</v>
      </c>
      <c r="E44" s="630"/>
      <c r="F44" s="630"/>
      <c r="G44" s="630"/>
      <c r="H44" s="630"/>
      <c r="I44" s="630"/>
      <c r="J44" s="631"/>
      <c r="K44" s="654"/>
      <c r="L44" s="654"/>
      <c r="M44" s="656"/>
      <c r="N44" s="657"/>
      <c r="O44" s="657"/>
      <c r="P44" s="657"/>
      <c r="Q44" s="658"/>
      <c r="R44" s="635"/>
      <c r="S44" s="635"/>
      <c r="T44" s="595">
        <v>0</v>
      </c>
      <c r="U44" s="596"/>
      <c r="V44" s="596"/>
      <c r="W44" s="596"/>
      <c r="X44" s="597"/>
      <c r="Y44" s="635"/>
      <c r="Z44" s="635"/>
      <c r="AA44" s="532">
        <f t="shared" si="5"/>
        <v>0</v>
      </c>
      <c r="AB44" s="533"/>
      <c r="AC44" s="533"/>
      <c r="AD44" s="533"/>
      <c r="AE44" s="534"/>
      <c r="AF44" s="44">
        <v>0</v>
      </c>
      <c r="AG44" s="632">
        <f t="shared" si="6"/>
        <v>0</v>
      </c>
      <c r="AH44" s="632"/>
      <c r="AI44" s="632"/>
      <c r="AJ44" s="633"/>
      <c r="AK44" s="498" t="s">
        <v>20</v>
      </c>
      <c r="AL44" s="499"/>
      <c r="AM44" s="499"/>
      <c r="AN44" s="499"/>
      <c r="AO44" s="500"/>
      <c r="AP44" s="532">
        <f t="shared" si="7"/>
        <v>0</v>
      </c>
      <c r="AQ44" s="533"/>
      <c r="AR44" s="533"/>
      <c r="AS44" s="533"/>
      <c r="AT44" s="537"/>
      <c r="AU44"/>
      <c r="AV44"/>
      <c r="AW44"/>
      <c r="AX44"/>
      <c r="AY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row>
    <row r="45" spans="1:93" ht="10" customHeight="1" thickBot="1" x14ac:dyDescent="0.35">
      <c r="A45"/>
      <c r="B45" s="480">
        <v>0</v>
      </c>
      <c r="C45" s="481"/>
      <c r="D45" s="629" t="str">
        <f>IF(B45=0,"-",VLOOKUP(B45,'Lookup tables'!$A$112:$B$128,2,FALSE))</f>
        <v>-</v>
      </c>
      <c r="E45" s="630"/>
      <c r="F45" s="630"/>
      <c r="G45" s="630"/>
      <c r="H45" s="630"/>
      <c r="I45" s="630"/>
      <c r="J45" s="631"/>
      <c r="K45" s="654"/>
      <c r="L45" s="654"/>
      <c r="M45" s="501">
        <v>0</v>
      </c>
      <c r="N45" s="502"/>
      <c r="O45" s="502"/>
      <c r="P45" s="502"/>
      <c r="Q45" s="503"/>
      <c r="R45" s="635"/>
      <c r="S45" s="635"/>
      <c r="T45" s="595">
        <v>0</v>
      </c>
      <c r="U45" s="596"/>
      <c r="V45" s="596"/>
      <c r="W45" s="596"/>
      <c r="X45" s="597"/>
      <c r="Y45" s="635"/>
      <c r="Z45" s="635"/>
      <c r="AA45" s="532">
        <f t="shared" si="5"/>
        <v>0</v>
      </c>
      <c r="AB45" s="533"/>
      <c r="AC45" s="533"/>
      <c r="AD45" s="533"/>
      <c r="AE45" s="534"/>
      <c r="AF45" s="44">
        <v>0</v>
      </c>
      <c r="AG45" s="632">
        <f t="shared" si="6"/>
        <v>0</v>
      </c>
      <c r="AH45" s="632"/>
      <c r="AI45" s="632"/>
      <c r="AJ45" s="633"/>
      <c r="AK45" s="498" t="s">
        <v>20</v>
      </c>
      <c r="AL45" s="499"/>
      <c r="AM45" s="499"/>
      <c r="AN45" s="499"/>
      <c r="AO45" s="500"/>
      <c r="AP45" s="532">
        <f t="shared" si="7"/>
        <v>0</v>
      </c>
      <c r="AQ45" s="533"/>
      <c r="AR45" s="533"/>
      <c r="AS45" s="533"/>
      <c r="AT45" s="537"/>
      <c r="AU45"/>
      <c r="AV45"/>
      <c r="AW45"/>
      <c r="AX45"/>
      <c r="AY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row>
    <row r="46" spans="1:93" ht="10" customHeight="1" thickBot="1" x14ac:dyDescent="0.35">
      <c r="A46"/>
      <c r="B46" s="480">
        <v>0</v>
      </c>
      <c r="C46" s="481"/>
      <c r="D46" s="629" t="str">
        <f>IF(B46=0,"-",VLOOKUP(B46,'Lookup tables'!$A$112:$B$128,2,FALSE))</f>
        <v>-</v>
      </c>
      <c r="E46" s="630"/>
      <c r="F46" s="630"/>
      <c r="G46" s="630"/>
      <c r="H46" s="630"/>
      <c r="I46" s="630"/>
      <c r="J46" s="631"/>
      <c r="K46" s="654"/>
      <c r="L46" s="654"/>
      <c r="M46" s="501"/>
      <c r="N46" s="502"/>
      <c r="O46" s="502"/>
      <c r="P46" s="502"/>
      <c r="Q46" s="503"/>
      <c r="R46" s="635"/>
      <c r="S46" s="635"/>
      <c r="T46" s="595">
        <v>0</v>
      </c>
      <c r="U46" s="596"/>
      <c r="V46" s="596"/>
      <c r="W46" s="596"/>
      <c r="X46" s="597"/>
      <c r="Y46" s="635"/>
      <c r="Z46" s="635"/>
      <c r="AA46" s="532">
        <f t="shared" si="5"/>
        <v>0</v>
      </c>
      <c r="AB46" s="533"/>
      <c r="AC46" s="533"/>
      <c r="AD46" s="533"/>
      <c r="AE46" s="534"/>
      <c r="AF46" s="44">
        <v>0</v>
      </c>
      <c r="AG46" s="632">
        <f t="shared" si="6"/>
        <v>0</v>
      </c>
      <c r="AH46" s="632"/>
      <c r="AI46" s="632"/>
      <c r="AJ46" s="633"/>
      <c r="AK46" s="498" t="s">
        <v>20</v>
      </c>
      <c r="AL46" s="499"/>
      <c r="AM46" s="499"/>
      <c r="AN46" s="499"/>
      <c r="AO46" s="500"/>
      <c r="AP46" s="532">
        <f t="shared" si="7"/>
        <v>0</v>
      </c>
      <c r="AQ46" s="533"/>
      <c r="AR46" s="533"/>
      <c r="AS46" s="533"/>
      <c r="AT46" s="537"/>
      <c r="AU46"/>
      <c r="AV46"/>
      <c r="AW46"/>
      <c r="AX46"/>
      <c r="AY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row>
    <row r="47" spans="1:93" ht="10" customHeight="1" thickBot="1" x14ac:dyDescent="0.35">
      <c r="A47"/>
      <c r="B47" s="480">
        <v>0</v>
      </c>
      <c r="C47" s="481"/>
      <c r="D47" s="629" t="str">
        <f>IF(B47=0,"-",VLOOKUP(B47,'Lookup tables'!$A$112:$B$128,2,FALSE))</f>
        <v>-</v>
      </c>
      <c r="E47" s="630"/>
      <c r="F47" s="630"/>
      <c r="G47" s="630"/>
      <c r="H47" s="630"/>
      <c r="I47" s="630"/>
      <c r="J47" s="631"/>
      <c r="K47" s="654"/>
      <c r="L47" s="654"/>
      <c r="M47" s="501"/>
      <c r="N47" s="502"/>
      <c r="O47" s="502"/>
      <c r="P47" s="502"/>
      <c r="Q47" s="503"/>
      <c r="R47" s="635"/>
      <c r="S47" s="635"/>
      <c r="T47" s="595">
        <v>0</v>
      </c>
      <c r="U47" s="596"/>
      <c r="V47" s="596"/>
      <c r="W47" s="596"/>
      <c r="X47" s="597"/>
      <c r="Y47" s="635"/>
      <c r="Z47" s="635"/>
      <c r="AA47" s="532">
        <f t="shared" si="5"/>
        <v>0</v>
      </c>
      <c r="AB47" s="533"/>
      <c r="AC47" s="533"/>
      <c r="AD47" s="533"/>
      <c r="AE47" s="534"/>
      <c r="AF47" s="44">
        <v>0</v>
      </c>
      <c r="AG47" s="632">
        <f t="shared" si="6"/>
        <v>0</v>
      </c>
      <c r="AH47" s="632"/>
      <c r="AI47" s="632"/>
      <c r="AJ47" s="633"/>
      <c r="AK47" s="498" t="s">
        <v>20</v>
      </c>
      <c r="AL47" s="499"/>
      <c r="AM47" s="499"/>
      <c r="AN47" s="499"/>
      <c r="AO47" s="500"/>
      <c r="AP47" s="532">
        <f t="shared" si="7"/>
        <v>0</v>
      </c>
      <c r="AQ47" s="533"/>
      <c r="AR47" s="533"/>
      <c r="AS47" s="533"/>
      <c r="AT47" s="537"/>
      <c r="AU47"/>
      <c r="AV47"/>
      <c r="AW47"/>
      <c r="AX47"/>
      <c r="AY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row>
    <row r="48" spans="1:93" ht="10" customHeight="1" thickBot="1" x14ac:dyDescent="0.35">
      <c r="A48"/>
      <c r="B48" s="480">
        <v>0</v>
      </c>
      <c r="C48" s="481"/>
      <c r="D48" s="629" t="str">
        <f>IF(B48=0,"-",VLOOKUP(B48,'Lookup tables'!$A$112:$B$128,2,FALSE))</f>
        <v>-</v>
      </c>
      <c r="E48" s="630"/>
      <c r="F48" s="630"/>
      <c r="G48" s="630"/>
      <c r="H48" s="630"/>
      <c r="I48" s="630"/>
      <c r="J48" s="631"/>
      <c r="K48" s="654"/>
      <c r="L48" s="654"/>
      <c r="M48" s="501"/>
      <c r="N48" s="502"/>
      <c r="O48" s="502"/>
      <c r="P48" s="502"/>
      <c r="Q48" s="503"/>
      <c r="R48" s="635"/>
      <c r="S48" s="635"/>
      <c r="T48" s="595"/>
      <c r="U48" s="596"/>
      <c r="V48" s="596"/>
      <c r="W48" s="596"/>
      <c r="X48" s="597"/>
      <c r="Y48" s="635"/>
      <c r="Z48" s="635"/>
      <c r="AA48" s="532">
        <f t="shared" si="5"/>
        <v>0</v>
      </c>
      <c r="AB48" s="533"/>
      <c r="AC48" s="533"/>
      <c r="AD48" s="533"/>
      <c r="AE48" s="534"/>
      <c r="AF48" s="44">
        <v>0</v>
      </c>
      <c r="AG48" s="632">
        <f t="shared" si="6"/>
        <v>0</v>
      </c>
      <c r="AH48" s="632"/>
      <c r="AI48" s="632"/>
      <c r="AJ48" s="633"/>
      <c r="AK48" s="498" t="s">
        <v>20</v>
      </c>
      <c r="AL48" s="499"/>
      <c r="AM48" s="499"/>
      <c r="AN48" s="499"/>
      <c r="AO48" s="500"/>
      <c r="AP48" s="532">
        <f t="shared" si="7"/>
        <v>0</v>
      </c>
      <c r="AQ48" s="533"/>
      <c r="AR48" s="533"/>
      <c r="AS48" s="533"/>
      <c r="AT48" s="537"/>
      <c r="AU48"/>
      <c r="AV48"/>
      <c r="AW48"/>
      <c r="AX48"/>
      <c r="AY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row>
    <row r="49" spans="1:93" ht="10" customHeight="1" thickBot="1" x14ac:dyDescent="0.35">
      <c r="A49"/>
      <c r="B49" s="480">
        <v>0</v>
      </c>
      <c r="C49" s="481"/>
      <c r="D49" s="629" t="str">
        <f>IF(B49=0,"-",VLOOKUP(B49,'Lookup tables'!$A$112:$B$128,2,FALSE))</f>
        <v>-</v>
      </c>
      <c r="E49" s="630"/>
      <c r="F49" s="630"/>
      <c r="G49" s="630"/>
      <c r="H49" s="630"/>
      <c r="I49" s="630"/>
      <c r="J49" s="631"/>
      <c r="K49" s="654"/>
      <c r="L49" s="654"/>
      <c r="M49" s="501">
        <v>0</v>
      </c>
      <c r="N49" s="502"/>
      <c r="O49" s="502"/>
      <c r="P49" s="502"/>
      <c r="Q49" s="503"/>
      <c r="R49" s="635"/>
      <c r="S49" s="635"/>
      <c r="T49" s="595">
        <v>0</v>
      </c>
      <c r="U49" s="596"/>
      <c r="V49" s="596"/>
      <c r="W49" s="596"/>
      <c r="X49" s="597"/>
      <c r="Y49" s="635"/>
      <c r="Z49" s="635"/>
      <c r="AA49" s="532">
        <f t="shared" si="5"/>
        <v>0</v>
      </c>
      <c r="AB49" s="533"/>
      <c r="AC49" s="533"/>
      <c r="AD49" s="533"/>
      <c r="AE49" s="534"/>
      <c r="AF49" s="44">
        <v>0</v>
      </c>
      <c r="AG49" s="632">
        <f t="shared" si="6"/>
        <v>0</v>
      </c>
      <c r="AH49" s="632"/>
      <c r="AI49" s="632"/>
      <c r="AJ49" s="633"/>
      <c r="AK49" s="498" t="s">
        <v>20</v>
      </c>
      <c r="AL49" s="499"/>
      <c r="AM49" s="499"/>
      <c r="AN49" s="499"/>
      <c r="AO49" s="500"/>
      <c r="AP49" s="532">
        <f t="shared" si="7"/>
        <v>0</v>
      </c>
      <c r="AQ49" s="533"/>
      <c r="AR49" s="533"/>
      <c r="AS49" s="533"/>
      <c r="AT49" s="537"/>
      <c r="AU49"/>
      <c r="AV49"/>
      <c r="AW49"/>
      <c r="AX49"/>
      <c r="AY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row>
    <row r="50" spans="1:93" ht="10" customHeight="1" thickBot="1" x14ac:dyDescent="0.35">
      <c r="A50"/>
      <c r="B50" s="480">
        <v>0</v>
      </c>
      <c r="C50" s="481"/>
      <c r="D50" s="629" t="str">
        <f>IF(B50=0,"-",VLOOKUP(B50,'Lookup tables'!$A$112:$B$128,2,FALSE))</f>
        <v>-</v>
      </c>
      <c r="E50" s="630"/>
      <c r="F50" s="630"/>
      <c r="G50" s="630"/>
      <c r="H50" s="630"/>
      <c r="I50" s="630"/>
      <c r="J50" s="631"/>
      <c r="K50" s="654"/>
      <c r="L50" s="654"/>
      <c r="M50" s="501">
        <v>0</v>
      </c>
      <c r="N50" s="502"/>
      <c r="O50" s="502"/>
      <c r="P50" s="502"/>
      <c r="Q50" s="503"/>
      <c r="R50" s="635"/>
      <c r="S50" s="635"/>
      <c r="T50" s="595">
        <v>0</v>
      </c>
      <c r="U50" s="596"/>
      <c r="V50" s="596"/>
      <c r="W50" s="596"/>
      <c r="X50" s="597"/>
      <c r="Y50" s="635"/>
      <c r="Z50" s="635"/>
      <c r="AA50" s="532">
        <f t="shared" si="5"/>
        <v>0</v>
      </c>
      <c r="AB50" s="533"/>
      <c r="AC50" s="533"/>
      <c r="AD50" s="533"/>
      <c r="AE50" s="534"/>
      <c r="AF50" s="44">
        <v>0</v>
      </c>
      <c r="AG50" s="632">
        <f t="shared" si="6"/>
        <v>0</v>
      </c>
      <c r="AH50" s="632"/>
      <c r="AI50" s="632"/>
      <c r="AJ50" s="633"/>
      <c r="AK50" s="498" t="s">
        <v>79</v>
      </c>
      <c r="AL50" s="499"/>
      <c r="AM50" s="499"/>
      <c r="AN50" s="499"/>
      <c r="AO50" s="500"/>
      <c r="AP50" s="532">
        <f t="shared" si="7"/>
        <v>0</v>
      </c>
      <c r="AQ50" s="533"/>
      <c r="AR50" s="533"/>
      <c r="AS50" s="533"/>
      <c r="AT50" s="537"/>
      <c r="AU50"/>
      <c r="AV50"/>
      <c r="AW50"/>
      <c r="AX50"/>
      <c r="AY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row>
    <row r="51" spans="1:93" ht="10" customHeight="1" thickBot="1" x14ac:dyDescent="0.35">
      <c r="A51"/>
      <c r="B51" s="480">
        <v>0</v>
      </c>
      <c r="C51" s="481"/>
      <c r="D51" s="629" t="str">
        <f>IF(B51=0,"-",VLOOKUP(B51,'Lookup tables'!$A$112:$B$128,2,FALSE))</f>
        <v>-</v>
      </c>
      <c r="E51" s="630"/>
      <c r="F51" s="630"/>
      <c r="G51" s="630"/>
      <c r="H51" s="630"/>
      <c r="I51" s="630"/>
      <c r="J51" s="631"/>
      <c r="K51" s="654"/>
      <c r="L51" s="654"/>
      <c r="M51" s="501">
        <v>0</v>
      </c>
      <c r="N51" s="502"/>
      <c r="O51" s="502"/>
      <c r="P51" s="502"/>
      <c r="Q51" s="503"/>
      <c r="R51" s="635"/>
      <c r="S51" s="635"/>
      <c r="T51" s="595">
        <v>0</v>
      </c>
      <c r="U51" s="596"/>
      <c r="V51" s="596"/>
      <c r="W51" s="596"/>
      <c r="X51" s="597"/>
      <c r="Y51" s="635"/>
      <c r="Z51" s="635"/>
      <c r="AA51" s="532">
        <f t="shared" si="5"/>
        <v>0</v>
      </c>
      <c r="AB51" s="533"/>
      <c r="AC51" s="533"/>
      <c r="AD51" s="533"/>
      <c r="AE51" s="534"/>
      <c r="AF51" s="44">
        <v>0</v>
      </c>
      <c r="AG51" s="632">
        <f t="shared" si="6"/>
        <v>0</v>
      </c>
      <c r="AH51" s="632"/>
      <c r="AI51" s="632"/>
      <c r="AJ51" s="633"/>
      <c r="AK51" s="498" t="s">
        <v>20</v>
      </c>
      <c r="AL51" s="499"/>
      <c r="AM51" s="499"/>
      <c r="AN51" s="499"/>
      <c r="AO51" s="500"/>
      <c r="AP51" s="532">
        <f t="shared" si="7"/>
        <v>0</v>
      </c>
      <c r="AQ51" s="533"/>
      <c r="AR51" s="533"/>
      <c r="AS51" s="533"/>
      <c r="AT51" s="537"/>
      <c r="AU51"/>
      <c r="AV51"/>
      <c r="AW51"/>
      <c r="AX51"/>
      <c r="AY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row>
    <row r="52" spans="1:93" ht="10" customHeight="1" x14ac:dyDescent="0.3">
      <c r="A52"/>
      <c r="B52" s="480">
        <v>0</v>
      </c>
      <c r="C52" s="481"/>
      <c r="D52" s="629" t="str">
        <f>IF(B52=0,"-",VLOOKUP(B52,'Lookup tables'!$A$112:$B$128,2,FALSE))</f>
        <v>-</v>
      </c>
      <c r="E52" s="630"/>
      <c r="F52" s="630"/>
      <c r="G52" s="630"/>
      <c r="H52" s="630"/>
      <c r="I52" s="630"/>
      <c r="J52" s="631"/>
      <c r="K52" s="655"/>
      <c r="L52" s="655"/>
      <c r="M52" s="501">
        <v>0</v>
      </c>
      <c r="N52" s="502"/>
      <c r="O52" s="502"/>
      <c r="P52" s="502"/>
      <c r="Q52" s="503"/>
      <c r="R52" s="636"/>
      <c r="S52" s="636"/>
      <c r="T52" s="595">
        <v>0</v>
      </c>
      <c r="U52" s="596"/>
      <c r="V52" s="596"/>
      <c r="W52" s="596"/>
      <c r="X52" s="597"/>
      <c r="Y52" s="636"/>
      <c r="Z52" s="636"/>
      <c r="AA52" s="532">
        <f t="shared" si="5"/>
        <v>0</v>
      </c>
      <c r="AB52" s="533"/>
      <c r="AC52" s="533"/>
      <c r="AD52" s="533"/>
      <c r="AE52" s="534"/>
      <c r="AF52" s="44">
        <v>0</v>
      </c>
      <c r="AG52" s="632">
        <f t="shared" si="6"/>
        <v>0</v>
      </c>
      <c r="AH52" s="632"/>
      <c r="AI52" s="632"/>
      <c r="AJ52" s="633"/>
      <c r="AK52" s="498" t="s">
        <v>20</v>
      </c>
      <c r="AL52" s="499"/>
      <c r="AM52" s="499"/>
      <c r="AN52" s="499"/>
      <c r="AO52" s="500"/>
      <c r="AP52" s="532">
        <f t="shared" si="7"/>
        <v>0</v>
      </c>
      <c r="AQ52" s="533"/>
      <c r="AR52" s="533"/>
      <c r="AS52" s="533"/>
      <c r="AT52" s="537"/>
      <c r="AU52"/>
      <c r="AV52"/>
      <c r="AW52"/>
      <c r="AX52"/>
      <c r="AY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row>
    <row r="53" spans="1:93" ht="24" customHeight="1" thickBot="1" x14ac:dyDescent="0.35">
      <c r="A53"/>
      <c r="B53" s="543" t="s">
        <v>90</v>
      </c>
      <c r="C53" s="544"/>
      <c r="D53" s="545" t="s">
        <v>96</v>
      </c>
      <c r="E53" s="546"/>
      <c r="F53" s="546"/>
      <c r="G53" s="546"/>
      <c r="H53" s="546"/>
      <c r="I53" s="546"/>
      <c r="J53" s="547"/>
      <c r="K53" s="668">
        <f>K36</f>
        <v>0</v>
      </c>
      <c r="L53" s="668"/>
      <c r="M53" s="550">
        <f>SUM(M42:M52)</f>
        <v>0</v>
      </c>
      <c r="N53" s="551"/>
      <c r="O53" s="551"/>
      <c r="P53" s="551"/>
      <c r="Q53" s="552"/>
      <c r="R53" s="669">
        <f>R36</f>
        <v>0</v>
      </c>
      <c r="S53" s="669"/>
      <c r="T53" s="550">
        <f>SUM(T42:T52)</f>
        <v>0</v>
      </c>
      <c r="U53" s="551"/>
      <c r="V53" s="551"/>
      <c r="W53" s="551"/>
      <c r="X53" s="552"/>
      <c r="Y53" s="669">
        <f>Y36</f>
        <v>0</v>
      </c>
      <c r="Z53" s="669"/>
      <c r="AA53" s="550">
        <f>SUM(AA42:AA52)</f>
        <v>0</v>
      </c>
      <c r="AB53" s="551"/>
      <c r="AC53" s="551"/>
      <c r="AD53" s="551"/>
      <c r="AE53" s="670"/>
      <c r="AF53" s="551">
        <f>SUM(AG42:AG52)</f>
        <v>0</v>
      </c>
      <c r="AG53" s="551"/>
      <c r="AH53" s="551"/>
      <c r="AI53" s="551"/>
      <c r="AJ53" s="552"/>
      <c r="AK53" s="659" t="s">
        <v>20</v>
      </c>
      <c r="AL53" s="660"/>
      <c r="AM53" s="660"/>
      <c r="AN53" s="660"/>
      <c r="AO53" s="661"/>
      <c r="AP53" s="550">
        <f>IF($AP$1="x",AA53+AF53,0)</f>
        <v>0</v>
      </c>
      <c r="AQ53" s="551"/>
      <c r="AR53" s="551"/>
      <c r="AS53" s="551"/>
      <c r="AT53" s="560"/>
      <c r="AU53"/>
      <c r="AV53"/>
      <c r="AW53"/>
      <c r="AX53"/>
      <c r="AY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row>
    <row r="54" spans="1:93" ht="13.5" thickBot="1" x14ac:dyDescent="0.35">
      <c r="A54"/>
      <c r="B54" s="662" t="s">
        <v>85</v>
      </c>
      <c r="C54" s="663"/>
      <c r="D54" s="664" t="s">
        <v>97</v>
      </c>
      <c r="E54" s="665"/>
      <c r="F54" s="665"/>
      <c r="G54" s="665"/>
      <c r="H54" s="665"/>
      <c r="I54" s="665"/>
      <c r="J54" s="666"/>
      <c r="K54" s="667"/>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5"/>
      <c r="AU54"/>
      <c r="AV54"/>
      <c r="AW54"/>
      <c r="AX54"/>
      <c r="AY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row>
    <row r="55" spans="1:93" ht="13.5" customHeight="1" x14ac:dyDescent="0.3">
      <c r="A55"/>
      <c r="B55" s="689">
        <v>216</v>
      </c>
      <c r="C55" s="690"/>
      <c r="D55" s="592" t="s">
        <v>98</v>
      </c>
      <c r="E55" s="593"/>
      <c r="F55" s="593"/>
      <c r="G55" s="593"/>
      <c r="H55" s="593"/>
      <c r="I55" s="593"/>
      <c r="J55" s="594"/>
      <c r="K55" s="45"/>
      <c r="L55" s="46"/>
      <c r="M55" s="501"/>
      <c r="N55" s="502"/>
      <c r="O55" s="502"/>
      <c r="P55" s="502"/>
      <c r="Q55" s="503"/>
      <c r="R55" s="691"/>
      <c r="S55" s="692"/>
      <c r="T55" s="595">
        <v>0</v>
      </c>
      <c r="U55" s="596"/>
      <c r="V55" s="596"/>
      <c r="W55" s="596"/>
      <c r="X55" s="597"/>
      <c r="Y55" s="691"/>
      <c r="Z55" s="692"/>
      <c r="AA55" s="532">
        <f>M55+T55</f>
        <v>0</v>
      </c>
      <c r="AB55" s="533"/>
      <c r="AC55" s="533"/>
      <c r="AD55" s="533"/>
      <c r="AE55" s="534"/>
      <c r="AF55" s="44">
        <v>0</v>
      </c>
      <c r="AG55" s="671">
        <f>IF($AP$1="x",-ABS(AF55),0)</f>
        <v>0</v>
      </c>
      <c r="AH55" s="671"/>
      <c r="AI55" s="671"/>
      <c r="AJ55" s="672"/>
      <c r="AK55" s="498" t="s">
        <v>20</v>
      </c>
      <c r="AL55" s="499"/>
      <c r="AM55" s="499"/>
      <c r="AN55" s="499"/>
      <c r="AO55" s="500"/>
      <c r="AP55" s="532">
        <f>IF($AP$1="x",AA55+AG55,0)</f>
        <v>0</v>
      </c>
      <c r="AQ55" s="533"/>
      <c r="AR55" s="533"/>
      <c r="AS55" s="533"/>
      <c r="AT55" s="537"/>
      <c r="AU55"/>
      <c r="AV55"/>
      <c r="AW55"/>
      <c r="AX55"/>
      <c r="AY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row>
    <row r="56" spans="1:93" ht="18.75" customHeight="1" thickBot="1" x14ac:dyDescent="0.35">
      <c r="A56"/>
      <c r="B56" s="673" t="s">
        <v>99</v>
      </c>
      <c r="C56" s="674"/>
      <c r="D56" s="675" t="s">
        <v>100</v>
      </c>
      <c r="E56" s="676"/>
      <c r="F56" s="676"/>
      <c r="G56" s="676"/>
      <c r="H56" s="676"/>
      <c r="I56" s="676"/>
      <c r="J56" s="677"/>
      <c r="K56" s="47"/>
      <c r="L56" s="48"/>
      <c r="M56" s="678">
        <v>0</v>
      </c>
      <c r="N56" s="679"/>
      <c r="O56" s="679"/>
      <c r="P56" s="679"/>
      <c r="Q56" s="680"/>
      <c r="R56" s="693"/>
      <c r="S56" s="694"/>
      <c r="T56" s="681">
        <v>0</v>
      </c>
      <c r="U56" s="682"/>
      <c r="V56" s="682"/>
      <c r="W56" s="682"/>
      <c r="X56" s="683"/>
      <c r="Y56" s="693"/>
      <c r="Z56" s="694"/>
      <c r="AA56" s="684">
        <f>M56+T56</f>
        <v>0</v>
      </c>
      <c r="AB56" s="685"/>
      <c r="AC56" s="685"/>
      <c r="AD56" s="685"/>
      <c r="AE56" s="686"/>
      <c r="AF56" s="49">
        <v>0</v>
      </c>
      <c r="AG56" s="687">
        <f>IF($AP$1="x",-ABS(AF56),0)</f>
        <v>0</v>
      </c>
      <c r="AH56" s="687"/>
      <c r="AI56" s="687"/>
      <c r="AJ56" s="688"/>
      <c r="AK56" s="703"/>
      <c r="AL56" s="704"/>
      <c r="AM56" s="704"/>
      <c r="AN56" s="704"/>
      <c r="AO56" s="705"/>
      <c r="AP56" s="706">
        <f>IF($AP$1="x",AA56+AG56,0)</f>
        <v>0</v>
      </c>
      <c r="AQ56" s="707"/>
      <c r="AR56" s="707"/>
      <c r="AS56" s="707"/>
      <c r="AT56" s="708"/>
      <c r="AU56"/>
      <c r="AV56"/>
      <c r="AW56"/>
      <c r="AX56"/>
      <c r="AY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row>
    <row r="57" spans="1:93" ht="22.5" customHeight="1" thickBot="1" x14ac:dyDescent="0.35">
      <c r="A57"/>
      <c r="B57" s="709" t="s">
        <v>90</v>
      </c>
      <c r="C57" s="710"/>
      <c r="D57" s="697" t="s">
        <v>101</v>
      </c>
      <c r="E57" s="698"/>
      <c r="F57" s="698"/>
      <c r="G57" s="698"/>
      <c r="H57" s="698"/>
      <c r="I57" s="698"/>
      <c r="J57" s="699"/>
      <c r="K57" s="50"/>
      <c r="L57" s="51"/>
      <c r="M57" s="711">
        <f>M55+M56</f>
        <v>0</v>
      </c>
      <c r="N57" s="712"/>
      <c r="O57" s="712"/>
      <c r="P57" s="712"/>
      <c r="Q57" s="713"/>
      <c r="R57" s="693"/>
      <c r="S57" s="694"/>
      <c r="T57" s="714">
        <f>T56+T55</f>
        <v>0</v>
      </c>
      <c r="U57" s="715"/>
      <c r="V57" s="715"/>
      <c r="W57" s="715"/>
      <c r="X57" s="716"/>
      <c r="Y57" s="693"/>
      <c r="Z57" s="694"/>
      <c r="AA57" s="711">
        <f>M57+T57</f>
        <v>0</v>
      </c>
      <c r="AB57" s="712"/>
      <c r="AC57" s="712"/>
      <c r="AD57" s="712"/>
      <c r="AE57" s="717"/>
      <c r="AF57" s="718">
        <f>SUM(AG56+AG55)</f>
        <v>0</v>
      </c>
      <c r="AG57" s="718"/>
      <c r="AH57" s="718"/>
      <c r="AI57" s="718"/>
      <c r="AJ57" s="719"/>
      <c r="AK57" s="659" t="s">
        <v>20</v>
      </c>
      <c r="AL57" s="660"/>
      <c r="AM57" s="660"/>
      <c r="AN57" s="660"/>
      <c r="AO57" s="661"/>
      <c r="AP57" s="711">
        <f>IF($AP$1="x",AA57+AF57,0)</f>
        <v>0</v>
      </c>
      <c r="AQ57" s="712"/>
      <c r="AR57" s="712"/>
      <c r="AS57" s="712"/>
      <c r="AT57" s="720"/>
      <c r="AU57"/>
      <c r="AV57"/>
      <c r="AW57"/>
      <c r="AX57"/>
      <c r="AY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row>
    <row r="58" spans="1:93" ht="22.5" customHeight="1" thickBot="1" x14ac:dyDescent="0.35">
      <c r="A58"/>
      <c r="B58" s="543" t="s">
        <v>90</v>
      </c>
      <c r="C58" s="544"/>
      <c r="D58" s="697" t="s">
        <v>102</v>
      </c>
      <c r="E58" s="698"/>
      <c r="F58" s="698"/>
      <c r="G58" s="698"/>
      <c r="H58" s="698"/>
      <c r="I58" s="698"/>
      <c r="J58" s="699"/>
      <c r="K58" s="47"/>
      <c r="L58" s="48"/>
      <c r="M58" s="700">
        <f>M57+M53+M36+M40</f>
        <v>0</v>
      </c>
      <c r="N58" s="701"/>
      <c r="O58" s="701"/>
      <c r="P58" s="701"/>
      <c r="Q58" s="702"/>
      <c r="R58" s="693"/>
      <c r="S58" s="694"/>
      <c r="T58" s="700">
        <f>T57+T53+T40+T36</f>
        <v>0</v>
      </c>
      <c r="U58" s="701"/>
      <c r="V58" s="701"/>
      <c r="W58" s="701"/>
      <c r="X58" s="702"/>
      <c r="Y58" s="693"/>
      <c r="Z58" s="694"/>
      <c r="AA58" s="700">
        <f>M58+T58</f>
        <v>0</v>
      </c>
      <c r="AB58" s="701"/>
      <c r="AC58" s="701"/>
      <c r="AD58" s="701"/>
      <c r="AE58" s="721"/>
      <c r="AF58" s="722">
        <f>AF36+AF40+AF53+AF57</f>
        <v>0</v>
      </c>
      <c r="AG58" s="723"/>
      <c r="AH58" s="723"/>
      <c r="AI58" s="723"/>
      <c r="AJ58" s="724"/>
      <c r="AK58" s="725" t="s">
        <v>20</v>
      </c>
      <c r="AL58" s="726"/>
      <c r="AM58" s="726"/>
      <c r="AN58" s="726"/>
      <c r="AO58" s="727"/>
      <c r="AP58" s="700">
        <f>IF($AP$1="x",AA58+AF58,0)</f>
        <v>0</v>
      </c>
      <c r="AQ58" s="701"/>
      <c r="AR58" s="701"/>
      <c r="AS58" s="701"/>
      <c r="AT58" s="728"/>
      <c r="AU58"/>
      <c r="AV58"/>
      <c r="AW58"/>
      <c r="AX58"/>
      <c r="AY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row>
    <row r="59" spans="1:93" ht="22.5" customHeight="1" thickBot="1" x14ac:dyDescent="0.35">
      <c r="A59"/>
      <c r="B59" s="759" t="s">
        <v>90</v>
      </c>
      <c r="C59" s="760"/>
      <c r="D59" s="761" t="s">
        <v>103</v>
      </c>
      <c r="E59" s="762"/>
      <c r="F59" s="762"/>
      <c r="G59" s="762"/>
      <c r="H59" s="762"/>
      <c r="I59" s="762"/>
      <c r="J59" s="763"/>
      <c r="K59" s="764" t="e">
        <f>M59/M60</f>
        <v>#DIV/0!</v>
      </c>
      <c r="L59" s="765"/>
      <c r="M59" s="766"/>
      <c r="N59" s="767"/>
      <c r="O59" s="767"/>
      <c r="P59" s="767"/>
      <c r="Q59" s="768"/>
      <c r="R59" s="695"/>
      <c r="S59" s="696"/>
      <c r="T59" s="766">
        <v>0</v>
      </c>
      <c r="U59" s="767"/>
      <c r="V59" s="767"/>
      <c r="W59" s="767"/>
      <c r="X59" s="768"/>
      <c r="Y59" s="764" t="e">
        <f>AA59/AA60</f>
        <v>#DIV/0!</v>
      </c>
      <c r="Z59" s="765"/>
      <c r="AA59" s="729">
        <f>M59+T59</f>
        <v>0</v>
      </c>
      <c r="AB59" s="730"/>
      <c r="AC59" s="730"/>
      <c r="AD59" s="730"/>
      <c r="AE59" s="769"/>
      <c r="AF59" s="52">
        <v>0</v>
      </c>
      <c r="AG59" s="770">
        <f>IF($AP$1="x",-ABS(AF59),0)</f>
        <v>0</v>
      </c>
      <c r="AH59" s="771"/>
      <c r="AI59" s="771"/>
      <c r="AJ59" s="772"/>
      <c r="AK59" s="773" t="s">
        <v>20</v>
      </c>
      <c r="AL59" s="774"/>
      <c r="AM59" s="774"/>
      <c r="AN59" s="774"/>
      <c r="AO59" s="775"/>
      <c r="AP59" s="729">
        <f>IF($AP$1="x",AA59+AG59,0)</f>
        <v>0</v>
      </c>
      <c r="AQ59" s="730"/>
      <c r="AR59" s="730"/>
      <c r="AS59" s="730"/>
      <c r="AT59" s="731"/>
      <c r="AU59"/>
      <c r="AV59"/>
      <c r="AW59"/>
      <c r="AX59"/>
      <c r="AY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row>
    <row r="60" spans="1:93" ht="15" customHeight="1" thickTop="1" thickBot="1" x14ac:dyDescent="0.35">
      <c r="A60"/>
      <c r="B60" s="732" t="s">
        <v>90</v>
      </c>
      <c r="C60" s="733"/>
      <c r="D60" s="734" t="s">
        <v>104</v>
      </c>
      <c r="E60" s="735"/>
      <c r="F60" s="735"/>
      <c r="G60" s="735"/>
      <c r="H60" s="735"/>
      <c r="I60" s="735"/>
      <c r="J60" s="736"/>
      <c r="K60" s="737">
        <f>K36</f>
        <v>0</v>
      </c>
      <c r="L60" s="738"/>
      <c r="M60" s="739">
        <f>M59+M58</f>
        <v>0</v>
      </c>
      <c r="N60" s="740"/>
      <c r="O60" s="740"/>
      <c r="P60" s="740"/>
      <c r="Q60" s="741"/>
      <c r="R60" s="742">
        <f>R36</f>
        <v>0</v>
      </c>
      <c r="S60" s="743"/>
      <c r="T60" s="744">
        <f>T59+T58</f>
        <v>0</v>
      </c>
      <c r="U60" s="745"/>
      <c r="V60" s="745"/>
      <c r="W60" s="745"/>
      <c r="X60" s="746"/>
      <c r="Y60" s="747">
        <f>Y36</f>
        <v>0</v>
      </c>
      <c r="Z60" s="748"/>
      <c r="AA60" s="749">
        <f>AA59+AA58</f>
        <v>0</v>
      </c>
      <c r="AB60" s="740"/>
      <c r="AC60" s="750"/>
      <c r="AD60" s="750"/>
      <c r="AE60" s="751"/>
      <c r="AF60" s="752">
        <f>AF58+AG59</f>
        <v>0</v>
      </c>
      <c r="AG60" s="740"/>
      <c r="AH60" s="740"/>
      <c r="AI60" s="740"/>
      <c r="AJ60" s="741"/>
      <c r="AK60" s="753" t="s">
        <v>20</v>
      </c>
      <c r="AL60" s="754"/>
      <c r="AM60" s="754"/>
      <c r="AN60" s="754"/>
      <c r="AO60" s="755"/>
      <c r="AP60" s="756">
        <f>IF($AP$1="x",AA60+AF60,0)</f>
        <v>0</v>
      </c>
      <c r="AQ60" s="757"/>
      <c r="AR60" s="757"/>
      <c r="AS60" s="757"/>
      <c r="AT60" s="758"/>
      <c r="AU60"/>
      <c r="AV60"/>
      <c r="AW60"/>
      <c r="AX60"/>
      <c r="AY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row>
    <row r="61" spans="1:93" ht="13" customHeight="1" x14ac:dyDescent="0.3">
      <c r="A61"/>
      <c r="B61" s="776" t="s">
        <v>105</v>
      </c>
      <c r="C61" s="776"/>
      <c r="D61" s="776"/>
      <c r="E61" s="776"/>
      <c r="F61" s="776"/>
      <c r="G61" s="776"/>
      <c r="H61" s="776"/>
      <c r="I61" s="776"/>
      <c r="J61" s="776"/>
      <c r="K61" s="776"/>
      <c r="L61" s="776"/>
      <c r="M61" s="776"/>
      <c r="N61" s="776"/>
      <c r="O61" s="776"/>
      <c r="P61" s="776"/>
      <c r="Q61" s="776"/>
      <c r="R61" s="776"/>
      <c r="S61" s="776"/>
      <c r="T61" s="776"/>
      <c r="U61" s="776"/>
      <c r="V61" s="776"/>
      <c r="W61" s="776"/>
      <c r="X61" s="776"/>
      <c r="Y61" s="53"/>
      <c r="Z61" s="778"/>
      <c r="AA61" s="779"/>
      <c r="AB61" s="54"/>
      <c r="AC61" s="782"/>
      <c r="AD61" s="783"/>
      <c r="AE61" s="783"/>
      <c r="AF61" s="784"/>
      <c r="AG61" s="55"/>
      <c r="AH61" s="55"/>
      <c r="AI61" s="55"/>
      <c r="AJ61" s="55"/>
      <c r="AK61" s="56"/>
      <c r="AL61" s="56"/>
      <c r="AM61" s="56"/>
      <c r="AN61" s="56"/>
      <c r="AO61" s="56"/>
      <c r="AP61" s="55"/>
      <c r="AQ61" s="55"/>
      <c r="AR61" s="55"/>
      <c r="AS61" s="55"/>
      <c r="AT61" s="55"/>
      <c r="AU61"/>
      <c r="AV61"/>
      <c r="AW61"/>
      <c r="AX61"/>
      <c r="AY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row>
    <row r="62" spans="1:93" ht="13" customHeight="1" x14ac:dyDescent="0.3">
      <c r="A62"/>
      <c r="B62" s="777"/>
      <c r="C62" s="777"/>
      <c r="D62" s="777"/>
      <c r="E62" s="777"/>
      <c r="F62" s="777"/>
      <c r="G62" s="777"/>
      <c r="H62" s="777"/>
      <c r="I62" s="777"/>
      <c r="J62" s="777"/>
      <c r="K62" s="777"/>
      <c r="L62" s="777"/>
      <c r="M62" s="777"/>
      <c r="N62" s="777"/>
      <c r="O62" s="777"/>
      <c r="P62" s="777"/>
      <c r="Q62" s="777"/>
      <c r="R62" s="777"/>
      <c r="S62" s="777"/>
      <c r="T62" s="777"/>
      <c r="U62" s="777"/>
      <c r="V62" s="777"/>
      <c r="W62" s="777"/>
      <c r="X62" s="777"/>
      <c r="Y62" s="57" t="s">
        <v>106</v>
      </c>
      <c r="Z62" s="780"/>
      <c r="AA62" s="781"/>
      <c r="AB62" s="58" t="s">
        <v>43</v>
      </c>
      <c r="AC62" s="785"/>
      <c r="AD62" s="786"/>
      <c r="AE62" s="786"/>
      <c r="AF62" s="787"/>
      <c r="AG62" s="59" t="s">
        <v>107</v>
      </c>
      <c r="AH62" s="788" t="s">
        <v>108</v>
      </c>
      <c r="AI62" s="788"/>
      <c r="AJ62" s="788"/>
      <c r="AK62" s="788"/>
      <c r="AL62" s="788"/>
      <c r="AM62" s="788"/>
      <c r="AN62" s="788"/>
      <c r="AO62" s="788"/>
      <c r="AP62" s="788"/>
      <c r="AQ62" s="788"/>
      <c r="AR62" s="788"/>
      <c r="AS62" s="788"/>
      <c r="AT62" s="788"/>
      <c r="AU62"/>
      <c r="AV62"/>
      <c r="AW62"/>
      <c r="AX62"/>
      <c r="AY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row>
    <row r="63" spans="1:93" ht="15" customHeight="1" x14ac:dyDescent="0.3">
      <c r="A63"/>
      <c r="B63" s="789" t="s">
        <v>109</v>
      </c>
      <c r="C63" s="789"/>
      <c r="D63" s="789"/>
      <c r="E63" s="789"/>
      <c r="F63" s="789"/>
      <c r="G63" s="789"/>
      <c r="H63" s="789"/>
      <c r="I63" s="789"/>
      <c r="J63" s="789"/>
      <c r="K63" s="789"/>
      <c r="L63" s="789"/>
      <c r="M63" s="789"/>
      <c r="N63" s="789"/>
      <c r="O63" s="789"/>
      <c r="P63" s="789"/>
      <c r="Q63" s="789"/>
      <c r="R63" s="789"/>
      <c r="S63" s="789"/>
      <c r="T63" s="789"/>
      <c r="U63" s="789"/>
      <c r="V63" s="789"/>
      <c r="W63" s="789"/>
      <c r="X63" s="789"/>
      <c r="Y63" s="789"/>
      <c r="Z63" s="789"/>
      <c r="AA63" s="789"/>
      <c r="AB63" s="789"/>
      <c r="AC63" s="297" t="s">
        <v>110</v>
      </c>
      <c r="AD63" s="297"/>
      <c r="AE63" s="297"/>
      <c r="AF63" s="790"/>
      <c r="AG63" s="790"/>
      <c r="AH63" s="790"/>
      <c r="AI63" s="790"/>
      <c r="AJ63" s="790"/>
      <c r="AK63" s="790"/>
      <c r="AL63" s="790"/>
      <c r="AM63" s="791" t="s">
        <v>111</v>
      </c>
      <c r="AN63" s="791"/>
      <c r="AO63" s="791"/>
      <c r="AP63" s="791"/>
      <c r="AQ63" s="791"/>
      <c r="AR63" s="791"/>
      <c r="AS63" s="791"/>
      <c r="AT63" s="791"/>
      <c r="AU63"/>
      <c r="AV63"/>
      <c r="AW63"/>
      <c r="AX63"/>
      <c r="AY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row>
    <row r="64" spans="1:93" ht="11.25" customHeight="1" x14ac:dyDescent="0.3">
      <c r="A64"/>
      <c r="B64" s="789"/>
      <c r="C64" s="789"/>
      <c r="D64" s="789"/>
      <c r="E64" s="789"/>
      <c r="F64" s="789"/>
      <c r="G64" s="789"/>
      <c r="H64" s="789"/>
      <c r="I64" s="789"/>
      <c r="J64" s="789"/>
      <c r="K64" s="789"/>
      <c r="L64" s="789"/>
      <c r="M64" s="789"/>
      <c r="N64" s="789"/>
      <c r="O64" s="789"/>
      <c r="P64" s="789"/>
      <c r="Q64" s="789"/>
      <c r="R64" s="789"/>
      <c r="S64" s="789"/>
      <c r="T64" s="789"/>
      <c r="U64" s="789"/>
      <c r="V64" s="789"/>
      <c r="W64" s="789"/>
      <c r="X64" s="789"/>
      <c r="Y64" s="789"/>
      <c r="Z64" s="789"/>
      <c r="AA64" s="789"/>
      <c r="AB64" s="789"/>
      <c r="AC64" s="246"/>
      <c r="AD64" s="246"/>
      <c r="AE64" s="246"/>
      <c r="AF64" s="60" t="s">
        <v>112</v>
      </c>
      <c r="AG64" s="60"/>
      <c r="AH64" s="60"/>
      <c r="AI64" s="60"/>
      <c r="AJ64" s="60"/>
      <c r="AK64" s="60"/>
      <c r="AL64" s="60"/>
      <c r="AM64" s="60"/>
      <c r="AN64" s="792"/>
      <c r="AO64" s="792"/>
      <c r="AP64" s="792"/>
      <c r="AQ64" s="792"/>
      <c r="AR64" s="792"/>
      <c r="AS64" s="792"/>
      <c r="AT64" s="792"/>
      <c r="AU64"/>
      <c r="AV64"/>
      <c r="AW64"/>
      <c r="AX64"/>
      <c r="AY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row>
    <row r="65" spans="1:93" ht="16.5" customHeight="1" x14ac:dyDescent="0.3">
      <c r="A65"/>
      <c r="B65" s="793" t="s">
        <v>113</v>
      </c>
      <c r="C65" s="793"/>
      <c r="D65" s="793"/>
      <c r="E65" s="793"/>
      <c r="F65" s="793"/>
      <c r="G65" s="793"/>
      <c r="H65" s="793"/>
      <c r="I65" s="793"/>
      <c r="J65" s="793"/>
      <c r="K65" s="793"/>
      <c r="L65" s="793"/>
      <c r="M65" s="793"/>
      <c r="N65" s="793"/>
      <c r="O65" s="793"/>
      <c r="P65" s="793"/>
      <c r="Q65" s="793"/>
      <c r="R65" s="793"/>
      <c r="S65" s="793"/>
      <c r="T65" s="793"/>
      <c r="U65" s="793"/>
      <c r="V65" s="793"/>
      <c r="W65" s="793"/>
      <c r="X65" s="793"/>
      <c r="Y65" s="793"/>
      <c r="Z65" s="793"/>
      <c r="AA65" s="793"/>
      <c r="AB65" s="793"/>
      <c r="AC65" s="793"/>
      <c r="AD65" s="793"/>
      <c r="AE65" s="793"/>
      <c r="AF65" s="61" t="s">
        <v>43</v>
      </c>
      <c r="AG65" s="794"/>
      <c r="AH65" s="795"/>
      <c r="AI65" s="795"/>
      <c r="AJ65" s="795"/>
      <c r="AK65" s="796"/>
      <c r="AN65" s="792"/>
      <c r="AO65" s="792"/>
      <c r="AP65" s="792"/>
      <c r="AQ65" s="792"/>
      <c r="AR65" s="792"/>
      <c r="AS65" s="792"/>
      <c r="AT65" s="792"/>
      <c r="AU65"/>
      <c r="AV65"/>
      <c r="AW65"/>
      <c r="AX65"/>
      <c r="AY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row>
    <row r="66" spans="1:93" ht="19.5" customHeight="1" x14ac:dyDescent="0.3">
      <c r="A66"/>
      <c r="B66" s="793"/>
      <c r="C66" s="793"/>
      <c r="D66" s="793"/>
      <c r="E66" s="793"/>
      <c r="F66" s="793"/>
      <c r="G66" s="793"/>
      <c r="H66" s="793"/>
      <c r="I66" s="793"/>
      <c r="J66" s="793"/>
      <c r="K66" s="793"/>
      <c r="L66" s="793"/>
      <c r="M66" s="793"/>
      <c r="N66" s="793"/>
      <c r="O66" s="793"/>
      <c r="P66" s="793"/>
      <c r="Q66" s="793"/>
      <c r="R66" s="793"/>
      <c r="S66" s="793"/>
      <c r="T66" s="793"/>
      <c r="U66" s="793"/>
      <c r="V66" s="793"/>
      <c r="W66" s="793"/>
      <c r="X66" s="793"/>
      <c r="Y66" s="793"/>
      <c r="Z66" s="793"/>
      <c r="AA66" s="793"/>
      <c r="AB66" s="793"/>
      <c r="AC66" s="793"/>
      <c r="AD66" s="793"/>
      <c r="AE66" s="793"/>
      <c r="AF66" s="62"/>
      <c r="AG66" s="63"/>
      <c r="AH66" s="63"/>
      <c r="AI66" s="63"/>
      <c r="AJ66" s="63"/>
      <c r="AK66" s="63"/>
      <c r="AN66" s="792"/>
      <c r="AO66" s="792"/>
      <c r="AP66" s="792"/>
      <c r="AQ66" s="792"/>
      <c r="AR66" s="792"/>
      <c r="AS66" s="792"/>
      <c r="AT66" s="792"/>
      <c r="AU66"/>
      <c r="AV66"/>
      <c r="AW66"/>
      <c r="AX66"/>
      <c r="AY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row>
    <row r="67" spans="1:93" ht="12" customHeight="1" x14ac:dyDescent="0.3">
      <c r="A67" s="246"/>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246"/>
      <c r="AP67" s="246"/>
      <c r="AQ67" s="246"/>
      <c r="AR67" s="246"/>
      <c r="AS67" s="246"/>
      <c r="AT67" s="246"/>
      <c r="AU67" s="246"/>
      <c r="AV67" s="246"/>
      <c r="AW67" s="246"/>
      <c r="AX67" s="246"/>
      <c r="AY67" s="246"/>
    </row>
    <row r="68" spans="1:93" ht="12" customHeight="1" x14ac:dyDescent="0.3">
      <c r="A68" s="246"/>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246"/>
      <c r="AP68" s="246"/>
      <c r="AQ68" s="246"/>
      <c r="AR68" s="246"/>
      <c r="AS68" s="246"/>
      <c r="AT68" s="246"/>
      <c r="AU68" s="246"/>
      <c r="AV68" s="246"/>
      <c r="AW68" s="246"/>
      <c r="AX68" s="246"/>
      <c r="AY68" s="246"/>
    </row>
    <row r="69" spans="1:93" ht="12" customHeight="1" x14ac:dyDescent="0.3">
      <c r="A69" s="246"/>
      <c r="B69" s="246"/>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246"/>
      <c r="AP69" s="246"/>
      <c r="AQ69" s="246"/>
      <c r="AR69" s="246"/>
      <c r="AS69" s="246"/>
      <c r="AT69" s="246"/>
      <c r="AU69" s="246"/>
      <c r="AV69" s="246"/>
      <c r="AW69" s="246"/>
      <c r="AX69" s="246"/>
      <c r="AY69" s="246"/>
    </row>
    <row r="70" spans="1:93" ht="12" customHeight="1" x14ac:dyDescent="0.3">
      <c r="A70" s="246"/>
      <c r="B70" s="246"/>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246"/>
      <c r="AP70" s="246"/>
      <c r="AQ70" s="246"/>
      <c r="AR70" s="246"/>
      <c r="AS70" s="246"/>
      <c r="AT70" s="246"/>
      <c r="AU70" s="246"/>
      <c r="AV70" s="246"/>
      <c r="AW70" s="246"/>
      <c r="AX70" s="246"/>
      <c r="AY70" s="246"/>
    </row>
    <row r="71" spans="1:93" ht="12" customHeight="1" x14ac:dyDescent="0.3">
      <c r="A71" s="246"/>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246"/>
      <c r="AP71" s="246"/>
      <c r="AQ71" s="246"/>
      <c r="AR71" s="246"/>
      <c r="AS71" s="246"/>
      <c r="AT71" s="246"/>
      <c r="AU71" s="246"/>
      <c r="AV71" s="246"/>
      <c r="AW71" s="246"/>
      <c r="AX71" s="246"/>
      <c r="AY71" s="246"/>
    </row>
    <row r="72" spans="1:93" ht="12" customHeight="1" x14ac:dyDescent="0.3">
      <c r="A72" s="246"/>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246"/>
      <c r="AY72" s="246"/>
    </row>
    <row r="73" spans="1:93" ht="12" customHeight="1" x14ac:dyDescent="0.3">
      <c r="A73" s="246"/>
      <c r="B73" s="246"/>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6"/>
      <c r="AX73" s="246"/>
      <c r="AY73" s="246"/>
    </row>
    <row r="74" spans="1:93" ht="12" customHeight="1" x14ac:dyDescent="0.3">
      <c r="A74" s="246"/>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246"/>
      <c r="AP74" s="246"/>
      <c r="AQ74" s="246"/>
      <c r="AR74" s="246"/>
      <c r="AS74" s="246"/>
      <c r="AT74" s="246"/>
      <c r="AU74" s="246"/>
      <c r="AV74" s="246"/>
      <c r="AW74" s="246"/>
      <c r="AX74" s="246"/>
      <c r="AY74" s="246"/>
    </row>
    <row r="75" spans="1:93" ht="12" customHeight="1" x14ac:dyDescent="0.3">
      <c r="A75" s="246"/>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c r="AP75" s="246"/>
      <c r="AQ75" s="246"/>
      <c r="AR75" s="246"/>
      <c r="AS75" s="246"/>
      <c r="AT75" s="246"/>
      <c r="AU75" s="246"/>
      <c r="AV75" s="246"/>
      <c r="AW75" s="246"/>
      <c r="AX75" s="246"/>
      <c r="AY75" s="246"/>
    </row>
    <row r="76" spans="1:93" ht="12" customHeight="1" x14ac:dyDescent="0.3">
      <c r="A76" s="246"/>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6"/>
      <c r="AP76" s="246"/>
      <c r="AQ76" s="246"/>
      <c r="AR76" s="246"/>
      <c r="AS76" s="246"/>
      <c r="AT76" s="246"/>
      <c r="AU76" s="246"/>
      <c r="AV76" s="246"/>
      <c r="AW76" s="246"/>
      <c r="AX76" s="246"/>
      <c r="AY76" s="246"/>
    </row>
    <row r="77" spans="1:93" ht="12" customHeight="1" x14ac:dyDescent="0.3">
      <c r="A77" s="246"/>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46"/>
      <c r="AP77" s="246"/>
      <c r="AQ77" s="246"/>
      <c r="AR77" s="246"/>
      <c r="AS77" s="246"/>
      <c r="AT77" s="246"/>
      <c r="AU77" s="246"/>
      <c r="AV77" s="246"/>
      <c r="AW77" s="246"/>
      <c r="AX77" s="246"/>
      <c r="AY77" s="246"/>
    </row>
    <row r="78" spans="1:93" ht="12" customHeight="1" x14ac:dyDescent="0.3">
      <c r="A78" s="246"/>
      <c r="B78" s="246"/>
      <c r="C78" s="246"/>
      <c r="D78" s="246"/>
      <c r="E78" s="246"/>
      <c r="F78" s="246"/>
      <c r="G78" s="246"/>
      <c r="H78" s="246"/>
      <c r="I78" s="246"/>
      <c r="J78" s="246"/>
      <c r="K78" s="246"/>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246"/>
      <c r="AP78" s="246"/>
      <c r="AQ78" s="246"/>
      <c r="AR78" s="246"/>
      <c r="AS78" s="246"/>
      <c r="AT78" s="246"/>
      <c r="AU78" s="246"/>
      <c r="AV78" s="246"/>
      <c r="AW78" s="246"/>
      <c r="AX78" s="246"/>
      <c r="AY78" s="246"/>
    </row>
    <row r="79" spans="1:93" ht="12" customHeight="1" x14ac:dyDescent="0.3">
      <c r="A79" s="246"/>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6"/>
      <c r="AP79" s="246"/>
      <c r="AQ79" s="246"/>
      <c r="AR79" s="246"/>
      <c r="AS79" s="246"/>
      <c r="AT79" s="246"/>
      <c r="AU79" s="246"/>
      <c r="AV79" s="246"/>
      <c r="AW79" s="246"/>
      <c r="AX79" s="246"/>
      <c r="AY79" s="246"/>
    </row>
    <row r="80" spans="1:93" ht="12" customHeight="1" x14ac:dyDescent="0.3">
      <c r="A80" s="246"/>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6"/>
      <c r="AP80" s="246"/>
      <c r="AQ80" s="246"/>
      <c r="AR80" s="246"/>
      <c r="AS80" s="246"/>
      <c r="AT80" s="246"/>
      <c r="AU80" s="246"/>
      <c r="AV80" s="246"/>
      <c r="AW80" s="246"/>
      <c r="AX80" s="246"/>
      <c r="AY80" s="246"/>
    </row>
    <row r="81" spans="1:51" ht="12" customHeight="1" x14ac:dyDescent="0.3">
      <c r="A81" s="246"/>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246"/>
      <c r="AP81" s="246"/>
      <c r="AQ81" s="246"/>
      <c r="AR81" s="246"/>
      <c r="AS81" s="246"/>
      <c r="AT81" s="246"/>
      <c r="AU81" s="246"/>
      <c r="AV81" s="246"/>
      <c r="AW81" s="246"/>
      <c r="AX81" s="246"/>
      <c r="AY81" s="246"/>
    </row>
    <row r="82" spans="1:51" ht="12" customHeight="1" x14ac:dyDescent="0.3">
      <c r="A82" s="246"/>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246"/>
      <c r="AP82" s="246"/>
      <c r="AQ82" s="246"/>
      <c r="AR82" s="246"/>
      <c r="AS82" s="246"/>
      <c r="AT82" s="246"/>
      <c r="AU82" s="246"/>
      <c r="AV82" s="246"/>
      <c r="AW82" s="246"/>
      <c r="AX82" s="246"/>
      <c r="AY82" s="246"/>
    </row>
    <row r="83" spans="1:51" ht="12" customHeight="1" x14ac:dyDescent="0.3">
      <c r="A83" s="246"/>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246"/>
      <c r="AP83" s="246"/>
      <c r="AQ83" s="246"/>
      <c r="AR83" s="246"/>
      <c r="AS83" s="246"/>
      <c r="AT83" s="246"/>
      <c r="AU83" s="246"/>
      <c r="AV83" s="246"/>
      <c r="AW83" s="246"/>
      <c r="AX83" s="246"/>
      <c r="AY83" s="246"/>
    </row>
    <row r="84" spans="1:51" ht="12" customHeight="1" x14ac:dyDescent="0.3">
      <c r="A84" s="246"/>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246"/>
      <c r="AP84" s="246"/>
      <c r="AQ84" s="246"/>
      <c r="AR84" s="246"/>
      <c r="AS84" s="246"/>
      <c r="AT84" s="246"/>
      <c r="AU84" s="246"/>
      <c r="AV84" s="246"/>
      <c r="AW84" s="246"/>
      <c r="AX84" s="246"/>
      <c r="AY84" s="246"/>
    </row>
  </sheetData>
  <sheetProtection selectLockedCells="1"/>
  <mergeCells count="524">
    <mergeCell ref="B61:X62"/>
    <mergeCell ref="Z61:AA62"/>
    <mergeCell ref="AC61:AF62"/>
    <mergeCell ref="AH62:AT62"/>
    <mergeCell ref="A67:AY84"/>
    <mergeCell ref="B63:AB64"/>
    <mergeCell ref="AC63:AE63"/>
    <mergeCell ref="AF63:AL63"/>
    <mergeCell ref="AM63:AT63"/>
    <mergeCell ref="AC64:AE64"/>
    <mergeCell ref="AN64:AT66"/>
    <mergeCell ref="B65:AE65"/>
    <mergeCell ref="AG65:AK65"/>
    <mergeCell ref="B66:AE66"/>
    <mergeCell ref="AP59:AT59"/>
    <mergeCell ref="B60:C60"/>
    <mergeCell ref="D60:J60"/>
    <mergeCell ref="K60:L60"/>
    <mergeCell ref="M60:Q60"/>
    <mergeCell ref="R60:S60"/>
    <mergeCell ref="T60:X60"/>
    <mergeCell ref="Y60:Z60"/>
    <mergeCell ref="AA60:AE60"/>
    <mergeCell ref="AF60:AJ60"/>
    <mergeCell ref="AK60:AO60"/>
    <mergeCell ref="AP60:AT60"/>
    <mergeCell ref="B59:C59"/>
    <mergeCell ref="D59:J59"/>
    <mergeCell ref="K59:L59"/>
    <mergeCell ref="M59:Q59"/>
    <mergeCell ref="T59:X59"/>
    <mergeCell ref="Y59:Z59"/>
    <mergeCell ref="AA59:AE59"/>
    <mergeCell ref="AG59:AJ59"/>
    <mergeCell ref="AK59:AO59"/>
    <mergeCell ref="M57:Q57"/>
    <mergeCell ref="T57:X57"/>
    <mergeCell ref="AA57:AE57"/>
    <mergeCell ref="AF57:AJ57"/>
    <mergeCell ref="AK57:AO57"/>
    <mergeCell ref="AP57:AT57"/>
    <mergeCell ref="AA58:AE58"/>
    <mergeCell ref="AF58:AJ58"/>
    <mergeCell ref="AK58:AO58"/>
    <mergeCell ref="AP58:AT58"/>
    <mergeCell ref="AA55:AE55"/>
    <mergeCell ref="AG55:AJ55"/>
    <mergeCell ref="AK55:AO55"/>
    <mergeCell ref="AP55:AT55"/>
    <mergeCell ref="B56:C56"/>
    <mergeCell ref="D56:J56"/>
    <mergeCell ref="M56:Q56"/>
    <mergeCell ref="T56:X56"/>
    <mergeCell ref="AA56:AE56"/>
    <mergeCell ref="AG56:AJ56"/>
    <mergeCell ref="B55:C55"/>
    <mergeCell ref="D55:J55"/>
    <mergeCell ref="M55:Q55"/>
    <mergeCell ref="R55:S59"/>
    <mergeCell ref="T55:X55"/>
    <mergeCell ref="Y55:Z58"/>
    <mergeCell ref="B58:C58"/>
    <mergeCell ref="D58:J58"/>
    <mergeCell ref="M58:Q58"/>
    <mergeCell ref="T58:X58"/>
    <mergeCell ref="AK56:AO56"/>
    <mergeCell ref="AP56:AT56"/>
    <mergeCell ref="B57:C57"/>
    <mergeCell ref="D57:J57"/>
    <mergeCell ref="AF53:AJ53"/>
    <mergeCell ref="AK53:AO53"/>
    <mergeCell ref="AP53:AT53"/>
    <mergeCell ref="B54:C54"/>
    <mergeCell ref="D54:J54"/>
    <mergeCell ref="K54:AT54"/>
    <mergeCell ref="AK52:AO52"/>
    <mergeCell ref="AP52:AT52"/>
    <mergeCell ref="B53:C53"/>
    <mergeCell ref="D53:J53"/>
    <mergeCell ref="K53:L53"/>
    <mergeCell ref="M53:Q53"/>
    <mergeCell ref="R53:S53"/>
    <mergeCell ref="T53:X53"/>
    <mergeCell ref="Y53:Z53"/>
    <mergeCell ref="AA53:AE53"/>
    <mergeCell ref="B52:C52"/>
    <mergeCell ref="D52:J52"/>
    <mergeCell ref="M52:Q52"/>
    <mergeCell ref="T52:X52"/>
    <mergeCell ref="AA52:AE52"/>
    <mergeCell ref="AG52:AJ52"/>
    <mergeCell ref="AP50:AT50"/>
    <mergeCell ref="B51:C51"/>
    <mergeCell ref="D51:J51"/>
    <mergeCell ref="M51:Q51"/>
    <mergeCell ref="T51:X51"/>
    <mergeCell ref="AA51:AE51"/>
    <mergeCell ref="AG51:AJ51"/>
    <mergeCell ref="AK51:AO51"/>
    <mergeCell ref="AP51:AT51"/>
    <mergeCell ref="B50:C50"/>
    <mergeCell ref="D50:J50"/>
    <mergeCell ref="M50:Q50"/>
    <mergeCell ref="T50:X50"/>
    <mergeCell ref="AA50:AE50"/>
    <mergeCell ref="AG50:AJ50"/>
    <mergeCell ref="AP48:AT48"/>
    <mergeCell ref="B49:C49"/>
    <mergeCell ref="D49:J49"/>
    <mergeCell ref="M49:Q49"/>
    <mergeCell ref="T49:X49"/>
    <mergeCell ref="AA49:AE49"/>
    <mergeCell ref="AG49:AJ49"/>
    <mergeCell ref="AK49:AO49"/>
    <mergeCell ref="AP49:AT49"/>
    <mergeCell ref="B48:C48"/>
    <mergeCell ref="D48:J48"/>
    <mergeCell ref="M48:Q48"/>
    <mergeCell ref="T48:X48"/>
    <mergeCell ref="AA48:AE48"/>
    <mergeCell ref="AG48:AJ48"/>
    <mergeCell ref="AP46:AT46"/>
    <mergeCell ref="B47:C47"/>
    <mergeCell ref="D47:J47"/>
    <mergeCell ref="M47:Q47"/>
    <mergeCell ref="T47:X47"/>
    <mergeCell ref="AA47:AE47"/>
    <mergeCell ref="AG47:AJ47"/>
    <mergeCell ref="AK47:AO47"/>
    <mergeCell ref="AP47:AT47"/>
    <mergeCell ref="AP43:AT43"/>
    <mergeCell ref="B44:C44"/>
    <mergeCell ref="D44:J44"/>
    <mergeCell ref="M44:Q44"/>
    <mergeCell ref="T44:X44"/>
    <mergeCell ref="AA44:AE44"/>
    <mergeCell ref="AG44:AJ44"/>
    <mergeCell ref="AK44:AO44"/>
    <mergeCell ref="AP44:AT44"/>
    <mergeCell ref="R41:S52"/>
    <mergeCell ref="T41:X41"/>
    <mergeCell ref="B45:C45"/>
    <mergeCell ref="D45:J45"/>
    <mergeCell ref="M45:Q45"/>
    <mergeCell ref="T45:X45"/>
    <mergeCell ref="AA45:AE45"/>
    <mergeCell ref="AG45:AJ45"/>
    <mergeCell ref="AK45:AO45"/>
    <mergeCell ref="AP45:AT45"/>
    <mergeCell ref="B46:C46"/>
    <mergeCell ref="D46:J46"/>
    <mergeCell ref="M46:Q46"/>
    <mergeCell ref="T46:X46"/>
    <mergeCell ref="AA46:AE46"/>
    <mergeCell ref="B43:C43"/>
    <mergeCell ref="D43:J43"/>
    <mergeCell ref="M43:Q43"/>
    <mergeCell ref="T43:X43"/>
    <mergeCell ref="AA43:AE43"/>
    <mergeCell ref="AG43:AJ43"/>
    <mergeCell ref="AK43:AO43"/>
    <mergeCell ref="Y41:Z52"/>
    <mergeCell ref="AA41:AE41"/>
    <mergeCell ref="AF41:AJ41"/>
    <mergeCell ref="AK41:AO41"/>
    <mergeCell ref="B42:C42"/>
    <mergeCell ref="D42:J42"/>
    <mergeCell ref="M42:Q42"/>
    <mergeCell ref="T42:X42"/>
    <mergeCell ref="AA42:AE42"/>
    <mergeCell ref="B41:C41"/>
    <mergeCell ref="D41:J41"/>
    <mergeCell ref="K41:L52"/>
    <mergeCell ref="M41:Q41"/>
    <mergeCell ref="AG46:AJ46"/>
    <mergeCell ref="AK46:AO46"/>
    <mergeCell ref="AK48:AO48"/>
    <mergeCell ref="AK50:AO50"/>
    <mergeCell ref="M40:Q40"/>
    <mergeCell ref="T40:X40"/>
    <mergeCell ref="AA40:AE40"/>
    <mergeCell ref="AF40:AJ40"/>
    <mergeCell ref="AK40:AO40"/>
    <mergeCell ref="AP40:AT40"/>
    <mergeCell ref="AG42:AJ42"/>
    <mergeCell ref="AK42:AO42"/>
    <mergeCell ref="AP42:AT42"/>
    <mergeCell ref="AP41:AT41"/>
    <mergeCell ref="B37:C37"/>
    <mergeCell ref="D37:J37"/>
    <mergeCell ref="K37:AT37"/>
    <mergeCell ref="B38:C38"/>
    <mergeCell ref="D38:J38"/>
    <mergeCell ref="K38:L40"/>
    <mergeCell ref="M38:Q38"/>
    <mergeCell ref="R38:S40"/>
    <mergeCell ref="T38:X38"/>
    <mergeCell ref="Y38:Z40"/>
    <mergeCell ref="AA38:AE38"/>
    <mergeCell ref="AG38:AJ38"/>
    <mergeCell ref="AK38:AO38"/>
    <mergeCell ref="AP38:AT38"/>
    <mergeCell ref="B39:C39"/>
    <mergeCell ref="D39:J39"/>
    <mergeCell ref="M39:Q39"/>
    <mergeCell ref="T39:X39"/>
    <mergeCell ref="AA39:AE39"/>
    <mergeCell ref="AG39:AJ39"/>
    <mergeCell ref="AK39:AO39"/>
    <mergeCell ref="AP39:AT39"/>
    <mergeCell ref="B40:C40"/>
    <mergeCell ref="D40:J40"/>
    <mergeCell ref="T36:X36"/>
    <mergeCell ref="Y36:Z36"/>
    <mergeCell ref="AA36:AE36"/>
    <mergeCell ref="AF36:AJ36"/>
    <mergeCell ref="AK36:AO36"/>
    <mergeCell ref="AP36:AT36"/>
    <mergeCell ref="Y35:Z35"/>
    <mergeCell ref="AA35:AE35"/>
    <mergeCell ref="AG35:AJ35"/>
    <mergeCell ref="AK35:AO35"/>
    <mergeCell ref="AP35:AT35"/>
    <mergeCell ref="T35:X35"/>
    <mergeCell ref="B36:C36"/>
    <mergeCell ref="D36:J36"/>
    <mergeCell ref="K36:L36"/>
    <mergeCell ref="M36:Q36"/>
    <mergeCell ref="R36:S36"/>
    <mergeCell ref="B35:C35"/>
    <mergeCell ref="D35:J35"/>
    <mergeCell ref="K35:L35"/>
    <mergeCell ref="M35:Q35"/>
    <mergeCell ref="R35:S35"/>
    <mergeCell ref="T34:X34"/>
    <mergeCell ref="Y34:Z34"/>
    <mergeCell ref="AA34:AE34"/>
    <mergeCell ref="AG34:AJ34"/>
    <mergeCell ref="AK34:AO34"/>
    <mergeCell ref="AP34:AT34"/>
    <mergeCell ref="Y33:Z33"/>
    <mergeCell ref="AA33:AE33"/>
    <mergeCell ref="AF33:AJ33"/>
    <mergeCell ref="AK33:AO33"/>
    <mergeCell ref="AP33:AT33"/>
    <mergeCell ref="T33:X33"/>
    <mergeCell ref="B34:C34"/>
    <mergeCell ref="D34:J34"/>
    <mergeCell ref="K34:L34"/>
    <mergeCell ref="M34:Q34"/>
    <mergeCell ref="R34:S34"/>
    <mergeCell ref="B33:C33"/>
    <mergeCell ref="D33:J33"/>
    <mergeCell ref="K33:L33"/>
    <mergeCell ref="M33:Q33"/>
    <mergeCell ref="R33:S33"/>
    <mergeCell ref="Y32:Z32"/>
    <mergeCell ref="AA32:AE32"/>
    <mergeCell ref="AG32:AJ32"/>
    <mergeCell ref="AK32:AO32"/>
    <mergeCell ref="AP32:AT32"/>
    <mergeCell ref="AZ32:BF32"/>
    <mergeCell ref="B32:C32"/>
    <mergeCell ref="D32:J32"/>
    <mergeCell ref="K32:L32"/>
    <mergeCell ref="M32:Q32"/>
    <mergeCell ref="R32:S32"/>
    <mergeCell ref="T32:X32"/>
    <mergeCell ref="Y31:Z31"/>
    <mergeCell ref="AA31:AE31"/>
    <mergeCell ref="AG31:AJ31"/>
    <mergeCell ref="AK31:AO31"/>
    <mergeCell ref="AP31:AT31"/>
    <mergeCell ref="AZ31:BF31"/>
    <mergeCell ref="B31:C31"/>
    <mergeCell ref="D31:J31"/>
    <mergeCell ref="K31:L31"/>
    <mergeCell ref="M31:Q31"/>
    <mergeCell ref="R31:S31"/>
    <mergeCell ref="T31:X31"/>
    <mergeCell ref="Y30:Z30"/>
    <mergeCell ref="AA30:AE30"/>
    <mergeCell ref="AG30:AJ30"/>
    <mergeCell ref="AK30:AO30"/>
    <mergeCell ref="AP30:AT30"/>
    <mergeCell ref="AZ30:BF30"/>
    <mergeCell ref="B30:C30"/>
    <mergeCell ref="D30:J30"/>
    <mergeCell ref="K30:L30"/>
    <mergeCell ref="M30:Q30"/>
    <mergeCell ref="R30:S30"/>
    <mergeCell ref="T30:X30"/>
    <mergeCell ref="Y29:Z29"/>
    <mergeCell ref="AA29:AE29"/>
    <mergeCell ref="AG29:AJ29"/>
    <mergeCell ref="AK29:AO29"/>
    <mergeCell ref="AP29:AT29"/>
    <mergeCell ref="AZ29:BF29"/>
    <mergeCell ref="B29:C29"/>
    <mergeCell ref="D29:J29"/>
    <mergeCell ref="K29:L29"/>
    <mergeCell ref="M29:Q29"/>
    <mergeCell ref="R29:S29"/>
    <mergeCell ref="T29:X29"/>
    <mergeCell ref="Y28:Z28"/>
    <mergeCell ref="AA28:AE28"/>
    <mergeCell ref="AG28:AJ28"/>
    <mergeCell ref="AK28:AO28"/>
    <mergeCell ref="AP28:AT28"/>
    <mergeCell ref="AZ28:BF28"/>
    <mergeCell ref="B28:C28"/>
    <mergeCell ref="D28:J28"/>
    <mergeCell ref="K28:L28"/>
    <mergeCell ref="M28:Q28"/>
    <mergeCell ref="R28:S28"/>
    <mergeCell ref="T28:X28"/>
    <mergeCell ref="Y27:Z27"/>
    <mergeCell ref="AA27:AE27"/>
    <mergeCell ref="AG27:AJ27"/>
    <mergeCell ref="AK27:AO27"/>
    <mergeCell ref="AP27:AT27"/>
    <mergeCell ref="AZ27:BF27"/>
    <mergeCell ref="B27:C27"/>
    <mergeCell ref="D27:J27"/>
    <mergeCell ref="K27:L27"/>
    <mergeCell ref="M27:Q27"/>
    <mergeCell ref="R27:S27"/>
    <mergeCell ref="T27:X27"/>
    <mergeCell ref="Y26:Z26"/>
    <mergeCell ref="AA26:AE26"/>
    <mergeCell ref="AG26:AJ26"/>
    <mergeCell ref="AK26:AO26"/>
    <mergeCell ref="AP26:AT26"/>
    <mergeCell ref="AZ26:BF26"/>
    <mergeCell ref="B26:C26"/>
    <mergeCell ref="D26:J26"/>
    <mergeCell ref="K26:L26"/>
    <mergeCell ref="M26:Q26"/>
    <mergeCell ref="R26:S26"/>
    <mergeCell ref="T26:X26"/>
    <mergeCell ref="Y25:Z25"/>
    <mergeCell ref="AA25:AE25"/>
    <mergeCell ref="AG25:AJ25"/>
    <mergeCell ref="AK25:AO25"/>
    <mergeCell ref="AP25:AT25"/>
    <mergeCell ref="AZ25:BF25"/>
    <mergeCell ref="B25:C25"/>
    <mergeCell ref="D25:J25"/>
    <mergeCell ref="K25:L25"/>
    <mergeCell ref="M25:Q25"/>
    <mergeCell ref="R25:S25"/>
    <mergeCell ref="T25:X25"/>
    <mergeCell ref="Y24:Z24"/>
    <mergeCell ref="AA24:AE24"/>
    <mergeCell ref="AG24:AJ24"/>
    <mergeCell ref="AK24:AO24"/>
    <mergeCell ref="AP24:AT24"/>
    <mergeCell ref="AZ24:BF24"/>
    <mergeCell ref="B24:C24"/>
    <mergeCell ref="D24:J24"/>
    <mergeCell ref="K24:L24"/>
    <mergeCell ref="M24:Q24"/>
    <mergeCell ref="R24:S24"/>
    <mergeCell ref="T24:X24"/>
    <mergeCell ref="Y23:Z23"/>
    <mergeCell ref="AA23:AE23"/>
    <mergeCell ref="AG23:AJ23"/>
    <mergeCell ref="AK23:AO23"/>
    <mergeCell ref="AP23:AT23"/>
    <mergeCell ref="AZ23:BF23"/>
    <mergeCell ref="B23:C23"/>
    <mergeCell ref="D23:J23"/>
    <mergeCell ref="K23:L23"/>
    <mergeCell ref="M23:Q23"/>
    <mergeCell ref="R23:S23"/>
    <mergeCell ref="T23:X23"/>
    <mergeCell ref="Y22:Z22"/>
    <mergeCell ref="AA22:AE22"/>
    <mergeCell ref="AG22:AJ22"/>
    <mergeCell ref="AK22:AO22"/>
    <mergeCell ref="AP22:AT22"/>
    <mergeCell ref="AZ22:BF22"/>
    <mergeCell ref="B22:C22"/>
    <mergeCell ref="D22:J22"/>
    <mergeCell ref="K22:L22"/>
    <mergeCell ref="M22:Q22"/>
    <mergeCell ref="R22:S22"/>
    <mergeCell ref="T22:X22"/>
    <mergeCell ref="Y21:Z21"/>
    <mergeCell ref="AA21:AE21"/>
    <mergeCell ref="AG21:AJ21"/>
    <mergeCell ref="AK21:AO21"/>
    <mergeCell ref="AP21:AT21"/>
    <mergeCell ref="AZ21:BF21"/>
    <mergeCell ref="B21:C21"/>
    <mergeCell ref="D21:J21"/>
    <mergeCell ref="K21:L21"/>
    <mergeCell ref="M21:Q21"/>
    <mergeCell ref="R21:S21"/>
    <mergeCell ref="T21:X21"/>
    <mergeCell ref="Y20:Z20"/>
    <mergeCell ref="AA20:AE20"/>
    <mergeCell ref="AG20:AJ20"/>
    <mergeCell ref="AK20:AO20"/>
    <mergeCell ref="AP20:AT20"/>
    <mergeCell ref="AZ20:BF20"/>
    <mergeCell ref="B20:C20"/>
    <mergeCell ref="D20:J20"/>
    <mergeCell ref="K20:L20"/>
    <mergeCell ref="M20:Q20"/>
    <mergeCell ref="R20:S20"/>
    <mergeCell ref="T20:X20"/>
    <mergeCell ref="Y19:Z19"/>
    <mergeCell ref="AA19:AE19"/>
    <mergeCell ref="AG19:AJ19"/>
    <mergeCell ref="AK19:AO19"/>
    <mergeCell ref="AP19:AT19"/>
    <mergeCell ref="AZ19:BF19"/>
    <mergeCell ref="B19:C19"/>
    <mergeCell ref="D19:J19"/>
    <mergeCell ref="K19:L19"/>
    <mergeCell ref="M19:Q19"/>
    <mergeCell ref="R19:S19"/>
    <mergeCell ref="T19:X19"/>
    <mergeCell ref="Y18:Z18"/>
    <mergeCell ref="AA18:AE18"/>
    <mergeCell ref="AG18:AJ18"/>
    <mergeCell ref="AK18:AO18"/>
    <mergeCell ref="AP18:AT18"/>
    <mergeCell ref="AZ18:BF18"/>
    <mergeCell ref="B18:C18"/>
    <mergeCell ref="D18:J18"/>
    <mergeCell ref="K18:L18"/>
    <mergeCell ref="M18:Q18"/>
    <mergeCell ref="R18:S18"/>
    <mergeCell ref="T18:X18"/>
    <mergeCell ref="Y17:Z17"/>
    <mergeCell ref="AA17:AE17"/>
    <mergeCell ref="AG17:AJ17"/>
    <mergeCell ref="AK17:AO17"/>
    <mergeCell ref="AP17:AT17"/>
    <mergeCell ref="AZ17:BF17"/>
    <mergeCell ref="B17:C17"/>
    <mergeCell ref="D17:J17"/>
    <mergeCell ref="K17:L17"/>
    <mergeCell ref="M17:Q17"/>
    <mergeCell ref="R17:S17"/>
    <mergeCell ref="T17:X17"/>
    <mergeCell ref="Y16:Z16"/>
    <mergeCell ref="AA16:AE16"/>
    <mergeCell ref="AG16:AJ16"/>
    <mergeCell ref="AK16:AO16"/>
    <mergeCell ref="AP16:AT16"/>
    <mergeCell ref="AZ16:BF16"/>
    <mergeCell ref="B16:C16"/>
    <mergeCell ref="D16:J16"/>
    <mergeCell ref="K16:L16"/>
    <mergeCell ref="M16:Q16"/>
    <mergeCell ref="R16:S16"/>
    <mergeCell ref="T16:X16"/>
    <mergeCell ref="Y15:Z15"/>
    <mergeCell ref="AA15:AE15"/>
    <mergeCell ref="AG15:AJ15"/>
    <mergeCell ref="AK15:AO15"/>
    <mergeCell ref="AP15:AT15"/>
    <mergeCell ref="AZ15:BF15"/>
    <mergeCell ref="B15:C15"/>
    <mergeCell ref="D15:J15"/>
    <mergeCell ref="K15:L15"/>
    <mergeCell ref="M15:Q15"/>
    <mergeCell ref="R15:S15"/>
    <mergeCell ref="T15:X15"/>
    <mergeCell ref="Y14:Z14"/>
    <mergeCell ref="AA14:AE14"/>
    <mergeCell ref="AG14:AJ14"/>
    <mergeCell ref="AK14:AO14"/>
    <mergeCell ref="AP14:AT14"/>
    <mergeCell ref="AZ14:BF14"/>
    <mergeCell ref="B14:C14"/>
    <mergeCell ref="D14:J14"/>
    <mergeCell ref="K14:L14"/>
    <mergeCell ref="M14:Q14"/>
    <mergeCell ref="R14:S14"/>
    <mergeCell ref="T14:X14"/>
    <mergeCell ref="AK12:AO13"/>
    <mergeCell ref="AP12:AT13"/>
    <mergeCell ref="K13:L13"/>
    <mergeCell ref="M13:Q13"/>
    <mergeCell ref="R13:S13"/>
    <mergeCell ref="T13:X13"/>
    <mergeCell ref="Y13:Z13"/>
    <mergeCell ref="AA13:AE13"/>
    <mergeCell ref="B9:Z9"/>
    <mergeCell ref="AA9:AE9"/>
    <mergeCell ref="AF9:AT9"/>
    <mergeCell ref="B10:C13"/>
    <mergeCell ref="D10:J13"/>
    <mergeCell ref="K10:Q12"/>
    <mergeCell ref="R10:X12"/>
    <mergeCell ref="Y10:AE12"/>
    <mergeCell ref="AF10:AT11"/>
    <mergeCell ref="AF12:AJ13"/>
    <mergeCell ref="B7:K7"/>
    <mergeCell ref="L7:U7"/>
    <mergeCell ref="V7:Z7"/>
    <mergeCell ref="AA7:AE7"/>
    <mergeCell ref="AF7:AO7"/>
    <mergeCell ref="AP7:AT7"/>
    <mergeCell ref="AI4:AT4"/>
    <mergeCell ref="B6:K6"/>
    <mergeCell ref="L6:U6"/>
    <mergeCell ref="V6:Z6"/>
    <mergeCell ref="AA6:AE6"/>
    <mergeCell ref="AF6:AO6"/>
    <mergeCell ref="AP6:AT6"/>
    <mergeCell ref="B1:AO1"/>
    <mergeCell ref="AP1:AT1"/>
    <mergeCell ref="B3:D3"/>
    <mergeCell ref="E3:E4"/>
    <mergeCell ref="F3:AG3"/>
    <mergeCell ref="AH3:AH4"/>
    <mergeCell ref="AI3:AT3"/>
    <mergeCell ref="B4:D4"/>
    <mergeCell ref="F4:AG4"/>
  </mergeCells>
  <printOptions horizontalCentered="1" verticalCentered="1"/>
  <pageMargins left="0.25" right="0.25" top="0.23" bottom="0" header="0" footer="0.1"/>
  <pageSetup scale="97" orientation="portrait" r:id="rId1"/>
  <headerFooter alignWithMargins="0">
    <oddFooter>&amp;C&amp;"Times New Roman,Regular"&amp;7&amp;F  &amp;A&amp;R&amp;"Times New Roman,Regular"&amp;4aKw</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B1:BK102"/>
  <sheetViews>
    <sheetView showGridLines="0" defaultGridColor="0" colorId="21" zoomScaleNormal="100" workbookViewId="0">
      <selection activeCell="B1" sqref="B1:AQ1"/>
    </sheetView>
  </sheetViews>
  <sheetFormatPr defaultColWidth="9.1796875" defaultRowHeight="12" customHeight="1" x14ac:dyDescent="0.25"/>
  <cols>
    <col min="1" max="1" width="2.81640625" style="64" customWidth="1"/>
    <col min="2" max="18" width="2.26953125" style="64" customWidth="1"/>
    <col min="19" max="19" width="3.453125" style="64" customWidth="1"/>
    <col min="20" max="20" width="4" style="64" customWidth="1"/>
    <col min="21" max="21" width="3.7265625" style="64" customWidth="1"/>
    <col min="22" max="22" width="2.26953125" style="64" customWidth="1"/>
    <col min="23" max="24" width="1.7265625" style="64" customWidth="1"/>
    <col min="25" max="25" width="2.26953125" style="64" customWidth="1"/>
    <col min="26" max="28" width="1.7265625" style="64" customWidth="1"/>
    <col min="29" max="33" width="1.26953125" style="64" customWidth="1"/>
    <col min="34" max="42" width="2.26953125" style="64" customWidth="1"/>
    <col min="43" max="43" width="1.7265625" style="64" customWidth="1"/>
    <col min="44" max="44" width="2.26953125" style="64" customWidth="1"/>
    <col min="45" max="45" width="2.7265625" style="64" customWidth="1"/>
    <col min="46" max="46" width="2.54296875" style="64" customWidth="1"/>
    <col min="47" max="48" width="1.7265625" style="64" customWidth="1"/>
    <col min="49" max="51" width="2.26953125" style="64" customWidth="1"/>
    <col min="52" max="56" width="9.26953125" style="64" customWidth="1"/>
    <col min="57" max="57" width="9.1796875" style="64"/>
    <col min="58" max="59" width="9.81640625" style="64" bestFit="1" customWidth="1"/>
    <col min="60" max="16384" width="9.1796875" style="64"/>
  </cols>
  <sheetData>
    <row r="1" spans="2:51" ht="24" customHeight="1" thickBot="1" x14ac:dyDescent="0.3">
      <c r="B1" s="797" t="s">
        <v>363</v>
      </c>
      <c r="C1" s="797"/>
      <c r="D1" s="797"/>
      <c r="E1" s="797"/>
      <c r="F1" s="797"/>
      <c r="G1" s="797"/>
      <c r="H1" s="797"/>
      <c r="I1" s="797"/>
      <c r="J1" s="797"/>
      <c r="K1" s="797"/>
      <c r="L1" s="797"/>
      <c r="M1" s="797"/>
      <c r="N1" s="797"/>
      <c r="O1" s="797"/>
      <c r="P1" s="797"/>
      <c r="Q1" s="797"/>
      <c r="R1" s="797"/>
      <c r="S1" s="797"/>
      <c r="T1" s="797"/>
      <c r="U1" s="797"/>
      <c r="V1" s="797"/>
      <c r="W1" s="797"/>
      <c r="X1" s="797"/>
      <c r="Y1" s="797"/>
      <c r="Z1" s="797"/>
      <c r="AA1" s="797"/>
      <c r="AB1" s="797"/>
      <c r="AC1" s="797"/>
      <c r="AD1" s="797"/>
      <c r="AE1" s="797"/>
      <c r="AF1" s="797"/>
      <c r="AG1" s="797"/>
      <c r="AH1" s="797"/>
      <c r="AI1" s="797"/>
      <c r="AJ1" s="797"/>
      <c r="AK1" s="797"/>
      <c r="AL1" s="797"/>
      <c r="AM1" s="797"/>
      <c r="AN1" s="797"/>
      <c r="AO1" s="797"/>
      <c r="AP1" s="797"/>
      <c r="AQ1" s="797"/>
      <c r="AR1" s="797"/>
      <c r="AS1" s="797"/>
      <c r="AT1" s="797"/>
      <c r="AU1" s="797"/>
      <c r="AV1" s="797"/>
      <c r="AW1" s="797"/>
      <c r="AX1" s="2"/>
      <c r="AY1" s="2"/>
    </row>
    <row r="2" spans="2:51" ht="11.25" customHeight="1" x14ac:dyDescent="0.25">
      <c r="B2" s="798" t="s">
        <v>114</v>
      </c>
      <c r="C2" s="799"/>
      <c r="D2" s="799"/>
      <c r="E2" s="800"/>
      <c r="F2" s="801" t="s">
        <v>115</v>
      </c>
      <c r="G2" s="799"/>
      <c r="H2" s="799"/>
      <c r="I2" s="799"/>
      <c r="J2" s="799"/>
      <c r="K2" s="799"/>
      <c r="L2" s="799"/>
      <c r="M2" s="799"/>
      <c r="N2" s="799"/>
      <c r="O2" s="799"/>
      <c r="P2" s="799"/>
      <c r="Q2" s="799"/>
      <c r="R2" s="799"/>
      <c r="S2" s="799"/>
      <c r="T2" s="799"/>
      <c r="U2" s="799"/>
      <c r="V2" s="799"/>
      <c r="W2" s="799"/>
      <c r="X2" s="799"/>
      <c r="Y2" s="800"/>
      <c r="Z2" s="801" t="s">
        <v>7</v>
      </c>
      <c r="AA2" s="799"/>
      <c r="AB2" s="799"/>
      <c r="AC2" s="799"/>
      <c r="AD2" s="799"/>
      <c r="AE2" s="799"/>
      <c r="AF2" s="799"/>
      <c r="AG2" s="799"/>
      <c r="AH2" s="799"/>
      <c r="AI2" s="799"/>
      <c r="AJ2" s="799"/>
      <c r="AK2" s="799"/>
      <c r="AL2" s="799"/>
      <c r="AM2" s="799"/>
      <c r="AN2" s="800"/>
      <c r="AO2" s="801" t="s">
        <v>116</v>
      </c>
      <c r="AP2" s="799"/>
      <c r="AQ2" s="799"/>
      <c r="AR2" s="799"/>
      <c r="AS2" s="799"/>
      <c r="AT2" s="799"/>
      <c r="AU2" s="799"/>
      <c r="AV2" s="799"/>
      <c r="AW2" s="802"/>
      <c r="AX2" s="2"/>
      <c r="AY2" s="2"/>
    </row>
    <row r="3" spans="2:51" ht="12.75" customHeight="1" x14ac:dyDescent="0.35">
      <c r="B3" s="814">
        <f>+'Attach 1 - Prog Cover Page'!E3</f>
        <v>0</v>
      </c>
      <c r="C3" s="815"/>
      <c r="D3" s="815"/>
      <c r="E3" s="816"/>
      <c r="F3" s="817">
        <f>+'Attach 1 - Prog Cover Page'!C9</f>
        <v>0</v>
      </c>
      <c r="G3" s="818"/>
      <c r="H3" s="818"/>
      <c r="I3" s="818"/>
      <c r="J3" s="818"/>
      <c r="K3" s="818"/>
      <c r="L3" s="818"/>
      <c r="M3" s="818"/>
      <c r="N3" s="818"/>
      <c r="O3" s="818"/>
      <c r="P3" s="818"/>
      <c r="Q3" s="818"/>
      <c r="R3" s="818"/>
      <c r="S3" s="818"/>
      <c r="T3" s="818"/>
      <c r="U3" s="818"/>
      <c r="V3" s="818"/>
      <c r="W3" s="818"/>
      <c r="X3" s="818"/>
      <c r="Y3" s="819"/>
      <c r="Z3" s="820">
        <f>+'Attach 1 - Prog Cover Page'!C13</f>
        <v>0</v>
      </c>
      <c r="AA3" s="821"/>
      <c r="AB3" s="821"/>
      <c r="AC3" s="821"/>
      <c r="AD3" s="821"/>
      <c r="AE3" s="821"/>
      <c r="AF3" s="821"/>
      <c r="AG3" s="821"/>
      <c r="AH3" s="821"/>
      <c r="AI3" s="821"/>
      <c r="AJ3" s="821"/>
      <c r="AK3" s="821"/>
      <c r="AL3" s="821"/>
      <c r="AM3" s="821"/>
      <c r="AN3" s="822"/>
      <c r="AO3" s="823">
        <f>+'Attach 3 - FY Prog Budget'!AI3</f>
        <v>0</v>
      </c>
      <c r="AP3" s="824"/>
      <c r="AQ3" s="824"/>
      <c r="AR3" s="824"/>
      <c r="AS3" s="824"/>
      <c r="AT3" s="824"/>
      <c r="AU3" s="824"/>
      <c r="AV3" s="824"/>
      <c r="AW3" s="825"/>
      <c r="AX3" s="2"/>
      <c r="AY3" s="2"/>
    </row>
    <row r="4" spans="2:51" ht="3" customHeight="1" x14ac:dyDescent="0.3">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6"/>
      <c r="AS4" s="826"/>
      <c r="AT4" s="826"/>
      <c r="AU4" s="826"/>
      <c r="AV4" s="826"/>
      <c r="AW4" s="826"/>
      <c r="AX4" s="2"/>
      <c r="AY4" s="2"/>
    </row>
    <row r="5" spans="2:51" ht="13.5" customHeight="1" x14ac:dyDescent="0.25">
      <c r="B5" s="65" t="s">
        <v>6</v>
      </c>
      <c r="C5" s="66"/>
      <c r="D5" s="66"/>
      <c r="E5" s="66"/>
      <c r="F5" s="66"/>
      <c r="G5" s="66"/>
      <c r="H5" s="66"/>
      <c r="I5" s="66"/>
      <c r="J5" s="66"/>
      <c r="K5" s="67"/>
      <c r="L5" s="67"/>
      <c r="M5" s="68"/>
      <c r="N5" s="69"/>
      <c r="O5" s="827" t="s">
        <v>64</v>
      </c>
      <c r="P5" s="828"/>
      <c r="Q5" s="828"/>
      <c r="R5" s="828"/>
      <c r="S5" s="829"/>
      <c r="T5" s="70" t="s">
        <v>117</v>
      </c>
      <c r="U5" s="66"/>
      <c r="V5" s="66"/>
      <c r="W5" s="67"/>
      <c r="X5" s="68"/>
      <c r="Y5" s="71"/>
      <c r="Z5" s="71"/>
      <c r="AA5" s="71"/>
      <c r="AB5" s="71"/>
      <c r="AC5" s="71"/>
      <c r="AD5" s="71"/>
      <c r="AE5" s="69"/>
      <c r="AF5" s="71"/>
      <c r="AG5" s="70" t="s">
        <v>66</v>
      </c>
      <c r="AH5" s="71"/>
      <c r="AI5" s="71"/>
      <c r="AJ5" s="66"/>
      <c r="AK5" s="66"/>
      <c r="AL5" s="66"/>
      <c r="AM5" s="66"/>
      <c r="AN5" s="66"/>
      <c r="AO5" s="67"/>
      <c r="AP5" s="67"/>
      <c r="AQ5" s="72"/>
      <c r="AR5" s="73"/>
      <c r="AS5" s="70" t="s">
        <v>67</v>
      </c>
      <c r="AT5" s="67"/>
      <c r="AU5" s="66"/>
      <c r="AV5" s="66"/>
      <c r="AW5" s="74"/>
      <c r="AX5" s="2"/>
      <c r="AY5" s="2"/>
    </row>
    <row r="6" spans="2:51" ht="12.75" customHeight="1" thickBot="1" x14ac:dyDescent="0.3">
      <c r="B6" s="803">
        <f>+'Attach 1 - Prog Cover Page'!Z11</f>
        <v>0</v>
      </c>
      <c r="C6" s="804"/>
      <c r="D6" s="804"/>
      <c r="E6" s="804"/>
      <c r="F6" s="804"/>
      <c r="G6" s="804"/>
      <c r="H6" s="804"/>
      <c r="I6" s="804"/>
      <c r="J6" s="804"/>
      <c r="K6" s="804"/>
      <c r="L6" s="804"/>
      <c r="M6" s="804"/>
      <c r="N6" s="805"/>
      <c r="O6" s="806">
        <f>+'Attach 1 - Prog Cover Page'!Z15</f>
        <v>0</v>
      </c>
      <c r="P6" s="807"/>
      <c r="Q6" s="807"/>
      <c r="R6" s="807"/>
      <c r="S6" s="808"/>
      <c r="T6" s="806">
        <f>+'Attach 3 - FY Prog Budget'!AA7</f>
        <v>0</v>
      </c>
      <c r="U6" s="807"/>
      <c r="V6" s="807"/>
      <c r="W6" s="807"/>
      <c r="X6" s="807"/>
      <c r="Y6" s="807"/>
      <c r="Z6" s="807"/>
      <c r="AA6" s="807"/>
      <c r="AB6" s="807"/>
      <c r="AC6" s="807"/>
      <c r="AD6" s="807"/>
      <c r="AE6" s="807"/>
      <c r="AF6" s="75"/>
      <c r="AG6" s="809">
        <f>+'Attach 1 - Prog Cover Page'!C11</f>
        <v>0</v>
      </c>
      <c r="AH6" s="810"/>
      <c r="AI6" s="810"/>
      <c r="AJ6" s="810"/>
      <c r="AK6" s="810"/>
      <c r="AL6" s="810"/>
      <c r="AM6" s="810"/>
      <c r="AN6" s="810"/>
      <c r="AO6" s="810"/>
      <c r="AP6" s="810"/>
      <c r="AQ6" s="810"/>
      <c r="AR6" s="811"/>
      <c r="AS6" s="806">
        <f>+'Attach 1 - Prog Cover Page'!AK15</f>
        <v>0</v>
      </c>
      <c r="AT6" s="807"/>
      <c r="AU6" s="807"/>
      <c r="AV6" s="807"/>
      <c r="AW6" s="808"/>
      <c r="AX6" s="2"/>
      <c r="AY6" s="2"/>
    </row>
    <row r="7" spans="2:51" ht="4.5" customHeight="1" x14ac:dyDescent="0.25">
      <c r="B7" s="812" t="s">
        <v>118</v>
      </c>
      <c r="C7" s="812"/>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2"/>
      <c r="AM7" s="812"/>
      <c r="AN7" s="812"/>
      <c r="AO7" s="812"/>
      <c r="AP7" s="812"/>
      <c r="AQ7" s="812"/>
      <c r="AR7" s="812"/>
      <c r="AS7" s="812"/>
      <c r="AT7" s="812"/>
      <c r="AU7" s="812"/>
      <c r="AV7" s="812"/>
      <c r="AW7" s="812"/>
      <c r="AX7" s="2"/>
      <c r="AY7" s="2"/>
    </row>
    <row r="8" spans="2:51" ht="6.75" hidden="1" customHeight="1" x14ac:dyDescent="0.25">
      <c r="B8" s="813"/>
      <c r="C8" s="813"/>
      <c r="D8" s="813"/>
      <c r="E8" s="813"/>
      <c r="F8" s="813"/>
      <c r="G8" s="813"/>
      <c r="H8" s="813"/>
      <c r="I8" s="813"/>
      <c r="J8" s="813"/>
      <c r="K8" s="813"/>
      <c r="L8" s="813"/>
      <c r="M8" s="813"/>
      <c r="N8" s="813"/>
      <c r="O8" s="813"/>
      <c r="P8" s="813"/>
      <c r="Q8" s="813"/>
      <c r="R8" s="813"/>
      <c r="S8" s="813"/>
      <c r="T8" s="813"/>
      <c r="U8" s="813"/>
      <c r="V8" s="813"/>
      <c r="W8" s="813"/>
      <c r="X8" s="813"/>
      <c r="Y8" s="813"/>
      <c r="Z8" s="813"/>
      <c r="AA8" s="813"/>
      <c r="AB8" s="813"/>
      <c r="AC8" s="813"/>
      <c r="AD8" s="813"/>
      <c r="AE8" s="813"/>
      <c r="AF8" s="813"/>
      <c r="AG8" s="813"/>
      <c r="AH8" s="813"/>
      <c r="AI8" s="813"/>
      <c r="AJ8" s="813"/>
      <c r="AK8" s="813"/>
      <c r="AL8" s="813"/>
      <c r="AM8" s="813"/>
      <c r="AN8" s="813"/>
      <c r="AO8" s="813"/>
      <c r="AP8" s="813"/>
      <c r="AQ8" s="813"/>
      <c r="AR8" s="813"/>
      <c r="AS8" s="813"/>
      <c r="AT8" s="813"/>
      <c r="AU8" s="813"/>
      <c r="AV8" s="813"/>
      <c r="AW8" s="813"/>
      <c r="AX8" s="2"/>
      <c r="AY8" s="2"/>
    </row>
    <row r="9" spans="2:51" ht="3.75" hidden="1" customHeight="1" x14ac:dyDescent="0.25">
      <c r="B9" s="813"/>
      <c r="C9" s="813"/>
      <c r="D9" s="813"/>
      <c r="E9" s="813"/>
      <c r="F9" s="813"/>
      <c r="G9" s="813"/>
      <c r="H9" s="813"/>
      <c r="I9" s="813"/>
      <c r="J9" s="813"/>
      <c r="K9" s="813"/>
      <c r="L9" s="813"/>
      <c r="M9" s="813"/>
      <c r="N9" s="813"/>
      <c r="O9" s="813"/>
      <c r="P9" s="813"/>
      <c r="Q9" s="813"/>
      <c r="R9" s="813"/>
      <c r="S9" s="813"/>
      <c r="T9" s="813"/>
      <c r="U9" s="813"/>
      <c r="V9" s="813"/>
      <c r="W9" s="813"/>
      <c r="X9" s="813"/>
      <c r="Y9" s="813"/>
      <c r="Z9" s="813"/>
      <c r="AA9" s="813"/>
      <c r="AB9" s="813"/>
      <c r="AC9" s="813"/>
      <c r="AD9" s="813"/>
      <c r="AE9" s="813"/>
      <c r="AF9" s="813"/>
      <c r="AG9" s="813"/>
      <c r="AH9" s="813"/>
      <c r="AI9" s="813"/>
      <c r="AJ9" s="813"/>
      <c r="AK9" s="813"/>
      <c r="AL9" s="813"/>
      <c r="AM9" s="813"/>
      <c r="AN9" s="813"/>
      <c r="AO9" s="813"/>
      <c r="AP9" s="813"/>
      <c r="AQ9" s="813"/>
      <c r="AR9" s="813"/>
      <c r="AS9" s="813"/>
      <c r="AT9" s="813"/>
      <c r="AU9" s="813"/>
      <c r="AV9" s="813"/>
      <c r="AW9" s="813"/>
      <c r="AX9" s="2"/>
      <c r="AY9" s="2"/>
    </row>
    <row r="10" spans="2:51" ht="9.75" customHeight="1" x14ac:dyDescent="0.25">
      <c r="B10" s="813"/>
      <c r="C10" s="813"/>
      <c r="D10" s="813"/>
      <c r="E10" s="813"/>
      <c r="F10" s="813"/>
      <c r="G10" s="813"/>
      <c r="H10" s="813"/>
      <c r="I10" s="813"/>
      <c r="J10" s="813"/>
      <c r="K10" s="813"/>
      <c r="L10" s="813"/>
      <c r="M10" s="813"/>
      <c r="N10" s="813"/>
      <c r="O10" s="813"/>
      <c r="P10" s="813"/>
      <c r="Q10" s="813"/>
      <c r="R10" s="813"/>
      <c r="S10" s="813"/>
      <c r="T10" s="813"/>
      <c r="U10" s="813"/>
      <c r="V10" s="813"/>
      <c r="W10" s="813"/>
      <c r="X10" s="813"/>
      <c r="Y10" s="813"/>
      <c r="Z10" s="813"/>
      <c r="AA10" s="813"/>
      <c r="AB10" s="813"/>
      <c r="AC10" s="813"/>
      <c r="AD10" s="813"/>
      <c r="AE10" s="813"/>
      <c r="AF10" s="813"/>
      <c r="AG10" s="813"/>
      <c r="AH10" s="813"/>
      <c r="AI10" s="813"/>
      <c r="AJ10" s="813"/>
      <c r="AK10" s="813"/>
      <c r="AL10" s="813"/>
      <c r="AM10" s="813"/>
      <c r="AN10" s="813"/>
      <c r="AO10" s="813"/>
      <c r="AP10" s="813"/>
      <c r="AQ10" s="813"/>
      <c r="AR10" s="813"/>
      <c r="AS10" s="813"/>
      <c r="AT10" s="813"/>
      <c r="AU10" s="813"/>
      <c r="AV10" s="813"/>
      <c r="AW10" s="813"/>
      <c r="AX10" s="2"/>
      <c r="AY10" s="2"/>
    </row>
    <row r="11" spans="2:51" ht="6.75" customHeight="1" x14ac:dyDescent="0.25">
      <c r="B11" s="813"/>
      <c r="C11" s="813"/>
      <c r="D11" s="813"/>
      <c r="E11" s="813"/>
      <c r="F11" s="813"/>
      <c r="G11" s="813"/>
      <c r="H11" s="813"/>
      <c r="I11" s="813"/>
      <c r="J11" s="813"/>
      <c r="K11" s="813"/>
      <c r="L11" s="813"/>
      <c r="M11" s="813"/>
      <c r="N11" s="813"/>
      <c r="O11" s="813"/>
      <c r="P11" s="813"/>
      <c r="Q11" s="813"/>
      <c r="R11" s="813"/>
      <c r="S11" s="813"/>
      <c r="T11" s="813"/>
      <c r="U11" s="813"/>
      <c r="V11" s="813"/>
      <c r="W11" s="813"/>
      <c r="X11" s="813"/>
      <c r="Y11" s="813"/>
      <c r="Z11" s="813"/>
      <c r="AA11" s="813"/>
      <c r="AB11" s="813"/>
      <c r="AC11" s="813"/>
      <c r="AD11" s="813"/>
      <c r="AE11" s="813"/>
      <c r="AF11" s="813"/>
      <c r="AG11" s="813"/>
      <c r="AH11" s="813"/>
      <c r="AI11" s="813"/>
      <c r="AJ11" s="813"/>
      <c r="AK11" s="813"/>
      <c r="AL11" s="813"/>
      <c r="AM11" s="813"/>
      <c r="AN11" s="813"/>
      <c r="AO11" s="813"/>
      <c r="AP11" s="813"/>
      <c r="AQ11" s="813"/>
      <c r="AR11" s="813"/>
      <c r="AS11" s="813"/>
      <c r="AT11" s="813"/>
      <c r="AU11" s="813"/>
      <c r="AV11" s="813"/>
      <c r="AW11" s="813"/>
      <c r="AX11" s="2"/>
      <c r="AY11" s="2"/>
    </row>
    <row r="12" spans="2:51" ht="13" customHeight="1" x14ac:dyDescent="0.3">
      <c r="B12" s="76" t="s">
        <v>119</v>
      </c>
      <c r="C12" s="76"/>
      <c r="D12" s="76"/>
      <c r="E12" s="77" t="s">
        <v>120</v>
      </c>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8" t="s">
        <v>43</v>
      </c>
      <c r="AP12" s="830">
        <f>IF('Attach 3 - FY Prog Budget'!AP1="X",'Attach 3 - FY Prog Budget'!AP60,'Attach 3 - FY Prog Budget'!AA60)</f>
        <v>0</v>
      </c>
      <c r="AQ12" s="830"/>
      <c r="AR12" s="830"/>
      <c r="AS12" s="830"/>
      <c r="AT12" s="830"/>
      <c r="AU12" s="830"/>
      <c r="AV12" s="830"/>
      <c r="AW12" s="2"/>
      <c r="AX12" s="2"/>
      <c r="AY12" s="2"/>
    </row>
    <row r="13" spans="2:51" ht="4.5" customHeight="1" x14ac:dyDescent="0.25">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row>
    <row r="14" spans="2:51" ht="9.75" customHeight="1" x14ac:dyDescent="0.3">
      <c r="Q14" s="831" t="s">
        <v>74</v>
      </c>
      <c r="R14" s="831"/>
      <c r="S14" s="831"/>
      <c r="T14" s="831"/>
      <c r="U14" s="831"/>
      <c r="V14" s="831"/>
      <c r="W14" s="831"/>
      <c r="X14" s="79"/>
      <c r="Y14" s="832" t="s">
        <v>121</v>
      </c>
      <c r="Z14" s="832"/>
      <c r="AA14" s="832"/>
      <c r="AB14" s="832"/>
      <c r="AC14" s="832"/>
      <c r="AD14" s="832"/>
      <c r="AE14" s="832"/>
      <c r="AF14" s="80"/>
      <c r="AG14" s="832" t="s">
        <v>122</v>
      </c>
      <c r="AH14" s="832"/>
      <c r="AI14" s="832"/>
      <c r="AJ14" s="832"/>
      <c r="AK14" s="832"/>
      <c r="AL14" s="832"/>
      <c r="AM14" s="832"/>
      <c r="AN14" s="2"/>
      <c r="AO14" s="832" t="s">
        <v>71</v>
      </c>
      <c r="AP14" s="832"/>
      <c r="AQ14" s="832"/>
      <c r="AR14" s="832"/>
      <c r="AS14" s="832"/>
      <c r="AT14" s="832"/>
      <c r="AU14" s="832"/>
      <c r="AV14" s="2"/>
      <c r="AW14" s="2"/>
      <c r="AX14" s="2"/>
      <c r="AY14" s="2"/>
    </row>
    <row r="15" spans="2:51" ht="12" customHeight="1" x14ac:dyDescent="0.3">
      <c r="B15" s="834" t="s">
        <v>123</v>
      </c>
      <c r="C15" s="834"/>
      <c r="D15" s="834"/>
      <c r="E15" s="256" t="s">
        <v>124</v>
      </c>
      <c r="F15" s="256"/>
      <c r="G15" s="256"/>
      <c r="H15" s="256"/>
      <c r="I15" s="256"/>
      <c r="J15" s="256"/>
      <c r="K15" s="256"/>
      <c r="L15" s="256"/>
      <c r="M15" s="256"/>
      <c r="N15" s="256"/>
      <c r="O15" s="256"/>
      <c r="P15" s="256"/>
      <c r="Q15" s="835"/>
      <c r="R15" s="835"/>
      <c r="S15" s="835"/>
      <c r="T15" s="835"/>
      <c r="U15" s="835"/>
      <c r="V15" s="835"/>
      <c r="W15" s="835"/>
      <c r="X15" s="81"/>
      <c r="Y15" s="836"/>
      <c r="Z15" s="836"/>
      <c r="AA15" s="836"/>
      <c r="AB15" s="836"/>
      <c r="AC15" s="836"/>
      <c r="AD15" s="836"/>
      <c r="AE15" s="836"/>
      <c r="AF15" s="82"/>
      <c r="AG15" s="836"/>
      <c r="AH15" s="836"/>
      <c r="AI15" s="836"/>
      <c r="AJ15" s="836"/>
      <c r="AK15" s="836"/>
      <c r="AL15" s="836"/>
      <c r="AM15" s="836"/>
      <c r="AN15" s="83"/>
      <c r="AO15" s="836">
        <f t="shared" ref="AO15:AO20" si="0">SUM(Y15:AM15)</f>
        <v>0</v>
      </c>
      <c r="AP15" s="836"/>
      <c r="AQ15" s="836"/>
      <c r="AR15" s="836"/>
      <c r="AS15" s="836"/>
      <c r="AT15" s="836"/>
      <c r="AU15" s="836"/>
      <c r="AV15" s="2"/>
      <c r="AW15" s="2"/>
      <c r="AX15" s="2"/>
      <c r="AY15" s="2"/>
    </row>
    <row r="16" spans="2:51" ht="11.25" customHeight="1" x14ac:dyDescent="0.3">
      <c r="B16" s="2"/>
      <c r="C16" s="2"/>
      <c r="D16" s="2"/>
      <c r="E16" s="2"/>
      <c r="F16" s="2"/>
      <c r="G16" s="2"/>
      <c r="H16" s="2"/>
      <c r="I16" s="2"/>
      <c r="J16" s="2"/>
      <c r="K16" s="2"/>
      <c r="L16" s="2"/>
      <c r="M16" s="2"/>
      <c r="N16" s="2"/>
      <c r="O16" s="2"/>
      <c r="P16" s="2"/>
      <c r="Q16" s="835"/>
      <c r="R16" s="835"/>
      <c r="S16" s="835"/>
      <c r="T16" s="835"/>
      <c r="U16" s="835"/>
      <c r="V16" s="835"/>
      <c r="W16" s="835"/>
      <c r="X16" s="81"/>
      <c r="Y16" s="833"/>
      <c r="Z16" s="833"/>
      <c r="AA16" s="833"/>
      <c r="AB16" s="833"/>
      <c r="AC16" s="833"/>
      <c r="AD16" s="833"/>
      <c r="AE16" s="833"/>
      <c r="AF16" s="82"/>
      <c r="AG16" s="833"/>
      <c r="AH16" s="833"/>
      <c r="AI16" s="833"/>
      <c r="AJ16" s="833"/>
      <c r="AK16" s="833"/>
      <c r="AL16" s="833"/>
      <c r="AM16" s="833"/>
      <c r="AN16" s="83"/>
      <c r="AO16" s="836">
        <f t="shared" si="0"/>
        <v>0</v>
      </c>
      <c r="AP16" s="836"/>
      <c r="AQ16" s="836"/>
      <c r="AR16" s="836"/>
      <c r="AS16" s="836"/>
      <c r="AT16" s="836"/>
      <c r="AU16" s="836"/>
      <c r="AV16" s="2"/>
      <c r="AW16" s="2"/>
      <c r="AX16" s="2"/>
      <c r="AY16" s="2"/>
    </row>
    <row r="17" spans="2:51" ht="11.25" customHeight="1" x14ac:dyDescent="0.3">
      <c r="E17" s="2"/>
      <c r="F17" s="2"/>
      <c r="G17" s="2"/>
      <c r="H17" s="2"/>
      <c r="I17" s="2"/>
      <c r="J17" s="2"/>
      <c r="K17" s="2"/>
      <c r="L17" s="2"/>
      <c r="M17" s="2"/>
      <c r="N17" s="2"/>
      <c r="O17" s="2"/>
      <c r="P17" s="2"/>
      <c r="Q17" s="835"/>
      <c r="R17" s="835"/>
      <c r="S17" s="835"/>
      <c r="T17" s="835"/>
      <c r="U17" s="835"/>
      <c r="V17" s="835"/>
      <c r="W17" s="835"/>
      <c r="X17" s="81"/>
      <c r="Y17" s="833"/>
      <c r="Z17" s="833"/>
      <c r="AA17" s="833"/>
      <c r="AB17" s="833"/>
      <c r="AC17" s="833"/>
      <c r="AD17" s="833"/>
      <c r="AE17" s="833"/>
      <c r="AF17" s="82"/>
      <c r="AG17" s="833"/>
      <c r="AH17" s="833"/>
      <c r="AI17" s="833"/>
      <c r="AJ17" s="833"/>
      <c r="AK17" s="833"/>
      <c r="AL17" s="833"/>
      <c r="AM17" s="833"/>
      <c r="AN17" s="83"/>
      <c r="AO17" s="836">
        <f t="shared" si="0"/>
        <v>0</v>
      </c>
      <c r="AP17" s="836"/>
      <c r="AQ17" s="836"/>
      <c r="AR17" s="836"/>
      <c r="AS17" s="836"/>
      <c r="AT17" s="836"/>
      <c r="AU17" s="836"/>
      <c r="AV17" s="2"/>
      <c r="AW17" s="2"/>
      <c r="AX17" s="2"/>
      <c r="AY17" s="2"/>
    </row>
    <row r="18" spans="2:51" ht="10.5" customHeight="1" x14ac:dyDescent="0.3">
      <c r="B18" s="834" t="s">
        <v>125</v>
      </c>
      <c r="C18" s="834"/>
      <c r="D18" s="834"/>
      <c r="E18" s="3" t="s">
        <v>124</v>
      </c>
      <c r="F18" s="3"/>
      <c r="G18" s="3"/>
      <c r="H18" s="3"/>
      <c r="I18" s="3"/>
      <c r="J18" s="3"/>
      <c r="K18" s="3"/>
      <c r="L18" s="3"/>
      <c r="M18" s="3"/>
      <c r="N18" s="3"/>
      <c r="O18" s="3"/>
      <c r="P18" s="3"/>
      <c r="Q18" s="837"/>
      <c r="R18" s="837"/>
      <c r="S18" s="837"/>
      <c r="T18" s="837"/>
      <c r="U18" s="837"/>
      <c r="V18" s="837"/>
      <c r="W18" s="837"/>
      <c r="X18" s="81"/>
      <c r="Y18" s="833"/>
      <c r="Z18" s="833"/>
      <c r="AA18" s="833"/>
      <c r="AB18" s="833"/>
      <c r="AC18" s="833"/>
      <c r="AD18" s="833"/>
      <c r="AE18" s="833"/>
      <c r="AF18" s="82"/>
      <c r="AG18" s="833"/>
      <c r="AH18" s="833"/>
      <c r="AI18" s="833"/>
      <c r="AJ18" s="833"/>
      <c r="AK18" s="833"/>
      <c r="AL18" s="833"/>
      <c r="AM18" s="833"/>
      <c r="AN18" s="83"/>
      <c r="AO18" s="836">
        <f t="shared" si="0"/>
        <v>0</v>
      </c>
      <c r="AP18" s="836"/>
      <c r="AQ18" s="836"/>
      <c r="AR18" s="836"/>
      <c r="AS18" s="836"/>
      <c r="AT18" s="836"/>
      <c r="AU18" s="836"/>
      <c r="AV18" s="2"/>
      <c r="AW18" s="2"/>
      <c r="AX18" s="2"/>
      <c r="AY18" s="2"/>
    </row>
    <row r="19" spans="2:51" ht="9" customHeight="1" x14ac:dyDescent="0.3">
      <c r="B19" s="834"/>
      <c r="C19" s="834"/>
      <c r="D19" s="834"/>
      <c r="E19" s="2"/>
      <c r="F19" s="2"/>
      <c r="G19" s="2"/>
      <c r="H19" s="2"/>
      <c r="I19" s="2"/>
      <c r="J19" s="2"/>
      <c r="K19" s="2"/>
      <c r="L19" s="2"/>
      <c r="M19" s="2"/>
      <c r="N19" s="2"/>
      <c r="O19" s="2"/>
      <c r="P19" s="2"/>
      <c r="Q19" s="835"/>
      <c r="R19" s="835"/>
      <c r="S19" s="835"/>
      <c r="T19" s="835"/>
      <c r="U19" s="835"/>
      <c r="V19" s="835"/>
      <c r="W19" s="835"/>
      <c r="X19" s="81"/>
      <c r="Y19" s="833"/>
      <c r="Z19" s="833"/>
      <c r="AA19" s="833"/>
      <c r="AB19" s="833"/>
      <c r="AC19" s="833"/>
      <c r="AD19" s="833"/>
      <c r="AE19" s="833"/>
      <c r="AF19" s="82"/>
      <c r="AG19" s="833"/>
      <c r="AH19" s="833"/>
      <c r="AI19" s="833"/>
      <c r="AJ19" s="833"/>
      <c r="AK19" s="833"/>
      <c r="AL19" s="833"/>
      <c r="AM19" s="833"/>
      <c r="AN19" s="83"/>
      <c r="AO19" s="836">
        <f t="shared" si="0"/>
        <v>0</v>
      </c>
      <c r="AP19" s="836"/>
      <c r="AQ19" s="836"/>
      <c r="AR19" s="836"/>
      <c r="AS19" s="836"/>
      <c r="AT19" s="836"/>
      <c r="AU19" s="836"/>
      <c r="AV19" s="2"/>
      <c r="AW19" s="2"/>
      <c r="AX19" s="2"/>
      <c r="AY19" s="2"/>
    </row>
    <row r="20" spans="2:51" ht="12" customHeight="1" x14ac:dyDescent="0.3">
      <c r="B20" s="834" t="s">
        <v>126</v>
      </c>
      <c r="C20" s="834"/>
      <c r="D20" s="834"/>
      <c r="E20" s="3" t="s">
        <v>127</v>
      </c>
      <c r="F20" s="3"/>
      <c r="G20" s="3"/>
      <c r="H20" s="3"/>
      <c r="I20" s="3"/>
      <c r="J20" s="3"/>
      <c r="K20" s="3"/>
      <c r="L20" s="3"/>
      <c r="M20" s="3"/>
      <c r="N20" s="3"/>
      <c r="O20" s="3"/>
      <c r="P20" s="3"/>
      <c r="Q20" s="837"/>
      <c r="R20" s="837"/>
      <c r="S20" s="837"/>
      <c r="T20" s="837"/>
      <c r="U20" s="837"/>
      <c r="V20" s="837"/>
      <c r="W20" s="837"/>
      <c r="X20" s="81"/>
      <c r="Y20" s="833">
        <v>0</v>
      </c>
      <c r="Z20" s="833"/>
      <c r="AA20" s="833"/>
      <c r="AB20" s="833"/>
      <c r="AC20" s="833"/>
      <c r="AD20" s="833"/>
      <c r="AE20" s="833"/>
      <c r="AF20" s="82"/>
      <c r="AG20" s="833"/>
      <c r="AH20" s="833"/>
      <c r="AI20" s="833"/>
      <c r="AJ20" s="833"/>
      <c r="AK20" s="833"/>
      <c r="AL20" s="833"/>
      <c r="AM20" s="833"/>
      <c r="AN20" s="83"/>
      <c r="AO20" s="836">
        <f t="shared" si="0"/>
        <v>0</v>
      </c>
      <c r="AP20" s="836"/>
      <c r="AQ20" s="836"/>
      <c r="AR20" s="836"/>
      <c r="AS20" s="836"/>
      <c r="AT20" s="836"/>
      <c r="AU20" s="836"/>
      <c r="AV20" s="2"/>
      <c r="AW20" s="2"/>
      <c r="AX20" s="2"/>
      <c r="AY20" s="2"/>
    </row>
    <row r="21" spans="2:51" ht="6" customHeight="1" x14ac:dyDescent="0.3">
      <c r="B21" s="2"/>
      <c r="C21" s="2"/>
      <c r="D21" s="2"/>
      <c r="E21" s="2"/>
      <c r="F21" s="2"/>
      <c r="G21" s="2"/>
      <c r="H21" s="2"/>
      <c r="I21" s="2"/>
      <c r="J21" s="2"/>
      <c r="K21" s="2"/>
      <c r="L21" s="2"/>
      <c r="M21" s="2"/>
      <c r="N21" s="2"/>
      <c r="O21" s="2"/>
      <c r="P21" s="2"/>
      <c r="Q21" s="81"/>
      <c r="R21" s="81"/>
      <c r="S21" s="81"/>
      <c r="T21" s="81"/>
      <c r="U21" s="81"/>
      <c r="V21" s="81"/>
      <c r="W21" s="81"/>
      <c r="X21" s="81"/>
      <c r="Y21" s="841"/>
      <c r="Z21" s="841"/>
      <c r="AA21" s="841"/>
      <c r="AB21" s="841"/>
      <c r="AC21" s="841"/>
      <c r="AD21" s="841"/>
      <c r="AE21" s="841"/>
      <c r="AF21" s="84"/>
      <c r="AG21" s="841"/>
      <c r="AH21" s="841"/>
      <c r="AI21" s="841"/>
      <c r="AJ21" s="841"/>
      <c r="AK21" s="841"/>
      <c r="AL21" s="841"/>
      <c r="AM21" s="841"/>
      <c r="AN21" s="2"/>
      <c r="AO21" s="841"/>
      <c r="AP21" s="841"/>
      <c r="AQ21" s="841"/>
      <c r="AR21" s="841"/>
      <c r="AS21" s="841"/>
      <c r="AT21" s="841"/>
      <c r="AU21" s="841"/>
      <c r="AV21" s="2"/>
      <c r="AW21" s="2"/>
      <c r="AX21" s="2"/>
      <c r="AY21" s="2"/>
    </row>
    <row r="22" spans="2:51" ht="10.5" customHeight="1" x14ac:dyDescent="0.3">
      <c r="B22" s="843" t="s">
        <v>128</v>
      </c>
      <c r="C22" s="843"/>
      <c r="D22" s="843"/>
      <c r="E22" s="2" t="s">
        <v>129</v>
      </c>
      <c r="F22" s="3"/>
      <c r="G22" s="2"/>
      <c r="H22" s="2"/>
      <c r="I22" s="2"/>
      <c r="J22" s="2"/>
      <c r="K22" s="2"/>
      <c r="L22" s="2"/>
      <c r="M22" s="2"/>
      <c r="N22" s="2"/>
      <c r="O22" s="2"/>
      <c r="P22" s="3"/>
      <c r="Q22" s="835"/>
      <c r="R22" s="835"/>
      <c r="S22" s="835"/>
      <c r="T22" s="835"/>
      <c r="U22" s="835"/>
      <c r="V22" s="835"/>
      <c r="W22" s="835"/>
      <c r="X22" s="81"/>
      <c r="Y22" s="842"/>
      <c r="Z22" s="842"/>
      <c r="AA22" s="842"/>
      <c r="AB22" s="842"/>
      <c r="AC22" s="842"/>
      <c r="AD22" s="842"/>
      <c r="AE22" s="842"/>
      <c r="AF22" s="84"/>
      <c r="AG22" s="842"/>
      <c r="AH22" s="842"/>
      <c r="AI22" s="842"/>
      <c r="AJ22" s="842"/>
      <c r="AK22" s="842"/>
      <c r="AL22" s="842"/>
      <c r="AM22" s="842"/>
      <c r="AN22" s="2"/>
      <c r="AO22" s="842"/>
      <c r="AP22" s="842"/>
      <c r="AQ22" s="842"/>
      <c r="AR22" s="842"/>
      <c r="AS22" s="842"/>
      <c r="AT22" s="842"/>
      <c r="AU22" s="842"/>
      <c r="AV22" s="2"/>
      <c r="AW22" s="2"/>
      <c r="AX22" s="2"/>
      <c r="AY22" s="2"/>
    </row>
    <row r="23" spans="2:51" ht="9" customHeight="1" x14ac:dyDescent="0.25">
      <c r="B23" s="243"/>
      <c r="C23" s="243"/>
      <c r="D23" s="243"/>
      <c r="E23" s="844" t="s">
        <v>130</v>
      </c>
      <c r="F23" s="844"/>
      <c r="G23" s="844"/>
      <c r="H23" s="844"/>
      <c r="I23" s="844"/>
      <c r="J23" s="844"/>
      <c r="K23" s="844"/>
      <c r="L23" s="844"/>
      <c r="M23" s="844"/>
      <c r="N23" s="844"/>
      <c r="O23" s="844"/>
      <c r="P23" s="844"/>
      <c r="Q23" s="844"/>
      <c r="R23" s="844"/>
      <c r="S23" s="844"/>
      <c r="T23" s="844"/>
      <c r="U23" s="844"/>
      <c r="V23" s="844"/>
      <c r="W23" s="844"/>
      <c r="X23" s="844"/>
      <c r="Y23" s="844"/>
      <c r="Z23" s="844"/>
      <c r="AA23" s="844"/>
      <c r="AB23" s="844"/>
      <c r="AC23" s="844"/>
      <c r="AD23" s="844"/>
      <c r="AE23" s="844"/>
      <c r="AF23" s="844"/>
      <c r="AG23" s="844"/>
      <c r="AH23" s="844"/>
      <c r="AI23" s="844"/>
      <c r="AJ23" s="844"/>
      <c r="AK23" s="844"/>
      <c r="AL23" s="844"/>
      <c r="AM23" s="844"/>
      <c r="AN23" s="2"/>
      <c r="AO23" s="2"/>
      <c r="AP23" s="2"/>
      <c r="AQ23" s="2"/>
      <c r="AR23" s="2"/>
      <c r="AS23" s="2"/>
      <c r="AT23" s="2"/>
      <c r="AU23" s="2"/>
      <c r="AV23" s="2"/>
      <c r="AW23" s="2"/>
      <c r="AX23" s="2"/>
      <c r="AY23" s="2"/>
    </row>
    <row r="24" spans="2:51" ht="7.5" customHeight="1" x14ac:dyDescent="0.25">
      <c r="B24" s="243"/>
      <c r="C24" s="243"/>
      <c r="D24" s="243"/>
      <c r="E24" s="844"/>
      <c r="F24" s="844"/>
      <c r="G24" s="844"/>
      <c r="H24" s="844"/>
      <c r="I24" s="844"/>
      <c r="J24" s="844"/>
      <c r="K24" s="844"/>
      <c r="L24" s="844"/>
      <c r="M24" s="844"/>
      <c r="N24" s="844"/>
      <c r="O24" s="844"/>
      <c r="P24" s="844"/>
      <c r="Q24" s="844"/>
      <c r="R24" s="844"/>
      <c r="S24" s="844"/>
      <c r="T24" s="844"/>
      <c r="U24" s="844"/>
      <c r="V24" s="844"/>
      <c r="W24" s="844"/>
      <c r="X24" s="844"/>
      <c r="Y24" s="844"/>
      <c r="Z24" s="844"/>
      <c r="AA24" s="844"/>
      <c r="AB24" s="844"/>
      <c r="AC24" s="844"/>
      <c r="AD24" s="844"/>
      <c r="AE24" s="844"/>
      <c r="AF24" s="844"/>
      <c r="AG24" s="844"/>
      <c r="AH24" s="844"/>
      <c r="AI24" s="844"/>
      <c r="AJ24" s="844"/>
      <c r="AK24" s="844"/>
      <c r="AL24" s="844"/>
      <c r="AM24" s="844"/>
      <c r="AN24" s="2"/>
      <c r="AO24" s="2"/>
      <c r="AP24" s="2"/>
      <c r="AQ24" s="2"/>
      <c r="AR24" s="2"/>
      <c r="AS24" s="2"/>
      <c r="AT24" s="2"/>
      <c r="AU24" s="2"/>
      <c r="AV24" s="2"/>
      <c r="AW24" s="2"/>
      <c r="AX24" s="2"/>
      <c r="AY24" s="2"/>
    </row>
    <row r="25" spans="2:51" ht="10.5" customHeight="1" x14ac:dyDescent="0.3">
      <c r="B25" s="85" t="s">
        <v>131</v>
      </c>
      <c r="C25" s="85"/>
      <c r="D25" s="86" t="s">
        <v>132</v>
      </c>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7" t="s">
        <v>133</v>
      </c>
      <c r="AO25" s="88" t="s">
        <v>43</v>
      </c>
      <c r="AP25" s="838">
        <f>IF('Attach 3 - FY Prog Budget'!AP1="X","See Budget Page",SUM(AO15:AO22))</f>
        <v>0</v>
      </c>
      <c r="AQ25" s="838"/>
      <c r="AR25" s="838"/>
      <c r="AS25" s="838"/>
      <c r="AT25" s="838"/>
      <c r="AU25" s="838"/>
      <c r="AV25" s="838"/>
      <c r="AW25" s="89" t="s">
        <v>61</v>
      </c>
      <c r="AX25" s="2"/>
      <c r="AY25" s="2"/>
    </row>
    <row r="26" spans="2:51" ht="6" customHeight="1" x14ac:dyDescent="0.25">
      <c r="B26" s="839"/>
      <c r="C26" s="839"/>
      <c r="D26" s="839"/>
      <c r="E26" s="839"/>
      <c r="F26" s="839"/>
      <c r="G26" s="839"/>
      <c r="H26" s="839"/>
      <c r="I26" s="839"/>
      <c r="J26" s="839"/>
      <c r="K26" s="839"/>
      <c r="L26" s="839"/>
      <c r="M26" s="839"/>
      <c r="N26" s="839"/>
      <c r="O26" s="839"/>
      <c r="P26" s="839"/>
      <c r="Q26" s="839"/>
      <c r="R26" s="839"/>
      <c r="S26" s="839"/>
      <c r="T26" s="839"/>
      <c r="U26" s="839"/>
      <c r="V26" s="839"/>
      <c r="W26" s="839"/>
      <c r="X26" s="839"/>
      <c r="Y26" s="839"/>
      <c r="Z26" s="839"/>
      <c r="AA26" s="839"/>
      <c r="AB26" s="839"/>
      <c r="AC26" s="839"/>
      <c r="AD26" s="839"/>
      <c r="AE26" s="839"/>
      <c r="AF26" s="839"/>
      <c r="AG26" s="839"/>
      <c r="AH26" s="839"/>
      <c r="AI26" s="839"/>
      <c r="AJ26" s="839"/>
      <c r="AK26" s="839"/>
      <c r="AL26" s="839"/>
      <c r="AM26" s="839"/>
      <c r="AN26" s="839"/>
      <c r="AO26" s="839"/>
      <c r="AP26" s="839"/>
      <c r="AQ26" s="839"/>
      <c r="AR26" s="839"/>
      <c r="AS26" s="839"/>
      <c r="AT26" s="839"/>
      <c r="AU26" s="839"/>
      <c r="AV26" s="839"/>
      <c r="AW26" s="839"/>
      <c r="AX26" s="2"/>
      <c r="AY26" s="2"/>
    </row>
    <row r="27" spans="2:51" ht="11.25" customHeight="1" x14ac:dyDescent="0.3">
      <c r="B27" s="85" t="s">
        <v>134</v>
      </c>
      <c r="C27" s="85"/>
      <c r="D27" s="86" t="s">
        <v>135</v>
      </c>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8" t="s">
        <v>43</v>
      </c>
      <c r="AP27" s="838">
        <f>IF('Attach 3 - FY Prog Budget'!AP1="X","N/A",AP12-AP25)</f>
        <v>0</v>
      </c>
      <c r="AQ27" s="838"/>
      <c r="AR27" s="838"/>
      <c r="AS27" s="838"/>
      <c r="AT27" s="838"/>
      <c r="AU27" s="838"/>
      <c r="AV27" s="838"/>
      <c r="AW27" s="838"/>
      <c r="AX27" s="2"/>
      <c r="AY27" s="2"/>
    </row>
    <row r="28" spans="2:51" ht="13.5" customHeight="1" x14ac:dyDescent="0.3">
      <c r="B28" s="85" t="s">
        <v>136</v>
      </c>
      <c r="C28" s="85"/>
      <c r="D28" s="86" t="s">
        <v>137</v>
      </c>
      <c r="E28" s="86"/>
      <c r="F28" s="86"/>
      <c r="G28" s="86"/>
      <c r="H28" s="86"/>
      <c r="I28" s="86"/>
      <c r="J28" s="86"/>
      <c r="K28" s="86"/>
      <c r="L28" s="86"/>
      <c r="M28" s="86"/>
      <c r="N28" s="86" t="s">
        <v>138</v>
      </c>
      <c r="O28" s="86"/>
      <c r="P28" s="86"/>
      <c r="Q28" s="306"/>
      <c r="R28" s="306"/>
      <c r="S28" s="306"/>
      <c r="T28" s="306"/>
      <c r="U28" s="306"/>
      <c r="V28" s="306"/>
      <c r="W28" s="306"/>
      <c r="X28" s="86"/>
      <c r="Y28" s="86" t="s">
        <v>139</v>
      </c>
      <c r="Z28" s="86"/>
      <c r="AA28" s="306"/>
      <c r="AB28" s="306"/>
      <c r="AC28" s="306"/>
      <c r="AD28" s="306"/>
      <c r="AE28" s="306"/>
      <c r="AF28" s="306"/>
      <c r="AG28" s="306"/>
      <c r="AH28" s="86"/>
      <c r="AI28" s="86"/>
      <c r="AJ28" s="86"/>
      <c r="AK28" s="86"/>
      <c r="AL28" s="86"/>
      <c r="AM28" s="86"/>
      <c r="AN28" s="86"/>
      <c r="AO28" s="840">
        <f>Q28*AA28</f>
        <v>0</v>
      </c>
      <c r="AP28" s="840"/>
      <c r="AQ28" s="840"/>
      <c r="AR28" s="840"/>
      <c r="AS28" s="840"/>
      <c r="AT28" s="840"/>
      <c r="AU28" s="840"/>
      <c r="AV28" s="840"/>
      <c r="AW28" s="840"/>
      <c r="AX28" s="2"/>
      <c r="AY28" s="2"/>
    </row>
    <row r="29" spans="2:51" ht="13.5" customHeight="1" x14ac:dyDescent="0.3">
      <c r="B29" s="85"/>
      <c r="C29" s="85"/>
      <c r="D29" s="86" t="s">
        <v>140</v>
      </c>
      <c r="E29" s="86"/>
      <c r="F29" s="86"/>
      <c r="G29" s="86"/>
      <c r="H29" s="86"/>
      <c r="I29" s="86"/>
      <c r="J29" s="86"/>
      <c r="K29" s="86"/>
      <c r="L29" s="86"/>
      <c r="M29" s="86"/>
      <c r="N29" s="86"/>
      <c r="O29" s="86"/>
      <c r="P29" s="86"/>
      <c r="Q29" s="846"/>
      <c r="R29" s="837"/>
      <c r="S29" s="837"/>
      <c r="T29" s="837"/>
      <c r="U29" s="837"/>
      <c r="V29" s="837"/>
      <c r="W29" s="837"/>
      <c r="X29" s="86"/>
      <c r="Y29" s="90" t="s">
        <v>141</v>
      </c>
      <c r="Z29" s="91"/>
      <c r="AA29" s="847"/>
      <c r="AB29" s="306"/>
      <c r="AC29" s="306"/>
      <c r="AD29" s="306"/>
      <c r="AE29" s="306"/>
      <c r="AF29" s="306"/>
      <c r="AG29" s="306"/>
      <c r="AH29" s="86"/>
      <c r="AI29" s="86"/>
      <c r="AJ29" s="86"/>
      <c r="AK29" s="86"/>
      <c r="AL29" s="86"/>
      <c r="AM29" s="86"/>
      <c r="AN29" s="86"/>
      <c r="AO29" s="848"/>
      <c r="AP29" s="848"/>
      <c r="AQ29" s="848"/>
      <c r="AR29" s="848"/>
      <c r="AS29" s="848"/>
      <c r="AT29" s="848"/>
      <c r="AU29" s="848"/>
      <c r="AV29" s="92"/>
      <c r="AW29" s="86"/>
      <c r="AX29" s="2"/>
      <c r="AY29" s="2"/>
    </row>
    <row r="30" spans="2:51" ht="12" customHeight="1" x14ac:dyDescent="0.3">
      <c r="B30" s="85" t="s">
        <v>136</v>
      </c>
      <c r="C30" s="85"/>
      <c r="D30" s="86" t="s">
        <v>137</v>
      </c>
      <c r="E30" s="86"/>
      <c r="F30" s="86"/>
      <c r="G30" s="86"/>
      <c r="H30" s="86"/>
      <c r="I30" s="86"/>
      <c r="J30" s="86"/>
      <c r="K30" s="86"/>
      <c r="L30" s="86"/>
      <c r="M30" s="86"/>
      <c r="N30" s="86" t="s">
        <v>138</v>
      </c>
      <c r="O30" s="86"/>
      <c r="P30" s="86"/>
      <c r="Q30" s="306"/>
      <c r="R30" s="306"/>
      <c r="S30" s="306"/>
      <c r="T30" s="306"/>
      <c r="U30" s="306"/>
      <c r="V30" s="306"/>
      <c r="W30" s="306"/>
      <c r="X30" s="86"/>
      <c r="Y30" s="86" t="s">
        <v>139</v>
      </c>
      <c r="Z30" s="86"/>
      <c r="AA30" s="306"/>
      <c r="AB30" s="306"/>
      <c r="AC30" s="306"/>
      <c r="AD30" s="306"/>
      <c r="AE30" s="306"/>
      <c r="AF30" s="306"/>
      <c r="AG30" s="306"/>
      <c r="AH30" s="86"/>
      <c r="AI30" s="86"/>
      <c r="AJ30" s="86"/>
      <c r="AK30" s="86"/>
      <c r="AL30" s="86"/>
      <c r="AM30" s="86"/>
      <c r="AN30" s="86"/>
      <c r="AO30" s="849">
        <f>+Q30*AA30</f>
        <v>0</v>
      </c>
      <c r="AP30" s="849"/>
      <c r="AQ30" s="849"/>
      <c r="AR30" s="849"/>
      <c r="AS30" s="849"/>
      <c r="AT30" s="849"/>
      <c r="AU30" s="849"/>
      <c r="AV30" s="849"/>
      <c r="AW30" s="849"/>
      <c r="AX30" s="2"/>
      <c r="AY30" s="2"/>
    </row>
    <row r="31" spans="2:51" ht="11.25" customHeight="1" x14ac:dyDescent="0.3">
      <c r="B31" s="85"/>
      <c r="C31" s="85"/>
      <c r="D31" s="86" t="s">
        <v>140</v>
      </c>
      <c r="E31" s="86"/>
      <c r="F31" s="86"/>
      <c r="G31" s="86"/>
      <c r="H31" s="86"/>
      <c r="I31" s="86"/>
      <c r="J31" s="86"/>
      <c r="K31" s="86"/>
      <c r="L31" s="86"/>
      <c r="M31" s="86"/>
      <c r="N31" s="86"/>
      <c r="O31" s="86"/>
      <c r="P31" s="86"/>
      <c r="Q31" s="837"/>
      <c r="R31" s="837"/>
      <c r="S31" s="837"/>
      <c r="T31" s="837"/>
      <c r="U31" s="837"/>
      <c r="V31" s="837"/>
      <c r="W31" s="837"/>
      <c r="X31" s="86"/>
      <c r="Y31" s="90" t="s">
        <v>141</v>
      </c>
      <c r="Z31" s="91"/>
      <c r="AA31" s="306"/>
      <c r="AB31" s="306"/>
      <c r="AC31" s="306"/>
      <c r="AD31" s="306"/>
      <c r="AE31" s="306"/>
      <c r="AF31" s="306"/>
      <c r="AG31" s="306"/>
      <c r="AH31" s="86"/>
      <c r="AI31" s="86"/>
      <c r="AJ31" s="86"/>
      <c r="AK31" s="86"/>
      <c r="AL31" s="86"/>
      <c r="AM31" s="86"/>
      <c r="AN31" s="86"/>
      <c r="AO31" s="848"/>
      <c r="AP31" s="848"/>
      <c r="AQ31" s="848"/>
      <c r="AR31" s="848"/>
      <c r="AS31" s="848"/>
      <c r="AT31" s="848"/>
      <c r="AU31" s="848"/>
      <c r="AV31" s="92"/>
      <c r="AW31" s="86"/>
      <c r="AX31" s="2"/>
      <c r="AY31" s="2"/>
    </row>
    <row r="32" spans="2:51" ht="11.25" customHeight="1" x14ac:dyDescent="0.3">
      <c r="B32" s="85"/>
      <c r="C32" s="85"/>
      <c r="D32" s="86" t="s">
        <v>142</v>
      </c>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49">
        <v>0</v>
      </c>
      <c r="AP32" s="849"/>
      <c r="AQ32" s="849"/>
      <c r="AR32" s="849"/>
      <c r="AS32" s="849"/>
      <c r="AT32" s="849"/>
      <c r="AU32" s="849"/>
      <c r="AV32" s="849"/>
      <c r="AW32" s="849"/>
      <c r="AX32" s="2"/>
      <c r="AY32" s="2"/>
    </row>
    <row r="33" spans="2:63" ht="10.5" customHeight="1" x14ac:dyDescent="0.3">
      <c r="B33" s="85" t="s">
        <v>143</v>
      </c>
      <c r="C33" s="85"/>
      <c r="D33" s="86" t="s">
        <v>144</v>
      </c>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49">
        <f>AP27-AO28-AO30</f>
        <v>0</v>
      </c>
      <c r="AP33" s="849"/>
      <c r="AQ33" s="849"/>
      <c r="AR33" s="849"/>
      <c r="AS33" s="849"/>
      <c r="AT33" s="849"/>
      <c r="AU33" s="849"/>
      <c r="AV33" s="849"/>
      <c r="AW33" s="849"/>
      <c r="AX33" s="2"/>
      <c r="AY33" s="2"/>
    </row>
    <row r="34" spans="2:63" ht="8.5" customHeight="1" x14ac:dyDescent="0.25">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2"/>
      <c r="AY34" s="2"/>
    </row>
    <row r="35" spans="2:63" ht="13.5" customHeight="1" x14ac:dyDescent="0.3">
      <c r="B35" s="76" t="s">
        <v>145</v>
      </c>
      <c r="C35" s="76"/>
      <c r="D35" s="2" t="s">
        <v>146</v>
      </c>
      <c r="E35" s="2"/>
      <c r="F35" s="2"/>
      <c r="G35" s="2"/>
      <c r="H35" s="2"/>
      <c r="I35" s="2"/>
      <c r="J35" s="2"/>
      <c r="K35" s="2"/>
      <c r="L35" s="2"/>
      <c r="M35" s="93"/>
      <c r="N35" s="845"/>
      <c r="O35" s="845"/>
      <c r="P35" s="2"/>
      <c r="Q35" s="2"/>
      <c r="R35" s="2"/>
      <c r="S35" s="2"/>
      <c r="T35" s="2"/>
      <c r="U35" s="2"/>
      <c r="V35" s="306">
        <f>N35*365</f>
        <v>0</v>
      </c>
      <c r="W35" s="306"/>
      <c r="X35" s="306"/>
      <c r="Y35" s="306"/>
      <c r="Z35" s="306"/>
      <c r="AA35" s="94"/>
      <c r="AB35" s="94"/>
      <c r="AC35" s="2" t="s">
        <v>147</v>
      </c>
      <c r="AD35" s="2"/>
      <c r="AE35" s="95"/>
      <c r="AF35" s="95"/>
      <c r="AG35" s="95"/>
      <c r="AH35" s="95"/>
      <c r="AI35" s="390"/>
      <c r="AJ35" s="391"/>
      <c r="AK35" s="391"/>
      <c r="AL35" s="391"/>
      <c r="AM35" s="391"/>
      <c r="AN35" s="392"/>
      <c r="AO35" s="249" t="s">
        <v>148</v>
      </c>
      <c r="AP35" s="249"/>
      <c r="AQ35" s="249"/>
      <c r="AR35" s="249"/>
      <c r="AS35" s="249"/>
      <c r="AT35" s="249"/>
      <c r="AU35" s="249"/>
      <c r="AV35" s="249"/>
      <c r="AW35" s="249"/>
      <c r="AX35" s="2"/>
      <c r="AY35" s="2"/>
      <c r="AZ35" s="96"/>
    </row>
    <row r="36" spans="2:63" ht="8.5" customHeight="1" x14ac:dyDescent="0.2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37" spans="2:63" ht="8.25" hidden="1" customHeight="1" x14ac:dyDescent="0.25">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row>
    <row r="38" spans="2:63" ht="13.5" customHeight="1" x14ac:dyDescent="0.3">
      <c r="B38" s="76" t="s">
        <v>149</v>
      </c>
      <c r="C38" s="76"/>
      <c r="D38" s="2" t="s">
        <v>150</v>
      </c>
      <c r="E38" s="2"/>
      <c r="F38" s="2"/>
      <c r="G38" s="2"/>
      <c r="H38" s="2"/>
      <c r="I38" s="2"/>
      <c r="J38" s="2"/>
      <c r="K38" s="2"/>
      <c r="L38" s="2"/>
      <c r="M38" s="2"/>
      <c r="N38" s="2"/>
      <c r="O38" s="2"/>
      <c r="P38" s="2"/>
      <c r="Q38" s="2"/>
      <c r="R38" s="2"/>
      <c r="S38" s="2"/>
      <c r="T38" s="2"/>
      <c r="U38" s="2"/>
      <c r="V38" s="853">
        <f>V35*AI38</f>
        <v>0</v>
      </c>
      <c r="W38" s="853"/>
      <c r="X38" s="853"/>
      <c r="Y38" s="853"/>
      <c r="Z38" s="853"/>
      <c r="AA38" s="97"/>
      <c r="AB38" s="97"/>
      <c r="AC38" s="2" t="s">
        <v>151</v>
      </c>
      <c r="AD38" s="2"/>
      <c r="AE38" s="2"/>
      <c r="AF38" s="2"/>
      <c r="AG38" s="2"/>
      <c r="AH38" s="2"/>
      <c r="AI38" s="854">
        <v>1</v>
      </c>
      <c r="AJ38" s="854"/>
      <c r="AK38" s="854"/>
      <c r="AL38" s="854"/>
      <c r="AM38" s="854"/>
      <c r="AN38" s="854"/>
      <c r="AO38" s="855" t="s">
        <v>152</v>
      </c>
      <c r="AP38" s="855"/>
      <c r="AQ38" s="855"/>
      <c r="AR38" s="855"/>
      <c r="AS38" s="855"/>
      <c r="AT38" s="855"/>
      <c r="AU38" s="855"/>
      <c r="AV38" s="855"/>
      <c r="AW38" s="855"/>
      <c r="AX38" s="2"/>
      <c r="AY38" s="2"/>
    </row>
    <row r="39" spans="2:63" ht="7.5" customHeight="1" x14ac:dyDescent="0.25">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row>
    <row r="40" spans="2:63" ht="10.5" customHeight="1" x14ac:dyDescent="0.3">
      <c r="B40" s="76" t="s">
        <v>153</v>
      </c>
      <c r="C40" s="76"/>
      <c r="D40" s="2" t="s">
        <v>154</v>
      </c>
      <c r="E40" s="2"/>
      <c r="F40" s="2"/>
      <c r="G40" s="2"/>
      <c r="H40" s="2"/>
      <c r="I40" s="2"/>
      <c r="J40" s="2"/>
      <c r="K40" s="2"/>
      <c r="L40" s="2"/>
      <c r="M40" s="2"/>
      <c r="N40" s="2"/>
      <c r="O40" s="2"/>
      <c r="P40" s="2"/>
      <c r="Q40" s="2"/>
      <c r="R40" s="856">
        <v>1</v>
      </c>
      <c r="S40" s="856"/>
      <c r="T40" s="856"/>
      <c r="U40" s="856"/>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2:63" ht="7.5" customHeight="1" x14ac:dyDescent="0.25">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2:63" ht="12" customHeight="1" x14ac:dyDescent="0.3">
      <c r="B42" s="76" t="s">
        <v>155</v>
      </c>
      <c r="C42" s="76"/>
      <c r="D42" s="2" t="s">
        <v>156</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N42" s="2"/>
      <c r="AO42" s="857">
        <f>IF('Attach 3 - FY Prog Budget'!AP1="x",0,ROUND(V35*R40,0))</f>
        <v>0</v>
      </c>
      <c r="AP42" s="858"/>
      <c r="AQ42" s="858"/>
      <c r="AR42" s="858"/>
      <c r="AS42" s="858"/>
      <c r="AT42" s="859"/>
      <c r="AU42" s="2"/>
      <c r="AV42" s="2"/>
      <c r="AW42" s="2"/>
      <c r="AX42" s="2"/>
      <c r="AY42" s="2"/>
      <c r="BF42" s="98" t="str">
        <f>(IF(AND($AI$35="hour",$O$6=3168),ROUND(AO42*4,0),"N/A "))</f>
        <v xml:space="preserve">N/A </v>
      </c>
      <c r="BG42" s="98" t="str">
        <f>(IF(AND($AI$35="hour",$O$6=3169),ROUND(AO42*4,0),"N/A "))</f>
        <v xml:space="preserve">N/A </v>
      </c>
      <c r="BH42"/>
      <c r="BI42"/>
      <c r="BJ42"/>
      <c r="BK42"/>
    </row>
    <row r="43" spans="2:63" ht="12" customHeight="1" x14ac:dyDescent="0.3">
      <c r="B43" s="76"/>
      <c r="C43" s="76" t="s">
        <v>157</v>
      </c>
      <c r="D43" s="2"/>
      <c r="E43" s="2" t="s">
        <v>158</v>
      </c>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858">
        <f>+Q28+Q30</f>
        <v>0</v>
      </c>
      <c r="AH43" s="858"/>
      <c r="AI43" s="858"/>
      <c r="AJ43" s="858"/>
      <c r="AK43" s="858"/>
      <c r="AL43" s="858"/>
      <c r="AN43" s="2"/>
      <c r="AO43" s="2"/>
      <c r="AP43" s="2"/>
      <c r="AQ43" s="2"/>
      <c r="AR43" s="2"/>
      <c r="AS43" s="2"/>
      <c r="AT43" s="2"/>
      <c r="AU43" s="2"/>
      <c r="AV43" s="2"/>
      <c r="AW43" s="2"/>
      <c r="AX43" s="2"/>
      <c r="AY43" s="2"/>
      <c r="BF43" s="99"/>
      <c r="BG43" s="99"/>
      <c r="BH43"/>
      <c r="BI43"/>
      <c r="BJ43"/>
      <c r="BK43"/>
    </row>
    <row r="44" spans="2:63" ht="12" customHeight="1" x14ac:dyDescent="0.3">
      <c r="B44" s="76"/>
      <c r="C44" s="76" t="s">
        <v>159</v>
      </c>
      <c r="D44" s="2"/>
      <c r="E44" s="2" t="s">
        <v>160</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858">
        <f>AO42-AG43</f>
        <v>0</v>
      </c>
      <c r="AH44" s="858"/>
      <c r="AI44" s="858"/>
      <c r="AJ44" s="858"/>
      <c r="AK44" s="858"/>
      <c r="AL44" s="858"/>
      <c r="AN44" s="2"/>
      <c r="AO44" s="2"/>
      <c r="AP44" s="2"/>
      <c r="AQ44" s="2"/>
      <c r="AR44" s="2"/>
      <c r="AS44" s="2"/>
      <c r="AT44" s="2"/>
      <c r="AU44" s="2"/>
      <c r="AV44" s="2"/>
      <c r="AW44" s="2"/>
      <c r="AX44" s="2"/>
      <c r="AY44" s="2"/>
      <c r="BF44" s="99"/>
      <c r="BG44" s="99"/>
      <c r="BH44"/>
      <c r="BI44"/>
      <c r="BJ44"/>
      <c r="BK44"/>
    </row>
    <row r="45" spans="2:63" ht="8.5" customHeight="1" x14ac:dyDescent="0.2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BH45"/>
      <c r="BI45"/>
      <c r="BJ45"/>
      <c r="BK45"/>
    </row>
    <row r="46" spans="2:63" ht="13.5" customHeight="1" x14ac:dyDescent="0.3">
      <c r="B46" s="76" t="s">
        <v>161</v>
      </c>
      <c r="C46" s="76"/>
      <c r="D46" s="2" t="s">
        <v>162</v>
      </c>
      <c r="E46" s="2"/>
      <c r="F46" s="2"/>
      <c r="G46" s="2"/>
      <c r="H46" s="2"/>
      <c r="I46" s="2"/>
      <c r="J46" s="2"/>
      <c r="K46" s="2"/>
      <c r="L46" s="2"/>
      <c r="M46" s="2"/>
      <c r="N46" s="2"/>
      <c r="O46" s="2"/>
      <c r="P46" s="2"/>
      <c r="Q46" s="2"/>
      <c r="R46" s="2"/>
      <c r="S46" s="2"/>
      <c r="T46" s="2"/>
      <c r="U46" s="2"/>
      <c r="V46" s="2"/>
      <c r="W46" s="2"/>
      <c r="X46" s="2"/>
      <c r="Y46" s="2"/>
      <c r="Z46" s="2"/>
      <c r="AA46" s="2"/>
      <c r="AB46" s="2"/>
      <c r="AC46" s="2"/>
      <c r="AD46" s="2"/>
      <c r="AF46" s="100"/>
      <c r="AM46" s="101"/>
      <c r="AN46" s="100" t="s">
        <v>43</v>
      </c>
      <c r="AO46" s="865">
        <f>IF(AG44&lt;&gt;0,ROUND(AO33/AG44,2),0)</f>
        <v>0</v>
      </c>
      <c r="AP46" s="866"/>
      <c r="AQ46" s="866"/>
      <c r="AR46" s="866"/>
      <c r="AS46" s="866"/>
      <c r="AT46" s="867"/>
      <c r="AU46" s="2"/>
      <c r="AV46" s="2"/>
      <c r="AW46" s="2"/>
      <c r="AX46" s="2"/>
      <c r="AY46" s="2"/>
      <c r="AZ46" s="102" t="s">
        <v>163</v>
      </c>
      <c r="BA46" s="103"/>
      <c r="BB46" s="103"/>
      <c r="BC46" s="103"/>
      <c r="BD46" s="104"/>
      <c r="BE46"/>
      <c r="BF46" s="98" t="str">
        <f>(IF(AND($AI$35="hour",$O$6=3168),ROUNDUP($AO$46/4,2),"N/A "))</f>
        <v xml:space="preserve">N/A </v>
      </c>
      <c r="BG46" s="98" t="str">
        <f>(IF(AND($AI$35="hour",$O$6=3169),ROUNDUP($AO$46/4,2),"N/A "))</f>
        <v xml:space="preserve">N/A </v>
      </c>
      <c r="BH46"/>
      <c r="BI46"/>
      <c r="BJ46"/>
      <c r="BK46"/>
    </row>
    <row r="47" spans="2:63" ht="11.25" customHeight="1" x14ac:dyDescent="0.3">
      <c r="B47" s="76"/>
      <c r="C47" s="76"/>
      <c r="D47" s="2" t="s">
        <v>164</v>
      </c>
      <c r="E47" s="2"/>
      <c r="F47" s="2"/>
      <c r="G47" s="2"/>
      <c r="H47" s="2"/>
      <c r="I47" s="2"/>
      <c r="J47" s="2"/>
      <c r="K47" s="2"/>
      <c r="L47" s="2"/>
      <c r="M47" s="2"/>
      <c r="N47" s="2"/>
      <c r="O47" s="2"/>
      <c r="P47" s="2"/>
      <c r="Q47" s="2"/>
      <c r="R47" s="2"/>
      <c r="S47" s="2"/>
      <c r="T47" s="2"/>
      <c r="U47" s="2"/>
      <c r="V47" s="2"/>
      <c r="W47" s="2"/>
      <c r="X47" s="2"/>
      <c r="Y47" s="2"/>
      <c r="Z47" s="2"/>
      <c r="AA47" s="2"/>
      <c r="AB47" s="2"/>
      <c r="AC47" s="2"/>
      <c r="AD47" s="2"/>
      <c r="AE47" s="100"/>
      <c r="AF47" s="100"/>
      <c r="AG47" s="105"/>
      <c r="AH47" s="105"/>
      <c r="AI47" s="105"/>
      <c r="AJ47" s="105"/>
      <c r="AK47" s="105"/>
      <c r="AL47" s="105"/>
      <c r="AM47" s="101"/>
      <c r="AN47" s="2"/>
      <c r="AO47" s="2"/>
      <c r="AP47" s="2"/>
      <c r="AQ47" s="2"/>
      <c r="AR47" s="2"/>
      <c r="AS47" s="2"/>
      <c r="AT47" s="2"/>
      <c r="AU47" s="2"/>
      <c r="AV47" s="2"/>
      <c r="AW47" s="2"/>
      <c r="AX47" s="2"/>
      <c r="AY47" s="2"/>
      <c r="AZ47" s="106"/>
      <c r="BD47" s="107"/>
      <c r="BE47"/>
      <c r="BF47" s="99"/>
      <c r="BG47" s="99"/>
      <c r="BH47"/>
      <c r="BI47"/>
      <c r="BJ47"/>
      <c r="BK47"/>
    </row>
    <row r="48" spans="2:63" ht="11.25" customHeight="1" x14ac:dyDescent="0.3">
      <c r="B48" s="76"/>
      <c r="C48" s="76"/>
      <c r="D48" s="2" t="s">
        <v>165</v>
      </c>
      <c r="E48" s="2"/>
      <c r="F48" s="2"/>
      <c r="G48" s="2"/>
      <c r="H48" s="2"/>
      <c r="I48" s="2"/>
      <c r="J48" s="2"/>
      <c r="K48" s="2"/>
      <c r="L48" s="868"/>
      <c r="M48" s="869"/>
      <c r="N48" s="869"/>
      <c r="O48" s="869"/>
      <c r="P48" s="869"/>
      <c r="Q48" s="108" t="s">
        <v>166</v>
      </c>
      <c r="R48" s="868"/>
      <c r="S48" s="869"/>
      <c r="T48" s="869"/>
      <c r="U48" s="869"/>
      <c r="V48" s="869"/>
      <c r="W48" s="2"/>
      <c r="X48" s="2"/>
      <c r="Y48" s="2"/>
      <c r="Z48" s="2"/>
      <c r="AA48" s="2"/>
      <c r="AB48" s="2"/>
      <c r="AC48" s="2"/>
      <c r="AD48" s="2"/>
      <c r="AE48" s="100"/>
      <c r="AF48" s="100"/>
      <c r="AG48" s="105"/>
      <c r="AH48" s="105"/>
      <c r="AI48" s="105"/>
      <c r="AJ48" s="105"/>
      <c r="AK48" s="105"/>
      <c r="AL48" s="105"/>
      <c r="AM48" s="101"/>
      <c r="AN48" s="2"/>
      <c r="AO48" s="2"/>
      <c r="AP48" s="2"/>
      <c r="AQ48" s="2"/>
      <c r="AR48" s="2"/>
      <c r="AS48" s="2"/>
      <c r="AT48" s="2"/>
      <c r="AU48" s="2"/>
      <c r="AV48" s="2"/>
      <c r="AW48" s="2"/>
      <c r="AX48" s="2"/>
      <c r="AY48" s="2"/>
      <c r="AZ48" s="106"/>
      <c r="BD48" s="107"/>
      <c r="BE48"/>
      <c r="BF48" s="99"/>
      <c r="BG48" s="99"/>
      <c r="BH48"/>
      <c r="BI48"/>
      <c r="BJ48"/>
      <c r="BK48"/>
    </row>
    <row r="49" spans="2:63" ht="8.5" customHeight="1" x14ac:dyDescent="0.2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106"/>
      <c r="BD49" s="107"/>
      <c r="BE49"/>
      <c r="BH49"/>
      <c r="BI49"/>
      <c r="BJ49"/>
      <c r="BK49"/>
    </row>
    <row r="50" spans="2:63" ht="12.75" customHeight="1" x14ac:dyDescent="0.3">
      <c r="B50" s="76" t="s">
        <v>167</v>
      </c>
      <c r="C50" s="76"/>
      <c r="D50" s="2" t="s">
        <v>168</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M50" s="109"/>
      <c r="AN50" s="2"/>
      <c r="AO50" s="870">
        <v>0</v>
      </c>
      <c r="AP50" s="871" t="str">
        <f>IF($AO$46=0," ",IF($R$40=1,$AO$46*$AO$42,IF($R$40&lt;1,ROUNDDOWN($AP$27/$AO$46,0))))</f>
        <v xml:space="preserve"> </v>
      </c>
      <c r="AQ50" s="871" t="str">
        <f>IF($AO$46=0," ",IF($R$40=1,$AO$46*$AO$42,IF($R$40&lt;1,ROUNDDOWN($AP$27/$AO$46,0))))</f>
        <v xml:space="preserve"> </v>
      </c>
      <c r="AR50" s="871" t="str">
        <f>IF($AO$46=0," ",IF($R$40=1,$AO$46*$AO$42,IF($R$40&lt;1,ROUNDDOWN($AP$27/$AO$46,0))))</f>
        <v xml:space="preserve"> </v>
      </c>
      <c r="AS50" s="871" t="str">
        <f>IF($AO$46=0," ",IF($R$40=1,$AO$46*$AO$42,IF($R$40&lt;1,ROUNDDOWN($AP$27/$AO$46,0))))</f>
        <v xml:space="preserve"> </v>
      </c>
      <c r="AT50" s="872" t="str">
        <f>IF($AO$46=0," ",IF($R$40=1,$AO$46*$AO$42,IF($R$40&lt;1,ROUNDDOWN($AP$27/$AO$46,0))))</f>
        <v xml:space="preserve"> </v>
      </c>
      <c r="AU50" s="2"/>
      <c r="AV50" s="2"/>
      <c r="AW50" s="2"/>
      <c r="AX50" s="2"/>
      <c r="AY50" s="2"/>
      <c r="AZ50" s="850">
        <f>IF('Attach 3 - FY Prog Budget'!AP1="X","N/A",AP27-AP66)</f>
        <v>0</v>
      </c>
      <c r="BA50" s="851"/>
      <c r="BB50" s="851"/>
      <c r="BC50" s="851"/>
      <c r="BD50" s="852"/>
      <c r="BE50"/>
      <c r="BF50" s="98" t="str">
        <f>(IF(AND($AI$35="hour",$O$6=3168),ROUND(AO50*4,0),"N/A "))</f>
        <v xml:space="preserve">N/A </v>
      </c>
      <c r="BG50" s="98" t="str">
        <f>(IF(AND($AI$35="hour",$O$6=3169),ROUND(AO50*4,0),"N/A "))</f>
        <v xml:space="preserve">N/A </v>
      </c>
    </row>
    <row r="51" spans="2:63" ht="12" hidden="1" customHeight="1" x14ac:dyDescent="0.2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2:63" ht="6" customHeight="1" x14ac:dyDescent="0.25">
      <c r="B52" s="243"/>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
      <c r="AY52" s="2"/>
    </row>
    <row r="53" spans="2:63" ht="4.5" customHeight="1" x14ac:dyDescent="0.25">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
      <c r="AY53" s="2"/>
    </row>
    <row r="54" spans="2:63" ht="3.75" customHeight="1" x14ac:dyDescent="0.25">
      <c r="B54" s="243"/>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
      <c r="AY54" s="2"/>
    </row>
    <row r="55" spans="2:63" ht="12" customHeight="1" x14ac:dyDescent="0.3">
      <c r="B55" s="860" t="s">
        <v>169</v>
      </c>
      <c r="C55" s="861"/>
      <c r="D55" s="861"/>
      <c r="E55" s="861"/>
      <c r="F55" s="861"/>
      <c r="G55" s="861"/>
      <c r="H55" s="861"/>
      <c r="I55" s="861"/>
      <c r="J55" s="861"/>
      <c r="K55" s="861"/>
      <c r="L55" s="861"/>
      <c r="M55" s="861"/>
      <c r="N55" s="861"/>
      <c r="O55" s="861"/>
      <c r="P55" s="861"/>
      <c r="Q55" s="861"/>
      <c r="R55" s="861"/>
      <c r="S55" s="861"/>
      <c r="T55" s="861"/>
      <c r="U55" s="861"/>
      <c r="V55" s="861"/>
      <c r="W55" s="861"/>
      <c r="X55" s="861"/>
      <c r="Y55" s="861"/>
      <c r="Z55" s="861"/>
      <c r="AA55" s="861"/>
      <c r="AB55" s="861"/>
      <c r="AC55" s="861"/>
      <c r="AD55" s="861"/>
      <c r="AE55" s="861"/>
      <c r="AF55" s="861"/>
      <c r="AG55" s="861"/>
      <c r="AH55" s="861"/>
      <c r="AI55" s="861"/>
      <c r="AJ55" s="861"/>
      <c r="AK55" s="861"/>
      <c r="AL55" s="861"/>
      <c r="AM55" s="861"/>
      <c r="AN55" s="861"/>
      <c r="AO55" s="861"/>
      <c r="AP55" s="861"/>
      <c r="AQ55" s="861"/>
      <c r="AR55" s="861"/>
      <c r="AS55" s="861"/>
      <c r="AT55" s="861"/>
      <c r="AU55" s="861"/>
      <c r="AV55" s="861"/>
      <c r="AW55" s="861"/>
      <c r="AX55" s="2"/>
      <c r="AY55" s="2"/>
    </row>
    <row r="56" spans="2:63" ht="12" customHeight="1" x14ac:dyDescent="0.25">
      <c r="B56" s="862" t="s">
        <v>170</v>
      </c>
      <c r="C56" s="862"/>
      <c r="D56" s="862"/>
      <c r="E56" s="863" t="s">
        <v>171</v>
      </c>
      <c r="F56" s="863"/>
      <c r="G56" s="863"/>
      <c r="H56" s="863"/>
      <c r="I56" s="863"/>
      <c r="J56" s="863"/>
      <c r="K56" s="863"/>
      <c r="L56" s="863"/>
      <c r="M56" s="863"/>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306"/>
      <c r="AP56" s="306"/>
      <c r="AQ56" s="306"/>
      <c r="AR56" s="306"/>
      <c r="AS56" s="306"/>
      <c r="AT56" s="306"/>
      <c r="AU56" s="306"/>
      <c r="AV56" s="306"/>
      <c r="AW56" s="86"/>
      <c r="AX56" s="2"/>
      <c r="AY56" s="2"/>
    </row>
    <row r="57" spans="2:63" ht="10.5" customHeight="1" x14ac:dyDescent="0.25">
      <c r="B57" s="110"/>
      <c r="C57" s="110" t="s">
        <v>172</v>
      </c>
      <c r="D57" s="110"/>
      <c r="E57" s="111" t="s">
        <v>173</v>
      </c>
      <c r="F57" s="111"/>
      <c r="G57" s="111"/>
      <c r="H57" s="111"/>
      <c r="I57" s="111"/>
      <c r="J57" s="111"/>
      <c r="K57" s="111"/>
      <c r="L57" s="111"/>
      <c r="M57" s="111"/>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4">
        <f>+AO28+AO30</f>
        <v>0</v>
      </c>
      <c r="AP57" s="306"/>
      <c r="AQ57" s="306"/>
      <c r="AR57" s="306"/>
      <c r="AS57" s="306"/>
      <c r="AT57" s="306"/>
      <c r="AU57" s="306"/>
      <c r="AV57" s="306"/>
      <c r="AW57" s="86"/>
      <c r="AX57" s="2"/>
      <c r="AY57" s="2"/>
    </row>
    <row r="58" spans="2:63" ht="10.5" customHeight="1" x14ac:dyDescent="0.25">
      <c r="B58" s="112" t="s">
        <v>174</v>
      </c>
      <c r="C58" s="110"/>
      <c r="D58" s="110"/>
      <c r="E58" s="111" t="s">
        <v>175</v>
      </c>
      <c r="F58" s="111"/>
      <c r="G58" s="111"/>
      <c r="H58" s="111"/>
      <c r="I58" s="111"/>
      <c r="J58" s="111"/>
      <c r="K58" s="111"/>
      <c r="L58" s="111"/>
      <c r="M58" s="111"/>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306"/>
      <c r="AP58" s="306"/>
      <c r="AQ58" s="306"/>
      <c r="AR58" s="306"/>
      <c r="AS58" s="306"/>
      <c r="AT58" s="306"/>
      <c r="AU58" s="306"/>
      <c r="AV58" s="306"/>
      <c r="AW58" s="86"/>
      <c r="AX58" s="2"/>
      <c r="AY58" s="2"/>
    </row>
    <row r="59" spans="2:63" ht="10.5" customHeight="1" x14ac:dyDescent="0.25">
      <c r="B59" s="112" t="s">
        <v>176</v>
      </c>
      <c r="C59" s="110"/>
      <c r="D59" s="110"/>
      <c r="E59" s="111" t="s">
        <v>177</v>
      </c>
      <c r="F59" s="111"/>
      <c r="G59" s="111"/>
      <c r="H59" s="111"/>
      <c r="I59" s="111"/>
      <c r="J59" s="111"/>
      <c r="K59" s="111"/>
      <c r="L59" s="111"/>
      <c r="M59" s="111"/>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4">
        <f>+AO33</f>
        <v>0</v>
      </c>
      <c r="AP59" s="306"/>
      <c r="AQ59" s="306"/>
      <c r="AR59" s="306"/>
      <c r="AS59" s="306"/>
      <c r="AT59" s="306"/>
      <c r="AU59" s="306"/>
      <c r="AV59" s="306"/>
      <c r="AW59" s="86"/>
      <c r="AX59" s="2"/>
      <c r="AY59" s="2"/>
    </row>
    <row r="60" spans="2:63" ht="8.25" customHeight="1" x14ac:dyDescent="0.25">
      <c r="B60" s="2"/>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2"/>
      <c r="AY60" s="2"/>
      <c r="AZ60"/>
      <c r="BA60"/>
      <c r="BB60"/>
    </row>
    <row r="61" spans="2:63" ht="4.5" customHeight="1" x14ac:dyDescent="0.25">
      <c r="B61" s="2"/>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2"/>
      <c r="AY61" s="2"/>
      <c r="AZ61"/>
      <c r="BA61"/>
      <c r="BB61"/>
    </row>
    <row r="62" spans="2:63" ht="12" customHeight="1" x14ac:dyDescent="0.3">
      <c r="B62" s="2"/>
      <c r="C62" s="861" t="s">
        <v>178</v>
      </c>
      <c r="D62" s="861"/>
      <c r="E62" s="861"/>
      <c r="F62" s="861"/>
      <c r="G62" s="861"/>
      <c r="H62" s="861"/>
      <c r="I62" s="861"/>
      <c r="J62" s="861"/>
      <c r="K62" s="861"/>
      <c r="L62" s="861"/>
      <c r="M62" s="861"/>
      <c r="N62" s="861"/>
      <c r="O62" s="861"/>
      <c r="P62" s="861"/>
      <c r="Q62" s="861"/>
      <c r="R62" s="861"/>
      <c r="S62" s="861"/>
      <c r="T62" s="861"/>
      <c r="U62" s="861"/>
      <c r="V62" s="861"/>
      <c r="W62" s="861"/>
      <c r="X62" s="861"/>
      <c r="Y62" s="861"/>
      <c r="Z62" s="861"/>
      <c r="AA62" s="861"/>
      <c r="AB62" s="861"/>
      <c r="AC62" s="861"/>
      <c r="AD62" s="861"/>
      <c r="AE62" s="861"/>
      <c r="AF62" s="861"/>
      <c r="AG62" s="861"/>
      <c r="AH62" s="861"/>
      <c r="AI62" s="861"/>
      <c r="AJ62" s="861"/>
      <c r="AK62" s="861"/>
      <c r="AL62" s="861"/>
      <c r="AM62" s="861"/>
      <c r="AN62" s="243"/>
      <c r="AO62" s="243"/>
      <c r="AP62" s="243"/>
      <c r="AQ62" s="243"/>
      <c r="AR62" s="243"/>
      <c r="AS62" s="243"/>
      <c r="AT62" s="243"/>
      <c r="AU62" s="243"/>
      <c r="AV62" s="243"/>
      <c r="AW62" s="243"/>
      <c r="AX62" s="2"/>
      <c r="AY62" s="2"/>
      <c r="AZ62"/>
      <c r="BA62"/>
      <c r="BB62"/>
    </row>
    <row r="63" spans="2:63" ht="10" customHeight="1" x14ac:dyDescent="0.25">
      <c r="B63" s="2"/>
      <c r="C63" s="873" t="s">
        <v>179</v>
      </c>
      <c r="D63" s="873"/>
      <c r="E63" s="863" t="s">
        <v>180</v>
      </c>
      <c r="F63" s="863"/>
      <c r="G63" s="863"/>
      <c r="H63" s="863"/>
      <c r="I63" s="863"/>
      <c r="J63" s="863"/>
      <c r="K63" s="863"/>
      <c r="L63" s="863"/>
      <c r="M63" s="863"/>
      <c r="N63" s="863"/>
      <c r="O63" s="863"/>
      <c r="P63" s="863"/>
      <c r="Q63" s="863"/>
      <c r="R63" s="863"/>
      <c r="S63" s="863"/>
      <c r="T63" s="863"/>
      <c r="U63" s="863"/>
      <c r="V63" s="863"/>
      <c r="W63" s="863"/>
      <c r="X63" s="863"/>
      <c r="Y63" s="863"/>
      <c r="Z63" s="863"/>
      <c r="AA63" s="863"/>
      <c r="AB63" s="863"/>
      <c r="AC63" s="863"/>
      <c r="AD63" s="863"/>
      <c r="AE63" s="863"/>
      <c r="AF63" s="863"/>
      <c r="AG63" s="863"/>
      <c r="AH63" s="863"/>
      <c r="AI63" s="863"/>
      <c r="AJ63" s="863"/>
      <c r="AK63" s="863"/>
      <c r="AL63" s="863"/>
      <c r="AM63" s="863"/>
      <c r="AN63" s="243"/>
      <c r="AO63" s="243"/>
      <c r="AP63" s="243"/>
      <c r="AQ63" s="243"/>
      <c r="AR63" s="243"/>
      <c r="AS63" s="243"/>
      <c r="AT63" s="243"/>
      <c r="AU63" s="243"/>
      <c r="AV63" s="243"/>
      <c r="AW63" s="243"/>
      <c r="AX63" s="2"/>
      <c r="AY63" s="2"/>
      <c r="AZ63"/>
      <c r="BA63"/>
      <c r="BB63"/>
    </row>
    <row r="64" spans="2:63" ht="12" customHeight="1" x14ac:dyDescent="0.25">
      <c r="B64" s="2"/>
      <c r="C64" s="243"/>
      <c r="D64" s="243"/>
      <c r="E64" s="243"/>
      <c r="F64" s="791" t="s">
        <v>181</v>
      </c>
      <c r="G64" s="791"/>
      <c r="H64" s="791"/>
      <c r="I64" s="791"/>
      <c r="J64" s="791"/>
      <c r="K64" s="791"/>
      <c r="L64" s="791"/>
      <c r="M64" s="791"/>
      <c r="N64" s="791"/>
      <c r="O64" s="791"/>
      <c r="P64" s="791"/>
      <c r="Q64" s="791"/>
      <c r="R64" s="791"/>
      <c r="S64" s="791"/>
      <c r="T64" s="791"/>
      <c r="U64" s="791"/>
      <c r="V64" s="791"/>
      <c r="W64" s="791"/>
      <c r="X64" s="791"/>
      <c r="Y64" s="791"/>
      <c r="Z64" s="791"/>
      <c r="AA64" s="791"/>
      <c r="AB64" s="791"/>
      <c r="AC64" s="791"/>
      <c r="AD64" s="791"/>
      <c r="AE64" s="791"/>
      <c r="AF64" s="791"/>
      <c r="AG64" s="791"/>
      <c r="AH64" s="791"/>
      <c r="AI64" s="791"/>
      <c r="AJ64" s="791"/>
      <c r="AK64" s="791"/>
      <c r="AL64" s="791"/>
      <c r="AM64" s="791"/>
      <c r="AN64" s="243"/>
      <c r="AO64" s="243"/>
      <c r="AP64" s="243"/>
      <c r="AQ64" s="243"/>
      <c r="AR64" s="243"/>
      <c r="AS64" s="243"/>
      <c r="AT64" s="243"/>
      <c r="AU64" s="243"/>
      <c r="AV64" s="243"/>
      <c r="AW64" s="243"/>
      <c r="AX64" s="2"/>
      <c r="AY64" s="2"/>
      <c r="AZ64"/>
      <c r="BA64"/>
      <c r="BB64"/>
    </row>
    <row r="65" spans="2:54" ht="12" customHeight="1" x14ac:dyDescent="0.25">
      <c r="B65" s="2"/>
      <c r="C65" s="243"/>
      <c r="D65" s="243"/>
      <c r="E65" s="243"/>
      <c r="F65" s="791" t="s">
        <v>182</v>
      </c>
      <c r="G65" s="791"/>
      <c r="H65" s="791"/>
      <c r="I65" s="791"/>
      <c r="J65" s="791"/>
      <c r="K65" s="791"/>
      <c r="L65" s="791"/>
      <c r="M65" s="791"/>
      <c r="N65" s="791"/>
      <c r="O65" s="791"/>
      <c r="P65" s="791"/>
      <c r="Q65" s="791"/>
      <c r="R65" s="791"/>
      <c r="S65" s="791"/>
      <c r="T65" s="791"/>
      <c r="U65" s="791"/>
      <c r="V65" s="791"/>
      <c r="W65" s="791"/>
      <c r="X65" s="791"/>
      <c r="Y65" s="791"/>
      <c r="Z65" s="791"/>
      <c r="AA65" s="791"/>
      <c r="AB65" s="791"/>
      <c r="AC65" s="791"/>
      <c r="AD65" s="791"/>
      <c r="AE65" s="791"/>
      <c r="AF65" s="791"/>
      <c r="AG65" s="791"/>
      <c r="AH65" s="791"/>
      <c r="AI65" s="791"/>
      <c r="AJ65" s="791"/>
      <c r="AK65" s="791"/>
      <c r="AL65" s="791"/>
      <c r="AM65" s="791"/>
      <c r="AN65" s="791"/>
      <c r="AO65" s="791"/>
      <c r="AP65" s="791"/>
      <c r="AQ65" s="791"/>
      <c r="AR65" s="791"/>
      <c r="AS65" s="791"/>
      <c r="AT65" s="791"/>
      <c r="AU65" s="791"/>
      <c r="AV65" s="791"/>
      <c r="AW65" s="791"/>
      <c r="AX65" s="2"/>
      <c r="AY65" s="2"/>
      <c r="AZ65"/>
      <c r="BA65"/>
      <c r="BB65"/>
    </row>
    <row r="66" spans="2:54" ht="9.75" customHeight="1" x14ac:dyDescent="0.3">
      <c r="B66" s="2"/>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78" t="s">
        <v>43</v>
      </c>
      <c r="AP66" s="874">
        <v>0</v>
      </c>
      <c r="AQ66" s="874"/>
      <c r="AR66" s="874"/>
      <c r="AS66" s="874"/>
      <c r="AT66" s="874"/>
      <c r="AU66" s="874"/>
      <c r="AV66" s="874"/>
      <c r="AW66" s="2"/>
      <c r="AX66" s="2"/>
      <c r="AY66" s="2"/>
      <c r="AZ66"/>
      <c r="BA66"/>
      <c r="BB66"/>
    </row>
    <row r="67" spans="2:54" ht="4.5" customHeight="1" x14ac:dyDescent="0.25">
      <c r="B67" s="2"/>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
      <c r="AY67" s="2"/>
      <c r="AZ67"/>
      <c r="BA67"/>
      <c r="BB67"/>
    </row>
    <row r="68" spans="2:54" ht="10" customHeight="1" x14ac:dyDescent="0.3">
      <c r="B68" s="2"/>
      <c r="C68" s="873" t="s">
        <v>183</v>
      </c>
      <c r="D68" s="873"/>
      <c r="E68" s="249" t="s">
        <v>184</v>
      </c>
      <c r="F68" s="249"/>
      <c r="G68" s="249"/>
      <c r="H68" s="249"/>
      <c r="I68" s="249"/>
      <c r="J68" s="249"/>
      <c r="K68" s="832" t="s">
        <v>74</v>
      </c>
      <c r="L68" s="832"/>
      <c r="M68" s="832"/>
      <c r="N68" s="832"/>
      <c r="O68" s="832"/>
      <c r="P68" s="832"/>
      <c r="Q68" s="832"/>
      <c r="R68" s="832"/>
      <c r="S68" s="832"/>
      <c r="T68" s="832"/>
      <c r="U68" s="832"/>
      <c r="V68" s="243"/>
      <c r="W68" s="243"/>
      <c r="X68" s="832" t="s">
        <v>40</v>
      </c>
      <c r="Y68" s="832"/>
      <c r="Z68" s="832"/>
      <c r="AA68" s="832"/>
      <c r="AB68" s="832"/>
      <c r="AC68" s="832"/>
      <c r="AD68" s="832"/>
      <c r="AE68" s="832"/>
      <c r="AF68" s="832"/>
      <c r="AG68" s="832"/>
      <c r="AH68" s="243"/>
      <c r="AI68" s="243"/>
      <c r="AJ68" s="243"/>
      <c r="AK68" s="243"/>
      <c r="AL68" s="243"/>
      <c r="AM68" s="243"/>
      <c r="AN68" s="243"/>
      <c r="AO68" s="243"/>
      <c r="AP68" s="243"/>
      <c r="AQ68" s="243"/>
      <c r="AR68" s="243"/>
      <c r="AS68" s="243"/>
      <c r="AT68" s="243"/>
      <c r="AU68" s="243"/>
      <c r="AV68" s="243"/>
      <c r="AW68" s="243"/>
      <c r="AX68" s="2"/>
      <c r="AY68" s="2"/>
      <c r="AZ68"/>
      <c r="BA68"/>
      <c r="BB68"/>
    </row>
    <row r="69" spans="2:54" ht="9" customHeight="1" x14ac:dyDescent="0.3">
      <c r="B69" s="2"/>
      <c r="C69" s="243"/>
      <c r="D69" s="243"/>
      <c r="E69" s="243"/>
      <c r="F69" s="243"/>
      <c r="G69" s="243"/>
      <c r="H69" s="243"/>
      <c r="I69" s="243"/>
      <c r="J69" s="243"/>
      <c r="K69" s="875" t="s">
        <v>20</v>
      </c>
      <c r="L69" s="875"/>
      <c r="M69" s="875"/>
      <c r="N69" s="875"/>
      <c r="O69" s="875"/>
      <c r="P69" s="875"/>
      <c r="Q69" s="875"/>
      <c r="R69" s="875"/>
      <c r="S69" s="875"/>
      <c r="T69" s="875"/>
      <c r="U69" s="875"/>
      <c r="V69" s="243"/>
      <c r="W69" s="243"/>
      <c r="X69" s="876">
        <v>0</v>
      </c>
      <c r="Y69" s="876"/>
      <c r="Z69" s="876"/>
      <c r="AA69" s="876"/>
      <c r="AB69" s="876"/>
      <c r="AC69" s="876"/>
      <c r="AD69" s="876"/>
      <c r="AE69" s="876"/>
      <c r="AF69" s="876"/>
      <c r="AG69" s="876"/>
      <c r="AH69" s="243"/>
      <c r="AI69" s="243"/>
      <c r="AJ69" s="243"/>
      <c r="AK69" s="243"/>
      <c r="AL69" s="243"/>
      <c r="AM69" s="243"/>
      <c r="AN69" s="243"/>
      <c r="AO69" s="243"/>
      <c r="AP69" s="243"/>
      <c r="AQ69" s="243"/>
      <c r="AR69" s="243"/>
      <c r="AS69" s="243"/>
      <c r="AT69" s="243"/>
      <c r="AU69" s="243"/>
      <c r="AV69" s="243"/>
      <c r="AW69" s="243"/>
      <c r="AX69" s="2"/>
      <c r="AY69" s="2"/>
      <c r="AZ69"/>
      <c r="BA69"/>
      <c r="BB69"/>
    </row>
    <row r="70" spans="2:54" ht="9" customHeight="1" x14ac:dyDescent="0.3">
      <c r="B70" s="2"/>
      <c r="C70" s="243"/>
      <c r="D70" s="243"/>
      <c r="E70" s="243"/>
      <c r="F70" s="243"/>
      <c r="G70" s="243"/>
      <c r="H70" s="243"/>
      <c r="I70" s="243"/>
      <c r="J70" s="243"/>
      <c r="K70" s="875"/>
      <c r="L70" s="875"/>
      <c r="M70" s="875"/>
      <c r="N70" s="875"/>
      <c r="O70" s="875"/>
      <c r="P70" s="875"/>
      <c r="Q70" s="875"/>
      <c r="R70" s="875"/>
      <c r="S70" s="875"/>
      <c r="T70" s="875"/>
      <c r="U70" s="875"/>
      <c r="V70" s="243"/>
      <c r="W70" s="243"/>
      <c r="X70" s="876">
        <v>0</v>
      </c>
      <c r="Y70" s="876"/>
      <c r="Z70" s="876"/>
      <c r="AA70" s="876"/>
      <c r="AB70" s="876"/>
      <c r="AC70" s="876"/>
      <c r="AD70" s="876"/>
      <c r="AE70" s="876"/>
      <c r="AF70" s="876"/>
      <c r="AG70" s="876"/>
      <c r="AH70" s="243"/>
      <c r="AI70" s="243"/>
      <c r="AJ70" s="243"/>
      <c r="AK70" s="243"/>
      <c r="AL70" s="243"/>
      <c r="AM70" s="243"/>
      <c r="AN70" s="243"/>
      <c r="AO70" s="243"/>
      <c r="AP70" s="243"/>
      <c r="AQ70" s="243"/>
      <c r="AR70" s="243"/>
      <c r="AS70" s="243"/>
      <c r="AT70" s="243"/>
      <c r="AU70" s="243"/>
      <c r="AV70" s="243"/>
      <c r="AW70" s="243"/>
      <c r="AX70" s="2"/>
      <c r="AY70" s="2"/>
      <c r="AZ70"/>
      <c r="BA70"/>
      <c r="BB70"/>
    </row>
    <row r="71" spans="2:54" ht="11.15" customHeight="1" x14ac:dyDescent="0.3">
      <c r="B71" s="2"/>
      <c r="C71" s="243"/>
      <c r="D71" s="243"/>
      <c r="E71" s="243"/>
      <c r="F71" s="243"/>
      <c r="G71" s="243"/>
      <c r="H71" s="243"/>
      <c r="I71" s="243"/>
      <c r="J71" s="243"/>
      <c r="K71" s="875"/>
      <c r="L71" s="875"/>
      <c r="M71" s="875"/>
      <c r="N71" s="875"/>
      <c r="O71" s="875"/>
      <c r="P71" s="875"/>
      <c r="Q71" s="875"/>
      <c r="R71" s="875"/>
      <c r="S71" s="875"/>
      <c r="T71" s="875"/>
      <c r="U71" s="875"/>
      <c r="V71" s="243"/>
      <c r="W71" s="243"/>
      <c r="X71" s="876">
        <v>0</v>
      </c>
      <c r="Y71" s="876"/>
      <c r="Z71" s="876"/>
      <c r="AA71" s="876"/>
      <c r="AB71" s="876"/>
      <c r="AC71" s="876"/>
      <c r="AD71" s="876"/>
      <c r="AE71" s="876"/>
      <c r="AF71" s="876"/>
      <c r="AG71" s="876"/>
      <c r="AH71" s="243"/>
      <c r="AI71" s="243"/>
      <c r="AJ71" s="243"/>
      <c r="AK71" s="243"/>
      <c r="AL71" s="243"/>
      <c r="AM71" s="243"/>
      <c r="AN71" s="243"/>
      <c r="AO71" s="243"/>
      <c r="AP71" s="243"/>
      <c r="AQ71" s="243"/>
      <c r="AR71" s="243"/>
      <c r="AS71" s="243"/>
      <c r="AT71" s="243"/>
      <c r="AU71" s="243"/>
      <c r="AV71" s="243"/>
      <c r="AW71" s="243"/>
      <c r="AX71" s="2"/>
      <c r="AY71" s="2"/>
    </row>
    <row r="72" spans="2:54" ht="11.25" customHeight="1" x14ac:dyDescent="0.3">
      <c r="B72" s="2"/>
      <c r="C72" s="873" t="s">
        <v>183</v>
      </c>
      <c r="D72" s="873"/>
      <c r="E72" s="249" t="s">
        <v>185</v>
      </c>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113" t="s">
        <v>133</v>
      </c>
      <c r="AO72" s="78" t="s">
        <v>43</v>
      </c>
      <c r="AP72" s="874">
        <f>SUM(X69:X71)</f>
        <v>0</v>
      </c>
      <c r="AQ72" s="874"/>
      <c r="AR72" s="874"/>
      <c r="AS72" s="874"/>
      <c r="AT72" s="874"/>
      <c r="AU72" s="874"/>
      <c r="AV72" s="874"/>
      <c r="AW72" s="7" t="s">
        <v>61</v>
      </c>
      <c r="AX72" s="2"/>
      <c r="AY72" s="2"/>
    </row>
    <row r="73" spans="2:54" ht="9.75" customHeight="1" x14ac:dyDescent="0.3">
      <c r="B73" s="2"/>
      <c r="C73" s="873" t="s">
        <v>186</v>
      </c>
      <c r="D73" s="873"/>
      <c r="E73" s="249" t="s">
        <v>187</v>
      </c>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78" t="s">
        <v>43</v>
      </c>
      <c r="AP73" s="866">
        <v>0</v>
      </c>
      <c r="AQ73" s="866"/>
      <c r="AR73" s="866"/>
      <c r="AS73" s="866"/>
      <c r="AT73" s="866"/>
      <c r="AU73" s="866"/>
      <c r="AV73" s="866"/>
      <c r="AW73" s="243"/>
      <c r="AX73" s="2"/>
      <c r="AY73" s="2"/>
    </row>
    <row r="74" spans="2:54" ht="8.5" customHeight="1" x14ac:dyDescent="0.25">
      <c r="B74" s="2"/>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114"/>
      <c r="AG74" s="243"/>
      <c r="AH74" s="243"/>
      <c r="AI74" s="243"/>
      <c r="AJ74" s="243"/>
      <c r="AK74" s="243"/>
      <c r="AL74" s="243"/>
      <c r="AM74" s="243"/>
      <c r="AN74" s="243"/>
      <c r="AO74" s="346"/>
      <c r="AP74" s="346"/>
      <c r="AQ74" s="346"/>
      <c r="AR74" s="346"/>
      <c r="AS74" s="346"/>
      <c r="AT74" s="346"/>
      <c r="AU74" s="346"/>
      <c r="AV74" s="346"/>
      <c r="AW74" s="243"/>
      <c r="AX74" s="2"/>
      <c r="AY74" s="2"/>
    </row>
    <row r="75" spans="2:54" ht="12" customHeight="1" x14ac:dyDescent="0.3">
      <c r="B75" s="2"/>
      <c r="C75" s="873" t="s">
        <v>188</v>
      </c>
      <c r="D75" s="873"/>
      <c r="E75" s="249" t="s">
        <v>189</v>
      </c>
      <c r="F75" s="249"/>
      <c r="G75" s="249"/>
      <c r="H75" s="249"/>
      <c r="I75" s="249"/>
      <c r="J75" s="249"/>
      <c r="K75" s="249"/>
      <c r="L75" s="249"/>
      <c r="M75" s="249"/>
      <c r="N75" s="249"/>
      <c r="O75" s="249"/>
      <c r="P75" s="249"/>
      <c r="Q75" s="249"/>
      <c r="R75" s="249"/>
      <c r="S75" s="249"/>
      <c r="T75" s="249"/>
      <c r="U75" s="249"/>
      <c r="V75" s="249"/>
      <c r="W75" s="249"/>
      <c r="X75" s="249"/>
      <c r="Y75" s="243"/>
      <c r="Z75" s="243"/>
      <c r="AA75" s="243"/>
      <c r="AB75" s="243"/>
      <c r="AC75" s="243"/>
      <c r="AD75" s="243"/>
      <c r="AE75" s="243"/>
      <c r="AF75" s="114"/>
      <c r="AG75" s="243"/>
      <c r="AH75" s="243"/>
      <c r="AI75" s="243"/>
      <c r="AJ75" s="243"/>
      <c r="AK75" s="243"/>
      <c r="AL75" s="243"/>
      <c r="AM75" s="243"/>
      <c r="AN75" s="243"/>
      <c r="AO75" s="78" t="s">
        <v>43</v>
      </c>
      <c r="AP75" s="838">
        <f>IF('Attach 6 - CAPITAL'!BF5=1,'Attach 6 - CAPITAL'!AI32,0)</f>
        <v>0</v>
      </c>
      <c r="AQ75" s="838"/>
      <c r="AR75" s="838"/>
      <c r="AS75" s="838"/>
      <c r="AT75" s="838"/>
      <c r="AU75" s="838"/>
      <c r="AV75" s="838"/>
      <c r="AW75" s="243"/>
      <c r="AX75" s="2"/>
      <c r="AY75" s="2"/>
    </row>
    <row r="76" spans="2:54" ht="8.5" customHeight="1" x14ac:dyDescent="0.25">
      <c r="B76" s="2"/>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114"/>
      <c r="AG76" s="243"/>
      <c r="AH76" s="243"/>
      <c r="AI76" s="243"/>
      <c r="AJ76" s="243"/>
      <c r="AK76" s="243"/>
      <c r="AL76" s="243"/>
      <c r="AM76" s="243"/>
      <c r="AN76" s="243"/>
      <c r="AO76" s="346"/>
      <c r="AP76" s="346"/>
      <c r="AQ76" s="346"/>
      <c r="AR76" s="346"/>
      <c r="AS76" s="346"/>
      <c r="AT76" s="346"/>
      <c r="AU76" s="346"/>
      <c r="AV76" s="346"/>
      <c r="AW76" s="243"/>
      <c r="AX76" s="2"/>
      <c r="AY76" s="2"/>
    </row>
    <row r="77" spans="2:54" ht="14.15" customHeight="1" x14ac:dyDescent="0.3">
      <c r="B77" s="2"/>
      <c r="C77" s="873" t="s">
        <v>190</v>
      </c>
      <c r="D77" s="873"/>
      <c r="E77" s="880" t="s">
        <v>191</v>
      </c>
      <c r="F77" s="880"/>
      <c r="G77" s="880"/>
      <c r="H77" s="880"/>
      <c r="I77" s="880"/>
      <c r="J77" s="880"/>
      <c r="K77" s="880"/>
      <c r="L77" s="880"/>
      <c r="M77" s="880"/>
      <c r="N77" s="880"/>
      <c r="O77" s="880"/>
      <c r="P77" s="880"/>
      <c r="Q77" s="880"/>
      <c r="R77" s="880"/>
      <c r="S77" s="880"/>
      <c r="T77" s="880"/>
      <c r="U77" s="880"/>
      <c r="V77" s="880"/>
      <c r="W77" s="880"/>
      <c r="X77" s="880"/>
      <c r="Y77" s="880"/>
      <c r="Z77" s="880"/>
      <c r="AA77" s="880"/>
      <c r="AB77" s="880"/>
      <c r="AC77" s="880"/>
      <c r="AD77" s="880"/>
      <c r="AE77" s="880"/>
      <c r="AF77" s="115"/>
      <c r="AG77" s="243"/>
      <c r="AH77" s="243"/>
      <c r="AI77" s="243"/>
      <c r="AJ77" s="243"/>
      <c r="AK77" s="243"/>
      <c r="AL77" s="243"/>
      <c r="AM77" s="243"/>
      <c r="AN77" s="243"/>
      <c r="AO77" s="78" t="s">
        <v>43</v>
      </c>
      <c r="AP77" s="874">
        <v>0</v>
      </c>
      <c r="AQ77" s="874"/>
      <c r="AR77" s="874"/>
      <c r="AS77" s="874"/>
      <c r="AT77" s="874"/>
      <c r="AU77" s="874"/>
      <c r="AV77" s="874"/>
      <c r="AW77" s="243"/>
      <c r="AX77" s="2"/>
      <c r="AY77" s="2"/>
    </row>
    <row r="78" spans="2:54" ht="8.5" customHeight="1" x14ac:dyDescent="0.25">
      <c r="B78" s="2"/>
      <c r="C78" s="243"/>
      <c r="D78" s="243"/>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114"/>
      <c r="AG78" s="243"/>
      <c r="AH78" s="243"/>
      <c r="AI78" s="243"/>
      <c r="AJ78" s="243"/>
      <c r="AK78" s="243"/>
      <c r="AL78" s="243"/>
      <c r="AM78" s="243"/>
      <c r="AN78" s="243"/>
      <c r="AO78" s="2"/>
      <c r="AP78" s="243"/>
      <c r="AQ78" s="243"/>
      <c r="AR78" s="243"/>
      <c r="AS78" s="243"/>
      <c r="AT78" s="243"/>
      <c r="AU78" s="243"/>
      <c r="AV78" s="243"/>
      <c r="AW78" s="243"/>
      <c r="AX78" s="2"/>
      <c r="AY78" s="2"/>
    </row>
    <row r="79" spans="2:54" ht="12" customHeight="1" x14ac:dyDescent="0.25">
      <c r="B79" s="2"/>
      <c r="C79" s="249" t="s">
        <v>192</v>
      </c>
      <c r="D79" s="249"/>
      <c r="E79" s="249"/>
      <c r="F79" s="249"/>
      <c r="G79" s="249"/>
      <c r="H79" s="249"/>
      <c r="I79" s="249"/>
      <c r="J79" s="249"/>
      <c r="K79" s="249"/>
      <c r="L79" s="249"/>
      <c r="M79" s="249"/>
      <c r="N79" s="249"/>
      <c r="O79" s="249"/>
      <c r="P79" s="243" t="s">
        <v>193</v>
      </c>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
      <c r="AY79" s="2"/>
    </row>
    <row r="80" spans="2:54" ht="12" customHeight="1" x14ac:dyDescent="0.35">
      <c r="B80" s="2"/>
      <c r="C80" s="877" t="s">
        <v>194</v>
      </c>
      <c r="D80" s="877"/>
      <c r="E80" s="877"/>
      <c r="F80" s="877"/>
      <c r="G80" s="877"/>
      <c r="H80" s="877"/>
      <c r="I80" s="877"/>
      <c r="J80" s="877"/>
      <c r="K80" s="877"/>
      <c r="L80" s="877"/>
      <c r="M80" s="877"/>
      <c r="N80" s="877"/>
      <c r="O80" s="877"/>
      <c r="P80" s="877"/>
      <c r="Q80" s="877"/>
      <c r="R80" s="877"/>
      <c r="S80" s="877" t="s">
        <v>195</v>
      </c>
      <c r="T80" s="877"/>
      <c r="U80" s="877"/>
      <c r="V80" s="877"/>
      <c r="W80" s="877"/>
      <c r="X80" s="877"/>
      <c r="Y80" s="877"/>
      <c r="Z80" s="877"/>
      <c r="AA80" s="877"/>
      <c r="AB80" s="877"/>
      <c r="AC80" s="877"/>
      <c r="AD80" s="877"/>
      <c r="AE80" s="877"/>
      <c r="AF80" s="877"/>
      <c r="AG80" s="877"/>
      <c r="AH80" s="877"/>
      <c r="AI80" s="877"/>
      <c r="AJ80" s="877"/>
      <c r="AK80" s="877"/>
      <c r="AL80" s="116"/>
      <c r="AM80" s="116"/>
      <c r="AN80" s="116"/>
      <c r="AO80" s="116"/>
      <c r="AP80" s="116"/>
      <c r="AQ80" s="116"/>
      <c r="AR80" s="116"/>
      <c r="AS80" s="116"/>
      <c r="AT80" s="116"/>
      <c r="AU80" s="116"/>
      <c r="AV80" s="116"/>
      <c r="AW80" s="116"/>
      <c r="AX80" s="2"/>
      <c r="AY80" s="2"/>
    </row>
    <row r="81" spans="2:51" ht="10" customHeight="1" x14ac:dyDescent="0.35">
      <c r="B81" s="2"/>
      <c r="C81" s="306"/>
      <c r="D81" s="306"/>
      <c r="E81" s="306"/>
      <c r="F81" s="306"/>
      <c r="G81" s="306"/>
      <c r="H81" s="306"/>
      <c r="I81" s="306"/>
      <c r="J81" s="306"/>
      <c r="K81" s="306"/>
      <c r="L81" s="306"/>
      <c r="M81" s="306"/>
      <c r="N81" s="306"/>
      <c r="O81" s="306"/>
      <c r="P81" s="306"/>
      <c r="Q81" s="306"/>
      <c r="R81" s="2"/>
      <c r="S81" s="878"/>
      <c r="T81" s="878"/>
      <c r="U81" s="878"/>
      <c r="V81" s="878"/>
      <c r="W81" s="878"/>
      <c r="X81" s="878"/>
      <c r="Y81" s="878"/>
      <c r="Z81" s="878"/>
      <c r="AA81" s="878"/>
      <c r="AB81" s="878"/>
      <c r="AC81" s="878"/>
      <c r="AD81" s="878"/>
      <c r="AE81" s="878"/>
      <c r="AF81" s="878"/>
      <c r="AG81" s="878"/>
      <c r="AH81" s="878"/>
      <c r="AI81" s="878"/>
      <c r="AJ81" s="878"/>
      <c r="AK81" s="878"/>
      <c r="AL81" s="116"/>
      <c r="AM81" s="116"/>
      <c r="AN81" s="116"/>
      <c r="AO81" s="116"/>
      <c r="AP81" s="116"/>
      <c r="AQ81" s="116"/>
      <c r="AR81" s="116"/>
      <c r="AS81" s="116"/>
      <c r="AT81" s="116"/>
      <c r="AU81" s="116"/>
      <c r="AV81" s="116"/>
      <c r="AW81" s="116"/>
      <c r="AX81" s="2"/>
      <c r="AY81" s="2"/>
    </row>
    <row r="82" spans="2:51" ht="10" customHeight="1" x14ac:dyDescent="0.35">
      <c r="B82" s="2"/>
      <c r="C82" s="94"/>
      <c r="D82" s="94"/>
      <c r="E82" s="117" t="s">
        <v>196</v>
      </c>
      <c r="F82" s="94"/>
      <c r="G82" s="94"/>
      <c r="H82" s="94"/>
      <c r="I82" s="94"/>
      <c r="J82" s="94"/>
      <c r="K82" s="94"/>
      <c r="L82" s="94"/>
      <c r="M82" s="94"/>
      <c r="N82" s="94"/>
      <c r="O82" s="94"/>
      <c r="P82" s="94"/>
      <c r="Q82" s="94"/>
      <c r="R82" s="2"/>
      <c r="S82" s="118"/>
      <c r="T82" s="118"/>
      <c r="U82" s="118"/>
      <c r="V82" s="118"/>
      <c r="W82" s="118"/>
      <c r="X82" s="118"/>
      <c r="Y82" s="118"/>
      <c r="Z82" s="118"/>
      <c r="AA82" s="118"/>
      <c r="AB82" s="118"/>
      <c r="AC82" s="118"/>
      <c r="AD82" s="118"/>
      <c r="AE82" s="118"/>
      <c r="AF82" s="118"/>
      <c r="AG82" s="118"/>
      <c r="AH82" s="118"/>
      <c r="AI82" s="118"/>
      <c r="AJ82" s="118"/>
      <c r="AK82" s="118"/>
      <c r="AL82" s="116"/>
      <c r="AM82" s="116"/>
      <c r="AN82" s="116"/>
      <c r="AO82" s="116"/>
      <c r="AP82" s="116"/>
      <c r="AQ82" s="116"/>
      <c r="AR82" s="116"/>
      <c r="AS82" s="116"/>
      <c r="AT82" s="116"/>
      <c r="AU82" s="116"/>
      <c r="AV82" s="116"/>
      <c r="AW82" s="116"/>
      <c r="AX82" s="2"/>
      <c r="AY82" s="2"/>
    </row>
    <row r="83" spans="2:51" ht="10" customHeight="1" x14ac:dyDescent="0.35">
      <c r="B83" s="2"/>
      <c r="C83" s="119" t="s">
        <v>197</v>
      </c>
      <c r="D83" s="119"/>
      <c r="E83" s="119"/>
      <c r="F83" s="119"/>
      <c r="G83" s="119"/>
      <c r="H83" s="119"/>
      <c r="I83" s="119"/>
      <c r="J83" s="86"/>
      <c r="K83" s="119" t="s">
        <v>198</v>
      </c>
      <c r="L83" s="119"/>
      <c r="M83" s="119"/>
      <c r="N83" s="119"/>
      <c r="O83" s="119"/>
      <c r="P83" s="119"/>
      <c r="Q83" s="119"/>
      <c r="R83" s="2"/>
      <c r="S83" s="120" t="s">
        <v>199</v>
      </c>
      <c r="T83" s="120"/>
      <c r="U83" s="120"/>
      <c r="V83" s="121"/>
      <c r="W83" s="120" t="s">
        <v>200</v>
      </c>
      <c r="X83" s="120"/>
      <c r="Y83" s="120"/>
      <c r="Z83" s="120"/>
      <c r="AA83" s="120"/>
      <c r="AB83" s="120"/>
      <c r="AC83" s="120"/>
      <c r="AD83" s="120"/>
      <c r="AE83" s="121"/>
      <c r="AF83" s="120" t="s">
        <v>201</v>
      </c>
      <c r="AG83" s="120"/>
      <c r="AH83" s="120"/>
      <c r="AI83" s="120"/>
      <c r="AJ83" s="120"/>
      <c r="AK83" s="120"/>
      <c r="AL83" s="116"/>
      <c r="AM83" s="116" t="s">
        <v>202</v>
      </c>
      <c r="AN83" s="116"/>
      <c r="AO83" s="116"/>
      <c r="AP83" s="116"/>
      <c r="AQ83" s="116"/>
      <c r="AR83" s="116"/>
      <c r="AS83" s="116"/>
      <c r="AT83" s="116"/>
      <c r="AU83" s="116"/>
      <c r="AV83" s="116"/>
      <c r="AW83" s="116"/>
      <c r="AX83" s="2"/>
      <c r="AY83" s="2"/>
    </row>
    <row r="84" spans="2:51" ht="10" customHeight="1" x14ac:dyDescent="0.35">
      <c r="B84" s="2"/>
      <c r="C84" s="122" t="s">
        <v>121</v>
      </c>
      <c r="D84" s="123"/>
      <c r="E84" s="123"/>
      <c r="F84" s="123"/>
      <c r="G84" s="123"/>
      <c r="H84" s="123"/>
      <c r="I84" s="123"/>
      <c r="J84" s="94"/>
      <c r="K84" s="879"/>
      <c r="L84" s="879"/>
      <c r="M84" s="879"/>
      <c r="N84" s="879"/>
      <c r="O84" s="879"/>
      <c r="P84" s="879"/>
      <c r="Q84" s="879"/>
      <c r="R84" s="2"/>
      <c r="S84" s="879">
        <f>+Y15+Y16+Y17+Y18+Y19+Y20+Y21</f>
        <v>0</v>
      </c>
      <c r="T84" s="879"/>
      <c r="U84" s="879"/>
      <c r="V84" s="124"/>
      <c r="W84" s="879"/>
      <c r="X84" s="879"/>
      <c r="Y84" s="879"/>
      <c r="Z84" s="879"/>
      <c r="AA84" s="879"/>
      <c r="AB84" s="879"/>
      <c r="AC84" s="879"/>
      <c r="AD84" s="125"/>
      <c r="AE84" s="124"/>
      <c r="AF84" s="879">
        <f>K84-S84-W84</f>
        <v>0</v>
      </c>
      <c r="AG84" s="879"/>
      <c r="AH84" s="879"/>
      <c r="AI84" s="879"/>
      <c r="AJ84" s="879"/>
      <c r="AK84" s="879"/>
      <c r="AL84" s="879"/>
      <c r="AM84" s="116"/>
      <c r="AN84" s="116"/>
      <c r="AO84" s="116"/>
      <c r="AP84" s="881"/>
      <c r="AQ84" s="882"/>
      <c r="AR84" s="882"/>
      <c r="AS84" s="882"/>
      <c r="AT84" s="883"/>
      <c r="AU84" s="116"/>
      <c r="AV84" s="116"/>
      <c r="AW84" s="116"/>
      <c r="AX84" s="2"/>
      <c r="AY84" s="2"/>
    </row>
    <row r="85" spans="2:51" ht="10" customHeight="1" x14ac:dyDescent="0.35">
      <c r="B85" s="2"/>
      <c r="C85" s="126" t="s">
        <v>203</v>
      </c>
      <c r="D85" s="126"/>
      <c r="E85" s="126"/>
      <c r="F85" s="126"/>
      <c r="G85" s="126"/>
      <c r="H85" s="126"/>
      <c r="I85" s="126"/>
      <c r="J85" s="86"/>
      <c r="K85" s="879">
        <f>K86-K84</f>
        <v>0</v>
      </c>
      <c r="L85" s="879"/>
      <c r="M85" s="879"/>
      <c r="N85" s="879"/>
      <c r="O85" s="879"/>
      <c r="P85" s="879"/>
      <c r="Q85" s="879"/>
      <c r="R85" s="2"/>
      <c r="S85" s="879"/>
      <c r="T85" s="879"/>
      <c r="U85" s="879"/>
      <c r="V85" s="127"/>
      <c r="W85" s="879"/>
      <c r="X85" s="879"/>
      <c r="Y85" s="879"/>
      <c r="Z85" s="879"/>
      <c r="AA85" s="879"/>
      <c r="AB85" s="879"/>
      <c r="AC85" s="879"/>
      <c r="AD85" s="128"/>
      <c r="AE85" s="127"/>
      <c r="AF85" s="879">
        <f>AF86-AF84</f>
        <v>0</v>
      </c>
      <c r="AG85" s="879"/>
      <c r="AH85" s="879"/>
      <c r="AI85" s="879"/>
      <c r="AJ85" s="879"/>
      <c r="AK85" s="879"/>
      <c r="AL85" s="879"/>
      <c r="AM85" s="116"/>
      <c r="AN85" s="116"/>
      <c r="AO85" s="116"/>
      <c r="AP85" s="884"/>
      <c r="AQ85" s="885"/>
      <c r="AR85" s="885"/>
      <c r="AS85" s="885"/>
      <c r="AT85" s="886"/>
      <c r="AU85" s="116"/>
      <c r="AV85" s="116"/>
      <c r="AW85" s="116"/>
      <c r="AX85" s="2"/>
      <c r="AY85" s="2"/>
    </row>
    <row r="86" spans="2:51" ht="10" customHeight="1" x14ac:dyDescent="0.35">
      <c r="B86" s="2"/>
      <c r="C86" s="129" t="s">
        <v>204</v>
      </c>
      <c r="D86" s="129"/>
      <c r="E86" s="129"/>
      <c r="F86" s="129"/>
      <c r="G86" s="129"/>
      <c r="H86" s="129"/>
      <c r="I86" s="129"/>
      <c r="J86" s="2"/>
      <c r="K86" s="887">
        <f>AP12</f>
        <v>0</v>
      </c>
      <c r="L86" s="887"/>
      <c r="M86" s="887"/>
      <c r="N86" s="887"/>
      <c r="O86" s="887"/>
      <c r="P86" s="887"/>
      <c r="Q86" s="887"/>
      <c r="R86" s="2"/>
      <c r="S86" s="888">
        <f>+AP25</f>
        <v>0</v>
      </c>
      <c r="T86" s="888"/>
      <c r="U86" s="888"/>
      <c r="V86" s="130"/>
      <c r="W86" s="887">
        <f>SUM(W84:AC85)</f>
        <v>0</v>
      </c>
      <c r="X86" s="887"/>
      <c r="Y86" s="887"/>
      <c r="Z86" s="887"/>
      <c r="AA86" s="887"/>
      <c r="AB86" s="887"/>
      <c r="AC86" s="887"/>
      <c r="AD86" s="131"/>
      <c r="AE86" s="130"/>
      <c r="AF86" s="879">
        <f>K86-S86-W86</f>
        <v>0</v>
      </c>
      <c r="AG86" s="879"/>
      <c r="AH86" s="879"/>
      <c r="AI86" s="879"/>
      <c r="AJ86" s="879"/>
      <c r="AK86" s="879"/>
      <c r="AL86" s="879"/>
      <c r="AM86" s="116"/>
      <c r="AN86" s="116"/>
      <c r="AO86" s="116"/>
      <c r="AP86" s="116"/>
      <c r="AQ86" s="116"/>
      <c r="AR86" s="116"/>
      <c r="AS86" s="116"/>
      <c r="AT86" s="116"/>
      <c r="AU86" s="116"/>
      <c r="AV86" s="116"/>
      <c r="AW86" s="116"/>
      <c r="AX86" s="2"/>
      <c r="AY86" s="2"/>
    </row>
    <row r="87" spans="2:51" ht="12" customHeight="1" x14ac:dyDescent="0.25">
      <c r="B87" s="243"/>
      <c r="C87" s="243"/>
      <c r="D87" s="243"/>
      <c r="E87" s="243"/>
      <c r="F87" s="243"/>
      <c r="G87" s="243"/>
      <c r="H87" s="243"/>
      <c r="I87" s="243"/>
      <c r="J87" s="243"/>
      <c r="K87" s="243"/>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row>
    <row r="88" spans="2:51" ht="12" customHeight="1" x14ac:dyDescent="0.25">
      <c r="B88" s="243"/>
      <c r="C88" s="243"/>
      <c r="D88" s="243"/>
      <c r="E88" s="243"/>
      <c r="F88" s="243"/>
      <c r="G88" s="243"/>
      <c r="H88" s="243"/>
      <c r="I88" s="243"/>
      <c r="J88" s="243"/>
      <c r="K88" s="243"/>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row>
    <row r="89" spans="2:51" ht="12" customHeight="1" x14ac:dyDescent="0.25">
      <c r="B89" s="243"/>
      <c r="C89" s="243"/>
      <c r="D89" s="243"/>
      <c r="E89" s="243"/>
      <c r="F89" s="243"/>
      <c r="G89" s="243"/>
      <c r="H89" s="243"/>
      <c r="I89" s="243"/>
      <c r="J89" s="243"/>
      <c r="K89" s="243"/>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row>
    <row r="90" spans="2:51" ht="12" customHeight="1" x14ac:dyDescent="0.25">
      <c r="B90" s="243"/>
      <c r="C90" s="243"/>
      <c r="D90" s="243"/>
      <c r="E90" s="243"/>
      <c r="F90" s="243"/>
      <c r="G90" s="243"/>
      <c r="H90" s="243"/>
      <c r="I90" s="243"/>
      <c r="J90" s="243"/>
      <c r="K90" s="243"/>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row>
    <row r="91" spans="2:51" ht="12" customHeight="1" x14ac:dyDescent="0.25">
      <c r="B91" s="243"/>
      <c r="C91" s="243"/>
      <c r="D91" s="243"/>
      <c r="E91" s="243"/>
      <c r="F91" s="243"/>
      <c r="G91" s="243"/>
      <c r="H91" s="243"/>
      <c r="I91" s="243"/>
      <c r="J91" s="243"/>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row>
    <row r="92" spans="2:51" ht="12" customHeight="1" x14ac:dyDescent="0.25">
      <c r="B92" s="243"/>
      <c r="C92" s="243"/>
      <c r="D92" s="243"/>
      <c r="E92" s="243"/>
      <c r="F92" s="243"/>
      <c r="G92" s="243"/>
      <c r="H92" s="243"/>
      <c r="I92" s="243"/>
      <c r="J92" s="243"/>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row>
    <row r="93" spans="2:51" ht="12" customHeight="1" x14ac:dyDescent="0.25">
      <c r="B93" s="243"/>
      <c r="C93" s="243"/>
      <c r="D93" s="243"/>
      <c r="E93" s="243"/>
      <c r="F93" s="243"/>
      <c r="G93" s="243"/>
      <c r="H93" s="243"/>
      <c r="I93" s="243"/>
      <c r="J93" s="243"/>
      <c r="K93" s="243"/>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row>
    <row r="94" spans="2:51" ht="12" customHeight="1" x14ac:dyDescent="0.25">
      <c r="B94" s="243"/>
      <c r="C94" s="243"/>
      <c r="D94" s="243"/>
      <c r="E94" s="243"/>
      <c r="F94" s="243"/>
      <c r="G94" s="243"/>
      <c r="H94" s="243"/>
      <c r="I94" s="243"/>
      <c r="J94" s="243"/>
      <c r="K94" s="243"/>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row>
    <row r="95" spans="2:51" ht="12" customHeight="1" x14ac:dyDescent="0.25">
      <c r="B95" s="243"/>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row>
    <row r="96" spans="2:51" ht="12" customHeight="1" x14ac:dyDescent="0.25">
      <c r="B96" s="243"/>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row>
    <row r="97" spans="2:51" ht="12" customHeight="1" x14ac:dyDescent="0.25">
      <c r="B97" s="243"/>
      <c r="C97" s="243"/>
      <c r="D97" s="243"/>
      <c r="E97" s="243"/>
      <c r="F97" s="243"/>
      <c r="G97" s="243"/>
      <c r="H97" s="243"/>
      <c r="I97" s="243"/>
      <c r="J97" s="243"/>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row>
    <row r="98" spans="2:51" ht="12" customHeight="1" x14ac:dyDescent="0.25">
      <c r="B98" s="243"/>
      <c r="C98" s="243"/>
      <c r="D98" s="243"/>
      <c r="E98" s="243"/>
      <c r="F98" s="243"/>
      <c r="G98" s="243"/>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row>
    <row r="99" spans="2:51" ht="12" customHeight="1" x14ac:dyDescent="0.25">
      <c r="B99" s="243"/>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row>
    <row r="100" spans="2:51" ht="12" customHeight="1" x14ac:dyDescent="0.25">
      <c r="B100" s="243"/>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row>
    <row r="101" spans="2:51" ht="12" customHeight="1" x14ac:dyDescent="0.25">
      <c r="B101" s="243"/>
      <c r="C101" s="243"/>
      <c r="D101" s="243"/>
      <c r="E101" s="243"/>
      <c r="F101" s="243"/>
      <c r="G101" s="243"/>
      <c r="H101" s="243"/>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row>
    <row r="102" spans="2:51" ht="12" customHeight="1" x14ac:dyDescent="0.25">
      <c r="B102" s="243"/>
      <c r="C102" s="243"/>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row>
  </sheetData>
  <sheetProtection selectLockedCells="1"/>
  <mergeCells count="165">
    <mergeCell ref="B87:AY102"/>
    <mergeCell ref="AP84:AT85"/>
    <mergeCell ref="K85:Q85"/>
    <mergeCell ref="S85:U85"/>
    <mergeCell ref="W85:AC85"/>
    <mergeCell ref="AF85:AL85"/>
    <mergeCell ref="K86:Q86"/>
    <mergeCell ref="S86:U86"/>
    <mergeCell ref="W86:AC86"/>
    <mergeCell ref="AF86:AL86"/>
    <mergeCell ref="C80:R80"/>
    <mergeCell ref="S80:AK80"/>
    <mergeCell ref="C81:Q81"/>
    <mergeCell ref="S81:AK81"/>
    <mergeCell ref="K84:Q84"/>
    <mergeCell ref="S84:U84"/>
    <mergeCell ref="W84:AC84"/>
    <mergeCell ref="AF84:AL84"/>
    <mergeCell ref="C77:D77"/>
    <mergeCell ref="E77:AE77"/>
    <mergeCell ref="AP77:AV77"/>
    <mergeCell ref="C78:AE78"/>
    <mergeCell ref="AP78:AW79"/>
    <mergeCell ref="C79:O79"/>
    <mergeCell ref="P79:AO79"/>
    <mergeCell ref="AW73:AW77"/>
    <mergeCell ref="C74:X74"/>
    <mergeCell ref="Y74:AE76"/>
    <mergeCell ref="AG74:AN78"/>
    <mergeCell ref="AO74:AV74"/>
    <mergeCell ref="C75:D75"/>
    <mergeCell ref="E75:X75"/>
    <mergeCell ref="AP75:AV75"/>
    <mergeCell ref="C76:X76"/>
    <mergeCell ref="AO76:AV76"/>
    <mergeCell ref="C72:D72"/>
    <mergeCell ref="E72:AM72"/>
    <mergeCell ref="AP72:AV72"/>
    <mergeCell ref="C73:D73"/>
    <mergeCell ref="E73:AN73"/>
    <mergeCell ref="AP73:AV73"/>
    <mergeCell ref="K69:U69"/>
    <mergeCell ref="X69:AG69"/>
    <mergeCell ref="K70:U70"/>
    <mergeCell ref="X70:AG70"/>
    <mergeCell ref="K71:U71"/>
    <mergeCell ref="X71:AG71"/>
    <mergeCell ref="C66:AG67"/>
    <mergeCell ref="AH66:AN66"/>
    <mergeCell ref="AP66:AV66"/>
    <mergeCell ref="AH67:AW71"/>
    <mergeCell ref="C68:D68"/>
    <mergeCell ref="E68:J68"/>
    <mergeCell ref="K68:U68"/>
    <mergeCell ref="V68:W71"/>
    <mergeCell ref="X68:AG68"/>
    <mergeCell ref="C69:J71"/>
    <mergeCell ref="AO58:AV58"/>
    <mergeCell ref="AO59:AV59"/>
    <mergeCell ref="C62:AM62"/>
    <mergeCell ref="AN62:AW64"/>
    <mergeCell ref="C63:D63"/>
    <mergeCell ref="E63:AM63"/>
    <mergeCell ref="C64:E65"/>
    <mergeCell ref="F64:AM64"/>
    <mergeCell ref="F65:AW65"/>
    <mergeCell ref="B52:AW54"/>
    <mergeCell ref="B55:AW55"/>
    <mergeCell ref="B56:D56"/>
    <mergeCell ref="E56:M56"/>
    <mergeCell ref="AO56:AV56"/>
    <mergeCell ref="AO57:AV57"/>
    <mergeCell ref="AG44:AL44"/>
    <mergeCell ref="AO46:AT46"/>
    <mergeCell ref="L48:P48"/>
    <mergeCell ref="R48:V48"/>
    <mergeCell ref="AO50:AT50"/>
    <mergeCell ref="AZ50:BD50"/>
    <mergeCell ref="V38:Z38"/>
    <mergeCell ref="AI38:AN38"/>
    <mergeCell ref="AO38:AW38"/>
    <mergeCell ref="R40:U40"/>
    <mergeCell ref="AO42:AT42"/>
    <mergeCell ref="AG43:AL43"/>
    <mergeCell ref="Q31:W31"/>
    <mergeCell ref="AA31:AG31"/>
    <mergeCell ref="AO31:AU31"/>
    <mergeCell ref="AO32:AW32"/>
    <mergeCell ref="AO33:AW33"/>
    <mergeCell ref="N35:O35"/>
    <mergeCell ref="V35:Z35"/>
    <mergeCell ref="AI35:AN35"/>
    <mergeCell ref="AO35:AW35"/>
    <mergeCell ref="Q29:W29"/>
    <mergeCell ref="AA29:AG29"/>
    <mergeCell ref="AO29:AU29"/>
    <mergeCell ref="Q30:W30"/>
    <mergeCell ref="AA30:AG30"/>
    <mergeCell ref="AO30:AW30"/>
    <mergeCell ref="B20:D20"/>
    <mergeCell ref="Q20:W20"/>
    <mergeCell ref="Y20:AE20"/>
    <mergeCell ref="AG20:AM20"/>
    <mergeCell ref="AO20:AU20"/>
    <mergeCell ref="AP25:AV25"/>
    <mergeCell ref="B26:AW26"/>
    <mergeCell ref="AP27:AW27"/>
    <mergeCell ref="Q28:W28"/>
    <mergeCell ref="AA28:AG28"/>
    <mergeCell ref="AO28:AW28"/>
    <mergeCell ref="Y21:AE22"/>
    <mergeCell ref="AG21:AM22"/>
    <mergeCell ref="AO21:AU22"/>
    <mergeCell ref="B22:D22"/>
    <mergeCell ref="Q22:W22"/>
    <mergeCell ref="B23:D24"/>
    <mergeCell ref="E23:AM24"/>
    <mergeCell ref="AG17:AM17"/>
    <mergeCell ref="B15:D15"/>
    <mergeCell ref="E15:P15"/>
    <mergeCell ref="Q15:W15"/>
    <mergeCell ref="Y15:AE15"/>
    <mergeCell ref="AG15:AM15"/>
    <mergeCell ref="AO17:AU17"/>
    <mergeCell ref="B19:D19"/>
    <mergeCell ref="Q19:W19"/>
    <mergeCell ref="Y19:AE19"/>
    <mergeCell ref="AG19:AM19"/>
    <mergeCell ref="AO19:AU19"/>
    <mergeCell ref="B18:D18"/>
    <mergeCell ref="Q18:W18"/>
    <mergeCell ref="Y18:AE18"/>
    <mergeCell ref="AG18:AM18"/>
    <mergeCell ref="AO18:AU18"/>
    <mergeCell ref="AO15:AU15"/>
    <mergeCell ref="Q16:W16"/>
    <mergeCell ref="Y16:AE16"/>
    <mergeCell ref="AG16:AM16"/>
    <mergeCell ref="AO16:AU16"/>
    <mergeCell ref="Q17:W17"/>
    <mergeCell ref="Y17:AE17"/>
    <mergeCell ref="B7:AW11"/>
    <mergeCell ref="B3:E3"/>
    <mergeCell ref="F3:Y3"/>
    <mergeCell ref="Z3:AN3"/>
    <mergeCell ref="AO3:AW3"/>
    <mergeCell ref="B4:AW4"/>
    <mergeCell ref="O5:S5"/>
    <mergeCell ref="AP12:AV12"/>
    <mergeCell ref="Q14:W14"/>
    <mergeCell ref="Y14:AE14"/>
    <mergeCell ref="AG14:AM14"/>
    <mergeCell ref="AO14:AU14"/>
    <mergeCell ref="B1:AQ1"/>
    <mergeCell ref="AR1:AU1"/>
    <mergeCell ref="AV1:AW1"/>
    <mergeCell ref="B2:E2"/>
    <mergeCell ref="F2:Y2"/>
    <mergeCell ref="Z2:AN2"/>
    <mergeCell ref="AO2:AW2"/>
    <mergeCell ref="B6:N6"/>
    <mergeCell ref="O6:S6"/>
    <mergeCell ref="T6:AE6"/>
    <mergeCell ref="AG6:AR6"/>
    <mergeCell ref="AS6:AW6"/>
  </mergeCells>
  <printOptions horizontalCentered="1" verticalCentered="1"/>
  <pageMargins left="0.25" right="0.25" top="0.4" bottom="0" header="0" footer="0.1"/>
  <pageSetup scale="92" orientation="portrait" blackAndWhite="1" r:id="rId1"/>
  <headerFooter alignWithMargins="0">
    <oddFooter>&amp;C&amp;"Times New Roman,Regular"&amp;7&amp;F  &amp;A&amp;R&amp;"Times New Roman,Regular"&amp;5aKw</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'Lookup tables'!$A$130:$A$137</xm:f>
          </x14:formula1>
          <xm:sqref>AI35:AN35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H106"/>
  <sheetViews>
    <sheetView showGridLines="0" tabSelected="1" defaultGridColor="0" colorId="21" zoomScaleNormal="100" workbookViewId="0">
      <selection activeCell="BU33" sqref="BU33"/>
    </sheetView>
  </sheetViews>
  <sheetFormatPr defaultColWidth="2.26953125" defaultRowHeight="12" customHeight="1" x14ac:dyDescent="0.25"/>
  <cols>
    <col min="1" max="1" width="1.26953125" style="64" customWidth="1"/>
    <col min="2" max="16384" width="2.26953125" style="64"/>
  </cols>
  <sheetData>
    <row r="1" spans="1:60" ht="36.75" customHeight="1" thickBot="1" x14ac:dyDescent="0.4">
      <c r="A1" s="889"/>
      <c r="B1" s="890" t="s">
        <v>205</v>
      </c>
      <c r="C1" s="891"/>
      <c r="D1" s="891"/>
      <c r="E1" s="891"/>
      <c r="F1" s="891"/>
      <c r="G1" s="891"/>
      <c r="H1" s="891"/>
      <c r="I1" s="891"/>
      <c r="J1" s="891"/>
      <c r="K1" s="891"/>
      <c r="L1" s="891"/>
      <c r="M1" s="891"/>
      <c r="N1" s="891"/>
      <c r="O1" s="891"/>
      <c r="P1" s="891"/>
      <c r="Q1" s="891"/>
      <c r="R1" s="891"/>
      <c r="S1" s="891"/>
      <c r="T1" s="891"/>
      <c r="U1" s="891"/>
      <c r="V1" s="891"/>
      <c r="W1" s="891"/>
      <c r="X1" s="891"/>
      <c r="Y1" s="891"/>
      <c r="Z1" s="891"/>
      <c r="AA1" s="891"/>
      <c r="AB1" s="891"/>
      <c r="AC1" s="891"/>
      <c r="AD1" s="891"/>
      <c r="AE1" s="891"/>
      <c r="AF1" s="891"/>
      <c r="AG1" s="891"/>
      <c r="AH1" s="891"/>
      <c r="AI1" s="891"/>
      <c r="AJ1" s="891"/>
      <c r="AK1" s="891"/>
      <c r="AL1" s="891"/>
      <c r="AM1" s="891"/>
      <c r="AN1" s="891"/>
      <c r="AO1" s="891"/>
      <c r="AP1" s="891"/>
      <c r="AQ1" s="891"/>
      <c r="AR1" s="891"/>
      <c r="AS1" s="891"/>
      <c r="AT1" s="891"/>
      <c r="AU1" s="889"/>
      <c r="AV1" s="889"/>
      <c r="AW1" s="889"/>
      <c r="AX1" s="889"/>
      <c r="AY1" s="889"/>
      <c r="AZ1" s="889"/>
    </row>
    <row r="2" spans="1:60" ht="9.75" customHeight="1" x14ac:dyDescent="0.25">
      <c r="A2" s="889"/>
      <c r="B2" s="892" t="s">
        <v>114</v>
      </c>
      <c r="C2" s="893"/>
      <c r="D2" s="893"/>
      <c r="E2" s="894"/>
      <c r="F2" s="895" t="s">
        <v>115</v>
      </c>
      <c r="G2" s="893"/>
      <c r="H2" s="893"/>
      <c r="I2" s="893"/>
      <c r="J2" s="893"/>
      <c r="K2" s="893"/>
      <c r="L2" s="893"/>
      <c r="M2" s="893"/>
      <c r="N2" s="893"/>
      <c r="O2" s="893"/>
      <c r="P2" s="893"/>
      <c r="Q2" s="893"/>
      <c r="R2" s="893"/>
      <c r="S2" s="893"/>
      <c r="T2" s="893"/>
      <c r="U2" s="893"/>
      <c r="V2" s="893"/>
      <c r="W2" s="893"/>
      <c r="X2" s="893"/>
      <c r="Y2" s="894"/>
      <c r="Z2" s="895" t="s">
        <v>7</v>
      </c>
      <c r="AA2" s="893"/>
      <c r="AB2" s="893"/>
      <c r="AC2" s="893"/>
      <c r="AD2" s="893"/>
      <c r="AE2" s="893"/>
      <c r="AF2" s="893"/>
      <c r="AG2" s="893"/>
      <c r="AH2" s="893"/>
      <c r="AI2" s="893"/>
      <c r="AJ2" s="893"/>
      <c r="AK2" s="894"/>
      <c r="AL2" s="895" t="s">
        <v>206</v>
      </c>
      <c r="AM2" s="893"/>
      <c r="AN2" s="893"/>
      <c r="AO2" s="893"/>
      <c r="AP2" s="893"/>
      <c r="AQ2" s="893"/>
      <c r="AR2" s="893"/>
      <c r="AS2" s="893"/>
      <c r="AT2" s="896"/>
      <c r="AU2" s="889"/>
      <c r="AV2" s="889"/>
      <c r="AW2" s="889"/>
      <c r="AX2" s="889"/>
      <c r="AY2" s="889"/>
      <c r="AZ2" s="889"/>
    </row>
    <row r="3" spans="1:60" ht="17.149999999999999" customHeight="1" thickBot="1" x14ac:dyDescent="0.4">
      <c r="A3" s="889"/>
      <c r="B3" s="897">
        <f>+'Attach 1 - Prog Cover Page'!E3</f>
        <v>0</v>
      </c>
      <c r="C3" s="898"/>
      <c r="D3" s="898"/>
      <c r="E3" s="899"/>
      <c r="F3" s="900">
        <f>+'Attach 1 - Prog Cover Page'!C9</f>
        <v>0</v>
      </c>
      <c r="G3" s="901"/>
      <c r="H3" s="901"/>
      <c r="I3" s="901"/>
      <c r="J3" s="901"/>
      <c r="K3" s="901"/>
      <c r="L3" s="901"/>
      <c r="M3" s="901"/>
      <c r="N3" s="901"/>
      <c r="O3" s="901"/>
      <c r="P3" s="901"/>
      <c r="Q3" s="901"/>
      <c r="R3" s="901"/>
      <c r="S3" s="901"/>
      <c r="T3" s="901"/>
      <c r="U3" s="901"/>
      <c r="V3" s="901"/>
      <c r="W3" s="901"/>
      <c r="X3" s="901"/>
      <c r="Y3" s="902"/>
      <c r="Z3" s="939">
        <f>+'Attach 1 - Prog Cover Page'!C13</f>
        <v>0</v>
      </c>
      <c r="AA3" s="940"/>
      <c r="AB3" s="940"/>
      <c r="AC3" s="940"/>
      <c r="AD3" s="940"/>
      <c r="AE3" s="940"/>
      <c r="AF3" s="940"/>
      <c r="AG3" s="940"/>
      <c r="AH3" s="940"/>
      <c r="AI3" s="940"/>
      <c r="AJ3" s="940"/>
      <c r="AK3" s="941"/>
      <c r="AL3" s="943"/>
      <c r="AM3" s="944"/>
      <c r="AN3" s="944"/>
      <c r="AO3" s="944"/>
      <c r="AP3" s="944"/>
      <c r="AQ3" s="944"/>
      <c r="AR3" s="944"/>
      <c r="AS3" s="944"/>
      <c r="AT3" s="945"/>
      <c r="AU3" s="889"/>
      <c r="AV3" s="889"/>
      <c r="AW3" s="889"/>
      <c r="AX3" s="889"/>
      <c r="AY3" s="889"/>
      <c r="AZ3" s="889"/>
      <c r="BA3" s="64" t="s">
        <v>207</v>
      </c>
    </row>
    <row r="4" spans="1:60" ht="5.15" customHeight="1" thickBot="1" x14ac:dyDescent="0.35">
      <c r="A4" s="889"/>
      <c r="B4" s="946"/>
      <c r="C4" s="946"/>
      <c r="D4" s="946"/>
      <c r="E4" s="946"/>
      <c r="F4" s="946"/>
      <c r="G4" s="946"/>
      <c r="H4" s="946"/>
      <c r="I4" s="946"/>
      <c r="J4" s="946"/>
      <c r="K4" s="946"/>
      <c r="L4" s="946"/>
      <c r="M4" s="946"/>
      <c r="N4" s="946"/>
      <c r="O4" s="946"/>
      <c r="P4" s="946"/>
      <c r="Q4" s="946"/>
      <c r="R4" s="946"/>
      <c r="S4" s="946"/>
      <c r="T4" s="946"/>
      <c r="U4" s="946"/>
      <c r="V4" s="946"/>
      <c r="W4" s="946"/>
      <c r="X4" s="946"/>
      <c r="Y4" s="946"/>
      <c r="Z4" s="946"/>
      <c r="AA4" s="946"/>
      <c r="AB4" s="946"/>
      <c r="AC4" s="946"/>
      <c r="AD4" s="946"/>
      <c r="AE4" s="946"/>
      <c r="AF4" s="946"/>
      <c r="AG4" s="946"/>
      <c r="AH4" s="946"/>
      <c r="AI4" s="946"/>
      <c r="AJ4" s="946"/>
      <c r="AK4" s="946"/>
      <c r="AL4" s="946"/>
      <c r="AM4" s="946"/>
      <c r="AN4" s="946"/>
      <c r="AO4" s="946"/>
      <c r="AP4" s="946"/>
      <c r="AQ4" s="946"/>
      <c r="AR4" s="946"/>
      <c r="AS4" s="946"/>
      <c r="AT4" s="946"/>
      <c r="AU4" s="889"/>
      <c r="AV4" s="889"/>
      <c r="AW4" s="889"/>
      <c r="AX4" s="889"/>
      <c r="AY4" s="889"/>
      <c r="AZ4" s="889"/>
    </row>
    <row r="5" spans="1:60" ht="9.75" customHeight="1" x14ac:dyDescent="0.25">
      <c r="A5" s="889"/>
      <c r="B5" s="892" t="s">
        <v>6</v>
      </c>
      <c r="C5" s="893"/>
      <c r="D5" s="893"/>
      <c r="E5" s="893"/>
      <c r="F5" s="893"/>
      <c r="G5" s="893"/>
      <c r="H5" s="893"/>
      <c r="I5" s="893"/>
      <c r="J5" s="893"/>
      <c r="K5" s="893"/>
      <c r="L5" s="893"/>
      <c r="M5" s="893"/>
      <c r="N5" s="894"/>
      <c r="O5" s="895" t="s">
        <v>208</v>
      </c>
      <c r="P5" s="893"/>
      <c r="Q5" s="893"/>
      <c r="R5" s="893"/>
      <c r="S5" s="894"/>
      <c r="T5" s="895" t="s">
        <v>117</v>
      </c>
      <c r="U5" s="893"/>
      <c r="V5" s="893"/>
      <c r="W5" s="893"/>
      <c r="X5" s="893"/>
      <c r="Y5" s="893"/>
      <c r="Z5" s="893"/>
      <c r="AA5" s="893"/>
      <c r="AB5" s="893"/>
      <c r="AC5" s="894"/>
      <c r="AD5" s="895" t="s">
        <v>66</v>
      </c>
      <c r="AE5" s="893"/>
      <c r="AF5" s="893"/>
      <c r="AG5" s="893"/>
      <c r="AH5" s="893"/>
      <c r="AI5" s="893"/>
      <c r="AJ5" s="893"/>
      <c r="AK5" s="893"/>
      <c r="AL5" s="893"/>
      <c r="AM5" s="893"/>
      <c r="AN5" s="893"/>
      <c r="AO5" s="894"/>
      <c r="AP5" s="895" t="s">
        <v>67</v>
      </c>
      <c r="AQ5" s="893"/>
      <c r="AR5" s="893"/>
      <c r="AS5" s="893"/>
      <c r="AT5" s="896"/>
      <c r="AU5" s="889"/>
      <c r="AV5" s="889"/>
      <c r="AW5" s="889"/>
      <c r="AX5" s="889"/>
      <c r="AY5" s="889"/>
      <c r="AZ5" s="889"/>
      <c r="BF5" s="926">
        <v>0</v>
      </c>
      <c r="BG5" s="927"/>
      <c r="BH5" s="928"/>
    </row>
    <row r="6" spans="1:60" ht="17.149999999999999" customHeight="1" thickBot="1" x14ac:dyDescent="0.3">
      <c r="A6" s="889"/>
      <c r="B6" s="932">
        <f>+'Attach 1 - Prog Cover Page'!Z11</f>
        <v>0</v>
      </c>
      <c r="C6" s="933"/>
      <c r="D6" s="933"/>
      <c r="E6" s="933"/>
      <c r="F6" s="933"/>
      <c r="G6" s="933"/>
      <c r="H6" s="933"/>
      <c r="I6" s="933"/>
      <c r="J6" s="933"/>
      <c r="K6" s="933"/>
      <c r="L6" s="934"/>
      <c r="M6" s="934"/>
      <c r="N6" s="935"/>
      <c r="O6" s="936">
        <f>+'Attach 1 - Prog Cover Page'!Z15</f>
        <v>0</v>
      </c>
      <c r="P6" s="937"/>
      <c r="Q6" s="937"/>
      <c r="R6" s="937"/>
      <c r="S6" s="938"/>
      <c r="T6" s="806"/>
      <c r="U6" s="807"/>
      <c r="V6" s="807"/>
      <c r="W6" s="807"/>
      <c r="X6" s="807"/>
      <c r="Y6" s="807"/>
      <c r="Z6" s="807"/>
      <c r="AA6" s="807"/>
      <c r="AB6" s="807"/>
      <c r="AC6" s="808"/>
      <c r="AD6" s="939">
        <f>+'Attach 1 - Prog Cover Page'!C11</f>
        <v>0</v>
      </c>
      <c r="AE6" s="940"/>
      <c r="AF6" s="940"/>
      <c r="AG6" s="940"/>
      <c r="AH6" s="940"/>
      <c r="AI6" s="940"/>
      <c r="AJ6" s="940"/>
      <c r="AK6" s="940"/>
      <c r="AL6" s="940"/>
      <c r="AM6" s="940"/>
      <c r="AN6" s="940"/>
      <c r="AO6" s="941"/>
      <c r="AP6" s="936"/>
      <c r="AQ6" s="937"/>
      <c r="AR6" s="937"/>
      <c r="AS6" s="937"/>
      <c r="AT6" s="942"/>
      <c r="AU6" s="889"/>
      <c r="AV6" s="889"/>
      <c r="AW6" s="889"/>
      <c r="AX6" s="889"/>
      <c r="AY6" s="889"/>
      <c r="AZ6" s="889"/>
      <c r="BF6" s="929"/>
      <c r="BG6" s="930"/>
      <c r="BH6" s="931"/>
    </row>
    <row r="7" spans="1:60" ht="20.149999999999999" customHeight="1" thickBot="1" x14ac:dyDescent="0.3">
      <c r="A7" s="889"/>
      <c r="B7" s="903" t="s">
        <v>209</v>
      </c>
      <c r="C7" s="904"/>
      <c r="D7" s="904"/>
      <c r="E7" s="904"/>
      <c r="F7" s="904"/>
      <c r="G7" s="904"/>
      <c r="H7" s="904"/>
      <c r="I7" s="904"/>
      <c r="J7" s="904"/>
      <c r="K7" s="905"/>
      <c r="L7" s="903" t="s">
        <v>210</v>
      </c>
      <c r="M7" s="906"/>
      <c r="N7" s="906"/>
      <c r="O7" s="906"/>
      <c r="P7" s="906"/>
      <c r="Q7" s="906"/>
      <c r="R7" s="906"/>
      <c r="S7" s="906"/>
      <c r="T7" s="906"/>
      <c r="U7" s="906"/>
      <c r="V7" s="906"/>
      <c r="W7" s="906"/>
      <c r="X7" s="906"/>
      <c r="Y7" s="906"/>
      <c r="Z7" s="906"/>
      <c r="AA7" s="906"/>
      <c r="AB7" s="906"/>
      <c r="AC7" s="906"/>
      <c r="AD7" s="907"/>
      <c r="AE7" s="908" t="s">
        <v>211</v>
      </c>
      <c r="AF7" s="909"/>
      <c r="AG7" s="910"/>
      <c r="AH7" s="911" t="s">
        <v>212</v>
      </c>
      <c r="AI7" s="912"/>
      <c r="AJ7" s="912"/>
      <c r="AK7" s="912"/>
      <c r="AL7" s="912"/>
      <c r="AM7" s="913"/>
      <c r="AN7" s="911" t="s">
        <v>213</v>
      </c>
      <c r="AO7" s="912"/>
      <c r="AP7" s="912"/>
      <c r="AQ7" s="912"/>
      <c r="AR7" s="912"/>
      <c r="AS7" s="912"/>
      <c r="AT7" s="913"/>
      <c r="AU7" s="889"/>
      <c r="AV7" s="889"/>
      <c r="AW7" s="889"/>
      <c r="AX7" s="889"/>
      <c r="AY7" s="889"/>
      <c r="AZ7" s="889"/>
    </row>
    <row r="8" spans="1:60" ht="6" customHeight="1" x14ac:dyDescent="0.25">
      <c r="A8" s="889"/>
      <c r="B8" s="914"/>
      <c r="C8" s="915"/>
      <c r="D8" s="915"/>
      <c r="E8" s="915"/>
      <c r="F8" s="915"/>
      <c r="G8" s="915"/>
      <c r="H8" s="915"/>
      <c r="I8" s="915"/>
      <c r="J8" s="915"/>
      <c r="K8" s="915"/>
      <c r="L8" s="915"/>
      <c r="M8" s="915"/>
      <c r="N8" s="915"/>
      <c r="O8" s="915"/>
      <c r="P8" s="915"/>
      <c r="Q8" s="915"/>
      <c r="R8" s="915"/>
      <c r="S8" s="915"/>
      <c r="T8" s="915"/>
      <c r="U8" s="915"/>
      <c r="V8" s="915"/>
      <c r="W8" s="915"/>
      <c r="X8" s="915"/>
      <c r="Y8" s="915"/>
      <c r="Z8" s="915"/>
      <c r="AA8" s="915"/>
      <c r="AB8" s="915"/>
      <c r="AC8" s="915"/>
      <c r="AD8" s="915"/>
      <c r="AE8" s="918"/>
      <c r="AF8" s="918"/>
      <c r="AG8" s="918"/>
      <c r="AH8" s="920"/>
      <c r="AI8" s="920"/>
      <c r="AJ8" s="920"/>
      <c r="AK8" s="920"/>
      <c r="AL8" s="920"/>
      <c r="AM8" s="920"/>
      <c r="AN8" s="922">
        <f>AE8*AH8</f>
        <v>0</v>
      </c>
      <c r="AO8" s="922"/>
      <c r="AP8" s="922"/>
      <c r="AQ8" s="922"/>
      <c r="AR8" s="922"/>
      <c r="AS8" s="922"/>
      <c r="AT8" s="923"/>
      <c r="AU8" s="889"/>
      <c r="AV8" s="889"/>
      <c r="AW8" s="889"/>
      <c r="AX8" s="889"/>
      <c r="AY8" s="889"/>
      <c r="AZ8" s="889"/>
    </row>
    <row r="9" spans="1:60" ht="6" customHeight="1" x14ac:dyDescent="0.25">
      <c r="A9" s="889"/>
      <c r="B9" s="916"/>
      <c r="C9" s="917"/>
      <c r="D9" s="917"/>
      <c r="E9" s="917"/>
      <c r="F9" s="917"/>
      <c r="G9" s="917"/>
      <c r="H9" s="917"/>
      <c r="I9" s="917"/>
      <c r="J9" s="917"/>
      <c r="K9" s="917"/>
      <c r="L9" s="917"/>
      <c r="M9" s="917"/>
      <c r="N9" s="917"/>
      <c r="O9" s="917"/>
      <c r="P9" s="917"/>
      <c r="Q9" s="917"/>
      <c r="R9" s="917"/>
      <c r="S9" s="917"/>
      <c r="T9" s="917"/>
      <c r="U9" s="917"/>
      <c r="V9" s="917"/>
      <c r="W9" s="917"/>
      <c r="X9" s="917"/>
      <c r="Y9" s="917"/>
      <c r="Z9" s="917"/>
      <c r="AA9" s="917"/>
      <c r="AB9" s="917"/>
      <c r="AC9" s="917"/>
      <c r="AD9" s="917"/>
      <c r="AE9" s="919"/>
      <c r="AF9" s="919"/>
      <c r="AG9" s="919"/>
      <c r="AH9" s="921"/>
      <c r="AI9" s="921"/>
      <c r="AJ9" s="921"/>
      <c r="AK9" s="921"/>
      <c r="AL9" s="921"/>
      <c r="AM9" s="921"/>
      <c r="AN9" s="924"/>
      <c r="AO9" s="924"/>
      <c r="AP9" s="924"/>
      <c r="AQ9" s="924"/>
      <c r="AR9" s="924"/>
      <c r="AS9" s="924"/>
      <c r="AT9" s="925"/>
      <c r="AU9" s="889"/>
      <c r="AV9" s="889"/>
      <c r="AW9" s="889"/>
      <c r="AX9" s="889"/>
      <c r="AY9" s="889"/>
      <c r="AZ9" s="889"/>
    </row>
    <row r="10" spans="1:60" ht="6" customHeight="1" x14ac:dyDescent="0.25">
      <c r="A10" s="889"/>
      <c r="B10" s="916"/>
      <c r="C10" s="917"/>
      <c r="D10" s="917"/>
      <c r="E10" s="917"/>
      <c r="F10" s="917"/>
      <c r="G10" s="917"/>
      <c r="H10" s="917"/>
      <c r="I10" s="917"/>
      <c r="J10" s="917"/>
      <c r="K10" s="917"/>
      <c r="L10" s="917"/>
      <c r="M10" s="917"/>
      <c r="N10" s="917"/>
      <c r="O10" s="917"/>
      <c r="P10" s="917"/>
      <c r="Q10" s="917"/>
      <c r="R10" s="917"/>
      <c r="S10" s="917"/>
      <c r="T10" s="917"/>
      <c r="U10" s="917"/>
      <c r="V10" s="917"/>
      <c r="W10" s="917"/>
      <c r="X10" s="917"/>
      <c r="Y10" s="917"/>
      <c r="Z10" s="917"/>
      <c r="AA10" s="917"/>
      <c r="AB10" s="917"/>
      <c r="AC10" s="917"/>
      <c r="AD10" s="917"/>
      <c r="AE10" s="919"/>
      <c r="AF10" s="919"/>
      <c r="AG10" s="919"/>
      <c r="AH10" s="921"/>
      <c r="AI10" s="921"/>
      <c r="AJ10" s="921"/>
      <c r="AK10" s="921"/>
      <c r="AL10" s="921"/>
      <c r="AM10" s="921"/>
      <c r="AN10" s="947">
        <f>AE10*AH10</f>
        <v>0</v>
      </c>
      <c r="AO10" s="947"/>
      <c r="AP10" s="947"/>
      <c r="AQ10" s="947"/>
      <c r="AR10" s="947"/>
      <c r="AS10" s="947"/>
      <c r="AT10" s="948"/>
      <c r="AU10" s="889"/>
      <c r="AV10" s="889"/>
      <c r="AW10" s="889"/>
      <c r="AX10" s="889"/>
      <c r="AY10" s="889"/>
      <c r="AZ10" s="889"/>
    </row>
    <row r="11" spans="1:60" ht="6" customHeight="1" x14ac:dyDescent="0.25">
      <c r="A11" s="889"/>
      <c r="B11" s="916"/>
      <c r="C11" s="917"/>
      <c r="D11" s="917"/>
      <c r="E11" s="917"/>
      <c r="F11" s="917"/>
      <c r="G11" s="917"/>
      <c r="H11" s="917"/>
      <c r="I11" s="917"/>
      <c r="J11" s="917"/>
      <c r="K11" s="917"/>
      <c r="L11" s="917"/>
      <c r="M11" s="917"/>
      <c r="N11" s="917"/>
      <c r="O11" s="917"/>
      <c r="P11" s="917"/>
      <c r="Q11" s="917"/>
      <c r="R11" s="917"/>
      <c r="S11" s="917"/>
      <c r="T11" s="917"/>
      <c r="U11" s="917"/>
      <c r="V11" s="917"/>
      <c r="W11" s="917"/>
      <c r="X11" s="917"/>
      <c r="Y11" s="917"/>
      <c r="Z11" s="917"/>
      <c r="AA11" s="917"/>
      <c r="AB11" s="917"/>
      <c r="AC11" s="917"/>
      <c r="AD11" s="917"/>
      <c r="AE11" s="919"/>
      <c r="AF11" s="919"/>
      <c r="AG11" s="919"/>
      <c r="AH11" s="921"/>
      <c r="AI11" s="921"/>
      <c r="AJ11" s="921"/>
      <c r="AK11" s="921"/>
      <c r="AL11" s="921"/>
      <c r="AM11" s="921"/>
      <c r="AN11" s="924"/>
      <c r="AO11" s="924"/>
      <c r="AP11" s="924"/>
      <c r="AQ11" s="924"/>
      <c r="AR11" s="924"/>
      <c r="AS11" s="924"/>
      <c r="AT11" s="925"/>
      <c r="AU11" s="889"/>
      <c r="AV11" s="889"/>
      <c r="AW11" s="889"/>
      <c r="AX11" s="889"/>
      <c r="AY11" s="889"/>
      <c r="AZ11" s="889"/>
    </row>
    <row r="12" spans="1:60" ht="6" customHeight="1" x14ac:dyDescent="0.25">
      <c r="A12" s="889"/>
      <c r="B12" s="916"/>
      <c r="C12" s="917"/>
      <c r="D12" s="917"/>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B12" s="917"/>
      <c r="AC12" s="917"/>
      <c r="AD12" s="917"/>
      <c r="AE12" s="919"/>
      <c r="AF12" s="919"/>
      <c r="AG12" s="919"/>
      <c r="AH12" s="921"/>
      <c r="AI12" s="921"/>
      <c r="AJ12" s="921"/>
      <c r="AK12" s="921"/>
      <c r="AL12" s="921"/>
      <c r="AM12" s="921"/>
      <c r="AN12" s="947">
        <f>AE12*AH12</f>
        <v>0</v>
      </c>
      <c r="AO12" s="947"/>
      <c r="AP12" s="947"/>
      <c r="AQ12" s="947"/>
      <c r="AR12" s="947"/>
      <c r="AS12" s="947"/>
      <c r="AT12" s="948"/>
      <c r="AU12" s="889"/>
      <c r="AV12" s="889"/>
      <c r="AW12" s="889"/>
      <c r="AX12" s="889"/>
      <c r="AY12" s="889"/>
      <c r="AZ12" s="889"/>
    </row>
    <row r="13" spans="1:60" ht="6" customHeight="1" x14ac:dyDescent="0.25">
      <c r="A13" s="889"/>
      <c r="B13" s="916"/>
      <c r="C13" s="917"/>
      <c r="D13" s="917"/>
      <c r="E13" s="917"/>
      <c r="F13" s="917"/>
      <c r="G13" s="917"/>
      <c r="H13" s="917"/>
      <c r="I13" s="917"/>
      <c r="J13" s="917"/>
      <c r="K13" s="917"/>
      <c r="L13" s="917"/>
      <c r="M13" s="917"/>
      <c r="N13" s="917"/>
      <c r="O13" s="917"/>
      <c r="P13" s="917"/>
      <c r="Q13" s="917"/>
      <c r="R13" s="917"/>
      <c r="S13" s="917"/>
      <c r="T13" s="917"/>
      <c r="U13" s="917"/>
      <c r="V13" s="917"/>
      <c r="W13" s="917"/>
      <c r="X13" s="917"/>
      <c r="Y13" s="917"/>
      <c r="Z13" s="917"/>
      <c r="AA13" s="917"/>
      <c r="AB13" s="917"/>
      <c r="AC13" s="917"/>
      <c r="AD13" s="917"/>
      <c r="AE13" s="919"/>
      <c r="AF13" s="919"/>
      <c r="AG13" s="919"/>
      <c r="AH13" s="921"/>
      <c r="AI13" s="921"/>
      <c r="AJ13" s="921"/>
      <c r="AK13" s="921"/>
      <c r="AL13" s="921"/>
      <c r="AM13" s="921"/>
      <c r="AN13" s="924"/>
      <c r="AO13" s="924"/>
      <c r="AP13" s="924"/>
      <c r="AQ13" s="924"/>
      <c r="AR13" s="924"/>
      <c r="AS13" s="924"/>
      <c r="AT13" s="925"/>
      <c r="AU13" s="889"/>
      <c r="AV13" s="889"/>
      <c r="AW13" s="889"/>
      <c r="AX13" s="889"/>
      <c r="AY13" s="889"/>
      <c r="AZ13" s="889"/>
    </row>
    <row r="14" spans="1:60" ht="6" customHeight="1" x14ac:dyDescent="0.25">
      <c r="A14" s="889"/>
      <c r="B14" s="916"/>
      <c r="C14" s="917"/>
      <c r="D14" s="917"/>
      <c r="E14" s="917"/>
      <c r="F14" s="917"/>
      <c r="G14" s="917"/>
      <c r="H14" s="917"/>
      <c r="I14" s="917"/>
      <c r="J14" s="917"/>
      <c r="K14" s="917"/>
      <c r="L14" s="917"/>
      <c r="M14" s="917"/>
      <c r="N14" s="917"/>
      <c r="O14" s="917"/>
      <c r="P14" s="917"/>
      <c r="Q14" s="917"/>
      <c r="R14" s="917"/>
      <c r="S14" s="917"/>
      <c r="T14" s="917"/>
      <c r="U14" s="917"/>
      <c r="V14" s="917"/>
      <c r="W14" s="917"/>
      <c r="X14" s="917"/>
      <c r="Y14" s="917"/>
      <c r="Z14" s="917"/>
      <c r="AA14" s="917"/>
      <c r="AB14" s="917"/>
      <c r="AC14" s="917"/>
      <c r="AD14" s="917"/>
      <c r="AE14" s="919"/>
      <c r="AF14" s="919"/>
      <c r="AG14" s="919"/>
      <c r="AH14" s="921"/>
      <c r="AI14" s="921"/>
      <c r="AJ14" s="921"/>
      <c r="AK14" s="921"/>
      <c r="AL14" s="921"/>
      <c r="AM14" s="921"/>
      <c r="AN14" s="947">
        <f>AE14*AH14</f>
        <v>0</v>
      </c>
      <c r="AO14" s="947"/>
      <c r="AP14" s="947"/>
      <c r="AQ14" s="947"/>
      <c r="AR14" s="947"/>
      <c r="AS14" s="947"/>
      <c r="AT14" s="948"/>
      <c r="AU14" s="889"/>
      <c r="AV14" s="889"/>
      <c r="AW14" s="889"/>
      <c r="AX14" s="889"/>
      <c r="AY14" s="889"/>
      <c r="AZ14" s="889"/>
    </row>
    <row r="15" spans="1:60" ht="6" customHeight="1" x14ac:dyDescent="0.25">
      <c r="A15" s="889"/>
      <c r="B15" s="916"/>
      <c r="C15" s="917"/>
      <c r="D15" s="917"/>
      <c r="E15" s="917"/>
      <c r="F15" s="917"/>
      <c r="G15" s="917"/>
      <c r="H15" s="917"/>
      <c r="I15" s="917"/>
      <c r="J15" s="917"/>
      <c r="K15" s="917"/>
      <c r="L15" s="917"/>
      <c r="M15" s="917"/>
      <c r="N15" s="917"/>
      <c r="O15" s="917"/>
      <c r="P15" s="917"/>
      <c r="Q15" s="917"/>
      <c r="R15" s="917"/>
      <c r="S15" s="917"/>
      <c r="T15" s="917"/>
      <c r="U15" s="917"/>
      <c r="V15" s="917"/>
      <c r="W15" s="917"/>
      <c r="X15" s="917"/>
      <c r="Y15" s="917"/>
      <c r="Z15" s="917"/>
      <c r="AA15" s="917"/>
      <c r="AB15" s="917"/>
      <c r="AC15" s="917"/>
      <c r="AD15" s="917"/>
      <c r="AE15" s="919"/>
      <c r="AF15" s="919"/>
      <c r="AG15" s="919"/>
      <c r="AH15" s="921"/>
      <c r="AI15" s="921"/>
      <c r="AJ15" s="921"/>
      <c r="AK15" s="921"/>
      <c r="AL15" s="921"/>
      <c r="AM15" s="921"/>
      <c r="AN15" s="924"/>
      <c r="AO15" s="924"/>
      <c r="AP15" s="924"/>
      <c r="AQ15" s="924"/>
      <c r="AR15" s="924"/>
      <c r="AS15" s="924"/>
      <c r="AT15" s="925"/>
      <c r="AU15" s="889"/>
      <c r="AV15" s="889"/>
      <c r="AW15" s="889"/>
      <c r="AX15" s="889"/>
      <c r="AY15" s="889"/>
      <c r="AZ15" s="889"/>
    </row>
    <row r="16" spans="1:60" ht="6" customHeight="1" x14ac:dyDescent="0.25">
      <c r="A16" s="889"/>
      <c r="B16" s="916"/>
      <c r="C16" s="917"/>
      <c r="D16" s="917"/>
      <c r="E16" s="917"/>
      <c r="F16" s="917"/>
      <c r="G16" s="917"/>
      <c r="H16" s="917"/>
      <c r="I16" s="917"/>
      <c r="J16" s="917"/>
      <c r="K16" s="917"/>
      <c r="L16" s="917"/>
      <c r="M16" s="917"/>
      <c r="N16" s="917"/>
      <c r="O16" s="917"/>
      <c r="P16" s="917"/>
      <c r="Q16" s="917"/>
      <c r="R16" s="917"/>
      <c r="S16" s="917"/>
      <c r="T16" s="917"/>
      <c r="U16" s="917"/>
      <c r="V16" s="917"/>
      <c r="W16" s="917"/>
      <c r="X16" s="917"/>
      <c r="Y16" s="917"/>
      <c r="Z16" s="917"/>
      <c r="AA16" s="917"/>
      <c r="AB16" s="917"/>
      <c r="AC16" s="917"/>
      <c r="AD16" s="917"/>
      <c r="AE16" s="919"/>
      <c r="AF16" s="919"/>
      <c r="AG16" s="919"/>
      <c r="AH16" s="921"/>
      <c r="AI16" s="921"/>
      <c r="AJ16" s="921"/>
      <c r="AK16" s="921"/>
      <c r="AL16" s="921"/>
      <c r="AM16" s="921"/>
      <c r="AN16" s="947">
        <f>AE16*AH16</f>
        <v>0</v>
      </c>
      <c r="AO16" s="947"/>
      <c r="AP16" s="947"/>
      <c r="AQ16" s="947"/>
      <c r="AR16" s="947"/>
      <c r="AS16" s="947"/>
      <c r="AT16" s="948"/>
      <c r="AU16" s="889"/>
      <c r="AV16" s="889"/>
      <c r="AW16" s="889"/>
      <c r="AX16" s="889"/>
      <c r="AY16" s="889"/>
      <c r="AZ16" s="889"/>
    </row>
    <row r="17" spans="1:52" ht="6" customHeight="1" x14ac:dyDescent="0.25">
      <c r="A17" s="889"/>
      <c r="B17" s="916"/>
      <c r="C17" s="917"/>
      <c r="D17" s="917"/>
      <c r="E17" s="917"/>
      <c r="F17" s="917"/>
      <c r="G17" s="917"/>
      <c r="H17" s="917"/>
      <c r="I17" s="917"/>
      <c r="J17" s="917"/>
      <c r="K17" s="917"/>
      <c r="L17" s="917"/>
      <c r="M17" s="917"/>
      <c r="N17" s="917"/>
      <c r="O17" s="917"/>
      <c r="P17" s="917"/>
      <c r="Q17" s="917"/>
      <c r="R17" s="917"/>
      <c r="S17" s="917"/>
      <c r="T17" s="917"/>
      <c r="U17" s="917"/>
      <c r="V17" s="917"/>
      <c r="W17" s="917"/>
      <c r="X17" s="917"/>
      <c r="Y17" s="917"/>
      <c r="Z17" s="917"/>
      <c r="AA17" s="917"/>
      <c r="AB17" s="917"/>
      <c r="AC17" s="917"/>
      <c r="AD17" s="917"/>
      <c r="AE17" s="919"/>
      <c r="AF17" s="919"/>
      <c r="AG17" s="919"/>
      <c r="AH17" s="921"/>
      <c r="AI17" s="921"/>
      <c r="AJ17" s="921"/>
      <c r="AK17" s="921"/>
      <c r="AL17" s="921"/>
      <c r="AM17" s="921"/>
      <c r="AN17" s="924"/>
      <c r="AO17" s="924"/>
      <c r="AP17" s="924"/>
      <c r="AQ17" s="924"/>
      <c r="AR17" s="924"/>
      <c r="AS17" s="924"/>
      <c r="AT17" s="925"/>
      <c r="AU17" s="889"/>
      <c r="AV17" s="889"/>
      <c r="AW17" s="889"/>
      <c r="AX17" s="889"/>
      <c r="AY17" s="889"/>
      <c r="AZ17" s="889"/>
    </row>
    <row r="18" spans="1:52" ht="6" customHeight="1" x14ac:dyDescent="0.25">
      <c r="A18" s="889"/>
      <c r="B18" s="916"/>
      <c r="C18" s="917"/>
      <c r="D18" s="917"/>
      <c r="E18" s="917"/>
      <c r="F18" s="917"/>
      <c r="G18" s="917"/>
      <c r="H18" s="917"/>
      <c r="I18" s="917"/>
      <c r="J18" s="917"/>
      <c r="K18" s="917"/>
      <c r="L18" s="917"/>
      <c r="M18" s="917"/>
      <c r="N18" s="917"/>
      <c r="O18" s="917"/>
      <c r="P18" s="917"/>
      <c r="Q18" s="917"/>
      <c r="R18" s="917"/>
      <c r="S18" s="917"/>
      <c r="T18" s="917"/>
      <c r="U18" s="917"/>
      <c r="V18" s="917"/>
      <c r="W18" s="917"/>
      <c r="X18" s="917"/>
      <c r="Y18" s="917"/>
      <c r="Z18" s="917"/>
      <c r="AA18" s="917"/>
      <c r="AB18" s="917"/>
      <c r="AC18" s="917"/>
      <c r="AD18" s="917"/>
      <c r="AE18" s="919"/>
      <c r="AF18" s="919"/>
      <c r="AG18" s="919"/>
      <c r="AH18" s="921"/>
      <c r="AI18" s="921"/>
      <c r="AJ18" s="921"/>
      <c r="AK18" s="921"/>
      <c r="AL18" s="921"/>
      <c r="AM18" s="921"/>
      <c r="AN18" s="947">
        <f>AE18*AH18</f>
        <v>0</v>
      </c>
      <c r="AO18" s="947"/>
      <c r="AP18" s="947"/>
      <c r="AQ18" s="947"/>
      <c r="AR18" s="947"/>
      <c r="AS18" s="947"/>
      <c r="AT18" s="948"/>
      <c r="AU18" s="889"/>
      <c r="AV18" s="889"/>
      <c r="AW18" s="889"/>
      <c r="AX18" s="889"/>
      <c r="AY18" s="889"/>
      <c r="AZ18" s="889"/>
    </row>
    <row r="19" spans="1:52" ht="6" customHeight="1" x14ac:dyDescent="0.25">
      <c r="A19" s="889"/>
      <c r="B19" s="916"/>
      <c r="C19" s="917"/>
      <c r="D19" s="917"/>
      <c r="E19" s="917"/>
      <c r="F19" s="917"/>
      <c r="G19" s="917"/>
      <c r="H19" s="917"/>
      <c r="I19" s="917"/>
      <c r="J19" s="917"/>
      <c r="K19" s="917"/>
      <c r="L19" s="917"/>
      <c r="M19" s="917"/>
      <c r="N19" s="917"/>
      <c r="O19" s="917"/>
      <c r="P19" s="917"/>
      <c r="Q19" s="917"/>
      <c r="R19" s="917"/>
      <c r="S19" s="917"/>
      <c r="T19" s="917"/>
      <c r="U19" s="917"/>
      <c r="V19" s="917"/>
      <c r="W19" s="917"/>
      <c r="X19" s="917"/>
      <c r="Y19" s="917"/>
      <c r="Z19" s="917"/>
      <c r="AA19" s="917"/>
      <c r="AB19" s="917"/>
      <c r="AC19" s="917"/>
      <c r="AD19" s="917"/>
      <c r="AE19" s="919"/>
      <c r="AF19" s="919"/>
      <c r="AG19" s="919"/>
      <c r="AH19" s="921"/>
      <c r="AI19" s="921"/>
      <c r="AJ19" s="921"/>
      <c r="AK19" s="921"/>
      <c r="AL19" s="921"/>
      <c r="AM19" s="921"/>
      <c r="AN19" s="924"/>
      <c r="AO19" s="924"/>
      <c r="AP19" s="924"/>
      <c r="AQ19" s="924"/>
      <c r="AR19" s="924"/>
      <c r="AS19" s="924"/>
      <c r="AT19" s="925"/>
      <c r="AU19" s="889"/>
      <c r="AV19" s="889"/>
      <c r="AW19" s="889"/>
      <c r="AX19" s="889"/>
      <c r="AY19" s="889"/>
      <c r="AZ19" s="889"/>
    </row>
    <row r="20" spans="1:52" ht="6" customHeight="1" x14ac:dyDescent="0.25">
      <c r="A20" s="889"/>
      <c r="B20" s="916"/>
      <c r="C20" s="917"/>
      <c r="D20" s="917"/>
      <c r="E20" s="917"/>
      <c r="F20" s="917"/>
      <c r="G20" s="917"/>
      <c r="H20" s="917"/>
      <c r="I20" s="917"/>
      <c r="J20" s="917"/>
      <c r="K20" s="917"/>
      <c r="L20" s="917"/>
      <c r="M20" s="917"/>
      <c r="N20" s="917"/>
      <c r="O20" s="917"/>
      <c r="P20" s="917"/>
      <c r="Q20" s="917"/>
      <c r="R20" s="917"/>
      <c r="S20" s="917"/>
      <c r="T20" s="917"/>
      <c r="U20" s="917"/>
      <c r="V20" s="917"/>
      <c r="W20" s="917"/>
      <c r="X20" s="917"/>
      <c r="Y20" s="917"/>
      <c r="Z20" s="917"/>
      <c r="AA20" s="917"/>
      <c r="AB20" s="917"/>
      <c r="AC20" s="917"/>
      <c r="AD20" s="917"/>
      <c r="AE20" s="919"/>
      <c r="AF20" s="919"/>
      <c r="AG20" s="919"/>
      <c r="AH20" s="921"/>
      <c r="AI20" s="921"/>
      <c r="AJ20" s="921"/>
      <c r="AK20" s="921"/>
      <c r="AL20" s="921"/>
      <c r="AM20" s="921"/>
      <c r="AN20" s="947">
        <f>AE20*AH20</f>
        <v>0</v>
      </c>
      <c r="AO20" s="947"/>
      <c r="AP20" s="947"/>
      <c r="AQ20" s="947"/>
      <c r="AR20" s="947"/>
      <c r="AS20" s="947"/>
      <c r="AT20" s="948"/>
      <c r="AU20" s="889"/>
      <c r="AV20" s="889"/>
      <c r="AW20" s="889"/>
      <c r="AX20" s="889"/>
      <c r="AY20" s="889"/>
      <c r="AZ20" s="889"/>
    </row>
    <row r="21" spans="1:52" ht="6" customHeight="1" x14ac:dyDescent="0.25">
      <c r="A21" s="889"/>
      <c r="B21" s="916"/>
      <c r="C21" s="917"/>
      <c r="D21" s="917"/>
      <c r="E21" s="917"/>
      <c r="F21" s="917"/>
      <c r="G21" s="917"/>
      <c r="H21" s="917"/>
      <c r="I21" s="917"/>
      <c r="J21" s="917"/>
      <c r="K21" s="917"/>
      <c r="L21" s="917"/>
      <c r="M21" s="917"/>
      <c r="N21" s="917"/>
      <c r="O21" s="917"/>
      <c r="P21" s="917"/>
      <c r="Q21" s="917"/>
      <c r="R21" s="917"/>
      <c r="S21" s="917"/>
      <c r="T21" s="917"/>
      <c r="U21" s="917"/>
      <c r="V21" s="917"/>
      <c r="W21" s="917"/>
      <c r="X21" s="917"/>
      <c r="Y21" s="917"/>
      <c r="Z21" s="917"/>
      <c r="AA21" s="917"/>
      <c r="AB21" s="917"/>
      <c r="AC21" s="917"/>
      <c r="AD21" s="917"/>
      <c r="AE21" s="919"/>
      <c r="AF21" s="919"/>
      <c r="AG21" s="919"/>
      <c r="AH21" s="921"/>
      <c r="AI21" s="921"/>
      <c r="AJ21" s="921"/>
      <c r="AK21" s="921"/>
      <c r="AL21" s="921"/>
      <c r="AM21" s="921"/>
      <c r="AN21" s="924"/>
      <c r="AO21" s="924"/>
      <c r="AP21" s="924"/>
      <c r="AQ21" s="924"/>
      <c r="AR21" s="924"/>
      <c r="AS21" s="924"/>
      <c r="AT21" s="925"/>
      <c r="AU21" s="889"/>
      <c r="AV21" s="889"/>
      <c r="AW21" s="889"/>
      <c r="AX21" s="889"/>
      <c r="AY21" s="889"/>
      <c r="AZ21" s="889"/>
    </row>
    <row r="22" spans="1:52" ht="6" customHeight="1" x14ac:dyDescent="0.25">
      <c r="A22" s="889"/>
      <c r="B22" s="916"/>
      <c r="C22" s="917"/>
      <c r="D22" s="917"/>
      <c r="E22" s="917"/>
      <c r="F22" s="917"/>
      <c r="G22" s="917"/>
      <c r="H22" s="917"/>
      <c r="I22" s="917"/>
      <c r="J22" s="917"/>
      <c r="K22" s="917"/>
      <c r="L22" s="917"/>
      <c r="M22" s="917"/>
      <c r="N22" s="917"/>
      <c r="O22" s="917"/>
      <c r="P22" s="917"/>
      <c r="Q22" s="917"/>
      <c r="R22" s="917"/>
      <c r="S22" s="917"/>
      <c r="T22" s="917"/>
      <c r="U22" s="917"/>
      <c r="V22" s="917"/>
      <c r="W22" s="917"/>
      <c r="X22" s="917"/>
      <c r="Y22" s="917"/>
      <c r="Z22" s="917"/>
      <c r="AA22" s="917"/>
      <c r="AB22" s="917"/>
      <c r="AC22" s="917"/>
      <c r="AD22" s="917"/>
      <c r="AE22" s="919"/>
      <c r="AF22" s="919"/>
      <c r="AG22" s="919"/>
      <c r="AH22" s="921"/>
      <c r="AI22" s="921"/>
      <c r="AJ22" s="921"/>
      <c r="AK22" s="921"/>
      <c r="AL22" s="921"/>
      <c r="AM22" s="921"/>
      <c r="AN22" s="947">
        <f>AE22*AH22</f>
        <v>0</v>
      </c>
      <c r="AO22" s="947"/>
      <c r="AP22" s="947"/>
      <c r="AQ22" s="947"/>
      <c r="AR22" s="947"/>
      <c r="AS22" s="947"/>
      <c r="AT22" s="948"/>
      <c r="AU22" s="889"/>
      <c r="AV22" s="889"/>
      <c r="AW22" s="889"/>
      <c r="AX22" s="889"/>
      <c r="AY22" s="889"/>
      <c r="AZ22" s="889"/>
    </row>
    <row r="23" spans="1:52" ht="6" customHeight="1" x14ac:dyDescent="0.25">
      <c r="A23" s="889"/>
      <c r="B23" s="916"/>
      <c r="C23" s="917"/>
      <c r="D23" s="917"/>
      <c r="E23" s="917"/>
      <c r="F23" s="917"/>
      <c r="G23" s="917"/>
      <c r="H23" s="917"/>
      <c r="I23" s="917"/>
      <c r="J23" s="917"/>
      <c r="K23" s="917"/>
      <c r="L23" s="917"/>
      <c r="M23" s="917"/>
      <c r="N23" s="917"/>
      <c r="O23" s="917"/>
      <c r="P23" s="917"/>
      <c r="Q23" s="917"/>
      <c r="R23" s="917"/>
      <c r="S23" s="917"/>
      <c r="T23" s="917"/>
      <c r="U23" s="917"/>
      <c r="V23" s="917"/>
      <c r="W23" s="917"/>
      <c r="X23" s="917"/>
      <c r="Y23" s="917"/>
      <c r="Z23" s="917"/>
      <c r="AA23" s="917"/>
      <c r="AB23" s="917"/>
      <c r="AC23" s="917"/>
      <c r="AD23" s="917"/>
      <c r="AE23" s="919"/>
      <c r="AF23" s="919"/>
      <c r="AG23" s="919"/>
      <c r="AH23" s="921"/>
      <c r="AI23" s="921"/>
      <c r="AJ23" s="921"/>
      <c r="AK23" s="921"/>
      <c r="AL23" s="921"/>
      <c r="AM23" s="921"/>
      <c r="AN23" s="924"/>
      <c r="AO23" s="924"/>
      <c r="AP23" s="924"/>
      <c r="AQ23" s="924"/>
      <c r="AR23" s="924"/>
      <c r="AS23" s="924"/>
      <c r="AT23" s="925"/>
      <c r="AU23" s="889"/>
      <c r="AV23" s="889"/>
      <c r="AW23" s="889"/>
      <c r="AX23" s="889"/>
      <c r="AY23" s="889"/>
      <c r="AZ23" s="889"/>
    </row>
    <row r="24" spans="1:52" ht="6" customHeight="1" x14ac:dyDescent="0.25">
      <c r="A24" s="889"/>
      <c r="B24" s="916"/>
      <c r="C24" s="917"/>
      <c r="D24" s="917"/>
      <c r="E24" s="917"/>
      <c r="F24" s="917"/>
      <c r="G24" s="917"/>
      <c r="H24" s="917"/>
      <c r="I24" s="917"/>
      <c r="J24" s="917"/>
      <c r="K24" s="917"/>
      <c r="L24" s="917"/>
      <c r="M24" s="917"/>
      <c r="N24" s="917"/>
      <c r="O24" s="917"/>
      <c r="P24" s="917"/>
      <c r="Q24" s="917"/>
      <c r="R24" s="917"/>
      <c r="S24" s="917"/>
      <c r="T24" s="917"/>
      <c r="U24" s="917"/>
      <c r="V24" s="917"/>
      <c r="W24" s="917"/>
      <c r="X24" s="917"/>
      <c r="Y24" s="917"/>
      <c r="Z24" s="917"/>
      <c r="AA24" s="917"/>
      <c r="AB24" s="917"/>
      <c r="AC24" s="917"/>
      <c r="AD24" s="917"/>
      <c r="AE24" s="919"/>
      <c r="AF24" s="919"/>
      <c r="AG24" s="919"/>
      <c r="AH24" s="921"/>
      <c r="AI24" s="921"/>
      <c r="AJ24" s="921"/>
      <c r="AK24" s="921"/>
      <c r="AL24" s="921"/>
      <c r="AM24" s="921"/>
      <c r="AN24" s="947">
        <f>AE24*AH24</f>
        <v>0</v>
      </c>
      <c r="AO24" s="947"/>
      <c r="AP24" s="947"/>
      <c r="AQ24" s="947"/>
      <c r="AR24" s="947"/>
      <c r="AS24" s="947"/>
      <c r="AT24" s="948"/>
      <c r="AU24" s="889"/>
      <c r="AV24" s="889"/>
      <c r="AW24" s="889"/>
      <c r="AX24" s="889"/>
      <c r="AY24" s="889"/>
      <c r="AZ24" s="889"/>
    </row>
    <row r="25" spans="1:52" ht="6" customHeight="1" x14ac:dyDescent="0.25">
      <c r="A25" s="889"/>
      <c r="B25" s="916"/>
      <c r="C25" s="917"/>
      <c r="D25" s="917"/>
      <c r="E25" s="917"/>
      <c r="F25" s="917"/>
      <c r="G25" s="917"/>
      <c r="H25" s="917"/>
      <c r="I25" s="917"/>
      <c r="J25" s="917"/>
      <c r="K25" s="917"/>
      <c r="L25" s="917"/>
      <c r="M25" s="917"/>
      <c r="N25" s="917"/>
      <c r="O25" s="917"/>
      <c r="P25" s="917"/>
      <c r="Q25" s="917"/>
      <c r="R25" s="917"/>
      <c r="S25" s="917"/>
      <c r="T25" s="917"/>
      <c r="U25" s="917"/>
      <c r="V25" s="917"/>
      <c r="W25" s="917"/>
      <c r="X25" s="917"/>
      <c r="Y25" s="917"/>
      <c r="Z25" s="917"/>
      <c r="AA25" s="917"/>
      <c r="AB25" s="917"/>
      <c r="AC25" s="917"/>
      <c r="AD25" s="917"/>
      <c r="AE25" s="919"/>
      <c r="AF25" s="919"/>
      <c r="AG25" s="919"/>
      <c r="AH25" s="921"/>
      <c r="AI25" s="921"/>
      <c r="AJ25" s="921"/>
      <c r="AK25" s="921"/>
      <c r="AL25" s="921"/>
      <c r="AM25" s="921"/>
      <c r="AN25" s="924"/>
      <c r="AO25" s="924"/>
      <c r="AP25" s="924"/>
      <c r="AQ25" s="924"/>
      <c r="AR25" s="924"/>
      <c r="AS25" s="924"/>
      <c r="AT25" s="925"/>
      <c r="AU25" s="889"/>
      <c r="AV25" s="889"/>
      <c r="AW25" s="889"/>
      <c r="AX25" s="889"/>
      <c r="AY25" s="889"/>
      <c r="AZ25" s="889"/>
    </row>
    <row r="26" spans="1:52" ht="6" customHeight="1" x14ac:dyDescent="0.25">
      <c r="A26" s="889"/>
      <c r="B26" s="916"/>
      <c r="C26" s="917"/>
      <c r="D26" s="917"/>
      <c r="E26" s="917"/>
      <c r="F26" s="917"/>
      <c r="G26" s="917"/>
      <c r="H26" s="917"/>
      <c r="I26" s="917"/>
      <c r="J26" s="917"/>
      <c r="K26" s="917"/>
      <c r="L26" s="917"/>
      <c r="M26" s="917"/>
      <c r="N26" s="917"/>
      <c r="O26" s="917"/>
      <c r="P26" s="917"/>
      <c r="Q26" s="917"/>
      <c r="R26" s="917"/>
      <c r="S26" s="917"/>
      <c r="T26" s="917"/>
      <c r="U26" s="917"/>
      <c r="V26" s="917"/>
      <c r="W26" s="917"/>
      <c r="X26" s="917"/>
      <c r="Y26" s="917"/>
      <c r="Z26" s="917"/>
      <c r="AA26" s="917"/>
      <c r="AB26" s="917"/>
      <c r="AC26" s="917"/>
      <c r="AD26" s="917"/>
      <c r="AE26" s="919"/>
      <c r="AF26" s="919"/>
      <c r="AG26" s="919"/>
      <c r="AH26" s="921"/>
      <c r="AI26" s="921"/>
      <c r="AJ26" s="921"/>
      <c r="AK26" s="921"/>
      <c r="AL26" s="921"/>
      <c r="AM26" s="921"/>
      <c r="AN26" s="947">
        <f>AE26*AH26</f>
        <v>0</v>
      </c>
      <c r="AO26" s="947"/>
      <c r="AP26" s="947"/>
      <c r="AQ26" s="947"/>
      <c r="AR26" s="947"/>
      <c r="AS26" s="947"/>
      <c r="AT26" s="948"/>
      <c r="AU26" s="889"/>
      <c r="AV26" s="889"/>
      <c r="AW26" s="889"/>
      <c r="AX26" s="889"/>
      <c r="AY26" s="889"/>
      <c r="AZ26" s="889"/>
    </row>
    <row r="27" spans="1:52" ht="6" customHeight="1" x14ac:dyDescent="0.25">
      <c r="A27" s="889"/>
      <c r="B27" s="916"/>
      <c r="C27" s="917"/>
      <c r="D27" s="917"/>
      <c r="E27" s="917"/>
      <c r="F27" s="917"/>
      <c r="G27" s="917"/>
      <c r="H27" s="917"/>
      <c r="I27" s="917"/>
      <c r="J27" s="917"/>
      <c r="K27" s="917"/>
      <c r="L27" s="917"/>
      <c r="M27" s="917"/>
      <c r="N27" s="917"/>
      <c r="O27" s="917"/>
      <c r="P27" s="917"/>
      <c r="Q27" s="917"/>
      <c r="R27" s="917"/>
      <c r="S27" s="917"/>
      <c r="T27" s="917"/>
      <c r="U27" s="917"/>
      <c r="V27" s="917"/>
      <c r="W27" s="917"/>
      <c r="X27" s="917"/>
      <c r="Y27" s="917"/>
      <c r="Z27" s="917"/>
      <c r="AA27" s="917"/>
      <c r="AB27" s="917"/>
      <c r="AC27" s="917"/>
      <c r="AD27" s="917"/>
      <c r="AE27" s="919"/>
      <c r="AF27" s="919"/>
      <c r="AG27" s="919"/>
      <c r="AH27" s="921"/>
      <c r="AI27" s="921"/>
      <c r="AJ27" s="921"/>
      <c r="AK27" s="921"/>
      <c r="AL27" s="921"/>
      <c r="AM27" s="921"/>
      <c r="AN27" s="924"/>
      <c r="AO27" s="924"/>
      <c r="AP27" s="924"/>
      <c r="AQ27" s="924"/>
      <c r="AR27" s="924"/>
      <c r="AS27" s="924"/>
      <c r="AT27" s="925"/>
      <c r="AU27" s="889"/>
      <c r="AV27" s="889"/>
      <c r="AW27" s="889"/>
      <c r="AX27" s="889"/>
      <c r="AY27" s="889"/>
      <c r="AZ27" s="889"/>
    </row>
    <row r="28" spans="1:52" ht="6" customHeight="1" x14ac:dyDescent="0.25">
      <c r="A28" s="889"/>
      <c r="B28" s="916"/>
      <c r="C28" s="917"/>
      <c r="D28" s="917"/>
      <c r="E28" s="917"/>
      <c r="F28" s="917"/>
      <c r="G28" s="917"/>
      <c r="H28" s="917"/>
      <c r="I28" s="917"/>
      <c r="J28" s="917"/>
      <c r="K28" s="917"/>
      <c r="L28" s="917"/>
      <c r="M28" s="917"/>
      <c r="N28" s="917"/>
      <c r="O28" s="917"/>
      <c r="P28" s="917"/>
      <c r="Q28" s="917"/>
      <c r="R28" s="917"/>
      <c r="S28" s="917"/>
      <c r="T28" s="917"/>
      <c r="U28" s="917"/>
      <c r="V28" s="917"/>
      <c r="W28" s="917"/>
      <c r="X28" s="917"/>
      <c r="Y28" s="917"/>
      <c r="Z28" s="917"/>
      <c r="AA28" s="917"/>
      <c r="AB28" s="917"/>
      <c r="AC28" s="917"/>
      <c r="AD28" s="917"/>
      <c r="AE28" s="919"/>
      <c r="AF28" s="919"/>
      <c r="AG28" s="919"/>
      <c r="AH28" s="921"/>
      <c r="AI28" s="921"/>
      <c r="AJ28" s="921"/>
      <c r="AK28" s="921"/>
      <c r="AL28" s="921"/>
      <c r="AM28" s="921"/>
      <c r="AN28" s="947">
        <f>AE28*AH28</f>
        <v>0</v>
      </c>
      <c r="AO28" s="947"/>
      <c r="AP28" s="947"/>
      <c r="AQ28" s="947"/>
      <c r="AR28" s="947"/>
      <c r="AS28" s="947"/>
      <c r="AT28" s="948"/>
      <c r="AU28" s="889"/>
      <c r="AV28" s="889"/>
      <c r="AW28" s="889"/>
      <c r="AX28" s="889"/>
      <c r="AY28" s="889"/>
      <c r="AZ28" s="889"/>
    </row>
    <row r="29" spans="1:52" ht="6" customHeight="1" x14ac:dyDescent="0.25">
      <c r="A29" s="889"/>
      <c r="B29" s="916"/>
      <c r="C29" s="917"/>
      <c r="D29" s="917"/>
      <c r="E29" s="917"/>
      <c r="F29" s="917"/>
      <c r="G29" s="917"/>
      <c r="H29" s="917"/>
      <c r="I29" s="917"/>
      <c r="J29" s="917"/>
      <c r="K29" s="917"/>
      <c r="L29" s="917"/>
      <c r="M29" s="917"/>
      <c r="N29" s="917"/>
      <c r="O29" s="917"/>
      <c r="P29" s="917"/>
      <c r="Q29" s="917"/>
      <c r="R29" s="917"/>
      <c r="S29" s="917"/>
      <c r="T29" s="917"/>
      <c r="U29" s="917"/>
      <c r="V29" s="917"/>
      <c r="W29" s="917"/>
      <c r="X29" s="917"/>
      <c r="Y29" s="917"/>
      <c r="Z29" s="917"/>
      <c r="AA29" s="917"/>
      <c r="AB29" s="917"/>
      <c r="AC29" s="917"/>
      <c r="AD29" s="917"/>
      <c r="AE29" s="919"/>
      <c r="AF29" s="919"/>
      <c r="AG29" s="919"/>
      <c r="AH29" s="921"/>
      <c r="AI29" s="921"/>
      <c r="AJ29" s="921"/>
      <c r="AK29" s="921"/>
      <c r="AL29" s="921"/>
      <c r="AM29" s="921"/>
      <c r="AN29" s="924"/>
      <c r="AO29" s="924"/>
      <c r="AP29" s="924"/>
      <c r="AQ29" s="924"/>
      <c r="AR29" s="924"/>
      <c r="AS29" s="924"/>
      <c r="AT29" s="925"/>
      <c r="AU29" s="889"/>
      <c r="AV29" s="889"/>
      <c r="AW29" s="889"/>
      <c r="AX29" s="889"/>
      <c r="AY29" s="889"/>
      <c r="AZ29" s="889"/>
    </row>
    <row r="30" spans="1:52" ht="6" customHeight="1" x14ac:dyDescent="0.25">
      <c r="A30" s="889"/>
      <c r="B30" s="916"/>
      <c r="C30" s="917"/>
      <c r="D30" s="917"/>
      <c r="E30" s="917"/>
      <c r="F30" s="917"/>
      <c r="G30" s="917"/>
      <c r="H30" s="917"/>
      <c r="I30" s="917"/>
      <c r="J30" s="917"/>
      <c r="K30" s="917"/>
      <c r="L30" s="917"/>
      <c r="M30" s="917"/>
      <c r="N30" s="917"/>
      <c r="O30" s="917"/>
      <c r="P30" s="917"/>
      <c r="Q30" s="917"/>
      <c r="R30" s="917"/>
      <c r="S30" s="917"/>
      <c r="T30" s="917"/>
      <c r="U30" s="917"/>
      <c r="V30" s="917"/>
      <c r="W30" s="917"/>
      <c r="X30" s="917"/>
      <c r="Y30" s="917"/>
      <c r="Z30" s="917"/>
      <c r="AA30" s="917"/>
      <c r="AB30" s="917"/>
      <c r="AC30" s="917"/>
      <c r="AD30" s="917"/>
      <c r="AE30" s="919"/>
      <c r="AF30" s="919"/>
      <c r="AG30" s="919"/>
      <c r="AH30" s="921"/>
      <c r="AI30" s="921"/>
      <c r="AJ30" s="921"/>
      <c r="AK30" s="921"/>
      <c r="AL30" s="921"/>
      <c r="AM30" s="921"/>
      <c r="AN30" s="947">
        <f>AE30*AH30</f>
        <v>0</v>
      </c>
      <c r="AO30" s="947"/>
      <c r="AP30" s="947"/>
      <c r="AQ30" s="947"/>
      <c r="AR30" s="947"/>
      <c r="AS30" s="947"/>
      <c r="AT30" s="948"/>
      <c r="AU30" s="889"/>
      <c r="AV30" s="889"/>
      <c r="AW30" s="889"/>
      <c r="AX30" s="889"/>
      <c r="AY30" s="889"/>
      <c r="AZ30" s="889"/>
    </row>
    <row r="31" spans="1:52" ht="6" customHeight="1" thickBot="1" x14ac:dyDescent="0.3">
      <c r="A31" s="889"/>
      <c r="B31" s="953"/>
      <c r="C31" s="954"/>
      <c r="D31" s="954"/>
      <c r="E31" s="954"/>
      <c r="F31" s="954"/>
      <c r="G31" s="954"/>
      <c r="H31" s="954"/>
      <c r="I31" s="954"/>
      <c r="J31" s="954"/>
      <c r="K31" s="954"/>
      <c r="L31" s="954"/>
      <c r="M31" s="954"/>
      <c r="N31" s="954"/>
      <c r="O31" s="954"/>
      <c r="P31" s="954"/>
      <c r="Q31" s="954"/>
      <c r="R31" s="954"/>
      <c r="S31" s="954"/>
      <c r="T31" s="954"/>
      <c r="U31" s="954"/>
      <c r="V31" s="954"/>
      <c r="W31" s="954"/>
      <c r="X31" s="954"/>
      <c r="Y31" s="954"/>
      <c r="Z31" s="954"/>
      <c r="AA31" s="954"/>
      <c r="AB31" s="954"/>
      <c r="AC31" s="954"/>
      <c r="AD31" s="954"/>
      <c r="AE31" s="955"/>
      <c r="AF31" s="955"/>
      <c r="AG31" s="955"/>
      <c r="AH31" s="956"/>
      <c r="AI31" s="956"/>
      <c r="AJ31" s="956"/>
      <c r="AK31" s="956"/>
      <c r="AL31" s="956"/>
      <c r="AM31" s="956"/>
      <c r="AN31" s="957"/>
      <c r="AO31" s="957"/>
      <c r="AP31" s="957"/>
      <c r="AQ31" s="957"/>
      <c r="AR31" s="957"/>
      <c r="AS31" s="957"/>
      <c r="AT31" s="958"/>
      <c r="AU31" s="889"/>
      <c r="AV31" s="889"/>
      <c r="AW31" s="889"/>
      <c r="AX31" s="889"/>
      <c r="AY31" s="889"/>
      <c r="AZ31" s="889"/>
    </row>
    <row r="32" spans="1:52" ht="9.75" customHeight="1" x14ac:dyDescent="0.25">
      <c r="A32" s="889"/>
      <c r="B32" s="959"/>
      <c r="C32" s="959"/>
      <c r="D32" s="959"/>
      <c r="E32" s="959"/>
      <c r="F32" s="959"/>
      <c r="G32" s="959"/>
      <c r="H32" s="959"/>
      <c r="I32" s="959"/>
      <c r="J32" s="959"/>
      <c r="K32" s="959"/>
      <c r="L32" s="959"/>
      <c r="M32" s="959"/>
      <c r="N32" s="959"/>
      <c r="O32" s="959"/>
      <c r="P32" s="959"/>
      <c r="Q32" s="959"/>
      <c r="R32" s="959"/>
      <c r="S32" s="959"/>
      <c r="T32" s="959"/>
      <c r="U32" s="959"/>
      <c r="V32" s="959"/>
      <c r="W32" s="959"/>
      <c r="X32" s="959"/>
      <c r="Y32" s="959"/>
      <c r="Z32" s="959"/>
      <c r="AA32" s="960" t="s">
        <v>214</v>
      </c>
      <c r="AB32" s="960"/>
      <c r="AC32" s="960"/>
      <c r="AD32" s="960"/>
      <c r="AE32" s="960"/>
      <c r="AF32" s="960"/>
      <c r="AG32" s="960"/>
      <c r="AH32" s="961" t="s">
        <v>43</v>
      </c>
      <c r="AI32" s="962">
        <f>SUM(AN8:AT31)</f>
        <v>0</v>
      </c>
      <c r="AJ32" s="962"/>
      <c r="AK32" s="962"/>
      <c r="AL32" s="962"/>
      <c r="AM32" s="962"/>
      <c r="AN32" s="962"/>
      <c r="AO32" s="962"/>
      <c r="AP32" s="962"/>
      <c r="AQ32" s="962"/>
      <c r="AR32" s="962"/>
      <c r="AS32" s="962"/>
      <c r="AT32" s="962"/>
      <c r="AU32" s="889"/>
      <c r="AV32" s="889"/>
      <c r="AW32" s="889"/>
      <c r="AX32" s="889"/>
      <c r="AY32" s="889"/>
      <c r="AZ32" s="889"/>
    </row>
    <row r="33" spans="1:52" ht="7.5" customHeight="1" x14ac:dyDescent="0.25">
      <c r="A33" s="889"/>
      <c r="B33" s="889"/>
      <c r="C33" s="889"/>
      <c r="D33" s="889"/>
      <c r="E33" s="889"/>
      <c r="F33" s="889"/>
      <c r="G33" s="889"/>
      <c r="H33" s="889"/>
      <c r="I33" s="889"/>
      <c r="J33" s="889"/>
      <c r="K33" s="889"/>
      <c r="L33" s="889"/>
      <c r="M33" s="889"/>
      <c r="N33" s="889"/>
      <c r="O33" s="889"/>
      <c r="P33" s="889"/>
      <c r="Q33" s="889"/>
      <c r="R33" s="889"/>
      <c r="S33" s="889"/>
      <c r="T33" s="889"/>
      <c r="U33" s="889"/>
      <c r="V33" s="889"/>
      <c r="W33" s="889"/>
      <c r="X33" s="889"/>
      <c r="Y33" s="889"/>
      <c r="Z33" s="889"/>
      <c r="AA33" s="960"/>
      <c r="AB33" s="960"/>
      <c r="AC33" s="960"/>
      <c r="AD33" s="960"/>
      <c r="AE33" s="960"/>
      <c r="AF33" s="960"/>
      <c r="AG33" s="960"/>
      <c r="AH33" s="961"/>
      <c r="AI33" s="963"/>
      <c r="AJ33" s="963"/>
      <c r="AK33" s="963"/>
      <c r="AL33" s="963"/>
      <c r="AM33" s="963"/>
      <c r="AN33" s="963"/>
      <c r="AO33" s="963"/>
      <c r="AP33" s="963"/>
      <c r="AQ33" s="963"/>
      <c r="AR33" s="963"/>
      <c r="AS33" s="963"/>
      <c r="AT33" s="963"/>
      <c r="AU33" s="889"/>
      <c r="AV33" s="889"/>
      <c r="AW33" s="889"/>
      <c r="AX33" s="889"/>
      <c r="AY33" s="889"/>
      <c r="AZ33" s="889"/>
    </row>
    <row r="34" spans="1:52" ht="12.75" customHeight="1" x14ac:dyDescent="0.25">
      <c r="A34" s="889"/>
      <c r="B34" s="949" t="s">
        <v>215</v>
      </c>
      <c r="C34" s="949"/>
      <c r="D34" s="949"/>
      <c r="E34" s="949"/>
      <c r="F34" s="949"/>
      <c r="G34" s="949"/>
      <c r="H34" s="949"/>
      <c r="I34" s="949"/>
      <c r="J34" s="949"/>
      <c r="K34" s="949"/>
      <c r="L34" s="949"/>
      <c r="M34" s="949"/>
      <c r="N34" s="950" t="s">
        <v>216</v>
      </c>
      <c r="O34" s="950"/>
      <c r="P34" s="950"/>
      <c r="Q34" s="950"/>
      <c r="R34" s="950"/>
      <c r="S34" s="950"/>
      <c r="T34" s="950"/>
      <c r="U34" s="950"/>
      <c r="V34" s="950"/>
      <c r="W34" s="950"/>
      <c r="X34" s="950"/>
      <c r="Y34" s="950"/>
      <c r="Z34" s="889"/>
      <c r="AA34" s="889"/>
      <c r="AB34" s="889"/>
      <c r="AC34" s="889"/>
      <c r="AD34" s="889"/>
      <c r="AE34" s="889"/>
      <c r="AF34" s="889"/>
      <c r="AG34" s="889"/>
      <c r="AH34" s="889"/>
      <c r="AI34" s="889"/>
      <c r="AJ34" s="889"/>
      <c r="AK34" s="889"/>
      <c r="AL34" s="889"/>
      <c r="AM34" s="889"/>
      <c r="AN34" s="889"/>
      <c r="AO34" s="889"/>
      <c r="AP34" s="889"/>
      <c r="AQ34" s="889"/>
      <c r="AR34" s="889"/>
      <c r="AS34" s="889"/>
      <c r="AT34" s="889"/>
      <c r="AU34" s="889"/>
      <c r="AV34" s="889"/>
      <c r="AW34" s="889"/>
      <c r="AX34" s="889"/>
      <c r="AY34" s="889"/>
      <c r="AZ34" s="889"/>
    </row>
    <row r="35" spans="1:52" ht="3" customHeight="1" x14ac:dyDescent="0.25">
      <c r="A35" s="889"/>
      <c r="B35" s="889"/>
      <c r="C35" s="889"/>
      <c r="D35" s="889"/>
      <c r="E35" s="889"/>
      <c r="F35" s="889"/>
      <c r="G35" s="889"/>
      <c r="H35" s="889"/>
      <c r="I35" s="889"/>
      <c r="J35" s="889"/>
      <c r="K35" s="889"/>
      <c r="L35" s="889"/>
      <c r="M35" s="889"/>
      <c r="N35" s="889"/>
      <c r="O35" s="889"/>
      <c r="P35" s="889"/>
      <c r="Q35" s="889"/>
      <c r="R35" s="889"/>
      <c r="S35" s="889"/>
      <c r="T35" s="889"/>
      <c r="U35" s="889"/>
      <c r="V35" s="889"/>
      <c r="W35" s="889"/>
      <c r="X35" s="889"/>
      <c r="Y35" s="889"/>
      <c r="Z35" s="889"/>
      <c r="AA35" s="889"/>
      <c r="AB35" s="889"/>
      <c r="AC35" s="889"/>
      <c r="AD35" s="889"/>
      <c r="AE35" s="889"/>
      <c r="AF35" s="889"/>
      <c r="AG35" s="889"/>
      <c r="AH35" s="889"/>
      <c r="AI35" s="889"/>
      <c r="AJ35" s="889"/>
      <c r="AK35" s="889"/>
      <c r="AL35" s="889"/>
      <c r="AM35" s="889"/>
      <c r="AN35" s="889"/>
      <c r="AO35" s="889"/>
      <c r="AP35" s="889"/>
      <c r="AQ35" s="889"/>
      <c r="AR35" s="889"/>
      <c r="AS35" s="889"/>
      <c r="AT35" s="889"/>
      <c r="AU35" s="889"/>
      <c r="AV35" s="889"/>
      <c r="AW35" s="889"/>
      <c r="AX35" s="889"/>
      <c r="AY35" s="889"/>
      <c r="AZ35" s="889"/>
    </row>
    <row r="36" spans="1:52" ht="9.75" customHeight="1" x14ac:dyDescent="0.25">
      <c r="A36" s="889"/>
      <c r="B36" s="889"/>
      <c r="C36" s="889"/>
      <c r="D36" s="889"/>
      <c r="E36" s="889"/>
      <c r="F36" s="951" t="s">
        <v>217</v>
      </c>
      <c r="G36" s="951"/>
      <c r="H36" s="951"/>
      <c r="I36" s="951"/>
      <c r="J36" s="951"/>
      <c r="K36" s="951"/>
      <c r="L36" s="951"/>
      <c r="M36" s="951"/>
      <c r="N36" s="951"/>
      <c r="O36" s="951"/>
      <c r="P36" s="951"/>
      <c r="Q36" s="951"/>
      <c r="R36" s="951"/>
      <c r="S36" s="951"/>
      <c r="T36" s="951"/>
      <c r="U36" s="951"/>
      <c r="V36" s="172"/>
      <c r="W36" s="952"/>
      <c r="X36" s="889"/>
      <c r="Y36" s="889"/>
      <c r="Z36" s="889"/>
      <c r="AA36" s="889"/>
      <c r="AB36" s="889"/>
      <c r="AC36" s="889"/>
      <c r="AD36" s="889"/>
      <c r="AE36" s="889"/>
      <c r="AF36" s="889"/>
      <c r="AG36" s="889"/>
      <c r="AH36" s="889"/>
      <c r="AI36" s="889"/>
      <c r="AJ36" s="889"/>
      <c r="AK36" s="889"/>
      <c r="AL36" s="889"/>
      <c r="AM36" s="889"/>
      <c r="AN36" s="889"/>
      <c r="AO36" s="889"/>
      <c r="AP36" s="889"/>
      <c r="AQ36" s="889"/>
      <c r="AR36" s="889"/>
      <c r="AS36" s="889"/>
      <c r="AT36" s="889"/>
      <c r="AU36" s="889"/>
      <c r="AV36" s="889"/>
      <c r="AW36" s="889"/>
      <c r="AX36" s="889"/>
      <c r="AY36" s="889"/>
      <c r="AZ36" s="889"/>
    </row>
    <row r="37" spans="1:52" ht="3" customHeight="1" x14ac:dyDescent="0.25">
      <c r="A37" s="889"/>
      <c r="B37" s="889"/>
      <c r="C37" s="889"/>
      <c r="D37" s="889"/>
      <c r="E37" s="889"/>
      <c r="F37" s="889"/>
      <c r="G37" s="889"/>
      <c r="H37" s="889"/>
      <c r="I37" s="889"/>
      <c r="J37" s="889"/>
      <c r="K37" s="889"/>
      <c r="L37" s="889"/>
      <c r="M37" s="889"/>
      <c r="N37" s="889"/>
      <c r="O37" s="889"/>
      <c r="P37" s="889"/>
      <c r="Q37" s="889"/>
      <c r="R37" s="889"/>
      <c r="S37" s="889"/>
      <c r="T37" s="889"/>
      <c r="U37" s="889"/>
      <c r="V37" s="889"/>
      <c r="W37" s="889"/>
      <c r="X37" s="889"/>
      <c r="Y37" s="889"/>
      <c r="Z37" s="889"/>
      <c r="AA37" s="889"/>
      <c r="AB37" s="889"/>
      <c r="AC37" s="889"/>
      <c r="AD37" s="889"/>
      <c r="AE37" s="889"/>
      <c r="AF37" s="889"/>
      <c r="AG37" s="889"/>
      <c r="AH37" s="889"/>
      <c r="AI37" s="889"/>
      <c r="AJ37" s="889"/>
      <c r="AK37" s="889"/>
      <c r="AL37" s="889"/>
      <c r="AM37" s="889"/>
      <c r="AN37" s="889"/>
      <c r="AO37" s="889"/>
      <c r="AP37" s="889"/>
      <c r="AQ37" s="889"/>
      <c r="AR37" s="889"/>
      <c r="AS37" s="889"/>
      <c r="AT37" s="889"/>
      <c r="AU37" s="889"/>
      <c r="AV37" s="889"/>
      <c r="AW37" s="889"/>
      <c r="AX37" s="889"/>
      <c r="AY37" s="889"/>
      <c r="AZ37" s="889"/>
    </row>
    <row r="38" spans="1:52" ht="9.75" customHeight="1" x14ac:dyDescent="0.25">
      <c r="A38" s="889"/>
      <c r="B38" s="889"/>
      <c r="C38" s="889"/>
      <c r="D38" s="889"/>
      <c r="E38" s="889"/>
      <c r="F38" s="951" t="s">
        <v>218</v>
      </c>
      <c r="G38" s="951"/>
      <c r="H38" s="951"/>
      <c r="I38" s="951"/>
      <c r="J38" s="951"/>
      <c r="K38" s="951"/>
      <c r="L38" s="951"/>
      <c r="M38" s="951"/>
      <c r="N38" s="951"/>
      <c r="O38" s="951"/>
      <c r="P38" s="951"/>
      <c r="Q38" s="951"/>
      <c r="R38" s="951"/>
      <c r="S38" s="951"/>
      <c r="T38" s="951"/>
      <c r="U38" s="951"/>
      <c r="V38" s="951"/>
      <c r="W38" s="951"/>
      <c r="X38" s="951"/>
      <c r="Y38" s="951"/>
      <c r="Z38" s="951"/>
      <c r="AA38" s="951"/>
      <c r="AB38" s="951"/>
      <c r="AC38" s="965"/>
      <c r="AD38" s="172"/>
      <c r="AE38" s="952"/>
      <c r="AF38" s="889"/>
      <c r="AG38" s="889"/>
      <c r="AH38" s="889"/>
      <c r="AI38" s="889"/>
      <c r="AJ38" s="889"/>
      <c r="AK38" s="889"/>
      <c r="AL38" s="889"/>
      <c r="AM38" s="889"/>
      <c r="AN38" s="889"/>
      <c r="AO38" s="889"/>
      <c r="AP38" s="889"/>
      <c r="AQ38" s="889"/>
      <c r="AR38" s="889"/>
      <c r="AS38" s="889"/>
      <c r="AT38" s="889"/>
      <c r="AU38" s="889"/>
      <c r="AV38" s="889"/>
      <c r="AW38" s="889"/>
      <c r="AX38" s="889"/>
      <c r="AY38" s="889"/>
      <c r="AZ38" s="889"/>
    </row>
    <row r="39" spans="1:52" ht="9.75" customHeight="1" x14ac:dyDescent="0.25">
      <c r="A39" s="889"/>
      <c r="B39" s="889"/>
      <c r="C39" s="889"/>
      <c r="D39" s="889"/>
      <c r="E39" s="889"/>
      <c r="F39" s="889"/>
      <c r="G39" s="889"/>
      <c r="H39" s="889"/>
      <c r="I39" s="889"/>
      <c r="J39" s="889"/>
      <c r="K39" s="889"/>
      <c r="L39" s="889"/>
      <c r="M39" s="889"/>
      <c r="N39" s="889"/>
      <c r="O39" s="889"/>
      <c r="P39" s="889"/>
      <c r="Q39" s="889"/>
      <c r="R39" s="889"/>
      <c r="S39" s="889"/>
      <c r="T39" s="889"/>
      <c r="U39" s="889"/>
      <c r="V39" s="889"/>
      <c r="W39" s="889"/>
      <c r="X39" s="889"/>
      <c r="Y39" s="889"/>
      <c r="Z39" s="889"/>
      <c r="AA39" s="889"/>
      <c r="AB39" s="889"/>
      <c r="AC39" s="889"/>
      <c r="AD39" s="889"/>
      <c r="AE39" s="889"/>
      <c r="AF39" s="889"/>
      <c r="AG39" s="889"/>
      <c r="AH39" s="889"/>
      <c r="AI39" s="889"/>
      <c r="AJ39" s="889"/>
      <c r="AK39" s="889"/>
      <c r="AL39" s="889"/>
      <c r="AM39" s="889"/>
      <c r="AN39" s="889"/>
      <c r="AO39" s="889"/>
      <c r="AP39" s="889"/>
      <c r="AQ39" s="889"/>
      <c r="AR39" s="889"/>
      <c r="AS39" s="889"/>
      <c r="AT39" s="889"/>
      <c r="AU39" s="889"/>
      <c r="AV39" s="889"/>
      <c r="AW39" s="889"/>
      <c r="AX39" s="889"/>
      <c r="AY39" s="889"/>
      <c r="AZ39" s="889"/>
    </row>
    <row r="40" spans="1:52" ht="9.75" customHeight="1" x14ac:dyDescent="0.25">
      <c r="A40" s="889"/>
      <c r="B40" s="889"/>
      <c r="C40" s="889"/>
      <c r="D40" s="889"/>
      <c r="E40" s="889"/>
      <c r="F40" s="889"/>
      <c r="G40" s="889"/>
      <c r="H40" s="889"/>
      <c r="I40" s="889"/>
      <c r="J40" s="889"/>
      <c r="K40" s="889"/>
      <c r="L40" s="889"/>
      <c r="M40" s="889"/>
      <c r="N40" s="889"/>
      <c r="O40" s="889"/>
      <c r="P40" s="889"/>
      <c r="Q40" s="889"/>
      <c r="R40" s="889"/>
      <c r="S40" s="889"/>
      <c r="T40" s="889"/>
      <c r="U40" s="889"/>
      <c r="V40" s="889"/>
      <c r="W40" s="889"/>
      <c r="X40" s="889"/>
      <c r="Y40" s="889"/>
      <c r="Z40" s="889"/>
      <c r="AA40" s="889"/>
      <c r="AB40" s="889"/>
      <c r="AC40" s="889"/>
      <c r="AD40" s="889"/>
      <c r="AE40" s="889"/>
      <c r="AF40" s="889"/>
      <c r="AG40" s="889"/>
      <c r="AH40" s="889"/>
      <c r="AI40" s="889"/>
      <c r="AJ40" s="889"/>
      <c r="AK40" s="889"/>
      <c r="AL40" s="889"/>
      <c r="AM40" s="889"/>
      <c r="AN40" s="889"/>
      <c r="AO40" s="889"/>
      <c r="AP40" s="889"/>
      <c r="AQ40" s="889"/>
      <c r="AR40" s="889"/>
      <c r="AS40" s="889"/>
      <c r="AT40" s="889"/>
      <c r="AU40" s="889"/>
      <c r="AV40" s="889"/>
      <c r="AW40" s="889"/>
      <c r="AX40" s="889"/>
      <c r="AY40" s="889"/>
      <c r="AZ40" s="889"/>
    </row>
    <row r="41" spans="1:52" ht="9.75" customHeight="1" x14ac:dyDescent="0.25">
      <c r="A41" s="889"/>
      <c r="B41" s="889"/>
      <c r="C41" s="889"/>
      <c r="D41" s="889"/>
      <c r="E41" s="889"/>
      <c r="F41" s="889"/>
      <c r="G41" s="889"/>
      <c r="H41" s="889"/>
      <c r="I41" s="889"/>
      <c r="J41" s="889"/>
      <c r="K41" s="889"/>
      <c r="L41" s="889"/>
      <c r="M41" s="889"/>
      <c r="N41" s="889"/>
      <c r="O41" s="889"/>
      <c r="P41" s="889"/>
      <c r="Q41" s="889"/>
      <c r="R41" s="889"/>
      <c r="S41" s="889"/>
      <c r="T41" s="889"/>
      <c r="U41" s="889"/>
      <c r="V41" s="889"/>
      <c r="W41" s="889"/>
      <c r="X41" s="889"/>
      <c r="Y41" s="889"/>
      <c r="Z41" s="889"/>
      <c r="AA41" s="889"/>
      <c r="AB41" s="889"/>
      <c r="AC41" s="889"/>
      <c r="AD41" s="889"/>
      <c r="AE41" s="889"/>
      <c r="AF41" s="889"/>
      <c r="AG41" s="889"/>
      <c r="AH41" s="889"/>
      <c r="AI41" s="889"/>
      <c r="AJ41" s="889"/>
      <c r="AK41" s="889"/>
      <c r="AL41" s="889"/>
      <c r="AM41" s="889"/>
      <c r="AN41" s="889"/>
      <c r="AO41" s="889"/>
      <c r="AP41" s="889"/>
      <c r="AQ41" s="889"/>
      <c r="AR41" s="889"/>
      <c r="AS41" s="889"/>
      <c r="AT41" s="889"/>
      <c r="AU41" s="889"/>
      <c r="AV41" s="889"/>
      <c r="AW41" s="889"/>
      <c r="AX41" s="889"/>
      <c r="AY41" s="889"/>
      <c r="AZ41" s="889"/>
    </row>
    <row r="42" spans="1:52" ht="9.75" customHeight="1" x14ac:dyDescent="0.25">
      <c r="A42" s="889"/>
      <c r="B42" s="889"/>
      <c r="C42" s="889"/>
      <c r="D42" s="889"/>
      <c r="E42" s="889"/>
      <c r="F42" s="889"/>
      <c r="G42" s="889"/>
      <c r="H42" s="889"/>
      <c r="I42" s="889"/>
      <c r="J42" s="889"/>
      <c r="K42" s="889"/>
      <c r="L42" s="889"/>
      <c r="M42" s="889"/>
      <c r="N42" s="889"/>
      <c r="O42" s="889"/>
      <c r="P42" s="889"/>
      <c r="Q42" s="889"/>
      <c r="R42" s="889"/>
      <c r="S42" s="889"/>
      <c r="T42" s="889"/>
      <c r="U42" s="889"/>
      <c r="V42" s="889"/>
      <c r="W42" s="889"/>
      <c r="X42" s="889"/>
      <c r="Y42" s="889"/>
      <c r="Z42" s="889"/>
      <c r="AA42" s="889"/>
      <c r="AB42" s="889"/>
      <c r="AC42" s="889"/>
      <c r="AD42" s="889"/>
      <c r="AE42" s="889"/>
      <c r="AF42" s="889"/>
      <c r="AG42" s="889"/>
      <c r="AH42" s="889"/>
      <c r="AI42" s="889"/>
      <c r="AJ42" s="889"/>
      <c r="AK42" s="889"/>
      <c r="AL42" s="889"/>
      <c r="AM42" s="889"/>
      <c r="AN42" s="889"/>
      <c r="AO42" s="889"/>
      <c r="AP42" s="889"/>
      <c r="AQ42" s="889"/>
      <c r="AR42" s="889"/>
      <c r="AS42" s="889"/>
      <c r="AT42" s="889"/>
      <c r="AU42" s="889"/>
      <c r="AV42" s="889"/>
      <c r="AW42" s="889"/>
      <c r="AX42" s="889"/>
      <c r="AY42" s="889"/>
      <c r="AZ42" s="889"/>
    </row>
    <row r="43" spans="1:52" ht="9.75" customHeight="1" x14ac:dyDescent="0.25">
      <c r="A43" s="889"/>
      <c r="B43" s="889"/>
      <c r="C43" s="889"/>
      <c r="D43" s="889"/>
      <c r="E43" s="889"/>
      <c r="F43" s="889"/>
      <c r="G43" s="889"/>
      <c r="H43" s="889"/>
      <c r="I43" s="889"/>
      <c r="J43" s="889"/>
      <c r="K43" s="889"/>
      <c r="L43" s="889"/>
      <c r="M43" s="889"/>
      <c r="N43" s="889"/>
      <c r="O43" s="889"/>
      <c r="P43" s="889"/>
      <c r="Q43" s="889"/>
      <c r="R43" s="889"/>
      <c r="S43" s="889"/>
      <c r="T43" s="889"/>
      <c r="U43" s="889"/>
      <c r="V43" s="889"/>
      <c r="W43" s="889"/>
      <c r="X43" s="889"/>
      <c r="Y43" s="889"/>
      <c r="Z43" s="889"/>
      <c r="AA43" s="889"/>
      <c r="AB43" s="889"/>
      <c r="AC43" s="889"/>
      <c r="AD43" s="889"/>
      <c r="AE43" s="889"/>
      <c r="AF43" s="889"/>
      <c r="AG43" s="889"/>
      <c r="AH43" s="889"/>
      <c r="AI43" s="889"/>
      <c r="AJ43" s="889"/>
      <c r="AK43" s="889"/>
      <c r="AL43" s="889"/>
      <c r="AM43" s="889"/>
      <c r="AN43" s="889"/>
      <c r="AO43" s="889"/>
      <c r="AP43" s="889"/>
      <c r="AQ43" s="889"/>
      <c r="AR43" s="889"/>
      <c r="AS43" s="889"/>
      <c r="AT43" s="889"/>
      <c r="AU43" s="889"/>
      <c r="AV43" s="889"/>
      <c r="AW43" s="889"/>
      <c r="AX43" s="889"/>
      <c r="AY43" s="889"/>
      <c r="AZ43" s="889"/>
    </row>
    <row r="44" spans="1:52" ht="9.75" customHeight="1" x14ac:dyDescent="0.25">
      <c r="A44" s="889"/>
      <c r="B44" s="889"/>
      <c r="C44" s="889"/>
      <c r="D44" s="889"/>
      <c r="E44" s="889"/>
      <c r="F44" s="889"/>
      <c r="G44" s="889"/>
      <c r="H44" s="889"/>
      <c r="I44" s="889"/>
      <c r="J44" s="889"/>
      <c r="K44" s="889"/>
      <c r="L44" s="889"/>
      <c r="M44" s="889"/>
      <c r="N44" s="889"/>
      <c r="O44" s="889"/>
      <c r="P44" s="889"/>
      <c r="Q44" s="889"/>
      <c r="R44" s="889"/>
      <c r="S44" s="889"/>
      <c r="T44" s="889"/>
      <c r="U44" s="889"/>
      <c r="V44" s="889"/>
      <c r="W44" s="889"/>
      <c r="X44" s="889"/>
      <c r="Y44" s="889"/>
      <c r="Z44" s="889"/>
      <c r="AA44" s="889"/>
      <c r="AB44" s="889"/>
      <c r="AC44" s="889"/>
      <c r="AD44" s="889"/>
      <c r="AE44" s="889"/>
      <c r="AF44" s="889"/>
      <c r="AG44" s="889"/>
      <c r="AH44" s="889"/>
      <c r="AI44" s="889"/>
      <c r="AJ44" s="889"/>
      <c r="AK44" s="889"/>
      <c r="AL44" s="889"/>
      <c r="AM44" s="889"/>
      <c r="AN44" s="889"/>
      <c r="AO44" s="889"/>
      <c r="AP44" s="889"/>
      <c r="AQ44" s="889"/>
      <c r="AR44" s="889"/>
      <c r="AS44" s="889"/>
      <c r="AT44" s="889"/>
      <c r="AU44" s="889"/>
      <c r="AV44" s="889"/>
      <c r="AW44" s="889"/>
      <c r="AX44" s="889"/>
      <c r="AY44" s="889"/>
      <c r="AZ44" s="889"/>
    </row>
    <row r="45" spans="1:52" ht="9.75" customHeight="1" x14ac:dyDescent="0.25">
      <c r="A45" s="889"/>
      <c r="B45" s="889"/>
      <c r="C45" s="889"/>
      <c r="D45" s="889"/>
      <c r="E45" s="889"/>
      <c r="F45" s="889"/>
      <c r="G45" s="889"/>
      <c r="H45" s="889"/>
      <c r="I45" s="889"/>
      <c r="J45" s="889"/>
      <c r="K45" s="889"/>
      <c r="L45" s="889"/>
      <c r="M45" s="889"/>
      <c r="N45" s="889"/>
      <c r="O45" s="889"/>
      <c r="P45" s="889"/>
      <c r="Q45" s="889"/>
      <c r="R45" s="889"/>
      <c r="S45" s="889"/>
      <c r="T45" s="889"/>
      <c r="U45" s="889"/>
      <c r="V45" s="889"/>
      <c r="W45" s="889"/>
      <c r="X45" s="889"/>
      <c r="Y45" s="889"/>
      <c r="Z45" s="889"/>
      <c r="AA45" s="889"/>
      <c r="AB45" s="889"/>
      <c r="AC45" s="889"/>
      <c r="AD45" s="889"/>
      <c r="AE45" s="889"/>
      <c r="AF45" s="889"/>
      <c r="AG45" s="889"/>
      <c r="AH45" s="889"/>
      <c r="AI45" s="889"/>
      <c r="AJ45" s="889"/>
      <c r="AK45" s="889"/>
      <c r="AL45" s="889"/>
      <c r="AM45" s="889"/>
      <c r="AN45" s="889"/>
      <c r="AO45" s="889"/>
      <c r="AP45" s="889"/>
      <c r="AQ45" s="889"/>
      <c r="AR45" s="889"/>
      <c r="AS45" s="889"/>
      <c r="AT45" s="889"/>
      <c r="AU45" s="889"/>
      <c r="AV45" s="889"/>
      <c r="AW45" s="889"/>
      <c r="AX45" s="889"/>
      <c r="AY45" s="889"/>
      <c r="AZ45" s="889"/>
    </row>
    <row r="46" spans="1:52" ht="9.75" customHeight="1" x14ac:dyDescent="0.25">
      <c r="A46" s="889"/>
      <c r="B46" s="889"/>
      <c r="C46" s="889"/>
      <c r="D46" s="889"/>
      <c r="E46" s="889"/>
      <c r="F46" s="889"/>
      <c r="G46" s="889"/>
      <c r="H46" s="889"/>
      <c r="I46" s="889"/>
      <c r="J46" s="889"/>
      <c r="K46" s="889"/>
      <c r="L46" s="889"/>
      <c r="M46" s="889"/>
      <c r="N46" s="889"/>
      <c r="O46" s="889"/>
      <c r="P46" s="889"/>
      <c r="Q46" s="889"/>
      <c r="R46" s="889"/>
      <c r="S46" s="889"/>
      <c r="T46" s="889"/>
      <c r="U46" s="889"/>
      <c r="V46" s="889"/>
      <c r="W46" s="889"/>
      <c r="X46" s="889"/>
      <c r="Y46" s="889"/>
      <c r="Z46" s="889"/>
      <c r="AA46" s="889"/>
      <c r="AB46" s="889"/>
      <c r="AC46" s="889"/>
      <c r="AD46" s="889"/>
      <c r="AE46" s="889"/>
      <c r="AF46" s="889"/>
      <c r="AG46" s="889"/>
      <c r="AH46" s="889"/>
      <c r="AI46" s="889"/>
      <c r="AJ46" s="889"/>
      <c r="AK46" s="889"/>
      <c r="AL46" s="889"/>
      <c r="AM46" s="889"/>
      <c r="AN46" s="889"/>
      <c r="AO46" s="889"/>
      <c r="AP46" s="889"/>
      <c r="AQ46" s="889"/>
      <c r="AR46" s="889"/>
      <c r="AS46" s="889"/>
      <c r="AT46" s="889"/>
      <c r="AU46" s="889"/>
      <c r="AV46" s="889"/>
      <c r="AW46" s="889"/>
      <c r="AX46" s="889"/>
      <c r="AY46" s="889"/>
      <c r="AZ46" s="889"/>
    </row>
    <row r="47" spans="1:52" ht="9.75" customHeight="1" x14ac:dyDescent="0.25">
      <c r="A47" s="889"/>
      <c r="B47" s="889"/>
      <c r="C47" s="889"/>
      <c r="D47" s="889"/>
      <c r="E47" s="889"/>
      <c r="F47" s="889"/>
      <c r="G47" s="889"/>
      <c r="H47" s="889"/>
      <c r="I47" s="889"/>
      <c r="J47" s="889"/>
      <c r="K47" s="889"/>
      <c r="L47" s="889"/>
      <c r="M47" s="889"/>
      <c r="N47" s="889"/>
      <c r="O47" s="889"/>
      <c r="P47" s="889"/>
      <c r="Q47" s="889"/>
      <c r="R47" s="889"/>
      <c r="S47" s="889"/>
      <c r="T47" s="889"/>
      <c r="U47" s="889"/>
      <c r="V47" s="889"/>
      <c r="W47" s="889"/>
      <c r="X47" s="889"/>
      <c r="Y47" s="889"/>
      <c r="Z47" s="889"/>
      <c r="AA47" s="889"/>
      <c r="AB47" s="889"/>
      <c r="AC47" s="889"/>
      <c r="AD47" s="889"/>
      <c r="AE47" s="889"/>
      <c r="AF47" s="889"/>
      <c r="AG47" s="889"/>
      <c r="AH47" s="889"/>
      <c r="AI47" s="889"/>
      <c r="AJ47" s="889"/>
      <c r="AK47" s="889"/>
      <c r="AL47" s="889"/>
      <c r="AM47" s="889"/>
      <c r="AN47" s="889"/>
      <c r="AO47" s="889"/>
      <c r="AP47" s="889"/>
      <c r="AQ47" s="889"/>
      <c r="AR47" s="889"/>
      <c r="AS47" s="889"/>
      <c r="AT47" s="889"/>
      <c r="AU47" s="889"/>
      <c r="AV47" s="889"/>
      <c r="AW47" s="889"/>
      <c r="AX47" s="889"/>
      <c r="AY47" s="889"/>
      <c r="AZ47" s="889"/>
    </row>
    <row r="48" spans="1:52" ht="9.75" customHeight="1" x14ac:dyDescent="0.25">
      <c r="A48" s="889"/>
      <c r="B48" s="889"/>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889"/>
      <c r="AL48" s="889"/>
      <c r="AM48" s="889"/>
      <c r="AN48" s="889"/>
      <c r="AO48" s="889"/>
      <c r="AP48" s="889"/>
      <c r="AQ48" s="889"/>
      <c r="AR48" s="889"/>
      <c r="AS48" s="889"/>
      <c r="AT48" s="889"/>
      <c r="AU48" s="889"/>
      <c r="AV48" s="889"/>
      <c r="AW48" s="889"/>
      <c r="AX48" s="889"/>
      <c r="AY48" s="889"/>
      <c r="AZ48" s="889"/>
    </row>
    <row r="49" spans="1:52" ht="9.75" customHeight="1" x14ac:dyDescent="0.25">
      <c r="A49" s="889"/>
      <c r="B49" s="889"/>
      <c r="C49" s="889"/>
      <c r="D49" s="889"/>
      <c r="E49" s="889"/>
      <c r="F49" s="889"/>
      <c r="G49" s="889"/>
      <c r="H49" s="889"/>
      <c r="I49" s="889"/>
      <c r="J49" s="889"/>
      <c r="K49" s="889"/>
      <c r="L49" s="889"/>
      <c r="M49" s="889"/>
      <c r="N49" s="889"/>
      <c r="O49" s="889"/>
      <c r="P49" s="889"/>
      <c r="Q49" s="889"/>
      <c r="R49" s="889"/>
      <c r="S49" s="889"/>
      <c r="T49" s="889"/>
      <c r="U49" s="889"/>
      <c r="V49" s="889"/>
      <c r="W49" s="889"/>
      <c r="X49" s="889"/>
      <c r="Y49" s="889"/>
      <c r="Z49" s="889"/>
      <c r="AA49" s="889"/>
      <c r="AB49" s="889"/>
      <c r="AC49" s="889"/>
      <c r="AD49" s="889"/>
      <c r="AE49" s="889"/>
      <c r="AF49" s="889"/>
      <c r="AG49" s="889"/>
      <c r="AH49" s="889"/>
      <c r="AI49" s="889"/>
      <c r="AJ49" s="889"/>
      <c r="AK49" s="889"/>
      <c r="AL49" s="889"/>
      <c r="AM49" s="889"/>
      <c r="AN49" s="889"/>
      <c r="AO49" s="889"/>
      <c r="AP49" s="889"/>
      <c r="AQ49" s="889"/>
      <c r="AR49" s="889"/>
      <c r="AS49" s="889"/>
      <c r="AT49" s="889"/>
      <c r="AU49" s="889"/>
      <c r="AV49" s="889"/>
      <c r="AW49" s="889"/>
      <c r="AX49" s="889"/>
      <c r="AY49" s="889"/>
      <c r="AZ49" s="889"/>
    </row>
    <row r="50" spans="1:52" ht="9.75" customHeight="1" x14ac:dyDescent="0.25">
      <c r="A50" s="889"/>
      <c r="B50" s="889"/>
      <c r="C50" s="889"/>
      <c r="D50" s="889"/>
      <c r="E50" s="889"/>
      <c r="F50" s="889"/>
      <c r="G50" s="889"/>
      <c r="H50" s="889"/>
      <c r="I50" s="889"/>
      <c r="J50" s="889"/>
      <c r="K50" s="889"/>
      <c r="L50" s="889"/>
      <c r="M50" s="889"/>
      <c r="N50" s="889"/>
      <c r="O50" s="889"/>
      <c r="P50" s="889"/>
      <c r="Q50" s="889"/>
      <c r="R50" s="889"/>
      <c r="S50" s="889"/>
      <c r="T50" s="889"/>
      <c r="U50" s="889"/>
      <c r="V50" s="889"/>
      <c r="W50" s="889"/>
      <c r="X50" s="889"/>
      <c r="Y50" s="889"/>
      <c r="Z50" s="889"/>
      <c r="AA50" s="889"/>
      <c r="AB50" s="889"/>
      <c r="AC50" s="889"/>
      <c r="AD50" s="889"/>
      <c r="AE50" s="889"/>
      <c r="AF50" s="889"/>
      <c r="AG50" s="889"/>
      <c r="AH50" s="889"/>
      <c r="AI50" s="889"/>
      <c r="AJ50" s="889"/>
      <c r="AK50" s="889"/>
      <c r="AL50" s="889"/>
      <c r="AM50" s="889"/>
      <c r="AN50" s="889"/>
      <c r="AO50" s="889"/>
      <c r="AP50" s="889"/>
      <c r="AQ50" s="889"/>
      <c r="AR50" s="889"/>
      <c r="AS50" s="889"/>
      <c r="AT50" s="889"/>
      <c r="AU50" s="889"/>
      <c r="AV50" s="889"/>
      <c r="AW50" s="889"/>
      <c r="AX50" s="889"/>
      <c r="AY50" s="889"/>
      <c r="AZ50" s="889"/>
    </row>
    <row r="51" spans="1:52" ht="9.75" customHeight="1" x14ac:dyDescent="0.25">
      <c r="A51" s="889"/>
      <c r="B51" s="889"/>
      <c r="C51" s="889"/>
      <c r="D51" s="889"/>
      <c r="E51" s="889"/>
      <c r="F51" s="889"/>
      <c r="G51" s="889"/>
      <c r="H51" s="889"/>
      <c r="I51" s="889"/>
      <c r="J51" s="889"/>
      <c r="K51" s="889"/>
      <c r="L51" s="889"/>
      <c r="M51" s="889"/>
      <c r="N51" s="889"/>
      <c r="O51" s="889"/>
      <c r="P51" s="889"/>
      <c r="Q51" s="889"/>
      <c r="R51" s="889"/>
      <c r="S51" s="889"/>
      <c r="T51" s="889"/>
      <c r="U51" s="889"/>
      <c r="V51" s="889"/>
      <c r="W51" s="889"/>
      <c r="X51" s="889"/>
      <c r="Y51" s="889"/>
      <c r="Z51" s="889"/>
      <c r="AA51" s="889"/>
      <c r="AB51" s="889"/>
      <c r="AC51" s="889"/>
      <c r="AD51" s="889"/>
      <c r="AE51" s="889"/>
      <c r="AF51" s="889"/>
      <c r="AG51" s="889"/>
      <c r="AH51" s="889"/>
      <c r="AI51" s="889"/>
      <c r="AJ51" s="889"/>
      <c r="AK51" s="889"/>
      <c r="AL51" s="889"/>
      <c r="AM51" s="889"/>
      <c r="AN51" s="889"/>
      <c r="AO51" s="889"/>
      <c r="AP51" s="889"/>
      <c r="AQ51" s="889"/>
      <c r="AR51" s="889"/>
      <c r="AS51" s="889"/>
      <c r="AT51" s="889"/>
      <c r="AU51" s="889"/>
      <c r="AV51" s="889"/>
      <c r="AW51" s="889"/>
      <c r="AX51" s="889"/>
      <c r="AY51" s="889"/>
      <c r="AZ51" s="889"/>
    </row>
    <row r="52" spans="1:52" ht="9.75" customHeight="1" x14ac:dyDescent="0.25">
      <c r="A52" s="889"/>
      <c r="B52" s="889"/>
      <c r="C52" s="889"/>
      <c r="D52" s="889"/>
      <c r="E52" s="889"/>
      <c r="F52" s="889"/>
      <c r="G52" s="889"/>
      <c r="H52" s="889"/>
      <c r="I52" s="889"/>
      <c r="J52" s="889"/>
      <c r="K52" s="889"/>
      <c r="L52" s="889"/>
      <c r="M52" s="889"/>
      <c r="N52" s="889"/>
      <c r="O52" s="889"/>
      <c r="P52" s="889"/>
      <c r="Q52" s="889"/>
      <c r="R52" s="889"/>
      <c r="S52" s="889"/>
      <c r="T52" s="889"/>
      <c r="U52" s="889"/>
      <c r="V52" s="889"/>
      <c r="W52" s="889"/>
      <c r="X52" s="889"/>
      <c r="Y52" s="889"/>
      <c r="Z52" s="889"/>
      <c r="AA52" s="889"/>
      <c r="AB52" s="889"/>
      <c r="AC52" s="889"/>
      <c r="AD52" s="889"/>
      <c r="AE52" s="889"/>
      <c r="AF52" s="889"/>
      <c r="AG52" s="889"/>
      <c r="AH52" s="889"/>
      <c r="AI52" s="889"/>
      <c r="AJ52" s="889"/>
      <c r="AK52" s="889"/>
      <c r="AL52" s="889"/>
      <c r="AM52" s="889"/>
      <c r="AN52" s="889"/>
      <c r="AO52" s="889"/>
      <c r="AP52" s="889"/>
      <c r="AQ52" s="889"/>
      <c r="AR52" s="889"/>
      <c r="AS52" s="889"/>
      <c r="AT52" s="889"/>
      <c r="AU52" s="889"/>
      <c r="AV52" s="889"/>
      <c r="AW52" s="889"/>
      <c r="AX52" s="889"/>
      <c r="AY52" s="889"/>
      <c r="AZ52" s="889"/>
    </row>
    <row r="53" spans="1:52" ht="9.75" customHeight="1" x14ac:dyDescent="0.25">
      <c r="A53" s="889"/>
      <c r="B53" s="889"/>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889"/>
      <c r="AL53" s="889"/>
      <c r="AM53" s="889"/>
      <c r="AN53" s="889"/>
      <c r="AO53" s="889"/>
      <c r="AP53" s="889"/>
      <c r="AQ53" s="889"/>
      <c r="AR53" s="889"/>
      <c r="AS53" s="889"/>
      <c r="AT53" s="889"/>
      <c r="AU53" s="889"/>
      <c r="AV53" s="889"/>
      <c r="AW53" s="889"/>
      <c r="AX53" s="889"/>
      <c r="AY53" s="889"/>
      <c r="AZ53" s="889"/>
    </row>
    <row r="54" spans="1:52" ht="9.75" customHeight="1" x14ac:dyDescent="0.25">
      <c r="A54" s="889"/>
      <c r="B54" s="889"/>
      <c r="C54" s="889"/>
      <c r="D54" s="889"/>
      <c r="E54" s="889"/>
      <c r="F54" s="889"/>
      <c r="G54" s="889"/>
      <c r="H54" s="889"/>
      <c r="I54" s="889"/>
      <c r="J54" s="889"/>
      <c r="K54" s="889"/>
      <c r="L54" s="889"/>
      <c r="M54" s="889"/>
      <c r="N54" s="889"/>
      <c r="O54" s="889"/>
      <c r="P54" s="889"/>
      <c r="Q54" s="889"/>
      <c r="R54" s="889"/>
      <c r="S54" s="889"/>
      <c r="T54" s="889"/>
      <c r="U54" s="889"/>
      <c r="V54" s="889"/>
      <c r="W54" s="889"/>
      <c r="X54" s="889"/>
      <c r="Y54" s="889"/>
      <c r="Z54" s="889"/>
      <c r="AA54" s="889"/>
      <c r="AB54" s="889"/>
      <c r="AC54" s="889"/>
      <c r="AD54" s="889"/>
      <c r="AE54" s="889"/>
      <c r="AF54" s="889"/>
      <c r="AG54" s="889"/>
      <c r="AH54" s="889"/>
      <c r="AI54" s="889"/>
      <c r="AJ54" s="889"/>
      <c r="AK54" s="889"/>
      <c r="AL54" s="889"/>
      <c r="AM54" s="889"/>
      <c r="AN54" s="889"/>
      <c r="AO54" s="889"/>
      <c r="AP54" s="889"/>
      <c r="AQ54" s="889"/>
      <c r="AR54" s="889"/>
      <c r="AS54" s="889"/>
      <c r="AT54" s="889"/>
      <c r="AU54" s="889"/>
      <c r="AV54" s="889"/>
      <c r="AW54" s="889"/>
      <c r="AX54" s="889"/>
      <c r="AY54" s="889"/>
      <c r="AZ54" s="889"/>
    </row>
    <row r="55" spans="1:52" ht="9.75" customHeight="1" x14ac:dyDescent="0.25">
      <c r="A55" s="889"/>
      <c r="B55" s="889"/>
      <c r="C55" s="889"/>
      <c r="D55" s="889"/>
      <c r="E55" s="889"/>
      <c r="F55" s="889"/>
      <c r="G55" s="889"/>
      <c r="H55" s="889"/>
      <c r="I55" s="889"/>
      <c r="J55" s="889"/>
      <c r="K55" s="889"/>
      <c r="L55" s="889"/>
      <c r="M55" s="889"/>
      <c r="N55" s="889"/>
      <c r="O55" s="889"/>
      <c r="P55" s="889"/>
      <c r="Q55" s="889"/>
      <c r="R55" s="889"/>
      <c r="S55" s="889"/>
      <c r="T55" s="889"/>
      <c r="U55" s="889"/>
      <c r="V55" s="889"/>
      <c r="W55" s="889"/>
      <c r="X55" s="889"/>
      <c r="Y55" s="889"/>
      <c r="Z55" s="889"/>
      <c r="AA55" s="889"/>
      <c r="AB55" s="889"/>
      <c r="AC55" s="889"/>
      <c r="AD55" s="889"/>
      <c r="AE55" s="889"/>
      <c r="AF55" s="889"/>
      <c r="AG55" s="889"/>
      <c r="AH55" s="889"/>
      <c r="AI55" s="889"/>
      <c r="AJ55" s="889"/>
      <c r="AK55" s="889"/>
      <c r="AL55" s="889"/>
      <c r="AM55" s="889"/>
      <c r="AN55" s="889"/>
      <c r="AO55" s="889"/>
      <c r="AP55" s="889"/>
      <c r="AQ55" s="889"/>
      <c r="AR55" s="889"/>
      <c r="AS55" s="889"/>
      <c r="AT55" s="889"/>
      <c r="AU55" s="889"/>
      <c r="AV55" s="889"/>
      <c r="AW55" s="889"/>
      <c r="AX55" s="889"/>
      <c r="AY55" s="889"/>
      <c r="AZ55" s="889"/>
    </row>
    <row r="56" spans="1:52" ht="9.75" customHeight="1" x14ac:dyDescent="0.25">
      <c r="A56" s="889"/>
      <c r="B56" s="889"/>
      <c r="C56" s="889"/>
      <c r="D56" s="889"/>
      <c r="E56" s="889"/>
      <c r="F56" s="889"/>
      <c r="G56" s="889"/>
      <c r="H56" s="889"/>
      <c r="I56" s="889"/>
      <c r="J56" s="889"/>
      <c r="K56" s="889"/>
      <c r="L56" s="889"/>
      <c r="M56" s="889"/>
      <c r="N56" s="889"/>
      <c r="O56" s="889"/>
      <c r="P56" s="889"/>
      <c r="Q56" s="889"/>
      <c r="R56" s="889"/>
      <c r="S56" s="889"/>
      <c r="T56" s="889"/>
      <c r="U56" s="889"/>
      <c r="V56" s="889"/>
      <c r="W56" s="889"/>
      <c r="X56" s="889"/>
      <c r="Y56" s="889"/>
      <c r="Z56" s="889"/>
      <c r="AA56" s="889"/>
      <c r="AB56" s="889"/>
      <c r="AC56" s="889"/>
      <c r="AD56" s="889"/>
      <c r="AE56" s="889"/>
      <c r="AF56" s="889"/>
      <c r="AG56" s="889"/>
      <c r="AH56" s="889"/>
      <c r="AI56" s="889"/>
      <c r="AJ56" s="889"/>
      <c r="AK56" s="889"/>
      <c r="AL56" s="889"/>
      <c r="AM56" s="889"/>
      <c r="AN56" s="889"/>
      <c r="AO56" s="889"/>
      <c r="AP56" s="889"/>
      <c r="AQ56" s="889"/>
      <c r="AR56" s="889"/>
      <c r="AS56" s="889"/>
      <c r="AT56" s="889"/>
      <c r="AU56" s="889"/>
      <c r="AV56" s="889"/>
      <c r="AW56" s="889"/>
      <c r="AX56" s="889"/>
      <c r="AY56" s="889"/>
      <c r="AZ56" s="889"/>
    </row>
    <row r="57" spans="1:52" ht="9.75" customHeight="1" x14ac:dyDescent="0.25">
      <c r="A57" s="889"/>
      <c r="B57" s="889"/>
      <c r="C57" s="889"/>
      <c r="D57" s="889"/>
      <c r="E57" s="889"/>
      <c r="F57" s="889"/>
      <c r="G57" s="889"/>
      <c r="H57" s="889"/>
      <c r="I57" s="889"/>
      <c r="J57" s="889"/>
      <c r="K57" s="889"/>
      <c r="L57" s="889"/>
      <c r="M57" s="889"/>
      <c r="N57" s="889"/>
      <c r="O57" s="889"/>
      <c r="P57" s="889"/>
      <c r="Q57" s="889"/>
      <c r="R57" s="889"/>
      <c r="S57" s="889"/>
      <c r="T57" s="889"/>
      <c r="U57" s="889"/>
      <c r="V57" s="889"/>
      <c r="W57" s="889"/>
      <c r="X57" s="889"/>
      <c r="Y57" s="889"/>
      <c r="Z57" s="889"/>
      <c r="AA57" s="889"/>
      <c r="AB57" s="889"/>
      <c r="AC57" s="889"/>
      <c r="AD57" s="889"/>
      <c r="AE57" s="889"/>
      <c r="AF57" s="889"/>
      <c r="AG57" s="889"/>
      <c r="AH57" s="889"/>
      <c r="AI57" s="889"/>
      <c r="AJ57" s="889"/>
      <c r="AK57" s="889"/>
      <c r="AL57" s="889"/>
      <c r="AM57" s="889"/>
      <c r="AN57" s="889"/>
      <c r="AO57" s="889"/>
      <c r="AP57" s="889"/>
      <c r="AQ57" s="889"/>
      <c r="AR57" s="889"/>
      <c r="AS57" s="889"/>
      <c r="AT57" s="889"/>
      <c r="AU57" s="889"/>
      <c r="AV57" s="889"/>
      <c r="AW57" s="889"/>
      <c r="AX57" s="889"/>
      <c r="AY57" s="889"/>
      <c r="AZ57" s="889"/>
    </row>
    <row r="58" spans="1:52" ht="9.75" customHeight="1" x14ac:dyDescent="0.25">
      <c r="A58" s="889"/>
      <c r="B58" s="889"/>
      <c r="C58" s="889"/>
      <c r="D58" s="889"/>
      <c r="E58" s="889"/>
      <c r="F58" s="889"/>
      <c r="G58" s="889"/>
      <c r="H58" s="889"/>
      <c r="I58" s="889"/>
      <c r="J58" s="889"/>
      <c r="K58" s="889"/>
      <c r="L58" s="889"/>
      <c r="M58" s="889"/>
      <c r="N58" s="889"/>
      <c r="O58" s="889"/>
      <c r="P58" s="889"/>
      <c r="Q58" s="889"/>
      <c r="R58" s="889"/>
      <c r="S58" s="889"/>
      <c r="T58" s="889"/>
      <c r="U58" s="889"/>
      <c r="V58" s="889"/>
      <c r="W58" s="889"/>
      <c r="X58" s="889"/>
      <c r="Y58" s="889"/>
      <c r="Z58" s="889"/>
      <c r="AA58" s="889"/>
      <c r="AB58" s="889"/>
      <c r="AC58" s="889"/>
      <c r="AD58" s="889"/>
      <c r="AE58" s="889"/>
      <c r="AF58" s="889"/>
      <c r="AG58" s="889"/>
      <c r="AH58" s="889"/>
      <c r="AI58" s="889"/>
      <c r="AJ58" s="889"/>
      <c r="AK58" s="889"/>
      <c r="AL58" s="889"/>
      <c r="AM58" s="889"/>
      <c r="AN58" s="889"/>
      <c r="AO58" s="889"/>
      <c r="AP58" s="889"/>
      <c r="AQ58" s="889"/>
      <c r="AR58" s="889"/>
      <c r="AS58" s="889"/>
      <c r="AT58" s="889"/>
      <c r="AU58" s="889"/>
      <c r="AV58" s="889"/>
      <c r="AW58" s="889"/>
      <c r="AX58" s="889"/>
      <c r="AY58" s="889"/>
      <c r="AZ58" s="889"/>
    </row>
    <row r="59" spans="1:52" ht="9.75" customHeight="1" x14ac:dyDescent="0.25">
      <c r="A59" s="889"/>
      <c r="B59" s="889"/>
      <c r="C59" s="889"/>
      <c r="D59" s="889"/>
      <c r="E59" s="889"/>
      <c r="F59" s="889"/>
      <c r="G59" s="889"/>
      <c r="H59" s="889"/>
      <c r="I59" s="889"/>
      <c r="J59" s="889"/>
      <c r="K59" s="889"/>
      <c r="L59" s="889"/>
      <c r="M59" s="889"/>
      <c r="N59" s="889"/>
      <c r="O59" s="889"/>
      <c r="P59" s="889"/>
      <c r="Q59" s="889"/>
      <c r="R59" s="889"/>
      <c r="S59" s="889"/>
      <c r="T59" s="889"/>
      <c r="U59" s="889"/>
      <c r="V59" s="889"/>
      <c r="W59" s="889"/>
      <c r="X59" s="889"/>
      <c r="Y59" s="889"/>
      <c r="Z59" s="889"/>
      <c r="AA59" s="889"/>
      <c r="AB59" s="889"/>
      <c r="AC59" s="889"/>
      <c r="AD59" s="889"/>
      <c r="AE59" s="889"/>
      <c r="AF59" s="889"/>
      <c r="AG59" s="889"/>
      <c r="AH59" s="889"/>
      <c r="AI59" s="889"/>
      <c r="AJ59" s="889"/>
      <c r="AK59" s="889"/>
      <c r="AL59" s="889"/>
      <c r="AM59" s="889"/>
      <c r="AN59" s="889"/>
      <c r="AO59" s="889"/>
      <c r="AP59" s="889"/>
      <c r="AQ59" s="889"/>
      <c r="AR59" s="889"/>
      <c r="AS59" s="889"/>
      <c r="AT59" s="889"/>
      <c r="AU59" s="889"/>
      <c r="AV59" s="889"/>
      <c r="AW59" s="889"/>
      <c r="AX59" s="889"/>
      <c r="AY59" s="889"/>
      <c r="AZ59" s="889"/>
    </row>
    <row r="60" spans="1:52" ht="9.75" customHeight="1" x14ac:dyDescent="0.25">
      <c r="A60" s="889"/>
      <c r="B60" s="889"/>
      <c r="C60" s="889"/>
      <c r="D60" s="889"/>
      <c r="E60" s="889"/>
      <c r="F60" s="889"/>
      <c r="G60" s="889"/>
      <c r="H60" s="889"/>
      <c r="I60" s="889"/>
      <c r="J60" s="889"/>
      <c r="K60" s="889"/>
      <c r="L60" s="889"/>
      <c r="M60" s="889"/>
      <c r="N60" s="889"/>
      <c r="O60" s="889"/>
      <c r="P60" s="889"/>
      <c r="Q60" s="889"/>
      <c r="R60" s="889"/>
      <c r="S60" s="889"/>
      <c r="T60" s="889"/>
      <c r="U60" s="889"/>
      <c r="V60" s="889"/>
      <c r="W60" s="889"/>
      <c r="X60" s="889"/>
      <c r="Y60" s="889"/>
      <c r="Z60" s="889"/>
      <c r="AA60" s="889"/>
      <c r="AB60" s="889"/>
      <c r="AC60" s="889"/>
      <c r="AD60" s="889"/>
      <c r="AE60" s="889"/>
      <c r="AF60" s="889"/>
      <c r="AG60" s="889"/>
      <c r="AH60" s="889"/>
      <c r="AI60" s="889"/>
      <c r="AJ60" s="889"/>
      <c r="AK60" s="889"/>
      <c r="AL60" s="889"/>
      <c r="AM60" s="889"/>
      <c r="AN60" s="889"/>
      <c r="AO60" s="889"/>
      <c r="AP60" s="889"/>
      <c r="AQ60" s="889"/>
      <c r="AR60" s="889"/>
      <c r="AS60" s="889"/>
      <c r="AT60" s="889"/>
      <c r="AU60" s="889"/>
      <c r="AV60" s="889"/>
      <c r="AW60" s="889"/>
      <c r="AX60" s="889"/>
      <c r="AY60" s="889"/>
      <c r="AZ60" s="889"/>
    </row>
    <row r="61" spans="1:52" ht="9.75" customHeight="1" x14ac:dyDescent="0.25">
      <c r="A61" s="889"/>
      <c r="B61" s="889"/>
      <c r="C61" s="889"/>
      <c r="D61" s="889"/>
      <c r="E61" s="889"/>
      <c r="F61" s="889"/>
      <c r="G61" s="889"/>
      <c r="H61" s="889"/>
      <c r="I61" s="889"/>
      <c r="J61" s="889"/>
      <c r="K61" s="889"/>
      <c r="L61" s="889"/>
      <c r="M61" s="889"/>
      <c r="N61" s="889"/>
      <c r="O61" s="889"/>
      <c r="P61" s="889"/>
      <c r="Q61" s="889"/>
      <c r="R61" s="889"/>
      <c r="S61" s="889"/>
      <c r="T61" s="889"/>
      <c r="U61" s="889"/>
      <c r="V61" s="889"/>
      <c r="W61" s="889"/>
      <c r="X61" s="889"/>
      <c r="Y61" s="889"/>
      <c r="Z61" s="889"/>
      <c r="AA61" s="889"/>
      <c r="AB61" s="889"/>
      <c r="AC61" s="889"/>
      <c r="AD61" s="889"/>
      <c r="AE61" s="889"/>
      <c r="AF61" s="889"/>
      <c r="AG61" s="889"/>
      <c r="AH61" s="889"/>
      <c r="AI61" s="889"/>
      <c r="AJ61" s="889"/>
      <c r="AK61" s="889"/>
      <c r="AL61" s="889"/>
      <c r="AM61" s="889"/>
      <c r="AN61" s="889"/>
      <c r="AO61" s="889"/>
      <c r="AP61" s="889"/>
      <c r="AQ61" s="889"/>
      <c r="AR61" s="889"/>
      <c r="AS61" s="889"/>
      <c r="AT61" s="889"/>
      <c r="AU61" s="889"/>
      <c r="AV61" s="889"/>
      <c r="AW61" s="889"/>
      <c r="AX61" s="889"/>
      <c r="AY61" s="889"/>
      <c r="AZ61" s="889"/>
    </row>
    <row r="62" spans="1:52" ht="9.75" customHeight="1" x14ac:dyDescent="0.25">
      <c r="A62" s="889"/>
      <c r="B62" s="889"/>
      <c r="C62" s="889"/>
      <c r="D62" s="889"/>
      <c r="E62" s="889"/>
      <c r="F62" s="889"/>
      <c r="G62" s="889"/>
      <c r="H62" s="889"/>
      <c r="I62" s="889"/>
      <c r="J62" s="889"/>
      <c r="K62" s="889"/>
      <c r="L62" s="889"/>
      <c r="M62" s="889"/>
      <c r="N62" s="889"/>
      <c r="O62" s="889"/>
      <c r="P62" s="889"/>
      <c r="Q62" s="889"/>
      <c r="R62" s="889"/>
      <c r="S62" s="889"/>
      <c r="T62" s="889"/>
      <c r="U62" s="889"/>
      <c r="V62" s="889"/>
      <c r="W62" s="889"/>
      <c r="X62" s="889"/>
      <c r="Y62" s="889"/>
      <c r="Z62" s="889"/>
      <c r="AA62" s="889"/>
      <c r="AB62" s="889"/>
      <c r="AC62" s="889"/>
      <c r="AD62" s="889"/>
      <c r="AE62" s="889"/>
      <c r="AF62" s="889"/>
      <c r="AG62" s="889"/>
      <c r="AH62" s="889"/>
      <c r="AI62" s="889"/>
      <c r="AJ62" s="889"/>
      <c r="AK62" s="889"/>
      <c r="AL62" s="889"/>
      <c r="AM62" s="889"/>
      <c r="AN62" s="889"/>
      <c r="AO62" s="889"/>
      <c r="AP62" s="889"/>
      <c r="AQ62" s="889"/>
      <c r="AR62" s="889"/>
      <c r="AS62" s="889"/>
      <c r="AT62" s="889"/>
      <c r="AU62" s="889"/>
      <c r="AV62" s="889"/>
      <c r="AW62" s="889"/>
      <c r="AX62" s="889"/>
      <c r="AY62" s="889"/>
      <c r="AZ62" s="889"/>
    </row>
    <row r="63" spans="1:52" ht="9.75" customHeight="1" x14ac:dyDescent="0.25">
      <c r="A63" s="889"/>
      <c r="B63" s="889"/>
      <c r="C63" s="889"/>
      <c r="D63" s="889"/>
      <c r="E63" s="889"/>
      <c r="F63" s="889"/>
      <c r="G63" s="889"/>
      <c r="H63" s="889"/>
      <c r="I63" s="889"/>
      <c r="J63" s="889"/>
      <c r="K63" s="889"/>
      <c r="L63" s="889"/>
      <c r="M63" s="889"/>
      <c r="N63" s="889"/>
      <c r="O63" s="889"/>
      <c r="P63" s="889"/>
      <c r="Q63" s="889"/>
      <c r="R63" s="889"/>
      <c r="S63" s="889"/>
      <c r="T63" s="889"/>
      <c r="U63" s="889"/>
      <c r="V63" s="889"/>
      <c r="W63" s="889"/>
      <c r="X63" s="889"/>
      <c r="Y63" s="889"/>
      <c r="Z63" s="889"/>
      <c r="AA63" s="889"/>
      <c r="AB63" s="889"/>
      <c r="AC63" s="889"/>
      <c r="AD63" s="889"/>
      <c r="AE63" s="889"/>
      <c r="AF63" s="889"/>
      <c r="AG63" s="889"/>
      <c r="AH63" s="889"/>
      <c r="AI63" s="889"/>
      <c r="AJ63" s="889"/>
      <c r="AK63" s="889"/>
      <c r="AL63" s="889"/>
      <c r="AM63" s="889"/>
      <c r="AN63" s="889"/>
      <c r="AO63" s="889"/>
      <c r="AP63" s="889"/>
      <c r="AQ63" s="889"/>
      <c r="AR63" s="889"/>
      <c r="AS63" s="889"/>
      <c r="AT63" s="889"/>
      <c r="AU63" s="889"/>
      <c r="AV63" s="889"/>
      <c r="AW63" s="889"/>
      <c r="AX63" s="889"/>
      <c r="AY63" s="889"/>
      <c r="AZ63" s="889"/>
    </row>
    <row r="64" spans="1:52" ht="9.75" customHeight="1" x14ac:dyDescent="0.25">
      <c r="A64" s="889"/>
      <c r="B64" s="889"/>
      <c r="C64" s="889"/>
      <c r="D64" s="889"/>
      <c r="E64" s="889"/>
      <c r="F64" s="889"/>
      <c r="G64" s="889"/>
      <c r="H64" s="889"/>
      <c r="I64" s="889"/>
      <c r="J64" s="889"/>
      <c r="K64" s="889"/>
      <c r="L64" s="889"/>
      <c r="M64" s="889"/>
      <c r="N64" s="889"/>
      <c r="O64" s="889"/>
      <c r="P64" s="889"/>
      <c r="Q64" s="889"/>
      <c r="R64" s="889"/>
      <c r="S64" s="889"/>
      <c r="T64" s="889"/>
      <c r="U64" s="889"/>
      <c r="V64" s="889"/>
      <c r="W64" s="889"/>
      <c r="X64" s="889"/>
      <c r="Y64" s="889"/>
      <c r="Z64" s="889"/>
      <c r="AA64" s="889"/>
      <c r="AB64" s="889"/>
      <c r="AC64" s="889"/>
      <c r="AD64" s="889"/>
      <c r="AE64" s="889"/>
      <c r="AF64" s="889"/>
      <c r="AG64" s="889"/>
      <c r="AH64" s="889"/>
      <c r="AI64" s="889"/>
      <c r="AJ64" s="889"/>
      <c r="AK64" s="889"/>
      <c r="AL64" s="889"/>
      <c r="AM64" s="889"/>
      <c r="AN64" s="889"/>
      <c r="AO64" s="889"/>
      <c r="AP64" s="889"/>
      <c r="AQ64" s="889"/>
      <c r="AR64" s="889"/>
      <c r="AS64" s="889"/>
      <c r="AT64" s="889"/>
      <c r="AU64" s="889"/>
      <c r="AV64" s="889"/>
      <c r="AW64" s="889"/>
      <c r="AX64" s="889"/>
      <c r="AY64" s="889"/>
      <c r="AZ64" s="889"/>
    </row>
    <row r="65" spans="1:52" ht="9.75" customHeight="1" x14ac:dyDescent="0.25">
      <c r="A65" s="889"/>
      <c r="B65" s="889"/>
      <c r="C65" s="889"/>
      <c r="D65" s="889"/>
      <c r="E65" s="889"/>
      <c r="F65" s="889"/>
      <c r="G65" s="889"/>
      <c r="H65" s="889"/>
      <c r="I65" s="889"/>
      <c r="J65" s="889"/>
      <c r="K65" s="889"/>
      <c r="L65" s="889"/>
      <c r="M65" s="889"/>
      <c r="N65" s="889"/>
      <c r="O65" s="889"/>
      <c r="P65" s="889"/>
      <c r="Q65" s="889"/>
      <c r="R65" s="889"/>
      <c r="S65" s="889"/>
      <c r="T65" s="889"/>
      <c r="U65" s="889"/>
      <c r="V65" s="889"/>
      <c r="W65" s="889"/>
      <c r="X65" s="889"/>
      <c r="Y65" s="889"/>
      <c r="Z65" s="889"/>
      <c r="AA65" s="889"/>
      <c r="AB65" s="889"/>
      <c r="AC65" s="889"/>
      <c r="AD65" s="889"/>
      <c r="AE65" s="889"/>
      <c r="AF65" s="889"/>
      <c r="AG65" s="889"/>
      <c r="AH65" s="889"/>
      <c r="AI65" s="889"/>
      <c r="AJ65" s="889"/>
      <c r="AK65" s="889"/>
      <c r="AL65" s="889"/>
      <c r="AM65" s="889"/>
      <c r="AN65" s="889"/>
      <c r="AO65" s="889"/>
      <c r="AP65" s="889"/>
      <c r="AQ65" s="889"/>
      <c r="AR65" s="889"/>
      <c r="AS65" s="889"/>
      <c r="AT65" s="889"/>
      <c r="AU65" s="889"/>
      <c r="AV65" s="889"/>
      <c r="AW65" s="889"/>
      <c r="AX65" s="889"/>
      <c r="AY65" s="889"/>
      <c r="AZ65" s="889"/>
    </row>
    <row r="66" spans="1:52" ht="5.25" customHeight="1" x14ac:dyDescent="0.25">
      <c r="A66" s="889"/>
      <c r="B66" s="889"/>
      <c r="C66" s="889"/>
      <c r="D66" s="889"/>
      <c r="E66" s="889"/>
      <c r="F66" s="889"/>
      <c r="G66" s="889"/>
      <c r="H66" s="889"/>
      <c r="I66" s="889"/>
      <c r="J66" s="889"/>
      <c r="K66" s="889"/>
      <c r="L66" s="889"/>
      <c r="M66" s="889"/>
      <c r="N66" s="889"/>
      <c r="O66" s="889"/>
      <c r="P66" s="889"/>
      <c r="Q66" s="889"/>
      <c r="R66" s="889"/>
      <c r="S66" s="889"/>
      <c r="T66" s="889"/>
      <c r="U66" s="889"/>
      <c r="V66" s="889"/>
      <c r="W66" s="889"/>
      <c r="X66" s="889"/>
      <c r="Y66" s="889"/>
      <c r="Z66" s="889"/>
      <c r="AA66" s="889"/>
      <c r="AB66" s="889"/>
      <c r="AC66" s="889"/>
      <c r="AD66" s="889"/>
      <c r="AE66" s="889"/>
      <c r="AF66" s="889"/>
      <c r="AG66" s="889"/>
      <c r="AH66" s="889"/>
      <c r="AI66" s="889"/>
      <c r="AJ66" s="889"/>
      <c r="AK66" s="889"/>
      <c r="AL66" s="889"/>
      <c r="AM66" s="889"/>
      <c r="AN66" s="889"/>
      <c r="AO66" s="889"/>
      <c r="AP66" s="889"/>
      <c r="AQ66" s="889"/>
      <c r="AR66" s="889"/>
      <c r="AS66" s="889"/>
      <c r="AT66" s="889"/>
      <c r="AU66" s="889"/>
      <c r="AV66" s="889"/>
      <c r="AW66" s="889"/>
      <c r="AX66" s="889"/>
      <c r="AY66" s="889"/>
      <c r="AZ66" s="889"/>
    </row>
    <row r="67" spans="1:52" ht="2.25" customHeight="1" x14ac:dyDescent="0.25">
      <c r="A67" s="889"/>
      <c r="B67" s="889"/>
      <c r="C67" s="889"/>
      <c r="D67" s="889"/>
      <c r="E67" s="889"/>
      <c r="F67" s="889"/>
      <c r="G67" s="889"/>
      <c r="H67" s="889"/>
      <c r="I67" s="889"/>
      <c r="J67" s="889"/>
      <c r="K67" s="889"/>
      <c r="L67" s="889"/>
      <c r="M67" s="889"/>
      <c r="N67" s="889"/>
      <c r="O67" s="889"/>
      <c r="P67" s="889"/>
      <c r="Q67" s="889"/>
      <c r="R67" s="889"/>
      <c r="S67" s="889"/>
      <c r="T67" s="889"/>
      <c r="U67" s="889"/>
      <c r="V67" s="889"/>
      <c r="W67" s="889"/>
      <c r="X67" s="889"/>
      <c r="Y67" s="889"/>
      <c r="Z67" s="889"/>
      <c r="AA67" s="889"/>
      <c r="AB67" s="889"/>
      <c r="AC67" s="889"/>
      <c r="AD67" s="889"/>
      <c r="AE67" s="889"/>
      <c r="AF67" s="889"/>
      <c r="AG67" s="889"/>
      <c r="AH67" s="889"/>
      <c r="AI67" s="889"/>
      <c r="AJ67" s="889"/>
      <c r="AK67" s="889"/>
      <c r="AL67" s="889"/>
      <c r="AM67" s="889"/>
      <c r="AN67" s="889"/>
      <c r="AO67" s="889"/>
      <c r="AP67" s="889"/>
      <c r="AQ67" s="889"/>
      <c r="AR67" s="889"/>
      <c r="AS67" s="889"/>
      <c r="AT67" s="889"/>
      <c r="AU67" s="889"/>
      <c r="AV67" s="889"/>
      <c r="AW67" s="889"/>
      <c r="AX67" s="889"/>
      <c r="AY67" s="889"/>
      <c r="AZ67" s="889"/>
    </row>
    <row r="68" spans="1:52" ht="9.75" customHeight="1" x14ac:dyDescent="0.25">
      <c r="A68" s="889"/>
      <c r="B68" s="889"/>
      <c r="C68" s="889"/>
      <c r="D68" s="889"/>
      <c r="E68" s="889"/>
      <c r="F68" s="889"/>
      <c r="G68" s="889"/>
      <c r="H68" s="889"/>
      <c r="I68" s="889"/>
      <c r="J68" s="889"/>
      <c r="K68" s="889"/>
      <c r="L68" s="889"/>
      <c r="M68" s="889"/>
      <c r="N68" s="889"/>
      <c r="O68" s="889"/>
      <c r="P68" s="889"/>
      <c r="Q68" s="889"/>
      <c r="R68" s="889"/>
      <c r="S68" s="889"/>
      <c r="T68" s="889"/>
      <c r="U68" s="889"/>
      <c r="V68" s="889"/>
      <c r="W68" s="889"/>
      <c r="X68" s="889"/>
      <c r="Y68" s="889"/>
      <c r="Z68" s="889"/>
      <c r="AA68" s="889"/>
      <c r="AB68" s="889"/>
      <c r="AC68" s="889"/>
      <c r="AD68" s="889"/>
      <c r="AE68" s="889"/>
      <c r="AF68" s="889"/>
      <c r="AG68" s="889"/>
      <c r="AH68" s="889"/>
      <c r="AI68" s="889"/>
      <c r="AJ68" s="889"/>
      <c r="AK68" s="889"/>
      <c r="AL68" s="889"/>
      <c r="AM68" s="889"/>
      <c r="AN68" s="889"/>
      <c r="AO68" s="889"/>
      <c r="AP68" s="889"/>
      <c r="AQ68" s="889"/>
      <c r="AR68" s="889"/>
      <c r="AS68" s="889"/>
      <c r="AT68" s="889"/>
      <c r="AU68" s="889"/>
      <c r="AV68" s="889"/>
      <c r="AW68" s="889"/>
      <c r="AX68" s="889"/>
      <c r="AY68" s="889"/>
      <c r="AZ68" s="889"/>
    </row>
    <row r="69" spans="1:52" ht="9.75" customHeight="1" x14ac:dyDescent="0.25">
      <c r="A69" s="889"/>
      <c r="B69" s="889"/>
      <c r="C69" s="889"/>
      <c r="D69" s="889"/>
      <c r="E69" s="889"/>
      <c r="F69" s="889"/>
      <c r="G69" s="889"/>
      <c r="H69" s="889"/>
      <c r="I69" s="889"/>
      <c r="J69" s="889"/>
      <c r="K69" s="889"/>
      <c r="L69" s="889"/>
      <c r="M69" s="889"/>
      <c r="N69" s="889"/>
      <c r="O69" s="889"/>
      <c r="P69" s="889"/>
      <c r="Q69" s="889"/>
      <c r="R69" s="889"/>
      <c r="S69" s="889"/>
      <c r="T69" s="889"/>
      <c r="U69" s="889"/>
      <c r="V69" s="889"/>
      <c r="W69" s="889"/>
      <c r="X69" s="889"/>
      <c r="Y69" s="889"/>
      <c r="Z69" s="889"/>
      <c r="AA69" s="889"/>
      <c r="AB69" s="889"/>
      <c r="AC69" s="889"/>
      <c r="AD69" s="889"/>
      <c r="AE69" s="889"/>
      <c r="AF69" s="889"/>
      <c r="AG69" s="889"/>
      <c r="AH69" s="889"/>
      <c r="AI69" s="889"/>
      <c r="AJ69" s="889"/>
      <c r="AK69" s="889"/>
      <c r="AL69" s="889"/>
      <c r="AM69" s="889"/>
      <c r="AN69" s="889"/>
      <c r="AO69" s="889"/>
      <c r="AP69" s="889"/>
      <c r="AQ69" s="889"/>
      <c r="AR69" s="889"/>
      <c r="AS69" s="889"/>
      <c r="AT69" s="889"/>
      <c r="AU69" s="889"/>
      <c r="AV69" s="889"/>
      <c r="AW69" s="889"/>
      <c r="AX69" s="889"/>
      <c r="AY69" s="889"/>
      <c r="AZ69" s="889"/>
    </row>
    <row r="70" spans="1:52" ht="9.75" customHeight="1" x14ac:dyDescent="0.25">
      <c r="A70" s="889"/>
      <c r="B70" s="889"/>
      <c r="C70" s="889"/>
      <c r="D70" s="889"/>
      <c r="E70" s="889"/>
      <c r="F70" s="889"/>
      <c r="G70" s="889"/>
      <c r="H70" s="889"/>
      <c r="I70" s="889"/>
      <c r="J70" s="889"/>
      <c r="K70" s="889"/>
      <c r="L70" s="889"/>
      <c r="M70" s="889"/>
      <c r="N70" s="889"/>
      <c r="O70" s="889"/>
      <c r="P70" s="889"/>
      <c r="Q70" s="889"/>
      <c r="R70" s="889"/>
      <c r="S70" s="889"/>
      <c r="T70" s="889"/>
      <c r="U70" s="889"/>
      <c r="V70" s="889"/>
      <c r="W70" s="889"/>
      <c r="X70" s="889"/>
      <c r="Y70" s="889"/>
      <c r="Z70" s="889"/>
      <c r="AA70" s="889"/>
      <c r="AB70" s="889"/>
      <c r="AC70" s="889"/>
      <c r="AD70" s="889"/>
      <c r="AE70" s="889"/>
      <c r="AF70" s="889"/>
      <c r="AG70" s="889"/>
      <c r="AH70" s="889"/>
      <c r="AI70" s="889"/>
      <c r="AJ70" s="889"/>
      <c r="AK70" s="889"/>
      <c r="AL70" s="889"/>
      <c r="AM70" s="889"/>
      <c r="AN70" s="889"/>
      <c r="AO70" s="889"/>
      <c r="AP70" s="889"/>
      <c r="AQ70" s="889"/>
      <c r="AR70" s="889"/>
      <c r="AS70" s="889"/>
      <c r="AT70" s="889"/>
      <c r="AU70" s="889"/>
      <c r="AV70" s="889"/>
      <c r="AW70" s="889"/>
      <c r="AX70" s="889"/>
      <c r="AY70" s="889"/>
      <c r="AZ70" s="889"/>
    </row>
    <row r="71" spans="1:52" ht="9.75" customHeight="1" x14ac:dyDescent="0.25">
      <c r="A71" s="889"/>
      <c r="B71" s="889"/>
      <c r="C71" s="889"/>
      <c r="D71" s="889"/>
      <c r="E71" s="889"/>
      <c r="F71" s="889"/>
      <c r="G71" s="889"/>
      <c r="H71" s="889"/>
      <c r="I71" s="889"/>
      <c r="J71" s="889"/>
      <c r="K71" s="889"/>
      <c r="L71" s="889"/>
      <c r="M71" s="889"/>
      <c r="N71" s="889"/>
      <c r="O71" s="889"/>
      <c r="P71" s="889"/>
      <c r="Q71" s="889"/>
      <c r="R71" s="889"/>
      <c r="S71" s="889"/>
      <c r="T71" s="889"/>
      <c r="U71" s="889"/>
      <c r="V71" s="889"/>
      <c r="W71" s="889"/>
      <c r="X71" s="889"/>
      <c r="Y71" s="889"/>
      <c r="Z71" s="889"/>
      <c r="AA71" s="889"/>
      <c r="AB71" s="889"/>
      <c r="AC71" s="889"/>
      <c r="AD71" s="889"/>
      <c r="AE71" s="889"/>
      <c r="AF71" s="889"/>
      <c r="AG71" s="889"/>
      <c r="AH71" s="889"/>
      <c r="AI71" s="889"/>
      <c r="AJ71" s="889"/>
      <c r="AK71" s="889"/>
      <c r="AL71" s="889"/>
      <c r="AM71" s="889"/>
      <c r="AN71" s="889"/>
      <c r="AO71" s="889"/>
      <c r="AP71" s="889"/>
      <c r="AQ71" s="889"/>
      <c r="AR71" s="889"/>
      <c r="AS71" s="889"/>
      <c r="AT71" s="889"/>
      <c r="AU71" s="889"/>
      <c r="AV71" s="889"/>
      <c r="AW71" s="889"/>
      <c r="AX71" s="889"/>
      <c r="AY71" s="889"/>
      <c r="AZ71" s="889"/>
    </row>
    <row r="72" spans="1:52" ht="9.75" customHeight="1" x14ac:dyDescent="0.25">
      <c r="A72" s="889"/>
      <c r="B72" s="889"/>
      <c r="C72" s="889"/>
      <c r="D72" s="889"/>
      <c r="E72" s="889"/>
      <c r="F72" s="889"/>
      <c r="G72" s="889"/>
      <c r="H72" s="889"/>
      <c r="I72" s="889"/>
      <c r="J72" s="889"/>
      <c r="K72" s="889"/>
      <c r="L72" s="889"/>
      <c r="M72" s="889"/>
      <c r="N72" s="889"/>
      <c r="O72" s="889"/>
      <c r="P72" s="889"/>
      <c r="Q72" s="889"/>
      <c r="R72" s="889"/>
      <c r="S72" s="889"/>
      <c r="T72" s="889"/>
      <c r="U72" s="889"/>
      <c r="V72" s="889"/>
      <c r="W72" s="889"/>
      <c r="X72" s="889"/>
      <c r="Y72" s="889"/>
      <c r="Z72" s="889"/>
      <c r="AA72" s="889"/>
      <c r="AB72" s="889"/>
      <c r="AC72" s="889"/>
      <c r="AD72" s="889"/>
      <c r="AE72" s="889"/>
      <c r="AF72" s="889"/>
      <c r="AG72" s="889"/>
      <c r="AH72" s="889"/>
      <c r="AI72" s="889"/>
      <c r="AJ72" s="889"/>
      <c r="AK72" s="889"/>
      <c r="AL72" s="889"/>
      <c r="AM72" s="889"/>
      <c r="AN72" s="889"/>
      <c r="AO72" s="889"/>
      <c r="AP72" s="889"/>
      <c r="AQ72" s="889"/>
      <c r="AR72" s="889"/>
      <c r="AS72" s="889"/>
      <c r="AT72" s="889"/>
      <c r="AU72" s="889"/>
      <c r="AV72" s="889"/>
      <c r="AW72" s="889"/>
      <c r="AX72" s="889"/>
      <c r="AY72" s="889"/>
      <c r="AZ72" s="889"/>
    </row>
    <row r="73" spans="1:52" ht="9.75" customHeight="1" x14ac:dyDescent="0.25">
      <c r="A73" s="889"/>
      <c r="B73" s="889"/>
      <c r="C73" s="889"/>
      <c r="D73" s="889"/>
      <c r="E73" s="889"/>
      <c r="F73" s="889"/>
      <c r="G73" s="889"/>
      <c r="H73" s="889"/>
      <c r="I73" s="889"/>
      <c r="J73" s="889"/>
      <c r="K73" s="889"/>
      <c r="L73" s="889"/>
      <c r="M73" s="889"/>
      <c r="N73" s="889"/>
      <c r="O73" s="889"/>
      <c r="P73" s="889"/>
      <c r="Q73" s="889"/>
      <c r="R73" s="889"/>
      <c r="S73" s="889"/>
      <c r="T73" s="889"/>
      <c r="U73" s="889"/>
      <c r="V73" s="889"/>
      <c r="W73" s="889"/>
      <c r="X73" s="889"/>
      <c r="Y73" s="889"/>
      <c r="Z73" s="889"/>
      <c r="AA73" s="889"/>
      <c r="AB73" s="889"/>
      <c r="AC73" s="889"/>
      <c r="AD73" s="889"/>
      <c r="AE73" s="889"/>
      <c r="AF73" s="889"/>
      <c r="AG73" s="889"/>
      <c r="AH73" s="889"/>
      <c r="AI73" s="889"/>
      <c r="AJ73" s="889"/>
      <c r="AK73" s="889"/>
      <c r="AL73" s="889"/>
      <c r="AM73" s="889"/>
      <c r="AN73" s="889"/>
      <c r="AO73" s="889"/>
      <c r="AP73" s="889"/>
      <c r="AQ73" s="889"/>
      <c r="AR73" s="889"/>
      <c r="AS73" s="889"/>
      <c r="AT73" s="889"/>
      <c r="AU73" s="889"/>
      <c r="AV73" s="889"/>
      <c r="AW73" s="889"/>
      <c r="AX73" s="889"/>
      <c r="AY73" s="889"/>
      <c r="AZ73" s="889"/>
    </row>
    <row r="74" spans="1:52" ht="9.75" customHeight="1" x14ac:dyDescent="0.25">
      <c r="A74" s="889"/>
      <c r="B74" s="889"/>
      <c r="C74" s="889"/>
      <c r="D74" s="889"/>
      <c r="E74" s="889"/>
      <c r="F74" s="889"/>
      <c r="G74" s="889"/>
      <c r="H74" s="889"/>
      <c r="I74" s="889"/>
      <c r="J74" s="889"/>
      <c r="K74" s="889"/>
      <c r="L74" s="889"/>
      <c r="M74" s="889"/>
      <c r="N74" s="889"/>
      <c r="O74" s="889"/>
      <c r="P74" s="889"/>
      <c r="Q74" s="889"/>
      <c r="R74" s="889"/>
      <c r="S74" s="889"/>
      <c r="T74" s="889"/>
      <c r="U74" s="889"/>
      <c r="V74" s="889"/>
      <c r="W74" s="889"/>
      <c r="X74" s="889"/>
      <c r="Y74" s="889"/>
      <c r="Z74" s="889"/>
      <c r="AA74" s="889"/>
      <c r="AB74" s="889"/>
      <c r="AC74" s="889"/>
      <c r="AD74" s="889"/>
      <c r="AE74" s="889"/>
      <c r="AF74" s="889"/>
      <c r="AG74" s="889"/>
      <c r="AH74" s="889"/>
      <c r="AI74" s="889"/>
      <c r="AJ74" s="889"/>
      <c r="AK74" s="889"/>
      <c r="AL74" s="889"/>
      <c r="AM74" s="889"/>
      <c r="AN74" s="889"/>
      <c r="AO74" s="889"/>
      <c r="AP74" s="889"/>
      <c r="AQ74" s="889"/>
      <c r="AR74" s="889"/>
      <c r="AS74" s="889"/>
      <c r="AT74" s="889"/>
      <c r="AU74" s="889"/>
      <c r="AV74" s="889"/>
      <c r="AW74" s="889"/>
      <c r="AX74" s="889"/>
      <c r="AY74" s="889"/>
      <c r="AZ74" s="889"/>
    </row>
    <row r="75" spans="1:52" ht="9.75" customHeight="1" x14ac:dyDescent="0.25">
      <c r="A75" s="889"/>
      <c r="B75" s="889"/>
      <c r="C75" s="889"/>
      <c r="D75" s="889"/>
      <c r="E75" s="889"/>
      <c r="F75" s="889"/>
      <c r="G75" s="889"/>
      <c r="H75" s="889"/>
      <c r="I75" s="889"/>
      <c r="J75" s="889"/>
      <c r="K75" s="889"/>
      <c r="L75" s="889"/>
      <c r="M75" s="889"/>
      <c r="N75" s="889"/>
      <c r="O75" s="889"/>
      <c r="P75" s="889"/>
      <c r="Q75" s="889"/>
      <c r="R75" s="889"/>
      <c r="S75" s="889"/>
      <c r="T75" s="889"/>
      <c r="U75" s="889"/>
      <c r="V75" s="889"/>
      <c r="W75" s="889"/>
      <c r="X75" s="889"/>
      <c r="Y75" s="889"/>
      <c r="Z75" s="889"/>
      <c r="AA75" s="889"/>
      <c r="AB75" s="889"/>
      <c r="AC75" s="889"/>
      <c r="AD75" s="889"/>
      <c r="AE75" s="889"/>
      <c r="AF75" s="889"/>
      <c r="AG75" s="889"/>
      <c r="AH75" s="889"/>
      <c r="AI75" s="889"/>
      <c r="AJ75" s="889"/>
      <c r="AK75" s="889"/>
      <c r="AL75" s="889"/>
      <c r="AM75" s="889"/>
      <c r="AN75" s="889"/>
      <c r="AO75" s="889"/>
      <c r="AP75" s="889"/>
      <c r="AQ75" s="889"/>
      <c r="AR75" s="889"/>
      <c r="AS75" s="889"/>
      <c r="AT75" s="889"/>
      <c r="AU75" s="889"/>
      <c r="AV75" s="889"/>
      <c r="AW75" s="889"/>
      <c r="AX75" s="889"/>
      <c r="AY75" s="889"/>
      <c r="AZ75" s="889"/>
    </row>
    <row r="76" spans="1:52" ht="6.75" customHeight="1" x14ac:dyDescent="0.25">
      <c r="A76" s="889"/>
      <c r="B76" s="889"/>
      <c r="C76" s="889"/>
      <c r="D76" s="889"/>
      <c r="E76" s="889"/>
      <c r="F76" s="889"/>
      <c r="G76" s="889"/>
      <c r="H76" s="889"/>
      <c r="I76" s="889"/>
      <c r="J76" s="889"/>
      <c r="K76" s="889"/>
      <c r="L76" s="889"/>
      <c r="M76" s="889"/>
      <c r="N76" s="889"/>
      <c r="O76" s="889"/>
      <c r="P76" s="889"/>
      <c r="Q76" s="889"/>
      <c r="R76" s="889"/>
      <c r="S76" s="889"/>
      <c r="T76" s="889"/>
      <c r="U76" s="889"/>
      <c r="V76" s="889"/>
      <c r="W76" s="889"/>
      <c r="X76" s="889"/>
      <c r="Y76" s="889"/>
      <c r="Z76" s="889"/>
      <c r="AA76" s="889"/>
      <c r="AB76" s="889"/>
      <c r="AC76" s="889"/>
      <c r="AD76" s="889"/>
      <c r="AE76" s="889"/>
      <c r="AF76" s="889"/>
      <c r="AG76" s="889"/>
      <c r="AH76" s="889"/>
      <c r="AI76" s="889"/>
      <c r="AJ76" s="889"/>
      <c r="AK76" s="889"/>
      <c r="AL76" s="889"/>
      <c r="AM76" s="889"/>
      <c r="AN76" s="889"/>
      <c r="AO76" s="889"/>
      <c r="AP76" s="889"/>
      <c r="AQ76" s="889"/>
      <c r="AR76" s="889"/>
      <c r="AS76" s="889"/>
      <c r="AT76" s="889"/>
      <c r="AU76" s="889"/>
      <c r="AV76" s="889"/>
      <c r="AW76" s="889"/>
      <c r="AX76" s="889"/>
      <c r="AY76" s="889"/>
      <c r="AZ76" s="889"/>
    </row>
    <row r="77" spans="1:52" ht="9.75" customHeight="1" x14ac:dyDescent="0.25">
      <c r="A77" s="889"/>
      <c r="B77" s="889"/>
      <c r="C77" s="889"/>
      <c r="D77" s="889"/>
      <c r="E77" s="889"/>
      <c r="F77" s="889"/>
      <c r="G77" s="889"/>
      <c r="H77" s="889"/>
      <c r="I77" s="889"/>
      <c r="J77" s="889"/>
      <c r="K77" s="889"/>
      <c r="L77" s="889"/>
      <c r="M77" s="889"/>
      <c r="N77" s="889"/>
      <c r="O77" s="889"/>
      <c r="P77" s="889"/>
      <c r="Q77" s="889"/>
      <c r="R77" s="889"/>
      <c r="S77" s="889"/>
      <c r="T77" s="889"/>
      <c r="U77" s="889"/>
      <c r="V77" s="889"/>
      <c r="W77" s="889"/>
      <c r="X77" s="889"/>
      <c r="Y77" s="889"/>
      <c r="Z77" s="889"/>
      <c r="AA77" s="889"/>
      <c r="AB77" s="889"/>
      <c r="AC77" s="889"/>
      <c r="AD77" s="889"/>
      <c r="AE77" s="889"/>
      <c r="AF77" s="889"/>
      <c r="AG77" s="889"/>
      <c r="AH77" s="889"/>
      <c r="AI77" s="889"/>
      <c r="AJ77" s="889"/>
      <c r="AK77" s="889"/>
      <c r="AL77" s="889"/>
      <c r="AM77" s="889"/>
      <c r="AN77" s="889"/>
      <c r="AO77" s="889"/>
      <c r="AP77" s="889"/>
      <c r="AQ77" s="889"/>
      <c r="AR77" s="889"/>
      <c r="AS77" s="889"/>
      <c r="AT77" s="889"/>
      <c r="AU77" s="889"/>
      <c r="AV77" s="889"/>
      <c r="AW77" s="889"/>
      <c r="AX77" s="889"/>
      <c r="AY77" s="889"/>
      <c r="AZ77" s="889"/>
    </row>
    <row r="78" spans="1:52" ht="13.5" x14ac:dyDescent="0.35">
      <c r="A78" s="889"/>
      <c r="B78" s="116"/>
      <c r="C78" s="116"/>
      <c r="D78" s="116"/>
      <c r="E78" s="116"/>
      <c r="F78" s="116"/>
      <c r="G78" s="116"/>
      <c r="H78" s="116"/>
      <c r="I78" s="116"/>
      <c r="J78" s="116"/>
      <c r="K78" s="116"/>
      <c r="L78" s="116"/>
      <c r="M78" s="116"/>
      <c r="N78" s="116"/>
      <c r="O78" s="116"/>
      <c r="P78" s="116"/>
      <c r="Q78" s="116"/>
      <c r="R78" s="116"/>
      <c r="S78" s="116"/>
      <c r="T78" s="116"/>
      <c r="U78" s="116"/>
      <c r="V78" s="964"/>
      <c r="W78" s="964"/>
      <c r="X78" s="964"/>
      <c r="Y78" s="964"/>
      <c r="Z78" s="964"/>
      <c r="AA78" s="964"/>
      <c r="AB78" s="964"/>
      <c r="AC78" s="964"/>
      <c r="AD78" s="964"/>
      <c r="AE78" s="964"/>
      <c r="AF78" s="964"/>
      <c r="AG78" s="964"/>
      <c r="AH78" s="964"/>
      <c r="AI78" s="964"/>
      <c r="AJ78" s="964"/>
      <c r="AK78" s="964"/>
      <c r="AL78" s="964"/>
      <c r="AM78" s="964"/>
      <c r="AN78" s="964"/>
      <c r="AO78" s="173" t="s">
        <v>219</v>
      </c>
      <c r="AP78" s="173"/>
      <c r="AQ78" s="173"/>
      <c r="AR78" s="173"/>
      <c r="AS78" s="889"/>
      <c r="AT78" s="889"/>
      <c r="AU78" s="889"/>
      <c r="AV78" s="889"/>
      <c r="AW78" s="889"/>
      <c r="AX78" s="889"/>
      <c r="AY78" s="889"/>
      <c r="AZ78" s="889"/>
    </row>
    <row r="79" spans="1:52" ht="14.5" customHeight="1" x14ac:dyDescent="0.35">
      <c r="A79" s="889"/>
      <c r="B79" s="116"/>
      <c r="C79" s="116"/>
      <c r="D79" s="116"/>
      <c r="E79" s="116"/>
      <c r="F79" s="116"/>
      <c r="G79" s="116"/>
      <c r="H79" s="116"/>
      <c r="I79" s="116"/>
      <c r="J79" s="116"/>
      <c r="K79" s="116"/>
      <c r="L79" s="116"/>
      <c r="M79" s="116"/>
      <c r="N79" s="116"/>
      <c r="O79" s="116"/>
      <c r="P79" s="116"/>
      <c r="Q79" s="116"/>
      <c r="R79" s="116"/>
      <c r="S79" s="116"/>
      <c r="T79" s="116"/>
      <c r="U79" s="116"/>
      <c r="V79" s="930"/>
      <c r="W79" s="930"/>
      <c r="X79" s="930"/>
      <c r="Y79" s="930"/>
      <c r="Z79" s="930"/>
      <c r="AA79" s="930"/>
      <c r="AB79" s="930"/>
      <c r="AC79" s="930"/>
      <c r="AD79" s="930"/>
      <c r="AE79" s="930"/>
      <c r="AF79" s="930"/>
      <c r="AG79" s="930"/>
      <c r="AH79" s="930"/>
      <c r="AI79" s="930"/>
      <c r="AJ79" s="930"/>
      <c r="AK79" s="930"/>
      <c r="AL79" s="930"/>
      <c r="AM79" s="930"/>
      <c r="AN79" s="930"/>
      <c r="AO79" s="950" t="s">
        <v>220</v>
      </c>
      <c r="AP79" s="950"/>
      <c r="AQ79" s="950"/>
      <c r="AR79" s="950"/>
      <c r="AS79" s="950"/>
      <c r="AT79" s="950"/>
      <c r="AU79" s="889"/>
      <c r="AV79" s="889"/>
      <c r="AW79" s="889"/>
      <c r="AX79" s="889"/>
      <c r="AY79" s="889"/>
      <c r="AZ79" s="889"/>
    </row>
    <row r="80" spans="1:52" ht="14.5" customHeight="1" x14ac:dyDescent="0.35">
      <c r="A80" s="889"/>
      <c r="B80" s="116"/>
      <c r="C80" s="116"/>
      <c r="D80" s="116"/>
      <c r="E80" s="116"/>
      <c r="F80" s="116"/>
      <c r="G80" s="116"/>
      <c r="H80" s="116"/>
      <c r="I80" s="116"/>
      <c r="J80" s="116"/>
      <c r="K80" s="116"/>
      <c r="L80" s="116"/>
      <c r="M80" s="116"/>
      <c r="N80" s="116"/>
      <c r="O80" s="116"/>
      <c r="P80" s="116"/>
      <c r="Q80" s="116"/>
      <c r="R80" s="116"/>
      <c r="S80" s="116"/>
      <c r="T80" s="116"/>
      <c r="U80" s="116"/>
      <c r="V80" s="964"/>
      <c r="W80" s="964"/>
      <c r="X80" s="964"/>
      <c r="Y80" s="964"/>
      <c r="Z80" s="964"/>
      <c r="AA80" s="964"/>
      <c r="AB80" s="964"/>
      <c r="AC80" s="964"/>
      <c r="AD80" s="964"/>
      <c r="AE80" s="964"/>
      <c r="AF80" s="964"/>
      <c r="AG80" s="964"/>
      <c r="AH80" s="964"/>
      <c r="AI80" s="964"/>
      <c r="AJ80" s="964"/>
      <c r="AK80" s="964"/>
      <c r="AL80" s="964"/>
      <c r="AM80" s="964"/>
      <c r="AN80" s="964"/>
      <c r="AO80" s="950" t="s">
        <v>221</v>
      </c>
      <c r="AP80" s="950"/>
      <c r="AQ80" s="950"/>
      <c r="AR80" s="950"/>
      <c r="AS80" s="950"/>
      <c r="AT80" s="950"/>
      <c r="AU80" s="889"/>
      <c r="AV80" s="889"/>
      <c r="AW80" s="889"/>
      <c r="AX80" s="889"/>
      <c r="AY80" s="889"/>
      <c r="AZ80" s="889"/>
    </row>
    <row r="81" spans="1:52" ht="6" customHeight="1" x14ac:dyDescent="0.35">
      <c r="A81" s="889"/>
      <c r="B81" s="116"/>
      <c r="C81" s="116"/>
      <c r="D81" s="116"/>
      <c r="E81" s="116"/>
      <c r="F81" s="116"/>
      <c r="G81" s="116"/>
      <c r="H81" s="116"/>
      <c r="I81" s="116"/>
      <c r="J81" s="116"/>
      <c r="K81" s="116"/>
      <c r="L81" s="116"/>
      <c r="M81" s="116"/>
      <c r="N81" s="116"/>
      <c r="O81" s="116"/>
      <c r="P81" s="116"/>
      <c r="Q81" s="116"/>
      <c r="R81" s="116"/>
      <c r="S81" s="116"/>
      <c r="T81" s="116"/>
      <c r="U81" s="116"/>
      <c r="V81" s="889"/>
      <c r="W81" s="889"/>
      <c r="X81" s="889"/>
      <c r="Y81" s="889"/>
      <c r="Z81" s="889"/>
      <c r="AA81" s="889"/>
      <c r="AB81" s="889"/>
      <c r="AC81" s="889"/>
      <c r="AD81" s="889"/>
      <c r="AE81" s="889"/>
      <c r="AF81" s="889"/>
      <c r="AG81" s="889"/>
      <c r="AH81" s="889"/>
      <c r="AI81" s="889"/>
      <c r="AJ81" s="889"/>
      <c r="AK81" s="889"/>
      <c r="AL81" s="889"/>
      <c r="AM81" s="889"/>
      <c r="AN81" s="889"/>
      <c r="AO81" s="889"/>
      <c r="AP81" s="889"/>
      <c r="AQ81" s="889"/>
      <c r="AR81" s="889"/>
      <c r="AS81" s="889"/>
      <c r="AT81" s="889"/>
      <c r="AU81" s="889"/>
      <c r="AV81" s="889"/>
      <c r="AW81" s="889"/>
      <c r="AX81" s="889"/>
      <c r="AY81" s="889"/>
      <c r="AZ81" s="889"/>
    </row>
    <row r="82" spans="1:52" ht="9.75" customHeight="1" x14ac:dyDescent="0.25">
      <c r="AV82" s="889"/>
      <c r="AW82" s="889"/>
      <c r="AX82" s="889"/>
      <c r="AY82" s="889"/>
      <c r="AZ82" s="889"/>
    </row>
    <row r="83" spans="1:52" ht="9.75" customHeight="1" x14ac:dyDescent="0.25">
      <c r="AV83" s="889"/>
      <c r="AW83" s="889"/>
      <c r="AX83" s="889"/>
      <c r="AY83" s="889"/>
      <c r="AZ83" s="889"/>
    </row>
    <row r="84" spans="1:52" ht="9.75" customHeight="1" x14ac:dyDescent="0.25">
      <c r="AV84" s="889"/>
      <c r="AW84" s="889"/>
      <c r="AX84" s="889"/>
      <c r="AY84" s="889"/>
      <c r="AZ84" s="889"/>
    </row>
    <row r="85" spans="1:52" ht="9.75" customHeight="1" x14ac:dyDescent="0.25">
      <c r="AV85" s="889"/>
      <c r="AW85" s="889"/>
      <c r="AX85" s="889"/>
      <c r="AY85" s="889"/>
      <c r="AZ85" s="889"/>
    </row>
    <row r="86" spans="1:52" ht="9.75" customHeight="1" x14ac:dyDescent="0.25">
      <c r="AV86" s="889"/>
      <c r="AW86" s="889"/>
      <c r="AX86" s="889"/>
      <c r="AY86" s="889"/>
      <c r="AZ86" s="889"/>
    </row>
    <row r="87" spans="1:52" ht="9.75" customHeight="1" x14ac:dyDescent="0.25">
      <c r="AV87" s="889"/>
      <c r="AW87" s="889"/>
      <c r="AX87" s="889"/>
      <c r="AY87" s="889"/>
      <c r="AZ87" s="889"/>
    </row>
    <row r="88" spans="1:52" ht="9.75" customHeight="1" x14ac:dyDescent="0.25">
      <c r="AV88" s="889"/>
      <c r="AW88" s="889"/>
      <c r="AX88" s="889"/>
      <c r="AY88" s="889"/>
      <c r="AZ88" s="889"/>
    </row>
    <row r="89" spans="1:52" ht="9.75" customHeight="1" x14ac:dyDescent="0.25">
      <c r="AV89" s="889"/>
      <c r="AW89" s="889"/>
      <c r="AX89" s="889"/>
      <c r="AY89" s="889"/>
      <c r="AZ89" s="889"/>
    </row>
    <row r="90" spans="1:52" ht="9.75" customHeight="1" x14ac:dyDescent="0.25">
      <c r="AV90" s="889"/>
      <c r="AW90" s="889"/>
      <c r="AX90" s="889"/>
      <c r="AY90" s="889"/>
      <c r="AZ90" s="889"/>
    </row>
    <row r="91" spans="1:52" ht="9.75" customHeight="1" x14ac:dyDescent="0.25">
      <c r="AV91" s="889"/>
      <c r="AW91" s="889"/>
      <c r="AX91" s="889"/>
      <c r="AY91" s="889"/>
      <c r="AZ91" s="889"/>
    </row>
    <row r="92" spans="1:52" ht="9.75" customHeight="1" x14ac:dyDescent="0.25">
      <c r="AV92" s="889"/>
      <c r="AW92" s="889"/>
      <c r="AX92" s="889"/>
      <c r="AY92" s="889"/>
      <c r="AZ92" s="889"/>
    </row>
    <row r="93" spans="1:52" ht="9.75" customHeight="1" x14ac:dyDescent="0.25">
      <c r="AV93" s="889"/>
      <c r="AW93" s="889"/>
      <c r="AX93" s="889"/>
      <c r="AY93" s="889"/>
      <c r="AZ93" s="889"/>
    </row>
    <row r="94" spans="1:52" ht="9.75" customHeight="1" x14ac:dyDescent="0.25">
      <c r="AV94" s="889"/>
      <c r="AW94" s="889"/>
      <c r="AX94" s="889"/>
      <c r="AY94" s="889"/>
      <c r="AZ94" s="889"/>
    </row>
    <row r="95" spans="1:52" ht="9.75" customHeight="1" x14ac:dyDescent="0.25">
      <c r="AV95" s="889"/>
      <c r="AW95" s="889"/>
      <c r="AX95" s="889"/>
      <c r="AY95" s="889"/>
      <c r="AZ95" s="889"/>
    </row>
    <row r="96" spans="1:52" ht="9.75" customHeight="1" x14ac:dyDescent="0.25">
      <c r="AV96" s="889"/>
      <c r="AW96" s="889"/>
      <c r="AX96" s="889"/>
      <c r="AY96" s="889"/>
      <c r="AZ96" s="889"/>
    </row>
    <row r="97" spans="48:52" ht="9.75" customHeight="1" x14ac:dyDescent="0.25">
      <c r="AV97" s="889"/>
      <c r="AW97" s="889"/>
      <c r="AX97" s="889"/>
      <c r="AY97" s="889"/>
      <c r="AZ97" s="889"/>
    </row>
    <row r="98" spans="48:52" ht="9.75" customHeight="1" x14ac:dyDescent="0.25">
      <c r="AV98" s="889"/>
      <c r="AW98" s="889"/>
      <c r="AX98" s="889"/>
      <c r="AY98" s="889"/>
      <c r="AZ98" s="889"/>
    </row>
    <row r="99" spans="48:52" ht="9.75" customHeight="1" x14ac:dyDescent="0.25">
      <c r="AV99" s="889"/>
      <c r="AW99" s="889"/>
      <c r="AX99" s="889"/>
      <c r="AY99" s="889"/>
      <c r="AZ99" s="889"/>
    </row>
    <row r="100" spans="48:52" ht="9.75" customHeight="1" x14ac:dyDescent="0.25">
      <c r="AV100" s="889"/>
      <c r="AW100" s="889"/>
      <c r="AX100" s="889"/>
      <c r="AY100" s="889"/>
      <c r="AZ100" s="889"/>
    </row>
    <row r="101" spans="48:52" ht="9.75" customHeight="1" x14ac:dyDescent="0.25">
      <c r="AV101" s="889"/>
      <c r="AW101" s="889"/>
      <c r="AX101" s="889"/>
      <c r="AY101" s="889"/>
      <c r="AZ101" s="889"/>
    </row>
    <row r="102" spans="48:52" ht="9.75" customHeight="1" x14ac:dyDescent="0.25">
      <c r="AV102" s="889"/>
      <c r="AW102" s="889"/>
      <c r="AX102" s="889"/>
      <c r="AY102" s="889"/>
      <c r="AZ102" s="889"/>
    </row>
    <row r="103" spans="48:52" ht="9.75" customHeight="1" x14ac:dyDescent="0.25">
      <c r="AV103" s="889"/>
      <c r="AW103" s="889"/>
      <c r="AX103" s="889"/>
      <c r="AY103" s="889"/>
      <c r="AZ103" s="889"/>
    </row>
    <row r="104" spans="48:52" ht="9.75" customHeight="1" x14ac:dyDescent="0.25">
      <c r="AV104" s="889"/>
      <c r="AW104" s="889"/>
      <c r="AX104" s="889"/>
      <c r="AY104" s="889"/>
      <c r="AZ104" s="889"/>
    </row>
    <row r="105" spans="48:52" ht="9.75" customHeight="1" x14ac:dyDescent="0.25">
      <c r="AV105" s="889"/>
      <c r="AW105" s="889"/>
      <c r="AX105" s="889"/>
      <c r="AY105" s="889"/>
      <c r="AZ105" s="889"/>
    </row>
    <row r="106" spans="48:52" ht="9.75" customHeight="1" x14ac:dyDescent="0.25">
      <c r="AV106" s="889"/>
      <c r="AW106" s="889"/>
      <c r="AX106" s="889"/>
      <c r="AY106" s="889"/>
      <c r="AZ106" s="889"/>
    </row>
  </sheetData>
  <sheetProtection selectLockedCells="1"/>
  <mergeCells count="112">
    <mergeCell ref="V79:AN79"/>
    <mergeCell ref="AO79:AT79"/>
    <mergeCell ref="V80:AN80"/>
    <mergeCell ref="AO80:AT80"/>
    <mergeCell ref="V81:AT81"/>
    <mergeCell ref="B37:AT37"/>
    <mergeCell ref="B38:E38"/>
    <mergeCell ref="F38:AC38"/>
    <mergeCell ref="AE38:AT38"/>
    <mergeCell ref="B39:AT77"/>
    <mergeCell ref="V78:AN78"/>
    <mergeCell ref="AS78:AT78"/>
    <mergeCell ref="B28:K29"/>
    <mergeCell ref="L28:AD29"/>
    <mergeCell ref="AE28:AG29"/>
    <mergeCell ref="AH28:AM29"/>
    <mergeCell ref="AN28:AT29"/>
    <mergeCell ref="B34:M34"/>
    <mergeCell ref="N34:Y34"/>
    <mergeCell ref="Z34:AT36"/>
    <mergeCell ref="B35:Y35"/>
    <mergeCell ref="B36:E36"/>
    <mergeCell ref="F36:U36"/>
    <mergeCell ref="W36:Y36"/>
    <mergeCell ref="B30:K31"/>
    <mergeCell ref="L30:AD31"/>
    <mergeCell ref="AE30:AG31"/>
    <mergeCell ref="AH30:AM31"/>
    <mergeCell ref="AN30:AT31"/>
    <mergeCell ref="B32:Z33"/>
    <mergeCell ref="AA32:AG33"/>
    <mergeCell ref="AH32:AH33"/>
    <mergeCell ref="AI32:AT33"/>
    <mergeCell ref="B24:K25"/>
    <mergeCell ref="L24:AD25"/>
    <mergeCell ref="AE24:AG25"/>
    <mergeCell ref="AH24:AM25"/>
    <mergeCell ref="AN24:AT25"/>
    <mergeCell ref="B26:K27"/>
    <mergeCell ref="L26:AD27"/>
    <mergeCell ref="AE26:AG27"/>
    <mergeCell ref="AH26:AM27"/>
    <mergeCell ref="AN26:AT27"/>
    <mergeCell ref="B20:K21"/>
    <mergeCell ref="L20:AD21"/>
    <mergeCell ref="AE20:AG21"/>
    <mergeCell ref="AH20:AM21"/>
    <mergeCell ref="AN20:AT21"/>
    <mergeCell ref="B22:K23"/>
    <mergeCell ref="L22:AD23"/>
    <mergeCell ref="AE22:AG23"/>
    <mergeCell ref="AH22:AM23"/>
    <mergeCell ref="AN22:AT23"/>
    <mergeCell ref="B16:K17"/>
    <mergeCell ref="L16:AD17"/>
    <mergeCell ref="AE16:AG17"/>
    <mergeCell ref="AH16:AM17"/>
    <mergeCell ref="AN16:AT17"/>
    <mergeCell ref="B18:K19"/>
    <mergeCell ref="L18:AD19"/>
    <mergeCell ref="AE18:AG19"/>
    <mergeCell ref="AH18:AM19"/>
    <mergeCell ref="AN18:AT19"/>
    <mergeCell ref="AN10:AT11"/>
    <mergeCell ref="B12:K13"/>
    <mergeCell ref="L12:AD13"/>
    <mergeCell ref="AE12:AG13"/>
    <mergeCell ref="AH12:AM13"/>
    <mergeCell ref="AN12:AT13"/>
    <mergeCell ref="B14:K15"/>
    <mergeCell ref="L14:AD15"/>
    <mergeCell ref="AE14:AG15"/>
    <mergeCell ref="AH14:AM15"/>
    <mergeCell ref="AN14:AT15"/>
    <mergeCell ref="BF5:BH6"/>
    <mergeCell ref="B6:N6"/>
    <mergeCell ref="O6:S6"/>
    <mergeCell ref="T6:AC6"/>
    <mergeCell ref="AD6:AO6"/>
    <mergeCell ref="AP6:AT6"/>
    <mergeCell ref="Z3:AK3"/>
    <mergeCell ref="AL3:AT3"/>
    <mergeCell ref="B4:AT4"/>
    <mergeCell ref="B5:N5"/>
    <mergeCell ref="O5:S5"/>
    <mergeCell ref="T5:AC5"/>
    <mergeCell ref="AD5:AO5"/>
    <mergeCell ref="AP5:AT5"/>
    <mergeCell ref="A1:A81"/>
    <mergeCell ref="B1:AT1"/>
    <mergeCell ref="AU1:AU81"/>
    <mergeCell ref="AV1:AZ106"/>
    <mergeCell ref="B2:E2"/>
    <mergeCell ref="F2:Y2"/>
    <mergeCell ref="Z2:AK2"/>
    <mergeCell ref="AL2:AT2"/>
    <mergeCell ref="B3:E3"/>
    <mergeCell ref="F3:Y3"/>
    <mergeCell ref="B7:K7"/>
    <mergeCell ref="L7:AD7"/>
    <mergeCell ref="AE7:AG7"/>
    <mergeCell ref="AH7:AM7"/>
    <mergeCell ref="AN7:AT7"/>
    <mergeCell ref="B8:K9"/>
    <mergeCell ref="L8:AD9"/>
    <mergeCell ref="AE8:AG9"/>
    <mergeCell ref="AH8:AM9"/>
    <mergeCell ref="AN8:AT9"/>
    <mergeCell ref="B10:K11"/>
    <mergeCell ref="L10:AD11"/>
    <mergeCell ref="AE10:AG11"/>
    <mergeCell ref="AH10:AM11"/>
  </mergeCells>
  <printOptions horizontalCentered="1" verticalCentered="1"/>
  <pageMargins left="0.4" right="0.4" top="0.75" bottom="0" header="0" footer="0.1"/>
  <pageSetup scale="95" orientation="portrait" blackAndWhite="1" horizontalDpi="4294967292" r:id="rId1"/>
  <headerFooter alignWithMargins="0">
    <oddFooter>&amp;C&amp;"Times New Roman,Regular"&amp;7&amp;F  &amp;A&amp;R&amp;"Times New Roman,Regular"&amp;5aKw</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4"/>
  <sheetViews>
    <sheetView workbookViewId="0">
      <selection activeCell="A70" sqref="A70:XFD70"/>
    </sheetView>
  </sheetViews>
  <sheetFormatPr defaultColWidth="9.1796875" defaultRowHeight="12.5" x14ac:dyDescent="0.25"/>
  <cols>
    <col min="1" max="1" width="13.81640625" style="64" bestFit="1" customWidth="1"/>
    <col min="2" max="2" width="35" style="64" customWidth="1"/>
    <col min="3" max="3" width="31.54296875" style="64" customWidth="1"/>
    <col min="4" max="4" width="10.54296875" style="64" bestFit="1" customWidth="1"/>
    <col min="5" max="5" width="11.7265625" style="64" bestFit="1" customWidth="1"/>
    <col min="6" max="6" width="22.7265625" style="132" customWidth="1"/>
    <col min="7" max="9" width="9.1796875" style="64"/>
    <col min="10" max="10" width="27" style="64" bestFit="1" customWidth="1"/>
    <col min="11" max="16384" width="9.1796875" style="64"/>
  </cols>
  <sheetData>
    <row r="1" spans="1:6" x14ac:dyDescent="0.25">
      <c r="A1" s="64" t="s">
        <v>222</v>
      </c>
    </row>
    <row r="2" spans="1:6" x14ac:dyDescent="0.25">
      <c r="A2" s="64" t="s">
        <v>223</v>
      </c>
    </row>
    <row r="3" spans="1:6" ht="12.75" customHeight="1" x14ac:dyDescent="0.25">
      <c r="A3" s="133" t="s">
        <v>224</v>
      </c>
      <c r="B3" s="134" t="s">
        <v>225</v>
      </c>
      <c r="C3" s="134" t="s">
        <v>226</v>
      </c>
      <c r="D3" s="134" t="s">
        <v>227</v>
      </c>
      <c r="E3" s="134" t="s">
        <v>228</v>
      </c>
      <c r="F3" s="135" t="s">
        <v>229</v>
      </c>
    </row>
    <row r="4" spans="1:6" ht="12.75" customHeight="1" x14ac:dyDescent="0.25">
      <c r="A4" s="136">
        <v>1</v>
      </c>
      <c r="B4" s="137" t="s">
        <v>230</v>
      </c>
      <c r="C4" s="137" t="s">
        <v>231</v>
      </c>
      <c r="D4" s="137" t="s">
        <v>232</v>
      </c>
      <c r="E4" s="137" t="s">
        <v>233</v>
      </c>
      <c r="F4" s="138" t="s">
        <v>234</v>
      </c>
    </row>
    <row r="5" spans="1:6" x14ac:dyDescent="0.25">
      <c r="A5" s="136">
        <v>2</v>
      </c>
      <c r="B5" s="137" t="s">
        <v>230</v>
      </c>
      <c r="C5" s="137" t="s">
        <v>231</v>
      </c>
      <c r="D5" s="137" t="s">
        <v>232</v>
      </c>
      <c r="E5" s="137" t="s">
        <v>233</v>
      </c>
      <c r="F5" s="138" t="s">
        <v>234</v>
      </c>
    </row>
    <row r="6" spans="1:6" x14ac:dyDescent="0.25">
      <c r="A6" s="136">
        <v>3</v>
      </c>
      <c r="B6" s="137" t="s">
        <v>235</v>
      </c>
      <c r="C6" s="137" t="s">
        <v>236</v>
      </c>
      <c r="D6" s="137" t="s">
        <v>237</v>
      </c>
      <c r="E6" s="137" t="s">
        <v>233</v>
      </c>
      <c r="F6" s="138" t="s">
        <v>238</v>
      </c>
    </row>
    <row r="7" spans="1:6" x14ac:dyDescent="0.25">
      <c r="A7" s="136">
        <v>5</v>
      </c>
      <c r="B7" s="137" t="s">
        <v>239</v>
      </c>
      <c r="C7" s="137" t="s">
        <v>240</v>
      </c>
      <c r="D7" s="137" t="s">
        <v>241</v>
      </c>
      <c r="E7" s="137" t="s">
        <v>233</v>
      </c>
      <c r="F7" s="138" t="s">
        <v>242</v>
      </c>
    </row>
    <row r="8" spans="1:6" x14ac:dyDescent="0.25">
      <c r="A8" s="139">
        <v>6</v>
      </c>
      <c r="B8" s="140" t="s">
        <v>243</v>
      </c>
      <c r="C8" s="141" t="s">
        <v>244</v>
      </c>
      <c r="D8" s="140" t="s">
        <v>245</v>
      </c>
      <c r="E8" s="140" t="s">
        <v>246</v>
      </c>
      <c r="F8" s="142" t="s">
        <v>247</v>
      </c>
    </row>
    <row r="12" spans="1:6" ht="12.75" customHeight="1" x14ac:dyDescent="0.25">
      <c r="A12" s="966" t="s">
        <v>248</v>
      </c>
      <c r="B12" s="968" t="s">
        <v>249</v>
      </c>
      <c r="E12" s="143"/>
      <c r="F12" s="143"/>
    </row>
    <row r="13" spans="1:6" x14ac:dyDescent="0.25">
      <c r="A13" s="967"/>
      <c r="B13" s="969"/>
      <c r="E13" s="143"/>
      <c r="F13" s="143"/>
    </row>
    <row r="14" spans="1:6" x14ac:dyDescent="0.25">
      <c r="A14" s="144">
        <v>101</v>
      </c>
      <c r="B14" s="145" t="s">
        <v>250</v>
      </c>
      <c r="E14" s="143"/>
      <c r="F14" s="143"/>
    </row>
    <row r="15" spans="1:6" x14ac:dyDescent="0.25">
      <c r="A15" s="144">
        <v>102</v>
      </c>
      <c r="B15" s="145" t="s">
        <v>251</v>
      </c>
      <c r="E15" s="143"/>
      <c r="F15" s="143"/>
    </row>
    <row r="16" spans="1:6" x14ac:dyDescent="0.25">
      <c r="A16" s="144">
        <v>103</v>
      </c>
      <c r="B16" s="145" t="s">
        <v>252</v>
      </c>
      <c r="E16" s="143"/>
      <c r="F16" s="143"/>
    </row>
    <row r="17" spans="1:6" x14ac:dyDescent="0.25">
      <c r="A17" s="144">
        <v>104</v>
      </c>
      <c r="B17" s="145" t="s">
        <v>253</v>
      </c>
      <c r="E17" s="143"/>
      <c r="F17" s="143"/>
    </row>
    <row r="18" spans="1:6" x14ac:dyDescent="0.25">
      <c r="A18" s="144">
        <v>105</v>
      </c>
      <c r="B18" s="145" t="s">
        <v>254</v>
      </c>
      <c r="E18" s="143"/>
      <c r="F18" s="143"/>
    </row>
    <row r="19" spans="1:6" x14ac:dyDescent="0.25">
      <c r="A19" s="144">
        <v>106</v>
      </c>
      <c r="B19" s="145" t="s">
        <v>255</v>
      </c>
      <c r="E19" s="143"/>
      <c r="F19" s="143"/>
    </row>
    <row r="20" spans="1:6" x14ac:dyDescent="0.25">
      <c r="A20" s="144">
        <v>107</v>
      </c>
      <c r="B20" s="145" t="s">
        <v>256</v>
      </c>
      <c r="E20" s="143"/>
      <c r="F20" s="143"/>
    </row>
    <row r="21" spans="1:6" x14ac:dyDescent="0.25">
      <c r="A21" s="144">
        <v>108</v>
      </c>
      <c r="B21" s="145" t="s">
        <v>257</v>
      </c>
      <c r="E21" s="143"/>
      <c r="F21" s="143"/>
    </row>
    <row r="22" spans="1:6" x14ac:dyDescent="0.25">
      <c r="A22" s="144">
        <v>109</v>
      </c>
      <c r="B22" s="145" t="s">
        <v>258</v>
      </c>
      <c r="E22" s="143"/>
      <c r="F22" s="143"/>
    </row>
    <row r="23" spans="1:6" x14ac:dyDescent="0.25">
      <c r="A23" s="144">
        <v>110</v>
      </c>
      <c r="B23" s="145" t="s">
        <v>259</v>
      </c>
      <c r="E23" s="143"/>
      <c r="F23" s="143"/>
    </row>
    <row r="24" spans="1:6" x14ac:dyDescent="0.25">
      <c r="A24" s="144">
        <v>111</v>
      </c>
      <c r="B24" s="145" t="s">
        <v>260</v>
      </c>
      <c r="E24" s="143"/>
      <c r="F24" s="143"/>
    </row>
    <row r="25" spans="1:6" x14ac:dyDescent="0.25">
      <c r="A25" s="144">
        <v>112</v>
      </c>
      <c r="B25" s="145" t="s">
        <v>261</v>
      </c>
      <c r="E25" s="143"/>
      <c r="F25" s="143"/>
    </row>
    <row r="26" spans="1:6" x14ac:dyDescent="0.25">
      <c r="A26" s="144">
        <v>113</v>
      </c>
      <c r="B26" s="145" t="s">
        <v>262</v>
      </c>
      <c r="E26" s="143"/>
      <c r="F26" s="143"/>
    </row>
    <row r="27" spans="1:6" x14ac:dyDescent="0.25">
      <c r="A27" s="144">
        <v>114</v>
      </c>
      <c r="B27" s="145" t="s">
        <v>263</v>
      </c>
      <c r="E27" s="143"/>
      <c r="F27" s="143"/>
    </row>
    <row r="28" spans="1:6" x14ac:dyDescent="0.25">
      <c r="A28" s="144">
        <v>115</v>
      </c>
      <c r="B28" s="145" t="s">
        <v>264</v>
      </c>
      <c r="E28" s="143"/>
      <c r="F28" s="143"/>
    </row>
    <row r="29" spans="1:6" x14ac:dyDescent="0.25">
      <c r="A29" s="144">
        <v>116</v>
      </c>
      <c r="B29" s="145" t="s">
        <v>265</v>
      </c>
      <c r="E29" s="143"/>
      <c r="F29" s="143"/>
    </row>
    <row r="30" spans="1:6" x14ac:dyDescent="0.25">
      <c r="A30" s="144">
        <v>117</v>
      </c>
      <c r="B30" s="145" t="s">
        <v>266</v>
      </c>
      <c r="E30" s="143"/>
      <c r="F30" s="143"/>
    </row>
    <row r="31" spans="1:6" x14ac:dyDescent="0.25">
      <c r="A31" s="144">
        <v>118</v>
      </c>
      <c r="B31" s="145" t="s">
        <v>267</v>
      </c>
      <c r="E31" s="143"/>
      <c r="F31" s="143"/>
    </row>
    <row r="32" spans="1:6" x14ac:dyDescent="0.25">
      <c r="A32" s="144">
        <v>119</v>
      </c>
      <c r="B32" s="145" t="s">
        <v>268</v>
      </c>
      <c r="E32" s="143"/>
      <c r="F32" s="143"/>
    </row>
    <row r="33" spans="1:6" x14ac:dyDescent="0.25">
      <c r="A33" s="144">
        <v>120</v>
      </c>
      <c r="B33" s="145" t="s">
        <v>269</v>
      </c>
      <c r="E33" s="143"/>
      <c r="F33" s="143"/>
    </row>
    <row r="34" spans="1:6" x14ac:dyDescent="0.25">
      <c r="A34" s="144">
        <v>121</v>
      </c>
      <c r="B34" s="145" t="s">
        <v>270</v>
      </c>
      <c r="E34" s="143"/>
      <c r="F34" s="143"/>
    </row>
    <row r="35" spans="1:6" x14ac:dyDescent="0.25">
      <c r="A35" s="144">
        <v>122</v>
      </c>
      <c r="B35" s="145" t="s">
        <v>271</v>
      </c>
      <c r="E35" s="143"/>
      <c r="F35" s="143"/>
    </row>
    <row r="36" spans="1:6" x14ac:dyDescent="0.25">
      <c r="A36" s="144">
        <v>123</v>
      </c>
      <c r="B36" s="145" t="s">
        <v>272</v>
      </c>
      <c r="E36" s="143"/>
      <c r="F36" s="143"/>
    </row>
    <row r="37" spans="1:6" x14ac:dyDescent="0.25">
      <c r="A37" s="144">
        <v>124</v>
      </c>
      <c r="B37" s="145" t="s">
        <v>273</v>
      </c>
      <c r="E37" s="143"/>
      <c r="F37" s="143"/>
    </row>
    <row r="38" spans="1:6" x14ac:dyDescent="0.25">
      <c r="A38" s="144">
        <v>125</v>
      </c>
      <c r="B38" s="145" t="s">
        <v>274</v>
      </c>
      <c r="E38" s="143"/>
      <c r="F38" s="143"/>
    </row>
    <row r="39" spans="1:6" x14ac:dyDescent="0.25">
      <c r="A39" s="144">
        <v>126</v>
      </c>
      <c r="B39" s="145" t="s">
        <v>275</v>
      </c>
      <c r="E39" s="143"/>
      <c r="F39" s="143"/>
    </row>
    <row r="40" spans="1:6" x14ac:dyDescent="0.25">
      <c r="A40" s="144">
        <v>127</v>
      </c>
      <c r="B40" s="145" t="s">
        <v>276</v>
      </c>
      <c r="E40" s="143"/>
      <c r="F40" s="143"/>
    </row>
    <row r="41" spans="1:6" x14ac:dyDescent="0.25">
      <c r="A41" s="144">
        <v>128</v>
      </c>
      <c r="B41" s="145" t="s">
        <v>277</v>
      </c>
      <c r="E41" s="143"/>
      <c r="F41" s="143"/>
    </row>
    <row r="42" spans="1:6" x14ac:dyDescent="0.25">
      <c r="A42" s="144">
        <v>129</v>
      </c>
      <c r="B42" s="145" t="s">
        <v>278</v>
      </c>
      <c r="E42" s="143"/>
      <c r="F42" s="143"/>
    </row>
    <row r="43" spans="1:6" x14ac:dyDescent="0.25">
      <c r="A43" s="144">
        <v>130</v>
      </c>
      <c r="B43" s="145" t="s">
        <v>279</v>
      </c>
      <c r="E43" s="143"/>
      <c r="F43" s="143"/>
    </row>
    <row r="44" spans="1:6" x14ac:dyDescent="0.25">
      <c r="A44" s="144">
        <v>131</v>
      </c>
      <c r="B44" s="145" t="s">
        <v>280</v>
      </c>
      <c r="E44" s="143"/>
      <c r="F44" s="143"/>
    </row>
    <row r="45" spans="1:6" x14ac:dyDescent="0.25">
      <c r="A45" s="144">
        <v>132</v>
      </c>
      <c r="B45" s="145" t="s">
        <v>281</v>
      </c>
      <c r="E45" s="143"/>
      <c r="F45" s="143"/>
    </row>
    <row r="46" spans="1:6" x14ac:dyDescent="0.25">
      <c r="A46" s="144">
        <v>133</v>
      </c>
      <c r="B46" s="145" t="s">
        <v>282</v>
      </c>
      <c r="E46" s="143"/>
      <c r="F46" s="143"/>
    </row>
    <row r="47" spans="1:6" x14ac:dyDescent="0.25">
      <c r="A47" s="144">
        <v>134</v>
      </c>
      <c r="B47" s="145" t="s">
        <v>283</v>
      </c>
      <c r="E47" s="143"/>
      <c r="F47" s="143"/>
    </row>
    <row r="48" spans="1:6" x14ac:dyDescent="0.25">
      <c r="A48" s="144">
        <v>135</v>
      </c>
      <c r="B48" s="145" t="s">
        <v>284</v>
      </c>
      <c r="E48" s="143"/>
      <c r="F48" s="143"/>
    </row>
    <row r="49" spans="1:6" x14ac:dyDescent="0.25">
      <c r="A49" s="144">
        <v>136</v>
      </c>
      <c r="B49" s="145" t="s">
        <v>285</v>
      </c>
      <c r="E49" s="143"/>
      <c r="F49" s="143"/>
    </row>
    <row r="50" spans="1:6" x14ac:dyDescent="0.25">
      <c r="A50" s="144">
        <v>137</v>
      </c>
      <c r="B50" s="145" t="s">
        <v>286</v>
      </c>
      <c r="E50" s="143"/>
      <c r="F50" s="143"/>
    </row>
    <row r="51" spans="1:6" x14ac:dyDescent="0.25">
      <c r="A51" s="144">
        <v>138</v>
      </c>
      <c r="B51" s="145" t="s">
        <v>98</v>
      </c>
      <c r="E51" s="143"/>
      <c r="F51" s="143"/>
    </row>
    <row r="52" spans="1:6" ht="13" x14ac:dyDescent="0.3">
      <c r="A52" s="146">
        <v>139</v>
      </c>
      <c r="B52" s="147" t="s">
        <v>287</v>
      </c>
      <c r="E52" s="143"/>
      <c r="F52" s="143"/>
    </row>
    <row r="53" spans="1:6" ht="13" x14ac:dyDescent="0.3">
      <c r="A53" s="148">
        <v>141</v>
      </c>
      <c r="B53" s="149" t="s">
        <v>288</v>
      </c>
      <c r="E53" s="143"/>
      <c r="F53" s="143"/>
    </row>
    <row r="56" spans="1:6" x14ac:dyDescent="0.25">
      <c r="A56" s="64" t="s">
        <v>289</v>
      </c>
    </row>
    <row r="57" spans="1:6" ht="13.5" x14ac:dyDescent="0.3">
      <c r="A57" s="150" t="s">
        <v>289</v>
      </c>
      <c r="B57" s="151" t="s">
        <v>290</v>
      </c>
      <c r="C57" s="152" t="s">
        <v>291</v>
      </c>
    </row>
    <row r="58" spans="1:6" ht="13.5" x14ac:dyDescent="0.25">
      <c r="A58" s="153"/>
      <c r="B58" s="154"/>
      <c r="C58" s="155"/>
    </row>
    <row r="59" spans="1:6" ht="13" x14ac:dyDescent="0.3">
      <c r="A59" s="156">
        <v>3191</v>
      </c>
      <c r="B59" s="157" t="s">
        <v>295</v>
      </c>
      <c r="C59" s="158" t="s">
        <v>294</v>
      </c>
    </row>
    <row r="60" spans="1:6" ht="13" x14ac:dyDescent="0.3">
      <c r="A60" s="156">
        <v>3196</v>
      </c>
      <c r="B60" s="157" t="s">
        <v>296</v>
      </c>
      <c r="C60" s="158" t="s">
        <v>297</v>
      </c>
    </row>
    <row r="61" spans="1:6" ht="13" x14ac:dyDescent="0.3">
      <c r="A61" s="156">
        <v>3226</v>
      </c>
      <c r="B61" s="157" t="s">
        <v>298</v>
      </c>
      <c r="C61" s="158" t="s">
        <v>294</v>
      </c>
    </row>
    <row r="62" spans="1:6" ht="13" x14ac:dyDescent="0.3">
      <c r="A62" s="156">
        <v>3228</v>
      </c>
      <c r="B62" s="157" t="s">
        <v>299</v>
      </c>
      <c r="C62" s="158" t="s">
        <v>294</v>
      </c>
    </row>
    <row r="63" spans="1:6" ht="13" x14ac:dyDescent="0.3">
      <c r="A63" s="156">
        <v>3283</v>
      </c>
      <c r="B63" s="157" t="s">
        <v>300</v>
      </c>
      <c r="C63" s="158" t="s">
        <v>294</v>
      </c>
    </row>
    <row r="64" spans="1:6" ht="13" x14ac:dyDescent="0.3">
      <c r="A64" s="156">
        <v>3284</v>
      </c>
      <c r="B64" s="157" t="s">
        <v>301</v>
      </c>
      <c r="C64" s="158" t="s">
        <v>294</v>
      </c>
    </row>
    <row r="65" spans="1:8" ht="13" x14ac:dyDescent="0.3">
      <c r="A65" s="156">
        <v>3738</v>
      </c>
      <c r="B65" s="157" t="s">
        <v>302</v>
      </c>
      <c r="C65" s="158" t="s">
        <v>294</v>
      </c>
    </row>
    <row r="66" spans="1:8" ht="13" x14ac:dyDescent="0.3">
      <c r="A66" s="156">
        <v>3760</v>
      </c>
      <c r="B66" s="157" t="s">
        <v>303</v>
      </c>
      <c r="C66" s="158" t="s">
        <v>294</v>
      </c>
    </row>
    <row r="67" spans="1:8" ht="13" x14ac:dyDescent="0.3">
      <c r="A67" s="156">
        <v>3776</v>
      </c>
      <c r="B67" s="157" t="s">
        <v>305</v>
      </c>
      <c r="C67" s="158" t="s">
        <v>294</v>
      </c>
    </row>
    <row r="68" spans="1:8" ht="13" x14ac:dyDescent="0.3">
      <c r="A68" s="156">
        <v>3779</v>
      </c>
      <c r="B68" s="157" t="s">
        <v>306</v>
      </c>
      <c r="C68" s="158" t="s">
        <v>294</v>
      </c>
    </row>
    <row r="69" spans="1:8" ht="13" x14ac:dyDescent="0.3">
      <c r="A69" s="156">
        <v>3780</v>
      </c>
      <c r="B69" s="157" t="s">
        <v>307</v>
      </c>
      <c r="C69" s="158" t="s">
        <v>294</v>
      </c>
    </row>
    <row r="70" spans="1:8" ht="13" x14ac:dyDescent="0.3">
      <c r="A70" s="156">
        <v>3799</v>
      </c>
      <c r="B70" s="157" t="s">
        <v>308</v>
      </c>
      <c r="C70" s="158" t="s">
        <v>294</v>
      </c>
      <c r="F70"/>
      <c r="G70"/>
      <c r="H70"/>
    </row>
    <row r="71" spans="1:8" ht="13" x14ac:dyDescent="0.3">
      <c r="A71" s="156">
        <v>6703</v>
      </c>
      <c r="B71" s="157" t="s">
        <v>309</v>
      </c>
      <c r="C71" s="158" t="s">
        <v>294</v>
      </c>
      <c r="F71"/>
      <c r="G71"/>
      <c r="H71"/>
    </row>
    <row r="72" spans="1:8" ht="13" x14ac:dyDescent="0.3">
      <c r="A72" s="156">
        <v>6704</v>
      </c>
      <c r="B72" s="157" t="s">
        <v>310</v>
      </c>
      <c r="C72" s="158" t="s">
        <v>294</v>
      </c>
      <c r="F72"/>
      <c r="G72"/>
      <c r="H72"/>
    </row>
    <row r="73" spans="1:8" ht="13" x14ac:dyDescent="0.3">
      <c r="A73" s="156">
        <v>6780</v>
      </c>
      <c r="B73" s="157" t="s">
        <v>311</v>
      </c>
      <c r="C73" s="158" t="s">
        <v>294</v>
      </c>
      <c r="F73"/>
      <c r="G73"/>
      <c r="H73"/>
    </row>
    <row r="74" spans="1:8" x14ac:dyDescent="0.25">
      <c r="F74"/>
      <c r="G74"/>
      <c r="H74"/>
    </row>
    <row r="75" spans="1:8" x14ac:dyDescent="0.25">
      <c r="F75"/>
      <c r="G75"/>
      <c r="H75"/>
    </row>
    <row r="76" spans="1:8" x14ac:dyDescent="0.25">
      <c r="A76" s="159" t="s">
        <v>312</v>
      </c>
      <c r="B76" s="160" t="s">
        <v>313</v>
      </c>
      <c r="C76" s="161" t="s">
        <v>314</v>
      </c>
      <c r="F76"/>
      <c r="G76"/>
      <c r="H76"/>
    </row>
    <row r="77" spans="1:8" x14ac:dyDescent="0.25">
      <c r="A77" s="162"/>
      <c r="B77" s="163"/>
      <c r="C77" s="164"/>
      <c r="F77"/>
      <c r="G77"/>
      <c r="H77"/>
    </row>
    <row r="78" spans="1:8" x14ac:dyDescent="0.25">
      <c r="A78" s="165">
        <v>0</v>
      </c>
      <c r="B78" s="163">
        <v>1000</v>
      </c>
      <c r="C78" s="164" t="s">
        <v>315</v>
      </c>
    </row>
    <row r="79" spans="1:8" x14ac:dyDescent="0.25">
      <c r="A79" s="162">
        <v>10</v>
      </c>
      <c r="B79" s="163">
        <v>1103</v>
      </c>
      <c r="C79" s="164" t="s">
        <v>316</v>
      </c>
    </row>
    <row r="80" spans="1:8" x14ac:dyDescent="0.25">
      <c r="A80" s="162">
        <v>11</v>
      </c>
      <c r="B80" s="163">
        <v>1110</v>
      </c>
      <c r="C80" s="164" t="s">
        <v>317</v>
      </c>
    </row>
    <row r="81" spans="1:7" x14ac:dyDescent="0.25">
      <c r="A81" s="162">
        <v>12</v>
      </c>
      <c r="B81" s="163">
        <v>1120</v>
      </c>
      <c r="C81" s="164" t="s">
        <v>318</v>
      </c>
    </row>
    <row r="82" spans="1:7" x14ac:dyDescent="0.25">
      <c r="A82" s="162">
        <v>14</v>
      </c>
      <c r="B82" s="163">
        <v>1140</v>
      </c>
      <c r="C82" s="164" t="s">
        <v>319</v>
      </c>
    </row>
    <row r="83" spans="1:7" x14ac:dyDescent="0.25">
      <c r="A83" s="162">
        <v>15</v>
      </c>
      <c r="B83" s="163">
        <v>1150</v>
      </c>
      <c r="C83" s="164" t="s">
        <v>320</v>
      </c>
    </row>
    <row r="84" spans="1:7" x14ac:dyDescent="0.25">
      <c r="A84" s="162">
        <v>16</v>
      </c>
      <c r="B84" s="163">
        <v>1140</v>
      </c>
      <c r="C84" s="164" t="s">
        <v>319</v>
      </c>
    </row>
    <row r="85" spans="1:7" x14ac:dyDescent="0.25">
      <c r="A85" s="162">
        <v>21</v>
      </c>
      <c r="B85" s="163">
        <v>1170</v>
      </c>
      <c r="C85" s="164" t="s">
        <v>321</v>
      </c>
    </row>
    <row r="86" spans="1:7" x14ac:dyDescent="0.25">
      <c r="A86" s="162">
        <v>22</v>
      </c>
      <c r="B86" s="163">
        <v>1180</v>
      </c>
      <c r="C86" s="164" t="s">
        <v>322</v>
      </c>
    </row>
    <row r="87" spans="1:7" x14ac:dyDescent="0.25">
      <c r="A87" s="162">
        <v>19</v>
      </c>
      <c r="B87" s="163">
        <v>1190</v>
      </c>
      <c r="C87" s="164" t="s">
        <v>323</v>
      </c>
    </row>
    <row r="88" spans="1:7" x14ac:dyDescent="0.25">
      <c r="A88" s="162">
        <v>30</v>
      </c>
      <c r="B88" s="163">
        <v>3301</v>
      </c>
      <c r="C88" s="164" t="s">
        <v>324</v>
      </c>
    </row>
    <row r="89" spans="1:7" x14ac:dyDescent="0.25">
      <c r="A89" s="162">
        <v>31</v>
      </c>
      <c r="B89" s="163">
        <v>3310</v>
      </c>
      <c r="C89" s="164" t="s">
        <v>325</v>
      </c>
    </row>
    <row r="90" spans="1:7" x14ac:dyDescent="0.25">
      <c r="A90" s="162">
        <v>32</v>
      </c>
      <c r="B90" s="163">
        <v>3320</v>
      </c>
      <c r="C90" s="164" t="s">
        <v>326</v>
      </c>
      <c r="E90"/>
      <c r="F90"/>
      <c r="G90"/>
    </row>
    <row r="91" spans="1:7" x14ac:dyDescent="0.25">
      <c r="A91" s="162">
        <v>34</v>
      </c>
      <c r="B91" s="163">
        <v>3340</v>
      </c>
      <c r="C91" s="164" t="s">
        <v>327</v>
      </c>
      <c r="E91"/>
      <c r="F91"/>
      <c r="G91" s="168"/>
    </row>
    <row r="92" spans="1:7" x14ac:dyDescent="0.25">
      <c r="A92" s="162">
        <v>35</v>
      </c>
      <c r="B92" s="163">
        <v>3350</v>
      </c>
      <c r="C92" s="164" t="s">
        <v>328</v>
      </c>
      <c r="E92"/>
      <c r="F92"/>
      <c r="G92" s="168"/>
    </row>
    <row r="93" spans="1:7" x14ac:dyDescent="0.25">
      <c r="A93" s="162">
        <v>38</v>
      </c>
      <c r="B93" s="163">
        <v>3380</v>
      </c>
      <c r="C93" s="164" t="s">
        <v>329</v>
      </c>
      <c r="E93"/>
      <c r="F93"/>
      <c r="G93" s="168"/>
    </row>
    <row r="94" spans="1:7" x14ac:dyDescent="0.25">
      <c r="A94" s="162">
        <v>50</v>
      </c>
      <c r="B94" s="163">
        <v>5501</v>
      </c>
      <c r="C94" s="164" t="s">
        <v>330</v>
      </c>
      <c r="E94"/>
      <c r="F94"/>
      <c r="G94" s="168"/>
    </row>
    <row r="95" spans="1:7" x14ac:dyDescent="0.25">
      <c r="A95" s="162">
        <v>52</v>
      </c>
      <c r="B95" s="163">
        <v>5520</v>
      </c>
      <c r="C95" s="164" t="s">
        <v>331</v>
      </c>
      <c r="E95"/>
      <c r="F95"/>
      <c r="G95" s="168"/>
    </row>
    <row r="96" spans="1:7" x14ac:dyDescent="0.25">
      <c r="A96" s="162">
        <v>54</v>
      </c>
      <c r="B96" s="163">
        <v>5540</v>
      </c>
      <c r="C96" s="164" t="s">
        <v>332</v>
      </c>
      <c r="E96"/>
      <c r="F96"/>
      <c r="G96"/>
    </row>
    <row r="97" spans="1:7" x14ac:dyDescent="0.25">
      <c r="A97" s="162">
        <v>55</v>
      </c>
      <c r="B97" s="163">
        <v>5550</v>
      </c>
      <c r="C97" s="164" t="s">
        <v>333</v>
      </c>
      <c r="E97"/>
      <c r="F97"/>
      <c r="G97"/>
    </row>
    <row r="98" spans="1:7" x14ac:dyDescent="0.25">
      <c r="A98" s="162">
        <v>56</v>
      </c>
      <c r="B98" s="163">
        <v>5560</v>
      </c>
      <c r="C98" s="164" t="s">
        <v>334</v>
      </c>
      <c r="E98"/>
      <c r="F98"/>
      <c r="G98"/>
    </row>
    <row r="99" spans="1:7" x14ac:dyDescent="0.25">
      <c r="A99" s="162">
        <v>57</v>
      </c>
      <c r="B99" s="163">
        <v>5570</v>
      </c>
      <c r="C99" s="164" t="s">
        <v>335</v>
      </c>
      <c r="E99"/>
      <c r="F99"/>
      <c r="G99"/>
    </row>
    <row r="100" spans="1:7" x14ac:dyDescent="0.25">
      <c r="A100" s="162">
        <v>58</v>
      </c>
      <c r="B100" s="163">
        <v>5580</v>
      </c>
      <c r="C100" s="164" t="s">
        <v>336</v>
      </c>
      <c r="E100"/>
      <c r="F100"/>
      <c r="G100"/>
    </row>
    <row r="101" spans="1:7" x14ac:dyDescent="0.25">
      <c r="A101" s="162">
        <v>59</v>
      </c>
      <c r="B101" s="163">
        <v>5590</v>
      </c>
      <c r="C101" s="164" t="s">
        <v>337</v>
      </c>
      <c r="E101"/>
      <c r="F101"/>
      <c r="G101"/>
    </row>
    <row r="102" spans="1:7" x14ac:dyDescent="0.25">
      <c r="A102" s="162">
        <v>60</v>
      </c>
      <c r="B102" s="163">
        <v>6601</v>
      </c>
      <c r="C102" s="164" t="s">
        <v>338</v>
      </c>
      <c r="E102"/>
      <c r="F102"/>
      <c r="G102"/>
    </row>
    <row r="103" spans="1:7" x14ac:dyDescent="0.25">
      <c r="A103" s="162">
        <v>61</v>
      </c>
      <c r="B103" s="163">
        <v>6610</v>
      </c>
      <c r="C103" s="164" t="s">
        <v>339</v>
      </c>
      <c r="E103"/>
      <c r="F103"/>
      <c r="G103"/>
    </row>
    <row r="104" spans="1:7" x14ac:dyDescent="0.25">
      <c r="A104" s="162">
        <v>62</v>
      </c>
      <c r="B104" s="163">
        <v>6620</v>
      </c>
      <c r="C104" s="164" t="s">
        <v>360</v>
      </c>
      <c r="E104"/>
      <c r="F104"/>
      <c r="G104"/>
    </row>
    <row r="105" spans="1:7" x14ac:dyDescent="0.25">
      <c r="A105" s="162">
        <v>66</v>
      </c>
      <c r="B105" s="163">
        <v>6660</v>
      </c>
      <c r="C105" s="164" t="s">
        <v>340</v>
      </c>
    </row>
    <row r="106" spans="1:7" x14ac:dyDescent="0.25">
      <c r="A106" s="162">
        <v>67</v>
      </c>
      <c r="B106" s="163">
        <v>6670</v>
      </c>
      <c r="C106" s="164" t="s">
        <v>341</v>
      </c>
    </row>
    <row r="107" spans="1:7" x14ac:dyDescent="0.25">
      <c r="A107" s="162"/>
      <c r="B107" s="163"/>
      <c r="C107" s="164"/>
    </row>
    <row r="108" spans="1:7" x14ac:dyDescent="0.25">
      <c r="A108" s="162"/>
      <c r="B108" s="163"/>
      <c r="C108" s="164"/>
    </row>
    <row r="109" spans="1:7" x14ac:dyDescent="0.25">
      <c r="A109" s="166"/>
      <c r="B109" s="167"/>
      <c r="C109" s="164"/>
    </row>
    <row r="112" spans="1:7" ht="13" x14ac:dyDescent="0.3">
      <c r="A112" s="157">
        <v>201</v>
      </c>
      <c r="B112" s="157" t="s">
        <v>342</v>
      </c>
    </row>
    <row r="113" spans="1:2" ht="13" x14ac:dyDescent="0.3">
      <c r="A113" s="157">
        <v>202</v>
      </c>
      <c r="B113" s="157" t="s">
        <v>343</v>
      </c>
    </row>
    <row r="114" spans="1:2" ht="13" x14ac:dyDescent="0.3">
      <c r="A114" s="157">
        <v>203</v>
      </c>
      <c r="B114" s="157" t="s">
        <v>344</v>
      </c>
    </row>
    <row r="115" spans="1:2" ht="13" x14ac:dyDescent="0.3">
      <c r="A115" s="157">
        <v>204</v>
      </c>
      <c r="B115" s="157" t="s">
        <v>345</v>
      </c>
    </row>
    <row r="116" spans="1:2" ht="13" x14ac:dyDescent="0.3">
      <c r="A116" s="157">
        <v>205</v>
      </c>
      <c r="B116" s="157" t="s">
        <v>346</v>
      </c>
    </row>
    <row r="117" spans="1:2" ht="13" x14ac:dyDescent="0.3">
      <c r="A117" s="157">
        <v>206</v>
      </c>
      <c r="B117" s="157" t="s">
        <v>347</v>
      </c>
    </row>
    <row r="118" spans="1:2" ht="13" x14ac:dyDescent="0.3">
      <c r="A118" s="157">
        <v>207</v>
      </c>
      <c r="B118" s="157" t="s">
        <v>348</v>
      </c>
    </row>
    <row r="119" spans="1:2" ht="13" x14ac:dyDescent="0.3">
      <c r="A119" s="157">
        <v>208</v>
      </c>
      <c r="B119" s="157" t="s">
        <v>349</v>
      </c>
    </row>
    <row r="120" spans="1:2" ht="13" x14ac:dyDescent="0.3">
      <c r="A120" s="157">
        <v>208.1</v>
      </c>
      <c r="B120" s="157" t="s">
        <v>350</v>
      </c>
    </row>
    <row r="121" spans="1:2" ht="13" x14ac:dyDescent="0.3">
      <c r="A121" s="157">
        <v>208.2</v>
      </c>
      <c r="B121" s="157" t="s">
        <v>351</v>
      </c>
    </row>
    <row r="122" spans="1:2" ht="13" x14ac:dyDescent="0.3">
      <c r="A122" s="157">
        <v>209</v>
      </c>
      <c r="B122" s="157" t="s">
        <v>352</v>
      </c>
    </row>
    <row r="123" spans="1:2" ht="13" x14ac:dyDescent="0.3">
      <c r="A123" s="157">
        <v>210</v>
      </c>
      <c r="B123" s="157" t="s">
        <v>353</v>
      </c>
    </row>
    <row r="124" spans="1:2" ht="13" x14ac:dyDescent="0.3">
      <c r="A124" s="157">
        <v>211</v>
      </c>
      <c r="B124" s="157" t="s">
        <v>354</v>
      </c>
    </row>
    <row r="125" spans="1:2" ht="13" x14ac:dyDescent="0.3">
      <c r="A125" s="157">
        <v>212</v>
      </c>
      <c r="B125" s="157" t="s">
        <v>355</v>
      </c>
    </row>
    <row r="126" spans="1:2" ht="13" x14ac:dyDescent="0.3">
      <c r="A126" s="157">
        <v>214.1</v>
      </c>
      <c r="B126" s="157" t="s">
        <v>356</v>
      </c>
    </row>
    <row r="127" spans="1:2" ht="13" x14ac:dyDescent="0.3">
      <c r="A127" s="157">
        <v>214.2</v>
      </c>
      <c r="B127" s="157" t="s">
        <v>357</v>
      </c>
    </row>
    <row r="128" spans="1:2" ht="13" x14ac:dyDescent="0.3">
      <c r="A128" s="157">
        <v>215</v>
      </c>
      <c r="B128" s="157" t="s">
        <v>358</v>
      </c>
    </row>
    <row r="130" spans="1:1" x14ac:dyDescent="0.25">
      <c r="A130" s="64" t="s">
        <v>359</v>
      </c>
    </row>
    <row r="132" spans="1:1" x14ac:dyDescent="0.25">
      <c r="A132" s="64" t="s">
        <v>293</v>
      </c>
    </row>
    <row r="133" spans="1:1" x14ac:dyDescent="0.25">
      <c r="A133" s="64" t="s">
        <v>292</v>
      </c>
    </row>
    <row r="134" spans="1:1" x14ac:dyDescent="0.25">
      <c r="A134" s="64" t="s">
        <v>304</v>
      </c>
    </row>
  </sheetData>
  <sheetProtection selectLockedCells="1"/>
  <mergeCells count="2">
    <mergeCell ref="A12:A13"/>
    <mergeCell ref="B12:B13"/>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Attach 1 - Prog Cover Page</vt:lpstr>
      <vt:lpstr>Attach 3 - FY Prog Budget</vt:lpstr>
      <vt:lpstr>Attach 4 - Rate Calc </vt:lpstr>
      <vt:lpstr>Attach 6 - CAPITAL</vt:lpstr>
      <vt:lpstr>Lookup tables</vt:lpstr>
      <vt:lpstr>'Attach 1 - Prog Cover Page'!Print_Area</vt:lpstr>
      <vt:lpstr>'Attach 3 - FY Prog Budget'!Print_Area</vt:lpstr>
      <vt:lpstr>'Attach 4 - Rate Calc '!Print_Area</vt:lpstr>
      <vt:lpstr>'Attach 6 - CAPITAL'!Print_Area</vt:lpstr>
      <vt:lpstr>staff</vt:lpstr>
      <vt:lpstr>unit</vt:lpstr>
    </vt:vector>
  </TitlesOfParts>
  <Company>EOHHS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Glaude, Linda (DDS)</dc:creator>
  <cp:lastModifiedBy>Wall, Jess (DDS)</cp:lastModifiedBy>
  <cp:lastPrinted>2023-12-15T15:17:31Z</cp:lastPrinted>
  <dcterms:created xsi:type="dcterms:W3CDTF">2017-04-20T19:19:10Z</dcterms:created>
  <dcterms:modified xsi:type="dcterms:W3CDTF">2025-10-22T12:57:15Z</dcterms:modified>
</cp:coreProperties>
</file>