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assgov-my.sharepoint.com/personal/brett_marks_mass_gov/Documents/DA-Other Web Documents/Accessible/Post DoN Reports/"/>
    </mc:Choice>
  </mc:AlternateContent>
  <xr:revisionPtr revIDLastSave="42" documentId="8_{D0D5D097-5926-4AAA-82B2-232E51216299}" xr6:coauthVersionLast="47" xr6:coauthVersionMax="47" xr10:uidLastSave="{064745D4-A26B-485F-AD7B-FED1779FB902}"/>
  <bookViews>
    <workbookView xWindow="-108" yWindow="-108" windowWidth="23256" windowHeight="12456" xr2:uid="{00000000-000D-0000-FFFF-FFFF00000000}"/>
  </bookViews>
  <sheets>
    <sheet name="don-application-report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7" i="1"/>
  <c r="F8" i="1"/>
  <c r="F111" i="1"/>
  <c r="F109" i="1"/>
  <c r="F108" i="1"/>
  <c r="F107" i="1"/>
  <c r="F95" i="1"/>
  <c r="F34" i="1"/>
  <c r="F33" i="1"/>
  <c r="F31" i="1"/>
  <c r="F30" i="1"/>
  <c r="F29" i="1"/>
  <c r="F28" i="1"/>
  <c r="F26" i="1"/>
  <c r="F25" i="1"/>
  <c r="F59" i="1"/>
  <c r="F58" i="1"/>
  <c r="F56" i="1"/>
  <c r="F55" i="1"/>
  <c r="F53" i="1"/>
  <c r="F54" i="1"/>
  <c r="F52" i="1"/>
  <c r="F51" i="1"/>
  <c r="F9" i="1"/>
  <c r="F10" i="1"/>
  <c r="F27" i="1"/>
  <c r="F32" i="1"/>
  <c r="F12" i="1"/>
  <c r="F13" i="1"/>
  <c r="F14" i="1"/>
  <c r="F15" i="1"/>
  <c r="F16" i="1"/>
  <c r="F17" i="1"/>
  <c r="F19" i="1"/>
  <c r="F20" i="1"/>
  <c r="F21" i="1"/>
  <c r="F22" i="1"/>
  <c r="F23" i="1"/>
  <c r="F24" i="1"/>
  <c r="F35" i="1"/>
  <c r="F36" i="1"/>
  <c r="F37" i="1"/>
  <c r="F38" i="1"/>
  <c r="F39" i="1"/>
  <c r="F40" i="1"/>
  <c r="F41" i="1"/>
  <c r="F42" i="1"/>
  <c r="F44" i="1"/>
  <c r="F45" i="1"/>
  <c r="F46" i="1"/>
  <c r="F47" i="1"/>
  <c r="F48" i="1"/>
  <c r="F49" i="1"/>
  <c r="F50" i="1"/>
  <c r="F57" i="1"/>
  <c r="F60" i="1"/>
  <c r="F61" i="1"/>
  <c r="F62" i="1"/>
  <c r="F63" i="1"/>
  <c r="F64" i="1"/>
  <c r="F65" i="1"/>
  <c r="F66" i="1"/>
  <c r="F67" i="1"/>
  <c r="F68" i="1"/>
  <c r="F69" i="1"/>
  <c r="F70" i="1"/>
  <c r="F71" i="1"/>
  <c r="F72" i="1"/>
  <c r="F73" i="1"/>
  <c r="F74" i="1"/>
  <c r="F75" i="1"/>
  <c r="F76" i="1"/>
  <c r="F77" i="1"/>
  <c r="F78" i="1"/>
  <c r="F79" i="1"/>
  <c r="F80" i="1"/>
  <c r="F81" i="1"/>
  <c r="F82" i="1"/>
  <c r="F93" i="1"/>
  <c r="F94" i="1"/>
  <c r="F85" i="1"/>
  <c r="F86" i="1"/>
  <c r="F87" i="1"/>
  <c r="F88" i="1"/>
  <c r="F83" i="1"/>
  <c r="F84" i="1"/>
  <c r="F90" i="1"/>
  <c r="F92" i="1"/>
  <c r="F96" i="1"/>
  <c r="F97" i="1"/>
  <c r="F98" i="1"/>
  <c r="F99" i="1"/>
  <c r="F100" i="1"/>
  <c r="F101" i="1"/>
  <c r="F102" i="1"/>
  <c r="F103" i="1"/>
  <c r="F104" i="1"/>
  <c r="F105" i="1"/>
  <c r="F110" i="1"/>
  <c r="F112" i="1"/>
  <c r="F113" i="1"/>
  <c r="F114" i="1"/>
  <c r="F115" i="1"/>
</calcChain>
</file>

<file path=xl/sharedStrings.xml><?xml version="1.0" encoding="utf-8"?>
<sst xmlns="http://schemas.openxmlformats.org/spreadsheetml/2006/main" count="453" uniqueCount="180">
  <si>
    <t>Applicant Holder</t>
  </si>
  <si>
    <t>Facility Name</t>
  </si>
  <si>
    <t>App Number</t>
  </si>
  <si>
    <t>Report Number</t>
  </si>
  <si>
    <t>Report Received</t>
  </si>
  <si>
    <t>AMSURG BMC, LLC</t>
  </si>
  <si>
    <t>Pioneer Valley Surgicenter, LLC</t>
  </si>
  <si>
    <t>19102312-TO</t>
  </si>
  <si>
    <t>Alliance Health of Southeastern Massachusetts, Inc.</t>
  </si>
  <si>
    <t>Alliance Health at Braintree</t>
  </si>
  <si>
    <t>18102408-CL</t>
  </si>
  <si>
    <t>Ascentria Care Alliance, Inc.</t>
  </si>
  <si>
    <t>Lutheran Housing Corporation-Brockton d/b/a Lutheran Rehabilitation and Skilled Care Center</t>
  </si>
  <si>
    <t>ACA-21092912-CL</t>
  </si>
  <si>
    <t>Atrius Health, Inc.</t>
  </si>
  <si>
    <t>Atrius Health d/b/a</t>
  </si>
  <si>
    <t>22101711-RE</t>
  </si>
  <si>
    <t>BMC Health System, Inc.</t>
  </si>
  <si>
    <t>BMC Community Hospital Corporation II – St. Elizabeth’s Medical Center</t>
  </si>
  <si>
    <t>BMCHS-24090514-EA</t>
  </si>
  <si>
    <t>BMC Community Hospital Corporation – Good Samaritan Medical Center</t>
  </si>
  <si>
    <t>BMCHS-24090517-EA</t>
  </si>
  <si>
    <t>Baystate Health, Inc</t>
  </si>
  <si>
    <t>Baystate Noble Hospital</t>
  </si>
  <si>
    <t>20121611</t>
  </si>
  <si>
    <t>Baystate New England Orthopedic Surgeons Alliance, LLC</t>
  </si>
  <si>
    <t>BNEOS-21122916-AS</t>
  </si>
  <si>
    <t>Berkshire Health Systems, Inc.</t>
  </si>
  <si>
    <t>North Adams Regional Hospital</t>
  </si>
  <si>
    <t>BHS-23072710-OL</t>
  </si>
  <si>
    <t>Beth Israel Lahey Health, Inc.</t>
  </si>
  <si>
    <t>Anna Jaques Hospital</t>
  </si>
  <si>
    <t>23050911</t>
  </si>
  <si>
    <t>Beth Israel Deaconess Hospital - Needham, Inc</t>
  </si>
  <si>
    <t>BILH-21111612-RE</t>
  </si>
  <si>
    <t>Beth Israel Deaconess Hospital – Milton (BID-Milton)</t>
  </si>
  <si>
    <t>BILH-21120709-RE</t>
  </si>
  <si>
    <t>Lahey Hospital &amp; Medical Center</t>
  </si>
  <si>
    <t>BILH-22111512-RE</t>
  </si>
  <si>
    <t>Boston Children's Hospital</t>
  </si>
  <si>
    <t>Cambridge Public Health Commission, d/b/a Cambridge Health Alliance</t>
  </si>
  <si>
    <t>CHA Cambridge Hospital</t>
  </si>
  <si>
    <t>CHA-18090915-RE</t>
  </si>
  <si>
    <t>Campion Health and Wellness, Inc.</t>
  </si>
  <si>
    <t>20111605-LS</t>
  </si>
  <si>
    <t>Care Realty, L.L.C.</t>
  </si>
  <si>
    <t>CareOne at Newton</t>
  </si>
  <si>
    <t>LLC-22122011-CL</t>
  </si>
  <si>
    <t>CareGroup , Inc.</t>
  </si>
  <si>
    <t>Beth Israel Deaconess Medical Center, Inc.</t>
  </si>
  <si>
    <t>CG-18051612-HE</t>
  </si>
  <si>
    <t>Chelmsford Surgery Center, LLC</t>
  </si>
  <si>
    <t>Chelmsford Surgery Center</t>
  </si>
  <si>
    <t>21010715-AS</t>
  </si>
  <si>
    <t>Dana-Farber Cancer Institute, Inc.</t>
  </si>
  <si>
    <t>Dana-Farber Cancer Institute, Inc. - Chestnut Hill</t>
  </si>
  <si>
    <t>DFCI-18060111-HE</t>
  </si>
  <si>
    <t>Emerson Endoscopy and Digestive Health Center, LLC</t>
  </si>
  <si>
    <t>Emerson Endoscopy and Digestive Health Center</t>
  </si>
  <si>
    <t>20090210-AS</t>
  </si>
  <si>
    <t>Encompass Health Corporation</t>
  </si>
  <si>
    <t>Encompass Health Rehabilitation Hospital of Western Massachusetts</t>
  </si>
  <si>
    <t>23050511-HE</t>
  </si>
  <si>
    <t>Franklin MRI Center, LLC</t>
  </si>
  <si>
    <t>Franklin MRI Center, LLC at Baystate Wing Hospital</t>
  </si>
  <si>
    <t>19102412-HS</t>
  </si>
  <si>
    <t>Goldman School of Dental Medicine</t>
  </si>
  <si>
    <t>GSDM-17040515-RE</t>
  </si>
  <si>
    <t>Harrington Healthcare System</t>
  </si>
  <si>
    <t>Harrington Memorial Hospital</t>
  </si>
  <si>
    <t>HHS-20012012-RE</t>
  </si>
  <si>
    <t>Lahey Health System, Inc., CareGroup, Inc., Seacoast Regional Health Systems, Inc.</t>
  </si>
  <si>
    <t>NEWCO-17082413-TO</t>
  </si>
  <si>
    <t>Lawrence General Hospital, on behalf of LG Newcorp Inc</t>
  </si>
  <si>
    <t>Holy Family Hospital</t>
  </si>
  <si>
    <t>HFH-24090820-EA</t>
  </si>
  <si>
    <t>Lifespan of Massachusetts, Inc.</t>
  </si>
  <si>
    <t>St. Anne’s Hospital</t>
  </si>
  <si>
    <t>LMA-24080618-EA</t>
  </si>
  <si>
    <t>Masonic Health System of Massachusetts, Inc</t>
  </si>
  <si>
    <t>Overlook Masonic Health Center</t>
  </si>
  <si>
    <t>MHSM-24021310-LS</t>
  </si>
  <si>
    <t>Mass General Brigham Incorporated</t>
  </si>
  <si>
    <t>Cooley Dickinson Hospital</t>
  </si>
  <si>
    <t>MGB-23012310-RE</t>
  </si>
  <si>
    <t>Brigham and Women's Faulkner Hospital</t>
  </si>
  <si>
    <t>Medford Surgery Center, LLC</t>
  </si>
  <si>
    <t>Medford Surgery Center</t>
  </si>
  <si>
    <t>18060613-AS</t>
  </si>
  <si>
    <t>New England Baptist Surgery Center, LLC</t>
  </si>
  <si>
    <t>New England Baptist Surgery Center</t>
  </si>
  <si>
    <t>NEBSC-22051121-TO</t>
  </si>
  <si>
    <t>New England Surgery Center, LLC</t>
  </si>
  <si>
    <t>New England Surgery Center</t>
  </si>
  <si>
    <t>20072809-AS</t>
  </si>
  <si>
    <t>Notre Dame Health Care Center, Inc.</t>
  </si>
  <si>
    <t>Notre Dame Health Care Center</t>
  </si>
  <si>
    <t>NDHC-20080409-CL</t>
  </si>
  <si>
    <t>PAM Cubed, LLC</t>
  </si>
  <si>
    <t>Curahealth Stoughton, LLC</t>
  </si>
  <si>
    <t>PAM-21111018-TO</t>
  </si>
  <si>
    <t>Partners Healthcare System, Inc</t>
  </si>
  <si>
    <t>PHS-19030610-HS</t>
  </si>
  <si>
    <t>Partners Healthcare System, Inc.</t>
  </si>
  <si>
    <t>Brigham and Women's Hospital (BWH)</t>
  </si>
  <si>
    <t>PHS-17111513-HE</t>
  </si>
  <si>
    <t>Massachusetts General Waltham (MG Waltham)</t>
  </si>
  <si>
    <t>PHS-18022210-HE</t>
  </si>
  <si>
    <t>Massachusetts General Physicians Organization - Waltham (MGPO Waltham)</t>
  </si>
  <si>
    <t>PHS-18090711-HS</t>
  </si>
  <si>
    <t>Massachusetts General Hospital</t>
  </si>
  <si>
    <t>PHS-19040915-HE</t>
  </si>
  <si>
    <t>Brigham and Women's /Mass General Health Care Center</t>
  </si>
  <si>
    <t>PHS-19072212-RE</t>
  </si>
  <si>
    <t>Newton-Wellesley Hospital</t>
  </si>
  <si>
    <t>PHS-19092711-HE</t>
  </si>
  <si>
    <t>Massachusetts General Physicians Organization - Assembly Row (MGPO Assembly Row)</t>
  </si>
  <si>
    <t>PHS-19093011-HS</t>
  </si>
  <si>
    <t>SOUTHCOAST HEALTH SYSTEM, INC.</t>
  </si>
  <si>
    <t>SAME DAY SURGICARE OF NEW ENGLAND, INC.</t>
  </si>
  <si>
    <t>SHS-24050109-TO</t>
  </si>
  <si>
    <t>Shields Healthcare of Cambridge, Inc.</t>
  </si>
  <si>
    <t>Shields MRI Brighton</t>
  </si>
  <si>
    <t>22020311-RE</t>
  </si>
  <si>
    <t>Shields PET-CT at Emerson Hospital</t>
  </si>
  <si>
    <t>20081410-RE</t>
  </si>
  <si>
    <t>Shields PET-CT at Heywood Healthcare, LLC</t>
  </si>
  <si>
    <t>Shields PET-CT at Heywood Healthcare</t>
  </si>
  <si>
    <t>21021213-HS</t>
  </si>
  <si>
    <t>Shields and Atrius Health PET/CT at Dedham, LLC</t>
  </si>
  <si>
    <t>Shields MRI Dedham</t>
  </si>
  <si>
    <t>N/A-24031814-RE</t>
  </si>
  <si>
    <t>Signature Healthcare Corporation</t>
  </si>
  <si>
    <t>Brockton Hospital Inc., d/b/a Signature Healthcare Brockton Hospital</t>
  </si>
  <si>
    <t>SHC-19032512-AS</t>
  </si>
  <si>
    <t>South Shore Health System, Inc.</t>
  </si>
  <si>
    <t>South Shore Hospital</t>
  </si>
  <si>
    <t>21040109-HS</t>
  </si>
  <si>
    <t>Sudbury Pines Extended Care Facility</t>
  </si>
  <si>
    <t>Sudbury Pines Extended Care</t>
  </si>
  <si>
    <t>SPEC-23051912-AM</t>
  </si>
  <si>
    <t>Tenet Healthcare Corporation</t>
  </si>
  <si>
    <t>Saint Vincent Hospital</t>
  </si>
  <si>
    <t>18072614-HE</t>
  </si>
  <si>
    <t>The Children's Hospital Corporation</t>
  </si>
  <si>
    <t>2004039-CL</t>
  </si>
  <si>
    <t>The Children's Medical Center Corporation</t>
  </si>
  <si>
    <t>Franciscan Hospital for Children, Inc.</t>
  </si>
  <si>
    <t>BCH-22031810</t>
  </si>
  <si>
    <t>Tufts Medicine: Shields PET-CT, LLC</t>
  </si>
  <si>
    <t>NA-22091411-RE</t>
  </si>
  <si>
    <t>UMass Memorial Health Care, Inc.</t>
  </si>
  <si>
    <t>Harrington Memorial Hospital, Inc.</t>
  </si>
  <si>
    <t>20121712-TO</t>
  </si>
  <si>
    <t>UMass Memorial Medical Center</t>
  </si>
  <si>
    <t>UMMHC-21120810-RE</t>
  </si>
  <si>
    <t>UMMHC-22042514-HE</t>
  </si>
  <si>
    <t>Milford Regional Medical Center, Inc.</t>
  </si>
  <si>
    <t>UMMHC-24021420-TO</t>
  </si>
  <si>
    <t>UMass Memorial MRI &amp; Imaging Center, LLC</t>
  </si>
  <si>
    <t>UMass Memorial MRI &amp; Imaging Center, LLC (Marlborough)</t>
  </si>
  <si>
    <t>UMMIC-22062409-RE</t>
  </si>
  <si>
    <t>UMMIC UMass Memorial Health - Harrington Hospital at Southbridge</t>
  </si>
  <si>
    <t>UMMIC-22103111-RE</t>
  </si>
  <si>
    <t>Weymouth Endoscopy, LLC</t>
  </si>
  <si>
    <t>WE-24062414-AS</t>
  </si>
  <si>
    <t>Report Request Date</t>
  </si>
  <si>
    <t>Report Due Date</t>
  </si>
  <si>
    <t>Pre Project Completion Report 3</t>
  </si>
  <si>
    <t>Year 1, Quarter 1 Report</t>
  </si>
  <si>
    <t>Year 1, Quarter 2 Report</t>
  </si>
  <si>
    <t>Year 1, Quarter 3 Report</t>
  </si>
  <si>
    <t>Year 2, Quarter 1 Report</t>
  </si>
  <si>
    <t>Pending Review</t>
  </si>
  <si>
    <t>Post DoN Report Due Dates</t>
  </si>
  <si>
    <t>Calendar Year 2026</t>
  </si>
  <si>
    <t>List Updated: 4/1/2026</t>
  </si>
  <si>
    <t>end of worksheet</t>
  </si>
  <si>
    <t>Please note: this list is updated quarterly. Report Due Dates will reflect any extensions that have been granted by the Department at the time the list was updated. 
Report Received Date will reflect any reports that have been deemed complete &amp; accepted at the time of posting.</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</si>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</sst>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dd/yyyy"/>
  </numFmts>
  <fonts count="7" x14ac:knownFonts="1">
    <font>
      <sz val="11"/>
      <color rgb="FF000000"/>
      <name val="Calibri"/>
    </font>
    <font>
      <sz val="12"/>
      <color rgb="FF000000"/>
      <name val="Calibri"/>
      <family val="2"/>
    </font>
    <font>
      <sz val="14"/>
      <color rgb="FF000000"/>
      <name val="Aptos"/>
      <family val="2"/>
    </font>
    <font>
      <sz val="8"/>
      <name val="Calibri"/>
      <family val="2"/>
    </font>
    <font>
      <sz val="16"/>
      <color rgb="FF000000"/>
      <name val="Aptos"/>
      <family val="2"/>
    </font>
    <font>
      <b/>
      <sz val="12"/>
      <color rgb="FF000000"/>
      <name val="Aptos"/>
      <family val="2"/>
    </font>
    <font>
      <sz val="12"/>
      <color rgb="FF000000"/>
      <name val="Aptos"/>
      <family val="2"/>
    </font>
  </fonts>
  <fills count="3">
    <fill>
      <patternFill patternType="none"/>
    </fill>
    <fill>
      <patternFill patternType="gray125"/>
    </fill>
    <fill>
      <patternFill patternType="solid">
        <fgColor rgb="FFEEEEEE"/>
      </patternFill>
    </fill>
  </fills>
  <borders count="7">
    <border>
      <left/>
      <right/>
      <top/>
      <bottom/>
      <diagonal/>
    </border>
    <border>
      <left style="thin">
        <color rgb="FF666666"/>
      </left>
      <right style="thin">
        <color rgb="FF666666"/>
      </right>
      <top style="thin">
        <color rgb="FF666666"/>
      </top>
      <bottom style="thin">
        <color rgb="FF666666"/>
      </bottom>
      <diagonal/>
    </border>
    <border>
      <left style="thin">
        <color indexed="64"/>
      </left>
      <right style="thin">
        <color indexed="64"/>
      </right>
      <top style="thin">
        <color indexed="64"/>
      </top>
      <bottom style="thin">
        <color indexed="64"/>
      </bottom>
      <diagonal/>
    </border>
    <border>
      <left style="thin">
        <color rgb="FF666666"/>
      </left>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right/>
      <top/>
      <bottom style="thin">
        <color rgb="FF666666"/>
      </bottom>
      <diagonal/>
    </border>
  </borders>
  <cellStyleXfs count="1">
    <xf numFmtId="0" fontId="0" fillId="0" borderId="0"/>
  </cellStyleXfs>
  <cellXfs count="16">
    <xf numFmtId="0" fontId="0" fillId="0" borderId="0" xfId="0"/>
    <xf numFmtId="0" fontId="1" fillId="0" borderId="0" xfId="0" applyFont="1"/>
    <xf numFmtId="14" fontId="1" fillId="0" borderId="0" xfId="0" applyNumberFormat="1" applyFont="1"/>
    <xf numFmtId="0" fontId="5" fillId="2" borderId="1" xfId="0" applyFont="1" applyFill="1" applyBorder="1" applyAlignment="1">
      <alignment horizontal="left" wrapText="1"/>
    </xf>
    <xf numFmtId="0" fontId="5" fillId="2" borderId="1" xfId="0" applyFont="1" applyFill="1" applyBorder="1" applyAlignment="1">
      <alignment horizontal="center" wrapText="1"/>
    </xf>
    <xf numFmtId="0" fontId="5" fillId="2" borderId="1" xfId="0" applyFont="1" applyFill="1" applyBorder="1" applyAlignment="1">
      <alignment horizontal="right" wrapText="1"/>
    </xf>
    <xf numFmtId="0" fontId="5" fillId="2" borderId="5" xfId="0" applyFont="1" applyFill="1" applyBorder="1" applyAlignment="1">
      <alignment horizontal="left" wrapText="1"/>
    </xf>
    <xf numFmtId="0" fontId="6" fillId="0" borderId="1" xfId="0" applyFont="1" applyBorder="1" applyAlignment="1">
      <alignment horizontal="left" wrapText="1"/>
    </xf>
    <xf numFmtId="0" fontId="6" fillId="0" borderId="1" xfId="0" applyFont="1" applyBorder="1" applyAlignment="1">
      <alignment horizontal="right" wrapText="1"/>
    </xf>
    <xf numFmtId="164" fontId="6" fillId="0" borderId="3" xfId="0" applyNumberFormat="1" applyFont="1" applyBorder="1" applyAlignment="1">
      <alignment horizontal="left" wrapText="1"/>
    </xf>
    <xf numFmtId="14" fontId="6" fillId="0" borderId="2" xfId="0" applyNumberFormat="1" applyFont="1" applyBorder="1"/>
    <xf numFmtId="164" fontId="6" fillId="0" borderId="4" xfId="0" applyNumberFormat="1" applyFont="1" applyBorder="1" applyAlignment="1">
      <alignment horizontal="left" wrapText="1"/>
    </xf>
    <xf numFmtId="0" fontId="4" fillId="0" borderId="0" xfId="0" applyFont="1" applyAlignment="1">
      <alignment vertical="center"/>
    </xf>
    <xf numFmtId="0" fontId="2" fillId="0" borderId="0" xfId="0" applyFont="1" applyAlignment="1">
      <alignment vertical="center"/>
    </xf>
    <xf numFmtId="0" fontId="2" fillId="0" borderId="6" xfId="0" applyFont="1" applyBorder="1" applyAlignment="1">
      <alignment wrapText="1"/>
    </xf>
    <xf numFmtId="0" fontId="6" fillId="0" borderId="6" xfId="0" applyFont="1" applyBorder="1" applyAlignment="1"/>
  </cellXfs>
  <cellStyles count="1">
    <cellStyle name="Normal" xfId="0" builtinId="0"/>
  </cellStyles>
  <dxfs count="9">
    <dxf>
      <font>
        <strike val="0"/>
        <outline val="0"/>
        <shadow val="0"/>
        <u val="none"/>
        <vertAlign val="baseline"/>
        <sz val="12"/>
        <color rgb="FF000000"/>
        <name val="Aptos"/>
        <family val="2"/>
        <scheme val="none"/>
      </font>
      <fill>
        <patternFill patternType="none">
          <fgColor indexed="64"/>
          <bgColor auto="1"/>
        </patternFill>
      </fill>
    </dxf>
    <dxf>
      <font>
        <strike val="0"/>
        <outline val="0"/>
        <shadow val="0"/>
        <u val="none"/>
        <vertAlign val="baseline"/>
        <sz val="12"/>
        <color rgb="FF000000"/>
        <name val="Aptos"/>
        <family val="2"/>
        <scheme val="none"/>
      </font>
      <numFmt numFmtId="19" formatCode="m/d/yyyy"/>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Aptos"/>
        <family val="2"/>
        <scheme val="none"/>
      </font>
      <fill>
        <patternFill patternType="none">
          <fgColor indexed="64"/>
          <bgColor auto="1"/>
        </patternFill>
      </fill>
    </dxf>
    <dxf>
      <font>
        <strike val="0"/>
        <outline val="0"/>
        <shadow val="0"/>
        <u val="none"/>
        <vertAlign val="baseline"/>
        <sz val="12"/>
        <color rgb="FF000000"/>
        <name val="Aptos"/>
        <family val="2"/>
        <scheme val="none"/>
      </font>
      <fill>
        <patternFill patternType="none">
          <fgColor indexed="64"/>
          <bgColor auto="1"/>
        </patternFill>
      </fill>
    </dxf>
    <dxf>
      <font>
        <strike val="0"/>
        <outline val="0"/>
        <shadow val="0"/>
        <u val="none"/>
        <vertAlign val="baseline"/>
        <sz val="12"/>
        <color rgb="FF000000"/>
        <name val="Aptos"/>
        <family val="2"/>
        <scheme val="none"/>
      </font>
      <fill>
        <patternFill patternType="none">
          <fgColor indexed="64"/>
          <bgColor auto="1"/>
        </patternFill>
      </fill>
    </dxf>
    <dxf>
      <font>
        <strike val="0"/>
        <outline val="0"/>
        <shadow val="0"/>
        <u val="none"/>
        <vertAlign val="baseline"/>
        <sz val="12"/>
        <color rgb="FF000000"/>
        <name val="Aptos"/>
        <family val="2"/>
        <scheme val="none"/>
      </font>
      <fill>
        <patternFill patternType="none">
          <fgColor indexed="64"/>
          <bgColor auto="1"/>
        </patternFill>
      </fill>
    </dxf>
    <dxf>
      <font>
        <strike val="0"/>
        <outline val="0"/>
        <shadow val="0"/>
        <u val="none"/>
        <vertAlign val="baseline"/>
        <sz val="12"/>
        <color rgb="FF000000"/>
        <name val="Aptos"/>
        <family val="2"/>
        <scheme val="none"/>
      </font>
      <fill>
        <patternFill patternType="none">
          <fgColor indexed="64"/>
          <bgColor auto="1"/>
        </patternFill>
      </fill>
    </dxf>
    <dxf>
      <font>
        <strike val="0"/>
        <outline val="0"/>
        <shadow val="0"/>
        <u val="none"/>
        <vertAlign val="baseline"/>
        <sz val="12"/>
        <color rgb="FF000000"/>
        <name val="Aptos"/>
        <family val="2"/>
        <scheme val="none"/>
      </font>
      <fill>
        <patternFill patternType="none">
          <fgColor indexed="64"/>
          <bgColor auto="1"/>
        </patternFill>
      </fill>
    </dxf>
    <dxf>
      <font>
        <strike val="0"/>
        <outline val="0"/>
        <shadow val="0"/>
        <u val="none"/>
        <vertAlign val="baseline"/>
        <sz val="12"/>
        <color rgb="FF000000"/>
        <name val="Aptos"/>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on_application_reporting" displayName="don_application_reporting" ref="A5:G115" totalsRowShown="0" headerRowDxfId="8" dataDxfId="7">
  <autoFilter ref="A5:G115" xr:uid="{00000000-0009-0000-0100-000001000000}"/>
  <sortState xmlns:xlrd2="http://schemas.microsoft.com/office/spreadsheetml/2017/richdata2" ref="A6:G115">
    <sortCondition ref="A5:A115"/>
  </sortState>
  <tableColumns count="7">
    <tableColumn id="1" xr3:uid="{00000000-0010-0000-0000-000001000000}" name="Applicant Holder" dataDxfId="6"/>
    <tableColumn id="2" xr3:uid="{00000000-0010-0000-0000-000002000000}" name="Facility Name" dataDxfId="5"/>
    <tableColumn id="3" xr3:uid="{00000000-0010-0000-0000-000003000000}" name="App Number" dataDxfId="4"/>
    <tableColumn id="4" xr3:uid="{00000000-0010-0000-0000-000004000000}" name="Report Number" dataDxfId="3"/>
    <tableColumn id="5" xr3:uid="{00000000-0010-0000-0000-000005000000}" name="Report Request Date" dataDxfId="2"/>
    <tableColumn id="7" xr3:uid="{3BEFDF5D-1F07-46AD-AB9B-1DFB92C0B9A1}" name="Report Due Date" dataDxfId="1">
      <calculatedColumnFormula>WORKDAY(E6,90)</calculatedColumnFormula>
    </tableColumn>
    <tableColumn id="6" xr3:uid="{00000000-0010-0000-0000-000006000000}" name="Report Received" dataDxfId="0"/>
  </tableColumns>
  <tableStyleInfo showFirstColumn="1" showLastColumn="1" showRowStripes="0" showColumnStripes="0"/>
  <extLst>
    <ext xmlns:x14="http://schemas.microsoft.com/office/spreadsheetml/2009/9/main" uri="{504A1905-F514-4f6f-8877-14C23A59335A}">
      <x14:table altText="Post-DoN Report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6"/>
  <sheetViews>
    <sheetView tabSelected="1" workbookViewId="0">
      <pane ySplit="5" topLeftCell="A6" activePane="bottomLeft" state="frozen"/>
      <selection pane="bottomLeft" activeCell="A5" sqref="A5"/>
    </sheetView>
  </sheetViews>
  <sheetFormatPr defaultColWidth="8.77734375" defaultRowHeight="15.6" x14ac:dyDescent="0.3"/>
  <cols>
    <col min="1" max="1" width="31.6640625" style="1" customWidth="1"/>
    <col min="2" max="2" width="39.21875" style="1" customWidth="1"/>
    <col min="3" max="3" width="15.77734375" style="1" customWidth="1"/>
    <col min="4" max="4" width="17.44140625" style="1" customWidth="1"/>
    <col min="5" max="5" width="15" style="1" customWidth="1"/>
    <col min="6" max="6" width="12.33203125" style="2" bestFit="1" customWidth="1"/>
    <col min="7" max="7" width="15" style="1" customWidth="1"/>
    <col min="8" max="16384" width="8.77734375" style="1"/>
  </cols>
  <sheetData>
    <row r="1" spans="1:7" customFormat="1" ht="21" x14ac:dyDescent="0.3">
      <c r="A1" s="12" t="s">
        <v>174</v>
      </c>
      <c r="B1" s="12"/>
      <c r="C1" s="12"/>
      <c r="D1" s="12"/>
      <c r="E1" s="12"/>
      <c r="F1" s="12"/>
      <c r="G1" s="12"/>
    </row>
    <row r="2" spans="1:7" customFormat="1" ht="18" x14ac:dyDescent="0.3">
      <c r="A2" s="13" t="s">
        <v>175</v>
      </c>
      <c r="B2" s="13"/>
      <c r="C2" s="13"/>
      <c r="D2" s="13"/>
      <c r="E2" s="13"/>
      <c r="F2" s="13"/>
      <c r="G2" s="13"/>
    </row>
    <row r="3" spans="1:7" customFormat="1" ht="18" x14ac:dyDescent="0.3">
      <c r="A3" s="13" t="s">
        <v>176</v>
      </c>
      <c r="B3" s="13"/>
      <c r="C3" s="13"/>
      <c r="D3" s="13"/>
      <c r="E3" s="13"/>
      <c r="F3" s="13"/>
      <c r="G3" s="13"/>
    </row>
    <row r="4" spans="1:7" customFormat="1" ht="18" x14ac:dyDescent="0.35">
      <c r="A4" s="15" t="s">
        <v>178</v>
      </c>
      <c r="B4" s="14"/>
      <c r="C4" s="14"/>
      <c r="D4" s="14"/>
      <c r="E4" s="14"/>
      <c r="F4" s="14"/>
      <c r="G4" s="14"/>
    </row>
    <row r="5" spans="1:7" ht="31.2" x14ac:dyDescent="0.3">
      <c r="A5" s="3" t="s">
        <v>0</v>
      </c>
      <c r="B5" s="4" t="s">
        <v>1</v>
      </c>
      <c r="C5" s="3" t="s">
        <v>2</v>
      </c>
      <c r="D5" s="5" t="s">
        <v>3</v>
      </c>
      <c r="E5" s="3" t="s">
        <v>166</v>
      </c>
      <c r="F5" s="6" t="s">
        <v>167</v>
      </c>
      <c r="G5" s="3" t="s">
        <v>4</v>
      </c>
    </row>
    <row r="6" spans="1:7" ht="46.8" x14ac:dyDescent="0.3">
      <c r="A6" s="7" t="s">
        <v>8</v>
      </c>
      <c r="B6" s="7" t="s">
        <v>9</v>
      </c>
      <c r="C6" s="7" t="s">
        <v>10</v>
      </c>
      <c r="D6" s="8">
        <v>1</v>
      </c>
      <c r="E6" s="9">
        <v>46392</v>
      </c>
      <c r="F6" s="10">
        <f>WORKDAY(E6,90)</f>
        <v>46518</v>
      </c>
      <c r="G6" s="11" t="s">
        <v>179</v>
      </c>
    </row>
    <row r="7" spans="1:7" x14ac:dyDescent="0.3">
      <c r="A7" s="7" t="s">
        <v>5</v>
      </c>
      <c r="B7" s="7" t="s">
        <v>6</v>
      </c>
      <c r="C7" s="7" t="s">
        <v>7</v>
      </c>
      <c r="D7" s="8">
        <v>4</v>
      </c>
      <c r="E7" s="9">
        <v>46022</v>
      </c>
      <c r="F7" s="10">
        <f>WORKDAY(E7,90)</f>
        <v>46148</v>
      </c>
      <c r="G7" s="11" t="s">
        <v>179</v>
      </c>
    </row>
    <row r="8" spans="1:7" ht="64.5" customHeight="1" x14ac:dyDescent="0.3">
      <c r="A8" s="7" t="s">
        <v>5</v>
      </c>
      <c r="B8" s="7" t="s">
        <v>6</v>
      </c>
      <c r="C8" s="7" t="s">
        <v>7</v>
      </c>
      <c r="D8" s="8">
        <v>5</v>
      </c>
      <c r="E8" s="9">
        <v>46387</v>
      </c>
      <c r="F8" s="10">
        <f>WORKDAY(E8,90)</f>
        <v>46513</v>
      </c>
      <c r="G8" s="11" t="s">
        <v>179</v>
      </c>
    </row>
    <row r="9" spans="1:7" ht="31.5" customHeight="1" x14ac:dyDescent="0.3">
      <c r="A9" s="7" t="s">
        <v>11</v>
      </c>
      <c r="B9" s="7" t="s">
        <v>12</v>
      </c>
      <c r="C9" s="7" t="s">
        <v>13</v>
      </c>
      <c r="D9" s="8">
        <v>3</v>
      </c>
      <c r="E9" s="9">
        <v>46219</v>
      </c>
      <c r="F9" s="10">
        <f>WORKDAY(E9,90)</f>
        <v>46345</v>
      </c>
      <c r="G9" s="11" t="s">
        <v>179</v>
      </c>
    </row>
    <row r="10" spans="1:7" ht="31.5" customHeight="1" x14ac:dyDescent="0.3">
      <c r="A10" s="7" t="s">
        <v>14</v>
      </c>
      <c r="B10" s="7" t="s">
        <v>15</v>
      </c>
      <c r="C10" s="7" t="s">
        <v>16</v>
      </c>
      <c r="D10" s="8">
        <v>2</v>
      </c>
      <c r="E10" s="9">
        <v>46080</v>
      </c>
      <c r="F10" s="10">
        <f>WORKDAY(E10,90)</f>
        <v>46206</v>
      </c>
      <c r="G10" s="11" t="s">
        <v>179</v>
      </c>
    </row>
    <row r="11" spans="1:7" ht="31.5" customHeight="1" x14ac:dyDescent="0.3">
      <c r="A11" s="7" t="s">
        <v>22</v>
      </c>
      <c r="B11" s="7" t="s">
        <v>23</v>
      </c>
      <c r="C11" s="7" t="s">
        <v>24</v>
      </c>
      <c r="D11" s="8">
        <v>1</v>
      </c>
      <c r="E11" s="9">
        <v>45931</v>
      </c>
      <c r="F11" s="10">
        <v>46065</v>
      </c>
      <c r="G11" s="11">
        <v>46077</v>
      </c>
    </row>
    <row r="12" spans="1:7" ht="31.5" customHeight="1" x14ac:dyDescent="0.3">
      <c r="A12" s="7" t="s">
        <v>22</v>
      </c>
      <c r="B12" s="7" t="s">
        <v>23</v>
      </c>
      <c r="C12" s="7" t="s">
        <v>24</v>
      </c>
      <c r="D12" s="8">
        <v>2</v>
      </c>
      <c r="E12" s="9">
        <v>46296</v>
      </c>
      <c r="F12" s="10">
        <f t="shared" ref="F12:F17" si="0">WORKDAY(E12,90)</f>
        <v>46422</v>
      </c>
      <c r="G12" s="11" t="s">
        <v>179</v>
      </c>
    </row>
    <row r="13" spans="1:7" ht="31.5" customHeight="1" x14ac:dyDescent="0.3">
      <c r="A13" s="7" t="s">
        <v>25</v>
      </c>
      <c r="B13" s="7" t="s">
        <v>25</v>
      </c>
      <c r="C13" s="7" t="s">
        <v>26</v>
      </c>
      <c r="D13" s="8">
        <v>3</v>
      </c>
      <c r="E13" s="9">
        <v>46024</v>
      </c>
      <c r="F13" s="10">
        <f t="shared" si="0"/>
        <v>46150</v>
      </c>
      <c r="G13" s="11" t="s">
        <v>179</v>
      </c>
    </row>
    <row r="14" spans="1:7" ht="31.5" customHeight="1" x14ac:dyDescent="0.3">
      <c r="A14" s="7" t="s">
        <v>25</v>
      </c>
      <c r="B14" s="7" t="s">
        <v>25</v>
      </c>
      <c r="C14" s="7" t="s">
        <v>26</v>
      </c>
      <c r="D14" s="8">
        <v>4</v>
      </c>
      <c r="E14" s="9">
        <v>46389</v>
      </c>
      <c r="F14" s="10">
        <f t="shared" si="0"/>
        <v>46514</v>
      </c>
      <c r="G14" s="11" t="s">
        <v>179</v>
      </c>
    </row>
    <row r="15" spans="1:7" ht="31.5" customHeight="1" x14ac:dyDescent="0.3">
      <c r="A15" s="7" t="s">
        <v>27</v>
      </c>
      <c r="B15" s="7" t="s">
        <v>28</v>
      </c>
      <c r="C15" s="7" t="s">
        <v>29</v>
      </c>
      <c r="D15" s="8" t="s">
        <v>169</v>
      </c>
      <c r="E15" s="9">
        <v>46034</v>
      </c>
      <c r="F15" s="10">
        <f t="shared" si="0"/>
        <v>46160</v>
      </c>
      <c r="G15" s="11">
        <v>46083</v>
      </c>
    </row>
    <row r="16" spans="1:7" ht="31.5" customHeight="1" x14ac:dyDescent="0.3">
      <c r="A16" s="7" t="s">
        <v>27</v>
      </c>
      <c r="B16" s="7" t="s">
        <v>28</v>
      </c>
      <c r="C16" s="7" t="s">
        <v>29</v>
      </c>
      <c r="D16" s="8">
        <v>2</v>
      </c>
      <c r="E16" s="9">
        <v>46215</v>
      </c>
      <c r="F16" s="10">
        <f t="shared" si="0"/>
        <v>46339</v>
      </c>
      <c r="G16" s="11" t="s">
        <v>179</v>
      </c>
    </row>
    <row r="17" spans="1:7" ht="31.5" customHeight="1" x14ac:dyDescent="0.3">
      <c r="A17" s="7" t="s">
        <v>27</v>
      </c>
      <c r="B17" s="7" t="s">
        <v>28</v>
      </c>
      <c r="C17" s="7" t="s">
        <v>29</v>
      </c>
      <c r="D17" s="8" t="s">
        <v>172</v>
      </c>
      <c r="E17" s="9">
        <v>46399</v>
      </c>
      <c r="F17" s="10">
        <f t="shared" si="0"/>
        <v>46525</v>
      </c>
      <c r="G17" s="11" t="s">
        <v>179</v>
      </c>
    </row>
    <row r="18" spans="1:7" ht="31.5" customHeight="1" x14ac:dyDescent="0.3">
      <c r="A18" s="7" t="s">
        <v>30</v>
      </c>
      <c r="B18" s="7" t="s">
        <v>31</v>
      </c>
      <c r="C18" s="7" t="s">
        <v>32</v>
      </c>
      <c r="D18" s="8">
        <v>1</v>
      </c>
      <c r="E18" s="9">
        <v>45931</v>
      </c>
      <c r="F18" s="10">
        <v>46065</v>
      </c>
      <c r="G18" s="11">
        <v>46108</v>
      </c>
    </row>
    <row r="19" spans="1:7" ht="31.5" customHeight="1" x14ac:dyDescent="0.3">
      <c r="A19" s="7" t="s">
        <v>30</v>
      </c>
      <c r="B19" s="7" t="s">
        <v>31</v>
      </c>
      <c r="C19" s="7" t="s">
        <v>32</v>
      </c>
      <c r="D19" s="8">
        <v>2</v>
      </c>
      <c r="E19" s="9">
        <v>46296</v>
      </c>
      <c r="F19" s="10">
        <f t="shared" ref="F19:F24" si="1">WORKDAY(E19,90)</f>
        <v>46422</v>
      </c>
      <c r="G19" s="11" t="s">
        <v>179</v>
      </c>
    </row>
    <row r="20" spans="1:7" ht="31.5" customHeight="1" x14ac:dyDescent="0.3">
      <c r="A20" s="7" t="s">
        <v>30</v>
      </c>
      <c r="B20" s="7" t="s">
        <v>33</v>
      </c>
      <c r="C20" s="7" t="s">
        <v>34</v>
      </c>
      <c r="D20" s="8">
        <v>4</v>
      </c>
      <c r="E20" s="9">
        <v>46223</v>
      </c>
      <c r="F20" s="10">
        <f t="shared" si="1"/>
        <v>46349</v>
      </c>
      <c r="G20" s="11" t="s">
        <v>179</v>
      </c>
    </row>
    <row r="21" spans="1:7" ht="31.5" customHeight="1" x14ac:dyDescent="0.3">
      <c r="A21" s="7" t="s">
        <v>30</v>
      </c>
      <c r="B21" s="7" t="s">
        <v>35</v>
      </c>
      <c r="C21" s="7" t="s">
        <v>36</v>
      </c>
      <c r="D21" s="8">
        <v>2</v>
      </c>
      <c r="E21" s="9">
        <v>45962</v>
      </c>
      <c r="F21" s="10">
        <f t="shared" si="1"/>
        <v>46087</v>
      </c>
      <c r="G21" s="11">
        <v>46086</v>
      </c>
    </row>
    <row r="22" spans="1:7" ht="31.5" customHeight="1" x14ac:dyDescent="0.3">
      <c r="A22" s="7" t="s">
        <v>30</v>
      </c>
      <c r="B22" s="7" t="s">
        <v>35</v>
      </c>
      <c r="C22" s="7" t="s">
        <v>36</v>
      </c>
      <c r="D22" s="8">
        <v>3</v>
      </c>
      <c r="E22" s="9">
        <v>46327</v>
      </c>
      <c r="F22" s="10">
        <f t="shared" si="1"/>
        <v>46451</v>
      </c>
      <c r="G22" s="11" t="s">
        <v>179</v>
      </c>
    </row>
    <row r="23" spans="1:7" ht="31.5" customHeight="1" x14ac:dyDescent="0.3">
      <c r="A23" s="7" t="s">
        <v>30</v>
      </c>
      <c r="B23" s="7" t="s">
        <v>37</v>
      </c>
      <c r="C23" s="7" t="s">
        <v>38</v>
      </c>
      <c r="D23" s="8">
        <v>1</v>
      </c>
      <c r="E23" s="9">
        <v>46007</v>
      </c>
      <c r="F23" s="10">
        <f t="shared" si="1"/>
        <v>46133</v>
      </c>
      <c r="G23" s="11" t="s">
        <v>179</v>
      </c>
    </row>
    <row r="24" spans="1:7" ht="31.5" customHeight="1" x14ac:dyDescent="0.3">
      <c r="A24" s="7" t="s">
        <v>30</v>
      </c>
      <c r="B24" s="7" t="s">
        <v>37</v>
      </c>
      <c r="C24" s="7" t="s">
        <v>38</v>
      </c>
      <c r="D24" s="8">
        <v>2</v>
      </c>
      <c r="E24" s="9">
        <v>46372</v>
      </c>
      <c r="F24" s="10">
        <f t="shared" si="1"/>
        <v>46498</v>
      </c>
      <c r="G24" s="11" t="s">
        <v>179</v>
      </c>
    </row>
    <row r="25" spans="1:7" ht="31.5" customHeight="1" x14ac:dyDescent="0.3">
      <c r="A25" s="7" t="s">
        <v>17</v>
      </c>
      <c r="B25" s="7" t="s">
        <v>18</v>
      </c>
      <c r="C25" s="7" t="s">
        <v>19</v>
      </c>
      <c r="D25" s="8" t="s">
        <v>169</v>
      </c>
      <c r="E25" s="9">
        <v>46021</v>
      </c>
      <c r="F25" s="10">
        <f>WORKDAY(E25,14)</f>
        <v>46041</v>
      </c>
      <c r="G25" s="11" t="s">
        <v>179</v>
      </c>
    </row>
    <row r="26" spans="1:7" ht="31.5" customHeight="1" x14ac:dyDescent="0.3">
      <c r="A26" s="7" t="s">
        <v>17</v>
      </c>
      <c r="B26" s="7" t="s">
        <v>18</v>
      </c>
      <c r="C26" s="7" t="s">
        <v>19</v>
      </c>
      <c r="D26" s="8" t="s">
        <v>170</v>
      </c>
      <c r="E26" s="9">
        <v>46111</v>
      </c>
      <c r="F26" s="10">
        <f>WORKDAY(E26,14)</f>
        <v>46129</v>
      </c>
      <c r="G26" s="11" t="s">
        <v>179</v>
      </c>
    </row>
    <row r="27" spans="1:7" ht="31.5" customHeight="1" x14ac:dyDescent="0.3">
      <c r="A27" s="7" t="s">
        <v>17</v>
      </c>
      <c r="B27" s="7" t="s">
        <v>18</v>
      </c>
      <c r="C27" s="7" t="s">
        <v>19</v>
      </c>
      <c r="D27" s="8">
        <v>2</v>
      </c>
      <c r="E27" s="9">
        <v>46169</v>
      </c>
      <c r="F27" s="10">
        <f>WORKDAY(E27,90)</f>
        <v>46295</v>
      </c>
      <c r="G27" s="11" t="s">
        <v>179</v>
      </c>
    </row>
    <row r="28" spans="1:7" ht="31.5" customHeight="1" x14ac:dyDescent="0.3">
      <c r="A28" s="7" t="s">
        <v>17</v>
      </c>
      <c r="B28" s="7" t="s">
        <v>18</v>
      </c>
      <c r="C28" s="7" t="s">
        <v>19</v>
      </c>
      <c r="D28" s="8" t="s">
        <v>171</v>
      </c>
      <c r="E28" s="9">
        <v>46203</v>
      </c>
      <c r="F28" s="10">
        <f>WORKDAY(E28,14)</f>
        <v>46223</v>
      </c>
      <c r="G28" s="11" t="s">
        <v>179</v>
      </c>
    </row>
    <row r="29" spans="1:7" ht="31.5" customHeight="1" x14ac:dyDescent="0.3">
      <c r="A29" s="7" t="s">
        <v>17</v>
      </c>
      <c r="B29" s="7" t="s">
        <v>18</v>
      </c>
      <c r="C29" s="7" t="s">
        <v>19</v>
      </c>
      <c r="D29" s="8" t="s">
        <v>172</v>
      </c>
      <c r="E29" s="9">
        <v>46386</v>
      </c>
      <c r="F29" s="10">
        <f>WORKDAY(E29,14)</f>
        <v>46406</v>
      </c>
      <c r="G29" s="11" t="s">
        <v>179</v>
      </c>
    </row>
    <row r="30" spans="1:7" ht="31.5" customHeight="1" x14ac:dyDescent="0.3">
      <c r="A30" s="7" t="s">
        <v>17</v>
      </c>
      <c r="B30" s="7" t="s">
        <v>20</v>
      </c>
      <c r="C30" s="7" t="s">
        <v>21</v>
      </c>
      <c r="D30" s="8" t="s">
        <v>169</v>
      </c>
      <c r="E30" s="9">
        <v>46021</v>
      </c>
      <c r="F30" s="10">
        <f>WORKDAY(E30,14)</f>
        <v>46041</v>
      </c>
      <c r="G30" s="11" t="s">
        <v>179</v>
      </c>
    </row>
    <row r="31" spans="1:7" ht="31.5" customHeight="1" x14ac:dyDescent="0.3">
      <c r="A31" s="7" t="s">
        <v>17</v>
      </c>
      <c r="B31" s="7" t="s">
        <v>20</v>
      </c>
      <c r="C31" s="7" t="s">
        <v>21</v>
      </c>
      <c r="D31" s="8" t="s">
        <v>170</v>
      </c>
      <c r="E31" s="9">
        <v>46111</v>
      </c>
      <c r="F31" s="10">
        <f>WORKDAY(E31,14)</f>
        <v>46129</v>
      </c>
      <c r="G31" s="11" t="s">
        <v>179</v>
      </c>
    </row>
    <row r="32" spans="1:7" ht="31.5" customHeight="1" x14ac:dyDescent="0.3">
      <c r="A32" s="7" t="s">
        <v>17</v>
      </c>
      <c r="B32" s="7" t="s">
        <v>20</v>
      </c>
      <c r="C32" s="7" t="s">
        <v>21</v>
      </c>
      <c r="D32" s="8">
        <v>2</v>
      </c>
      <c r="E32" s="9">
        <v>46169</v>
      </c>
      <c r="F32" s="10">
        <f>WORKDAY(E32,90)</f>
        <v>46295</v>
      </c>
      <c r="G32" s="11" t="s">
        <v>179</v>
      </c>
    </row>
    <row r="33" spans="1:7" ht="31.5" customHeight="1" x14ac:dyDescent="0.3">
      <c r="A33" s="7" t="s">
        <v>17</v>
      </c>
      <c r="B33" s="7" t="s">
        <v>20</v>
      </c>
      <c r="C33" s="7" t="s">
        <v>21</v>
      </c>
      <c r="D33" s="8" t="s">
        <v>171</v>
      </c>
      <c r="E33" s="9">
        <v>46203</v>
      </c>
      <c r="F33" s="10">
        <f>WORKDAY(E33,14)</f>
        <v>46223</v>
      </c>
      <c r="G33" s="11" t="s">
        <v>179</v>
      </c>
    </row>
    <row r="34" spans="1:7" ht="31.5" customHeight="1" x14ac:dyDescent="0.3">
      <c r="A34" s="7" t="s">
        <v>17</v>
      </c>
      <c r="B34" s="7" t="s">
        <v>20</v>
      </c>
      <c r="C34" s="7" t="s">
        <v>21</v>
      </c>
      <c r="D34" s="8" t="s">
        <v>172</v>
      </c>
      <c r="E34" s="9">
        <v>46386</v>
      </c>
      <c r="F34" s="10">
        <f>WORKDAY(E34,14)</f>
        <v>46406</v>
      </c>
      <c r="G34" s="11" t="s">
        <v>179</v>
      </c>
    </row>
    <row r="35" spans="1:7" ht="31.5" customHeight="1" x14ac:dyDescent="0.3">
      <c r="A35" s="7" t="s">
        <v>40</v>
      </c>
      <c r="B35" s="7" t="s">
        <v>41</v>
      </c>
      <c r="C35" s="7" t="s">
        <v>42</v>
      </c>
      <c r="D35" s="8">
        <v>5</v>
      </c>
      <c r="E35" s="9">
        <v>45992</v>
      </c>
      <c r="F35" s="10">
        <f t="shared" ref="F35:F42" si="2">WORKDAY(E35,90)</f>
        <v>46118</v>
      </c>
      <c r="G35" s="11" t="s">
        <v>179</v>
      </c>
    </row>
    <row r="36" spans="1:7" ht="31.5" customHeight="1" x14ac:dyDescent="0.3">
      <c r="A36" s="7" t="s">
        <v>43</v>
      </c>
      <c r="B36" s="7" t="s">
        <v>43</v>
      </c>
      <c r="C36" s="7" t="s">
        <v>44</v>
      </c>
      <c r="D36" s="8">
        <v>3</v>
      </c>
      <c r="E36" s="9">
        <v>45975</v>
      </c>
      <c r="F36" s="10">
        <f t="shared" si="2"/>
        <v>46101</v>
      </c>
      <c r="G36" s="11">
        <v>46073</v>
      </c>
    </row>
    <row r="37" spans="1:7" ht="31.5" customHeight="1" x14ac:dyDescent="0.3">
      <c r="A37" s="7" t="s">
        <v>43</v>
      </c>
      <c r="B37" s="7" t="s">
        <v>43</v>
      </c>
      <c r="C37" s="7" t="s">
        <v>44</v>
      </c>
      <c r="D37" s="8">
        <v>4</v>
      </c>
      <c r="E37" s="9">
        <v>46340</v>
      </c>
      <c r="F37" s="10">
        <f t="shared" si="2"/>
        <v>46465</v>
      </c>
      <c r="G37" s="11" t="s">
        <v>179</v>
      </c>
    </row>
    <row r="38" spans="1:7" ht="31.5" customHeight="1" x14ac:dyDescent="0.3">
      <c r="A38" s="7" t="s">
        <v>45</v>
      </c>
      <c r="B38" s="7" t="s">
        <v>46</v>
      </c>
      <c r="C38" s="7" t="s">
        <v>47</v>
      </c>
      <c r="D38" s="8">
        <v>2</v>
      </c>
      <c r="E38" s="9">
        <v>46197</v>
      </c>
      <c r="F38" s="10">
        <f t="shared" si="2"/>
        <v>46323</v>
      </c>
      <c r="G38" s="11" t="s">
        <v>179</v>
      </c>
    </row>
    <row r="39" spans="1:7" ht="31.5" customHeight="1" x14ac:dyDescent="0.3">
      <c r="A39" s="7" t="s">
        <v>48</v>
      </c>
      <c r="B39" s="7" t="s">
        <v>49</v>
      </c>
      <c r="C39" s="7" t="s">
        <v>50</v>
      </c>
      <c r="D39" s="8">
        <v>3</v>
      </c>
      <c r="E39" s="9">
        <v>46113</v>
      </c>
      <c r="F39" s="10">
        <f t="shared" si="2"/>
        <v>46239</v>
      </c>
      <c r="G39" s="11" t="s">
        <v>179</v>
      </c>
    </row>
    <row r="40" spans="1:7" ht="31.5" customHeight="1" x14ac:dyDescent="0.3">
      <c r="A40" s="7" t="s">
        <v>51</v>
      </c>
      <c r="B40" s="7" t="s">
        <v>52</v>
      </c>
      <c r="C40" s="7" t="s">
        <v>53</v>
      </c>
      <c r="D40" s="8">
        <v>4</v>
      </c>
      <c r="E40" s="9">
        <v>46082</v>
      </c>
      <c r="F40" s="10">
        <f t="shared" si="2"/>
        <v>46206</v>
      </c>
      <c r="G40" s="11" t="s">
        <v>179</v>
      </c>
    </row>
    <row r="41" spans="1:7" ht="31.5" customHeight="1" x14ac:dyDescent="0.3">
      <c r="A41" s="7" t="s">
        <v>54</v>
      </c>
      <c r="B41" s="7" t="s">
        <v>55</v>
      </c>
      <c r="C41" s="7" t="s">
        <v>56</v>
      </c>
      <c r="D41" s="8">
        <v>2</v>
      </c>
      <c r="E41" s="9">
        <v>45997</v>
      </c>
      <c r="F41" s="10">
        <f t="shared" si="2"/>
        <v>46122</v>
      </c>
      <c r="G41" s="11" t="s">
        <v>179</v>
      </c>
    </row>
    <row r="42" spans="1:7" ht="31.5" customHeight="1" x14ac:dyDescent="0.3">
      <c r="A42" s="7" t="s">
        <v>54</v>
      </c>
      <c r="B42" s="7" t="s">
        <v>55</v>
      </c>
      <c r="C42" s="7" t="s">
        <v>56</v>
      </c>
      <c r="D42" s="8">
        <v>3</v>
      </c>
      <c r="E42" s="9">
        <v>46362</v>
      </c>
      <c r="F42" s="10">
        <f t="shared" si="2"/>
        <v>46486</v>
      </c>
      <c r="G42" s="11" t="s">
        <v>179</v>
      </c>
    </row>
    <row r="43" spans="1:7" ht="31.5" customHeight="1" x14ac:dyDescent="0.3">
      <c r="A43" s="7" t="s">
        <v>57</v>
      </c>
      <c r="B43" s="7" t="s">
        <v>58</v>
      </c>
      <c r="C43" s="7" t="s">
        <v>59</v>
      </c>
      <c r="D43" s="8">
        <v>4</v>
      </c>
      <c r="E43" s="9">
        <v>45992</v>
      </c>
      <c r="F43" s="10">
        <v>46122</v>
      </c>
      <c r="G43" s="11" t="s">
        <v>179</v>
      </c>
    </row>
    <row r="44" spans="1:7" ht="31.5" customHeight="1" x14ac:dyDescent="0.3">
      <c r="A44" s="7" t="s">
        <v>57</v>
      </c>
      <c r="B44" s="7" t="s">
        <v>58</v>
      </c>
      <c r="C44" s="7" t="s">
        <v>59</v>
      </c>
      <c r="D44" s="8">
        <v>5</v>
      </c>
      <c r="E44" s="9">
        <v>46357</v>
      </c>
      <c r="F44" s="10">
        <f t="shared" ref="F44:F50" si="3">WORKDAY(E44,90)</f>
        <v>46483</v>
      </c>
      <c r="G44" s="11" t="s">
        <v>179</v>
      </c>
    </row>
    <row r="45" spans="1:7" ht="31.5" customHeight="1" x14ac:dyDescent="0.3">
      <c r="A45" s="7" t="s">
        <v>60</v>
      </c>
      <c r="B45" s="7" t="s">
        <v>61</v>
      </c>
      <c r="C45" s="7" t="s">
        <v>62</v>
      </c>
      <c r="D45" s="8">
        <v>1</v>
      </c>
      <c r="E45" s="9">
        <v>46086</v>
      </c>
      <c r="F45" s="10">
        <f t="shared" si="3"/>
        <v>46212</v>
      </c>
      <c r="G45" s="11" t="s">
        <v>179</v>
      </c>
    </row>
    <row r="46" spans="1:7" ht="31.5" customHeight="1" x14ac:dyDescent="0.3">
      <c r="A46" s="7" t="s">
        <v>63</v>
      </c>
      <c r="B46" s="7" t="s">
        <v>64</v>
      </c>
      <c r="C46" s="7" t="s">
        <v>65</v>
      </c>
      <c r="D46" s="8">
        <v>4</v>
      </c>
      <c r="E46" s="9">
        <v>46265</v>
      </c>
      <c r="F46" s="10">
        <f t="shared" si="3"/>
        <v>46391</v>
      </c>
      <c r="G46" s="11" t="s">
        <v>179</v>
      </c>
    </row>
    <row r="47" spans="1:7" ht="31.5" customHeight="1" x14ac:dyDescent="0.3">
      <c r="A47" s="7" t="s">
        <v>66</v>
      </c>
      <c r="B47" s="7" t="s">
        <v>66</v>
      </c>
      <c r="C47" s="7" t="s">
        <v>67</v>
      </c>
      <c r="D47" s="8">
        <v>5</v>
      </c>
      <c r="E47" s="9">
        <v>46236</v>
      </c>
      <c r="F47" s="10">
        <f t="shared" si="3"/>
        <v>46360</v>
      </c>
      <c r="G47" s="11" t="s">
        <v>179</v>
      </c>
    </row>
    <row r="48" spans="1:7" ht="31.5" customHeight="1" x14ac:dyDescent="0.3">
      <c r="A48" s="7" t="s">
        <v>68</v>
      </c>
      <c r="B48" s="7" t="s">
        <v>69</v>
      </c>
      <c r="C48" s="7" t="s">
        <v>70</v>
      </c>
      <c r="D48" s="8">
        <v>5</v>
      </c>
      <c r="E48" s="9">
        <v>46154</v>
      </c>
      <c r="F48" s="10">
        <f t="shared" si="3"/>
        <v>46280</v>
      </c>
      <c r="G48" s="11" t="s">
        <v>179</v>
      </c>
    </row>
    <row r="49" spans="1:7" ht="31.5" customHeight="1" x14ac:dyDescent="0.3">
      <c r="A49" s="7" t="s">
        <v>71</v>
      </c>
      <c r="B49" s="7" t="s">
        <v>49</v>
      </c>
      <c r="C49" s="7" t="s">
        <v>72</v>
      </c>
      <c r="D49" s="8">
        <v>7</v>
      </c>
      <c r="E49" s="9">
        <v>46082</v>
      </c>
      <c r="F49" s="10">
        <f t="shared" si="3"/>
        <v>46206</v>
      </c>
      <c r="G49" s="11" t="s">
        <v>179</v>
      </c>
    </row>
    <row r="50" spans="1:7" ht="31.5" customHeight="1" x14ac:dyDescent="0.3">
      <c r="A50" s="7" t="s">
        <v>73</v>
      </c>
      <c r="B50" s="7" t="s">
        <v>74</v>
      </c>
      <c r="C50" s="7" t="s">
        <v>75</v>
      </c>
      <c r="D50" s="8">
        <v>1</v>
      </c>
      <c r="E50" s="9">
        <v>45804</v>
      </c>
      <c r="F50" s="10">
        <f t="shared" si="3"/>
        <v>45930</v>
      </c>
      <c r="G50" s="11">
        <v>46056</v>
      </c>
    </row>
    <row r="51" spans="1:7" ht="31.5" customHeight="1" x14ac:dyDescent="0.3">
      <c r="A51" s="7" t="s">
        <v>73</v>
      </c>
      <c r="B51" s="7" t="s">
        <v>74</v>
      </c>
      <c r="C51" s="7" t="s">
        <v>75</v>
      </c>
      <c r="D51" s="8" t="s">
        <v>169</v>
      </c>
      <c r="E51" s="9">
        <v>46021</v>
      </c>
      <c r="F51" s="10">
        <f>WORKDAY(E51,14)</f>
        <v>46041</v>
      </c>
      <c r="G51" s="11">
        <v>46038</v>
      </c>
    </row>
    <row r="52" spans="1:7" ht="31.5" customHeight="1" x14ac:dyDescent="0.3">
      <c r="A52" s="7" t="s">
        <v>73</v>
      </c>
      <c r="B52" s="7" t="s">
        <v>74</v>
      </c>
      <c r="C52" s="7" t="s">
        <v>75</v>
      </c>
      <c r="D52" s="8" t="s">
        <v>170</v>
      </c>
      <c r="E52" s="9">
        <v>46111</v>
      </c>
      <c r="F52" s="10">
        <f>WORKDAY(E52,14)</f>
        <v>46129</v>
      </c>
      <c r="G52" s="11" t="s">
        <v>179</v>
      </c>
    </row>
    <row r="53" spans="1:7" ht="31.5" customHeight="1" x14ac:dyDescent="0.3">
      <c r="A53" s="7" t="s">
        <v>73</v>
      </c>
      <c r="B53" s="7" t="s">
        <v>74</v>
      </c>
      <c r="C53" s="7" t="s">
        <v>75</v>
      </c>
      <c r="D53" s="8">
        <v>2</v>
      </c>
      <c r="E53" s="9">
        <v>46169</v>
      </c>
      <c r="F53" s="10">
        <f>WORKDAY(E53,90)</f>
        <v>46295</v>
      </c>
      <c r="G53" s="11" t="s">
        <v>179</v>
      </c>
    </row>
    <row r="54" spans="1:7" ht="31.5" customHeight="1" x14ac:dyDescent="0.3">
      <c r="A54" s="7" t="s">
        <v>73</v>
      </c>
      <c r="B54" s="7" t="s">
        <v>74</v>
      </c>
      <c r="C54" s="7" t="s">
        <v>75</v>
      </c>
      <c r="D54" s="8" t="s">
        <v>171</v>
      </c>
      <c r="E54" s="9">
        <v>46203</v>
      </c>
      <c r="F54" s="10">
        <f>WORKDAY(E54,14)</f>
        <v>46223</v>
      </c>
      <c r="G54" s="11" t="s">
        <v>179</v>
      </c>
    </row>
    <row r="55" spans="1:7" ht="31.5" customHeight="1" x14ac:dyDescent="0.3">
      <c r="A55" s="7" t="s">
        <v>73</v>
      </c>
      <c r="B55" s="7" t="s">
        <v>74</v>
      </c>
      <c r="C55" s="7" t="s">
        <v>75</v>
      </c>
      <c r="D55" s="8" t="s">
        <v>172</v>
      </c>
      <c r="E55" s="9">
        <v>46386</v>
      </c>
      <c r="F55" s="10">
        <f>WORKDAY(E55,14)</f>
        <v>46406</v>
      </c>
      <c r="G55" s="11" t="s">
        <v>179</v>
      </c>
    </row>
    <row r="56" spans="1:7" ht="31.5" customHeight="1" x14ac:dyDescent="0.3">
      <c r="A56" s="7" t="s">
        <v>76</v>
      </c>
      <c r="B56" s="7" t="s">
        <v>77</v>
      </c>
      <c r="C56" s="7" t="s">
        <v>78</v>
      </c>
      <c r="D56" s="8" t="s">
        <v>170</v>
      </c>
      <c r="E56" s="9">
        <v>46111</v>
      </c>
      <c r="F56" s="10">
        <f>WORKDAY(E56,14)</f>
        <v>46129</v>
      </c>
      <c r="G56" s="11">
        <v>46111</v>
      </c>
    </row>
    <row r="57" spans="1:7" ht="31.5" customHeight="1" x14ac:dyDescent="0.3">
      <c r="A57" s="7" t="s">
        <v>76</v>
      </c>
      <c r="B57" s="7" t="s">
        <v>77</v>
      </c>
      <c r="C57" s="7" t="s">
        <v>78</v>
      </c>
      <c r="D57" s="8">
        <v>2</v>
      </c>
      <c r="E57" s="9">
        <v>46169</v>
      </c>
      <c r="F57" s="10">
        <f>WORKDAY(E57,90)</f>
        <v>46295</v>
      </c>
      <c r="G57" s="11" t="s">
        <v>179</v>
      </c>
    </row>
    <row r="58" spans="1:7" ht="31.5" customHeight="1" x14ac:dyDescent="0.3">
      <c r="A58" s="7" t="s">
        <v>76</v>
      </c>
      <c r="B58" s="7" t="s">
        <v>77</v>
      </c>
      <c r="C58" s="7" t="s">
        <v>78</v>
      </c>
      <c r="D58" s="8" t="s">
        <v>171</v>
      </c>
      <c r="E58" s="9">
        <v>46203</v>
      </c>
      <c r="F58" s="10">
        <f>WORKDAY(E58,14)</f>
        <v>46223</v>
      </c>
      <c r="G58" s="11" t="s">
        <v>179</v>
      </c>
    </row>
    <row r="59" spans="1:7" ht="31.5" customHeight="1" x14ac:dyDescent="0.3">
      <c r="A59" s="7" t="s">
        <v>76</v>
      </c>
      <c r="B59" s="7" t="s">
        <v>77</v>
      </c>
      <c r="C59" s="7" t="s">
        <v>78</v>
      </c>
      <c r="D59" s="8" t="s">
        <v>172</v>
      </c>
      <c r="E59" s="9">
        <v>46386</v>
      </c>
      <c r="F59" s="10">
        <f>WORKDAY(E59,14)</f>
        <v>46406</v>
      </c>
      <c r="G59" s="11" t="s">
        <v>179</v>
      </c>
    </row>
    <row r="60" spans="1:7" ht="31.5" customHeight="1" x14ac:dyDescent="0.3">
      <c r="A60" s="7" t="s">
        <v>79</v>
      </c>
      <c r="B60" s="7" t="s">
        <v>80</v>
      </c>
      <c r="C60" s="7" t="s">
        <v>81</v>
      </c>
      <c r="D60" s="8">
        <v>1</v>
      </c>
      <c r="E60" s="9">
        <v>46296</v>
      </c>
      <c r="F60" s="10">
        <f t="shared" ref="F60:F88" si="4">WORKDAY(E60,90)</f>
        <v>46422</v>
      </c>
      <c r="G60" s="11" t="s">
        <v>179</v>
      </c>
    </row>
    <row r="61" spans="1:7" ht="31.5" customHeight="1" x14ac:dyDescent="0.3">
      <c r="A61" s="7" t="s">
        <v>82</v>
      </c>
      <c r="B61" s="7" t="s">
        <v>83</v>
      </c>
      <c r="C61" s="7" t="s">
        <v>84</v>
      </c>
      <c r="D61" s="8">
        <v>1</v>
      </c>
      <c r="E61" s="9">
        <v>46357</v>
      </c>
      <c r="F61" s="10">
        <f t="shared" si="4"/>
        <v>46483</v>
      </c>
      <c r="G61" s="11" t="s">
        <v>179</v>
      </c>
    </row>
    <row r="62" spans="1:7" ht="31.5" customHeight="1" x14ac:dyDescent="0.3">
      <c r="A62" s="7" t="s">
        <v>86</v>
      </c>
      <c r="B62" s="7" t="s">
        <v>87</v>
      </c>
      <c r="C62" s="7" t="s">
        <v>88</v>
      </c>
      <c r="D62" s="8">
        <v>5</v>
      </c>
      <c r="E62" s="9">
        <v>45931</v>
      </c>
      <c r="F62" s="10">
        <f t="shared" si="4"/>
        <v>46057</v>
      </c>
      <c r="G62" s="11">
        <v>46035</v>
      </c>
    </row>
    <row r="63" spans="1:7" ht="31.5" customHeight="1" x14ac:dyDescent="0.3">
      <c r="A63" s="7" t="s">
        <v>89</v>
      </c>
      <c r="B63" s="7" t="s">
        <v>90</v>
      </c>
      <c r="C63" s="7" t="s">
        <v>91</v>
      </c>
      <c r="D63" s="8">
        <v>3</v>
      </c>
      <c r="E63" s="9">
        <v>46199</v>
      </c>
      <c r="F63" s="10">
        <f t="shared" si="4"/>
        <v>46325</v>
      </c>
      <c r="G63" s="11" t="s">
        <v>179</v>
      </c>
    </row>
    <row r="64" spans="1:7" ht="31.5" customHeight="1" x14ac:dyDescent="0.3">
      <c r="A64" s="7" t="s">
        <v>92</v>
      </c>
      <c r="B64" s="7" t="s">
        <v>93</v>
      </c>
      <c r="C64" s="7" t="s">
        <v>94</v>
      </c>
      <c r="D64" s="8">
        <v>2</v>
      </c>
      <c r="E64" s="9">
        <v>46005</v>
      </c>
      <c r="F64" s="10">
        <f t="shared" si="4"/>
        <v>46129</v>
      </c>
      <c r="G64" s="11" t="s">
        <v>179</v>
      </c>
    </row>
    <row r="65" spans="1:7" ht="31.5" customHeight="1" x14ac:dyDescent="0.3">
      <c r="A65" s="7" t="s">
        <v>92</v>
      </c>
      <c r="B65" s="7" t="s">
        <v>93</v>
      </c>
      <c r="C65" s="7" t="s">
        <v>94</v>
      </c>
      <c r="D65" s="8">
        <v>3</v>
      </c>
      <c r="E65" s="9">
        <v>46370</v>
      </c>
      <c r="F65" s="10">
        <f t="shared" si="4"/>
        <v>46496</v>
      </c>
      <c r="G65" s="11" t="s">
        <v>179</v>
      </c>
    </row>
    <row r="66" spans="1:7" ht="31.5" customHeight="1" x14ac:dyDescent="0.3">
      <c r="A66" s="7" t="s">
        <v>95</v>
      </c>
      <c r="B66" s="7" t="s">
        <v>96</v>
      </c>
      <c r="C66" s="7" t="s">
        <v>97</v>
      </c>
      <c r="D66" s="8">
        <v>1</v>
      </c>
      <c r="E66" s="9">
        <v>46296</v>
      </c>
      <c r="F66" s="10">
        <f t="shared" si="4"/>
        <v>46422</v>
      </c>
      <c r="G66" s="11" t="s">
        <v>179</v>
      </c>
    </row>
    <row r="67" spans="1:7" ht="31.5" customHeight="1" x14ac:dyDescent="0.3">
      <c r="A67" s="7" t="s">
        <v>98</v>
      </c>
      <c r="B67" s="7" t="s">
        <v>99</v>
      </c>
      <c r="C67" s="7" t="s">
        <v>100</v>
      </c>
      <c r="D67" s="8">
        <v>4</v>
      </c>
      <c r="E67" s="9">
        <v>46078</v>
      </c>
      <c r="F67" s="10">
        <f t="shared" si="4"/>
        <v>46204</v>
      </c>
      <c r="G67" s="11" t="s">
        <v>179</v>
      </c>
    </row>
    <row r="68" spans="1:7" ht="31.5" customHeight="1" x14ac:dyDescent="0.3">
      <c r="A68" s="7" t="s">
        <v>101</v>
      </c>
      <c r="B68" s="7" t="s">
        <v>85</v>
      </c>
      <c r="C68" s="7" t="s">
        <v>102</v>
      </c>
      <c r="D68" s="8">
        <v>5</v>
      </c>
      <c r="E68" s="9">
        <v>45962</v>
      </c>
      <c r="F68" s="10">
        <f t="shared" si="4"/>
        <v>46087</v>
      </c>
      <c r="G68" s="11">
        <v>46084</v>
      </c>
    </row>
    <row r="69" spans="1:7" ht="31.5" customHeight="1" x14ac:dyDescent="0.3">
      <c r="A69" s="7" t="s">
        <v>103</v>
      </c>
      <c r="B69" s="7" t="s">
        <v>104</v>
      </c>
      <c r="C69" s="7" t="s">
        <v>105</v>
      </c>
      <c r="D69" s="8">
        <v>3</v>
      </c>
      <c r="E69" s="9">
        <v>45931</v>
      </c>
      <c r="F69" s="10">
        <f t="shared" si="4"/>
        <v>46057</v>
      </c>
      <c r="G69" s="11">
        <v>46057</v>
      </c>
    </row>
    <row r="70" spans="1:7" ht="31.5" customHeight="1" x14ac:dyDescent="0.3">
      <c r="A70" s="7" t="s">
        <v>103</v>
      </c>
      <c r="B70" s="7" t="s">
        <v>104</v>
      </c>
      <c r="C70" s="7" t="s">
        <v>105</v>
      </c>
      <c r="D70" s="8">
        <v>4</v>
      </c>
      <c r="E70" s="9">
        <v>46296</v>
      </c>
      <c r="F70" s="10">
        <f t="shared" si="4"/>
        <v>46422</v>
      </c>
      <c r="G70" s="11" t="s">
        <v>179</v>
      </c>
    </row>
    <row r="71" spans="1:7" ht="31.5" customHeight="1" x14ac:dyDescent="0.3">
      <c r="A71" s="7" t="s">
        <v>103</v>
      </c>
      <c r="B71" s="7" t="s">
        <v>106</v>
      </c>
      <c r="C71" s="7" t="s">
        <v>107</v>
      </c>
      <c r="D71" s="8">
        <v>4</v>
      </c>
      <c r="E71" s="9">
        <v>45931</v>
      </c>
      <c r="F71" s="10">
        <f t="shared" si="4"/>
        <v>46057</v>
      </c>
      <c r="G71" s="11">
        <v>46056</v>
      </c>
    </row>
    <row r="72" spans="1:7" ht="31.5" customHeight="1" x14ac:dyDescent="0.3">
      <c r="A72" s="7" t="s">
        <v>103</v>
      </c>
      <c r="B72" s="7" t="s">
        <v>106</v>
      </c>
      <c r="C72" s="7" t="s">
        <v>107</v>
      </c>
      <c r="D72" s="8">
        <v>5</v>
      </c>
      <c r="E72" s="9">
        <v>46296</v>
      </c>
      <c r="F72" s="10">
        <f t="shared" si="4"/>
        <v>46422</v>
      </c>
      <c r="G72" s="11" t="s">
        <v>179</v>
      </c>
    </row>
    <row r="73" spans="1:7" ht="31.5" customHeight="1" x14ac:dyDescent="0.3">
      <c r="A73" s="7" t="s">
        <v>103</v>
      </c>
      <c r="B73" s="7" t="s">
        <v>108</v>
      </c>
      <c r="C73" s="7" t="s">
        <v>109</v>
      </c>
      <c r="D73" s="8">
        <v>4</v>
      </c>
      <c r="E73" s="9">
        <v>45962</v>
      </c>
      <c r="F73" s="10">
        <f t="shared" si="4"/>
        <v>46087</v>
      </c>
      <c r="G73" s="11">
        <v>46106</v>
      </c>
    </row>
    <row r="74" spans="1:7" ht="31.5" customHeight="1" x14ac:dyDescent="0.3">
      <c r="A74" s="7" t="s">
        <v>103</v>
      </c>
      <c r="B74" s="7" t="s">
        <v>108</v>
      </c>
      <c r="C74" s="7" t="s">
        <v>109</v>
      </c>
      <c r="D74" s="8">
        <v>5</v>
      </c>
      <c r="E74" s="9">
        <v>46327</v>
      </c>
      <c r="F74" s="10">
        <f t="shared" si="4"/>
        <v>46451</v>
      </c>
      <c r="G74" s="11" t="s">
        <v>179</v>
      </c>
    </row>
    <row r="75" spans="1:7" ht="31.5" customHeight="1" x14ac:dyDescent="0.3">
      <c r="A75" s="7" t="s">
        <v>103</v>
      </c>
      <c r="B75" s="7" t="s">
        <v>110</v>
      </c>
      <c r="C75" s="7" t="s">
        <v>111</v>
      </c>
      <c r="D75" s="8">
        <v>1</v>
      </c>
      <c r="E75" s="9">
        <v>45991</v>
      </c>
      <c r="F75" s="10">
        <f t="shared" si="4"/>
        <v>46115</v>
      </c>
      <c r="G75" s="11" t="s">
        <v>179</v>
      </c>
    </row>
    <row r="76" spans="1:7" ht="31.5" customHeight="1" x14ac:dyDescent="0.3">
      <c r="A76" s="7" t="s">
        <v>103</v>
      </c>
      <c r="B76" s="7" t="s">
        <v>110</v>
      </c>
      <c r="C76" s="7" t="s">
        <v>111</v>
      </c>
      <c r="D76" s="8">
        <v>2</v>
      </c>
      <c r="E76" s="9">
        <v>46356</v>
      </c>
      <c r="F76" s="10">
        <f t="shared" si="4"/>
        <v>46482</v>
      </c>
      <c r="G76" s="11" t="s">
        <v>179</v>
      </c>
    </row>
    <row r="77" spans="1:7" ht="31.5" customHeight="1" x14ac:dyDescent="0.3">
      <c r="A77" s="7" t="s">
        <v>103</v>
      </c>
      <c r="B77" s="7" t="s">
        <v>112</v>
      </c>
      <c r="C77" s="7" t="s">
        <v>113</v>
      </c>
      <c r="D77" s="8">
        <v>4</v>
      </c>
      <c r="E77" s="9">
        <v>45916</v>
      </c>
      <c r="F77" s="10">
        <f t="shared" si="4"/>
        <v>46042</v>
      </c>
      <c r="G77" s="11">
        <v>46042</v>
      </c>
    </row>
    <row r="78" spans="1:7" ht="31.5" customHeight="1" x14ac:dyDescent="0.3">
      <c r="A78" s="7" t="s">
        <v>103</v>
      </c>
      <c r="B78" s="7" t="s">
        <v>112</v>
      </c>
      <c r="C78" s="7" t="s">
        <v>113</v>
      </c>
      <c r="D78" s="8">
        <v>5</v>
      </c>
      <c r="E78" s="9">
        <v>46281</v>
      </c>
      <c r="F78" s="10">
        <f t="shared" si="4"/>
        <v>46407</v>
      </c>
      <c r="G78" s="11" t="s">
        <v>179</v>
      </c>
    </row>
    <row r="79" spans="1:7" ht="31.5" customHeight="1" x14ac:dyDescent="0.3">
      <c r="A79" s="7" t="s">
        <v>103</v>
      </c>
      <c r="B79" s="7" t="s">
        <v>114</v>
      </c>
      <c r="C79" s="7" t="s">
        <v>115</v>
      </c>
      <c r="D79" s="8">
        <v>3</v>
      </c>
      <c r="E79" s="9">
        <v>46037</v>
      </c>
      <c r="F79" s="10">
        <f t="shared" si="4"/>
        <v>46163</v>
      </c>
      <c r="G79" s="11" t="s">
        <v>179</v>
      </c>
    </row>
    <row r="80" spans="1:7" ht="31.5" customHeight="1" x14ac:dyDescent="0.3">
      <c r="A80" s="7" t="s">
        <v>103</v>
      </c>
      <c r="B80" s="7" t="s">
        <v>114</v>
      </c>
      <c r="C80" s="7" t="s">
        <v>115</v>
      </c>
      <c r="D80" s="8">
        <v>4</v>
      </c>
      <c r="E80" s="9">
        <v>46402</v>
      </c>
      <c r="F80" s="10">
        <f t="shared" si="4"/>
        <v>46528</v>
      </c>
      <c r="G80" s="11" t="s">
        <v>179</v>
      </c>
    </row>
    <row r="81" spans="1:7" ht="31.5" customHeight="1" x14ac:dyDescent="0.3">
      <c r="A81" s="7" t="s">
        <v>103</v>
      </c>
      <c r="B81" s="7" t="s">
        <v>116</v>
      </c>
      <c r="C81" s="7" t="s">
        <v>117</v>
      </c>
      <c r="D81" s="8">
        <v>3</v>
      </c>
      <c r="E81" s="9">
        <v>45962</v>
      </c>
      <c r="F81" s="10">
        <f t="shared" si="4"/>
        <v>46087</v>
      </c>
      <c r="G81" s="11" t="s">
        <v>173</v>
      </c>
    </row>
    <row r="82" spans="1:7" ht="31.5" customHeight="1" x14ac:dyDescent="0.3">
      <c r="A82" s="7" t="s">
        <v>103</v>
      </c>
      <c r="B82" s="7" t="s">
        <v>116</v>
      </c>
      <c r="C82" s="7" t="s">
        <v>117</v>
      </c>
      <c r="D82" s="8">
        <v>4</v>
      </c>
      <c r="E82" s="9">
        <v>46327</v>
      </c>
      <c r="F82" s="10">
        <f t="shared" si="4"/>
        <v>46451</v>
      </c>
      <c r="G82" s="11" t="s">
        <v>179</v>
      </c>
    </row>
    <row r="83" spans="1:7" ht="31.5" customHeight="1" x14ac:dyDescent="0.3">
      <c r="A83" s="7" t="s">
        <v>129</v>
      </c>
      <c r="B83" s="7" t="s">
        <v>130</v>
      </c>
      <c r="C83" s="7" t="s">
        <v>131</v>
      </c>
      <c r="D83" s="8">
        <v>1</v>
      </c>
      <c r="E83" s="9">
        <v>46032</v>
      </c>
      <c r="F83" s="10">
        <f t="shared" si="4"/>
        <v>46157</v>
      </c>
      <c r="G83" s="11" t="s">
        <v>179</v>
      </c>
    </row>
    <row r="84" spans="1:7" ht="31.5" customHeight="1" x14ac:dyDescent="0.3">
      <c r="A84" s="7" t="s">
        <v>129</v>
      </c>
      <c r="B84" s="7" t="s">
        <v>130</v>
      </c>
      <c r="C84" s="7" t="s">
        <v>131</v>
      </c>
      <c r="D84" s="8">
        <v>2</v>
      </c>
      <c r="E84" s="9">
        <v>46397</v>
      </c>
      <c r="F84" s="10">
        <f t="shared" si="4"/>
        <v>46521</v>
      </c>
      <c r="G84" s="11" t="s">
        <v>179</v>
      </c>
    </row>
    <row r="85" spans="1:7" ht="31.5" customHeight="1" x14ac:dyDescent="0.3">
      <c r="A85" s="7" t="s">
        <v>121</v>
      </c>
      <c r="B85" s="7" t="s">
        <v>122</v>
      </c>
      <c r="C85" s="7" t="s">
        <v>123</v>
      </c>
      <c r="D85" s="8">
        <v>4</v>
      </c>
      <c r="E85" s="9">
        <v>46292</v>
      </c>
      <c r="F85" s="10">
        <f t="shared" si="4"/>
        <v>46416</v>
      </c>
      <c r="G85" s="11" t="s">
        <v>179</v>
      </c>
    </row>
    <row r="86" spans="1:7" ht="31.5" customHeight="1" x14ac:dyDescent="0.3">
      <c r="A86" s="7" t="s">
        <v>124</v>
      </c>
      <c r="B86" s="7" t="s">
        <v>124</v>
      </c>
      <c r="C86" s="7" t="s">
        <v>125</v>
      </c>
      <c r="D86" s="8">
        <v>5</v>
      </c>
      <c r="E86" s="9">
        <v>46124</v>
      </c>
      <c r="F86" s="10">
        <f t="shared" si="4"/>
        <v>46248</v>
      </c>
      <c r="G86" s="11" t="s">
        <v>179</v>
      </c>
    </row>
    <row r="87" spans="1:7" ht="31.5" customHeight="1" x14ac:dyDescent="0.3">
      <c r="A87" s="7" t="s">
        <v>126</v>
      </c>
      <c r="B87" s="7" t="s">
        <v>127</v>
      </c>
      <c r="C87" s="7" t="s">
        <v>128</v>
      </c>
      <c r="D87" s="8">
        <v>2</v>
      </c>
      <c r="E87" s="9">
        <v>45972</v>
      </c>
      <c r="F87" s="10">
        <f t="shared" si="4"/>
        <v>46098</v>
      </c>
      <c r="G87" s="11">
        <v>46084</v>
      </c>
    </row>
    <row r="88" spans="1:7" ht="31.5" customHeight="1" x14ac:dyDescent="0.3">
      <c r="A88" s="7" t="s">
        <v>126</v>
      </c>
      <c r="B88" s="7" t="s">
        <v>127</v>
      </c>
      <c r="C88" s="7" t="s">
        <v>128</v>
      </c>
      <c r="D88" s="8">
        <v>3</v>
      </c>
      <c r="E88" s="9">
        <v>46337</v>
      </c>
      <c r="F88" s="10">
        <f t="shared" si="4"/>
        <v>46463</v>
      </c>
      <c r="G88" s="11" t="s">
        <v>179</v>
      </c>
    </row>
    <row r="89" spans="1:7" ht="31.5" customHeight="1" x14ac:dyDescent="0.3">
      <c r="A89" s="7" t="s">
        <v>132</v>
      </c>
      <c r="B89" s="7" t="s">
        <v>133</v>
      </c>
      <c r="C89" s="7" t="s">
        <v>134</v>
      </c>
      <c r="D89" s="8">
        <v>1</v>
      </c>
      <c r="E89" s="9">
        <v>45919</v>
      </c>
      <c r="F89" s="10">
        <v>46076</v>
      </c>
      <c r="G89" s="11">
        <v>46077</v>
      </c>
    </row>
    <row r="90" spans="1:7" ht="31.5" customHeight="1" x14ac:dyDescent="0.3">
      <c r="A90" s="7" t="s">
        <v>132</v>
      </c>
      <c r="B90" s="7" t="s">
        <v>133</v>
      </c>
      <c r="C90" s="7" t="s">
        <v>134</v>
      </c>
      <c r="D90" s="8">
        <v>2</v>
      </c>
      <c r="E90" s="9">
        <v>46284</v>
      </c>
      <c r="F90" s="10">
        <f>WORKDAY(E90,90)</f>
        <v>46409</v>
      </c>
      <c r="G90" s="11" t="s">
        <v>179</v>
      </c>
    </row>
    <row r="91" spans="1:7" ht="31.5" customHeight="1" x14ac:dyDescent="0.3">
      <c r="A91" s="7" t="s">
        <v>135</v>
      </c>
      <c r="B91" s="7" t="s">
        <v>136</v>
      </c>
      <c r="C91" s="7" t="s">
        <v>137</v>
      </c>
      <c r="D91" s="8">
        <v>3</v>
      </c>
      <c r="E91" s="9">
        <v>45962</v>
      </c>
      <c r="F91" s="10">
        <v>46112</v>
      </c>
      <c r="G91" s="11" t="s">
        <v>179</v>
      </c>
    </row>
    <row r="92" spans="1:7" ht="31.5" customHeight="1" x14ac:dyDescent="0.3">
      <c r="A92" s="7" t="s">
        <v>135</v>
      </c>
      <c r="B92" s="7" t="s">
        <v>136</v>
      </c>
      <c r="C92" s="7" t="s">
        <v>137</v>
      </c>
      <c r="D92" s="8">
        <v>4</v>
      </c>
      <c r="E92" s="9">
        <v>46327</v>
      </c>
      <c r="F92" s="10">
        <f>WORKDAY(E92,90)</f>
        <v>46451</v>
      </c>
      <c r="G92" s="11" t="s">
        <v>179</v>
      </c>
    </row>
    <row r="93" spans="1:7" ht="31.5" customHeight="1" x14ac:dyDescent="0.3">
      <c r="A93" s="7" t="s">
        <v>118</v>
      </c>
      <c r="B93" s="7" t="s">
        <v>119</v>
      </c>
      <c r="C93" s="7" t="s">
        <v>120</v>
      </c>
      <c r="D93" s="8">
        <v>1</v>
      </c>
      <c r="E93" s="9">
        <v>45926</v>
      </c>
      <c r="F93" s="10">
        <f>WORKDAY(E93,90)</f>
        <v>46052</v>
      </c>
      <c r="G93" s="11">
        <v>46049</v>
      </c>
    </row>
    <row r="94" spans="1:7" ht="31.5" customHeight="1" x14ac:dyDescent="0.3">
      <c r="A94" s="7" t="s">
        <v>118</v>
      </c>
      <c r="B94" s="7" t="s">
        <v>119</v>
      </c>
      <c r="C94" s="7" t="s">
        <v>120</v>
      </c>
      <c r="D94" s="8">
        <v>2</v>
      </c>
      <c r="E94" s="9">
        <v>46291</v>
      </c>
      <c r="F94" s="10">
        <f>WORKDAY(E94,90)</f>
        <v>46416</v>
      </c>
      <c r="G94" s="11" t="s">
        <v>179</v>
      </c>
    </row>
    <row r="95" spans="1:7" ht="31.5" customHeight="1" x14ac:dyDescent="0.3">
      <c r="A95" s="7" t="s">
        <v>138</v>
      </c>
      <c r="B95" s="7" t="s">
        <v>139</v>
      </c>
      <c r="C95" s="7" t="s">
        <v>140</v>
      </c>
      <c r="D95" s="8" t="s">
        <v>168</v>
      </c>
      <c r="E95" s="9">
        <v>46231</v>
      </c>
      <c r="F95" s="10">
        <f>WORKDAY(E95,30)</f>
        <v>46273</v>
      </c>
      <c r="G95" s="11" t="s">
        <v>179</v>
      </c>
    </row>
    <row r="96" spans="1:7" ht="31.5" customHeight="1" x14ac:dyDescent="0.3">
      <c r="A96" s="7" t="s">
        <v>141</v>
      </c>
      <c r="B96" s="7" t="s">
        <v>142</v>
      </c>
      <c r="C96" s="7" t="s">
        <v>143</v>
      </c>
      <c r="D96" s="8">
        <v>5</v>
      </c>
      <c r="E96" s="9">
        <v>45576</v>
      </c>
      <c r="F96" s="10">
        <f t="shared" ref="F96:F105" si="5">WORKDAY(E96,90)</f>
        <v>45702</v>
      </c>
      <c r="G96" s="11">
        <v>46041</v>
      </c>
    </row>
    <row r="97" spans="1:7" ht="31.5" customHeight="1" x14ac:dyDescent="0.3">
      <c r="A97" s="7" t="s">
        <v>144</v>
      </c>
      <c r="B97" s="7" t="s">
        <v>39</v>
      </c>
      <c r="C97" s="7" t="s">
        <v>145</v>
      </c>
      <c r="D97" s="8">
        <v>3</v>
      </c>
      <c r="E97" s="9">
        <v>46082</v>
      </c>
      <c r="F97" s="10">
        <f t="shared" si="5"/>
        <v>46206</v>
      </c>
      <c r="G97" s="11" t="s">
        <v>179</v>
      </c>
    </row>
    <row r="98" spans="1:7" ht="31.5" customHeight="1" x14ac:dyDescent="0.3">
      <c r="A98" s="7" t="s">
        <v>146</v>
      </c>
      <c r="B98" s="7" t="s">
        <v>147</v>
      </c>
      <c r="C98" s="7" t="s">
        <v>148</v>
      </c>
      <c r="D98" s="8">
        <v>2</v>
      </c>
      <c r="E98" s="9">
        <v>45839</v>
      </c>
      <c r="F98" s="10">
        <f t="shared" si="5"/>
        <v>45965</v>
      </c>
      <c r="G98" s="11">
        <v>46037</v>
      </c>
    </row>
    <row r="99" spans="1:7" ht="31.5" customHeight="1" x14ac:dyDescent="0.3">
      <c r="A99" s="7" t="s">
        <v>146</v>
      </c>
      <c r="B99" s="7" t="s">
        <v>147</v>
      </c>
      <c r="C99" s="7" t="s">
        <v>148</v>
      </c>
      <c r="D99" s="8">
        <v>3</v>
      </c>
      <c r="E99" s="9">
        <v>46204</v>
      </c>
      <c r="F99" s="10">
        <f t="shared" si="5"/>
        <v>46330</v>
      </c>
      <c r="G99" s="11" t="s">
        <v>179</v>
      </c>
    </row>
    <row r="100" spans="1:7" ht="31.5" customHeight="1" x14ac:dyDescent="0.3">
      <c r="A100" s="7" t="s">
        <v>149</v>
      </c>
      <c r="B100" s="7" t="s">
        <v>149</v>
      </c>
      <c r="C100" s="7" t="s">
        <v>150</v>
      </c>
      <c r="D100" s="8">
        <v>2</v>
      </c>
      <c r="E100" s="9">
        <v>46120</v>
      </c>
      <c r="F100" s="10">
        <f t="shared" si="5"/>
        <v>46246</v>
      </c>
      <c r="G100" s="11" t="s">
        <v>179</v>
      </c>
    </row>
    <row r="101" spans="1:7" ht="31.5" customHeight="1" x14ac:dyDescent="0.3">
      <c r="A101" s="7" t="s">
        <v>151</v>
      </c>
      <c r="B101" s="7" t="s">
        <v>152</v>
      </c>
      <c r="C101" s="7" t="s">
        <v>153</v>
      </c>
      <c r="D101" s="8">
        <v>5</v>
      </c>
      <c r="E101" s="9">
        <v>46204</v>
      </c>
      <c r="F101" s="10">
        <f t="shared" si="5"/>
        <v>46330</v>
      </c>
      <c r="G101" s="11" t="s">
        <v>179</v>
      </c>
    </row>
    <row r="102" spans="1:7" ht="31.5" customHeight="1" x14ac:dyDescent="0.3">
      <c r="A102" s="7" t="s">
        <v>151</v>
      </c>
      <c r="B102" s="7" t="s">
        <v>154</v>
      </c>
      <c r="C102" s="7" t="s">
        <v>155</v>
      </c>
      <c r="D102" s="8">
        <v>2</v>
      </c>
      <c r="E102" s="9">
        <v>45880</v>
      </c>
      <c r="F102" s="10">
        <f t="shared" si="5"/>
        <v>46006</v>
      </c>
      <c r="G102" s="11">
        <v>46034</v>
      </c>
    </row>
    <row r="103" spans="1:7" ht="31.5" customHeight="1" x14ac:dyDescent="0.3">
      <c r="A103" s="7" t="s">
        <v>151</v>
      </c>
      <c r="B103" s="7" t="s">
        <v>154</v>
      </c>
      <c r="C103" s="7" t="s">
        <v>155</v>
      </c>
      <c r="D103" s="8">
        <v>3</v>
      </c>
      <c r="E103" s="9">
        <v>46245</v>
      </c>
      <c r="F103" s="10">
        <f t="shared" si="5"/>
        <v>46371</v>
      </c>
      <c r="G103" s="11" t="s">
        <v>179</v>
      </c>
    </row>
    <row r="104" spans="1:7" ht="31.5" customHeight="1" x14ac:dyDescent="0.3">
      <c r="A104" s="7" t="s">
        <v>151</v>
      </c>
      <c r="B104" s="7" t="s">
        <v>154</v>
      </c>
      <c r="C104" s="7" t="s">
        <v>156</v>
      </c>
      <c r="D104" s="8">
        <v>1</v>
      </c>
      <c r="E104" s="9">
        <v>46037</v>
      </c>
      <c r="F104" s="10">
        <f t="shared" si="5"/>
        <v>46163</v>
      </c>
      <c r="G104" s="11" t="s">
        <v>179</v>
      </c>
    </row>
    <row r="105" spans="1:7" ht="31.5" customHeight="1" x14ac:dyDescent="0.3">
      <c r="A105" s="7" t="s">
        <v>151</v>
      </c>
      <c r="B105" s="7" t="s">
        <v>154</v>
      </c>
      <c r="C105" s="7" t="s">
        <v>156</v>
      </c>
      <c r="D105" s="8">
        <v>2</v>
      </c>
      <c r="E105" s="9">
        <v>46402</v>
      </c>
      <c r="F105" s="10">
        <f t="shared" si="5"/>
        <v>46528</v>
      </c>
      <c r="G105" s="11" t="s">
        <v>179</v>
      </c>
    </row>
    <row r="106" spans="1:7" ht="31.5" customHeight="1" x14ac:dyDescent="0.3">
      <c r="A106" s="7" t="s">
        <v>151</v>
      </c>
      <c r="B106" s="7" t="s">
        <v>157</v>
      </c>
      <c r="C106" s="7" t="s">
        <v>158</v>
      </c>
      <c r="D106" s="8">
        <v>1</v>
      </c>
      <c r="E106" s="9">
        <v>45931</v>
      </c>
      <c r="F106" s="10">
        <v>46098</v>
      </c>
      <c r="G106" s="11" t="s">
        <v>179</v>
      </c>
    </row>
    <row r="107" spans="1:7" ht="31.5" customHeight="1" x14ac:dyDescent="0.3">
      <c r="A107" s="7" t="s">
        <v>151</v>
      </c>
      <c r="B107" s="7" t="s">
        <v>157</v>
      </c>
      <c r="C107" s="7" t="s">
        <v>158</v>
      </c>
      <c r="D107" s="8" t="s">
        <v>169</v>
      </c>
      <c r="E107" s="9">
        <v>46023</v>
      </c>
      <c r="F107" s="10">
        <f>WORKDAY(E107,14)</f>
        <v>46043</v>
      </c>
      <c r="G107" s="11">
        <v>46027</v>
      </c>
    </row>
    <row r="108" spans="1:7" ht="31.5" customHeight="1" x14ac:dyDescent="0.3">
      <c r="A108" s="7" t="s">
        <v>151</v>
      </c>
      <c r="B108" s="7" t="s">
        <v>157</v>
      </c>
      <c r="C108" s="7" t="s">
        <v>158</v>
      </c>
      <c r="D108" s="8" t="s">
        <v>170</v>
      </c>
      <c r="E108" s="9">
        <v>46113</v>
      </c>
      <c r="F108" s="10">
        <f>WORKDAY(E108,14)</f>
        <v>46133</v>
      </c>
      <c r="G108" s="11" t="s">
        <v>179</v>
      </c>
    </row>
    <row r="109" spans="1:7" ht="31.5" customHeight="1" x14ac:dyDescent="0.3">
      <c r="A109" s="7" t="s">
        <v>151</v>
      </c>
      <c r="B109" s="7" t="s">
        <v>157</v>
      </c>
      <c r="C109" s="7" t="s">
        <v>158</v>
      </c>
      <c r="D109" s="8" t="s">
        <v>171</v>
      </c>
      <c r="E109" s="9">
        <v>46204</v>
      </c>
      <c r="F109" s="10">
        <f>WORKDAY(E109,14)</f>
        <v>46224</v>
      </c>
      <c r="G109" s="11" t="s">
        <v>179</v>
      </c>
    </row>
    <row r="110" spans="1:7" ht="31.5" customHeight="1" x14ac:dyDescent="0.3">
      <c r="A110" s="7" t="s">
        <v>151</v>
      </c>
      <c r="B110" s="7" t="s">
        <v>157</v>
      </c>
      <c r="C110" s="7" t="s">
        <v>158</v>
      </c>
      <c r="D110" s="8">
        <v>2</v>
      </c>
      <c r="E110" s="9">
        <v>46296</v>
      </c>
      <c r="F110" s="10">
        <f>WORKDAY(E110,90)</f>
        <v>46422</v>
      </c>
      <c r="G110" s="11" t="s">
        <v>179</v>
      </c>
    </row>
    <row r="111" spans="1:7" ht="31.5" customHeight="1" x14ac:dyDescent="0.3">
      <c r="A111" s="7" t="s">
        <v>151</v>
      </c>
      <c r="B111" s="7" t="s">
        <v>157</v>
      </c>
      <c r="C111" s="7" t="s">
        <v>158</v>
      </c>
      <c r="D111" s="8" t="s">
        <v>172</v>
      </c>
      <c r="E111" s="9">
        <v>46388</v>
      </c>
      <c r="F111" s="10">
        <f>WORKDAY(E111,14)</f>
        <v>46408</v>
      </c>
      <c r="G111" s="11" t="s">
        <v>179</v>
      </c>
    </row>
    <row r="112" spans="1:7" ht="31.5" customHeight="1" x14ac:dyDescent="0.3">
      <c r="A112" s="7" t="s">
        <v>159</v>
      </c>
      <c r="B112" s="7" t="s">
        <v>160</v>
      </c>
      <c r="C112" s="7" t="s">
        <v>161</v>
      </c>
      <c r="D112" s="8">
        <v>3</v>
      </c>
      <c r="E112" s="9">
        <v>46280</v>
      </c>
      <c r="F112" s="10">
        <f>WORKDAY(E112,90)</f>
        <v>46406</v>
      </c>
      <c r="G112" s="11" t="s">
        <v>179</v>
      </c>
    </row>
    <row r="113" spans="1:7" ht="31.5" customHeight="1" x14ac:dyDescent="0.3">
      <c r="A113" s="7" t="s">
        <v>159</v>
      </c>
      <c r="B113" s="7" t="s">
        <v>162</v>
      </c>
      <c r="C113" s="7" t="s">
        <v>163</v>
      </c>
      <c r="D113" s="8">
        <v>2</v>
      </c>
      <c r="E113" s="9">
        <v>46041</v>
      </c>
      <c r="F113" s="10">
        <f>WORKDAY(E113,90)</f>
        <v>46167</v>
      </c>
      <c r="G113" s="11" t="s">
        <v>179</v>
      </c>
    </row>
    <row r="114" spans="1:7" ht="31.5" customHeight="1" x14ac:dyDescent="0.3">
      <c r="A114" s="7" t="s">
        <v>159</v>
      </c>
      <c r="B114" s="7" t="s">
        <v>162</v>
      </c>
      <c r="C114" s="7" t="s">
        <v>163</v>
      </c>
      <c r="D114" s="8">
        <v>3</v>
      </c>
      <c r="E114" s="9">
        <v>46406</v>
      </c>
      <c r="F114" s="10">
        <f>WORKDAY(E114,90)</f>
        <v>46532</v>
      </c>
      <c r="G114" s="11" t="s">
        <v>179</v>
      </c>
    </row>
    <row r="115" spans="1:7" ht="31.5" customHeight="1" x14ac:dyDescent="0.3">
      <c r="A115" s="7" t="s">
        <v>164</v>
      </c>
      <c r="B115" s="7" t="s">
        <v>164</v>
      </c>
      <c r="C115" s="7" t="s">
        <v>165</v>
      </c>
      <c r="D115" s="8">
        <v>1</v>
      </c>
      <c r="E115" s="9">
        <v>46324</v>
      </c>
      <c r="F115" s="10">
        <f>WORKDAY(E115,90)</f>
        <v>46450</v>
      </c>
      <c r="G115" s="11" t="s">
        <v>179</v>
      </c>
    </row>
    <row r="116" spans="1:7" x14ac:dyDescent="0.3">
      <c r="A116" s="1" t="s">
        <v>177</v>
      </c>
    </row>
  </sheetData>
  <phoneticPr fontId="3" type="noConversion"/>
  <pageMargins left="0.7" right="0.7" top="0.75" bottom="0.75" header="0.3" footer="0.3"/>
  <tableParts count="1">
    <tablePart r:id="rId1"/>
  </tableParts>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don-application-reporting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Post-DoN Reports April 1 2026</dc:title>
  <dc:creator>Jacques-Curewitz, Jocelyn (DPH)</dc:creator>
  <cp:lastModifiedBy>Marks, Brett (DPH)</cp:lastModifiedBy>
  <dcterms:created xsi:type="dcterms:W3CDTF">2026-04-01T13:02:11Z</dcterms:created>
  <dcterms:modified xsi:type="dcterms:W3CDTF">2026-04-24T12:17:41Z</dcterms:modified>
</cp:coreProperties>
</file>