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spase_kace_mass_gov/Documents/Desktop/Pre Disaster Survey/2025/"/>
    </mc:Choice>
  </mc:AlternateContent>
  <xr:revisionPtr revIDLastSave="39" documentId="13_ncr:1_{8C70E15F-031E-4D0B-BBE4-5B1EA6170DAE}" xr6:coauthVersionLast="47" xr6:coauthVersionMax="47" xr10:uidLastSave="{4E2FF317-1074-41DF-BA68-F9C6DB9C1D29}"/>
  <bookViews>
    <workbookView xWindow="-110" yWindow="-110" windowWidth="19420" windowHeight="10420" xr2:uid="{00000000-000D-0000-FFFF-FFFF00000000}"/>
  </bookViews>
  <sheets>
    <sheet name="Instructions" sheetId="1" r:id="rId1"/>
    <sheet name="Survey Insurer Groups" sheetId="6" r:id="rId2"/>
    <sheet name="Disaster Contact Info" sheetId="2" r:id="rId3"/>
    <sheet name="Basic Exposure Information" sheetId="4" r:id="rId4"/>
    <sheet name="Company Disaster Plans" sheetId="5" r:id="rId5"/>
    <sheet name="Sheet3" sheetId="3" state="hidden" r:id="rId6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5" l="1"/>
  <c r="A30" i="1" l="1"/>
  <c r="D4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E8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C5" i="5"/>
  <c r="A31" i="1" s="1"/>
  <c r="A32" i="1"/>
  <c r="D57" i="3"/>
  <c r="D92" i="3"/>
  <c r="D91" i="3"/>
  <c r="D90" i="3"/>
  <c r="D89" i="3"/>
  <c r="D85" i="3"/>
  <c r="D84" i="3"/>
  <c r="D81" i="3"/>
  <c r="D80" i="3"/>
  <c r="D78" i="3"/>
  <c r="D77" i="3"/>
  <c r="D76" i="3"/>
  <c r="D75" i="3"/>
  <c r="D72" i="3"/>
  <c r="D71" i="3"/>
  <c r="D70" i="3"/>
  <c r="D68" i="3"/>
  <c r="D67" i="3"/>
  <c r="D66" i="3"/>
  <c r="D65" i="3"/>
  <c r="D64" i="3"/>
  <c r="D59" i="3"/>
  <c r="D55" i="3"/>
  <c r="D53" i="3"/>
  <c r="D51" i="3"/>
  <c r="D50" i="3"/>
  <c r="D49" i="3"/>
  <c r="D48" i="3"/>
  <c r="D47" i="3"/>
  <c r="D46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D42" i="3"/>
  <c r="D6" i="3"/>
  <c r="D5" i="3"/>
  <c r="I15" i="2"/>
  <c r="A29" i="1" l="1"/>
  <c r="C27" i="1" s="1"/>
</calcChain>
</file>

<file path=xl/sharedStrings.xml><?xml version="1.0" encoding="utf-8"?>
<sst xmlns="http://schemas.openxmlformats.org/spreadsheetml/2006/main" count="329" uniqueCount="169">
  <si>
    <t>Masschusetts Division of Insurance</t>
  </si>
  <si>
    <t>Instructions for the Annual Pre-Disaster Preparedness Survey</t>
  </si>
  <si>
    <r>
      <t xml:space="preserve">As authorized under Division of Insurance Bulletin 2016-10 and M.G.L. c. 175, </t>
    </r>
    <r>
      <rPr>
        <sz val="11"/>
        <color theme="1"/>
        <rFont val="Calibri"/>
        <family val="2"/>
      </rPr>
      <t xml:space="preserve">§4 </t>
    </r>
    <r>
      <rPr>
        <sz val="11"/>
        <color theme="1"/>
        <rFont val="Calibri"/>
        <family val="2"/>
        <scheme val="minor"/>
      </rPr>
      <t>, all insurers are required to provide information</t>
    </r>
  </si>
  <si>
    <t>to the Division that will facilitate timely and accurate information between state agencies and the insurance industry following</t>
  </si>
  <si>
    <t>a large scale natural or man-made catastrophe.</t>
  </si>
  <si>
    <t xml:space="preserve">The insurer groups that are required to respond to this survey are shown in the sheet entitled "Survey Insurer Groups".  </t>
  </si>
  <si>
    <t>The sheet entitled "Disaster Contact Information" seeks up to three company representatives contact information with</t>
  </si>
  <si>
    <t>functional roles in claims, communications, and data collection/summarization.</t>
  </si>
  <si>
    <t>The sheet entited "Basic Exposure Information" provides instructions for providing the total insurer group surplus  as of the</t>
  </si>
  <si>
    <t>end of the previous calendar year, and the amount of insurance and policy counts for each Massachusetts county as of the</t>
  </si>
  <si>
    <t>end of the previous calendar year.</t>
  </si>
  <si>
    <t>The sheet entitled "Disaster Preparedness Plans" is a brief series of interrogatories concerning the disaster preparedness</t>
  </si>
  <si>
    <t>plan of the insurer group.</t>
  </si>
  <si>
    <t>Each sheet contains additional instructions for completing this survey.  Please read them carefully.  When the yellow box below</t>
  </si>
  <si>
    <r>
      <t xml:space="preserve">confirms that the response to the survey is complete, please e-mail the complete excel sheet to </t>
    </r>
    <r>
      <rPr>
        <b/>
        <sz val="11"/>
        <color rgb="FF00B0F0"/>
        <rFont val="Calibri"/>
        <family val="2"/>
        <scheme val="minor"/>
      </rPr>
      <t>MADOICATLiaison@mass.gov.</t>
    </r>
  </si>
  <si>
    <t xml:space="preserve">       Survey responses</t>
  </si>
  <si>
    <t>complete</t>
  </si>
  <si>
    <t>Fire, Allied Lines, and HO Multi-Peril</t>
  </si>
  <si>
    <t>Rank</t>
  </si>
  <si>
    <t xml:space="preserve">Company Name </t>
  </si>
  <si>
    <r>
      <t xml:space="preserve">Market </t>
    </r>
    <r>
      <rPr>
        <b/>
        <u/>
        <sz val="11"/>
        <color theme="1"/>
        <rFont val="Calibri"/>
        <family val="2"/>
        <scheme val="minor"/>
      </rPr>
      <t>Share</t>
    </r>
  </si>
  <si>
    <t>MAPFRE INS GRP</t>
  </si>
  <si>
    <t>LIBERTY MUT GRP</t>
  </si>
  <si>
    <t>ANDOVER GRP</t>
  </si>
  <si>
    <t xml:space="preserve">SAFETY GRP </t>
  </si>
  <si>
    <t>Chubb Ltd Grp</t>
  </si>
  <si>
    <t>Travelers Grp</t>
  </si>
  <si>
    <t>ARBELLA INS GRP</t>
  </si>
  <si>
    <t>VERMONT MUT GRP</t>
  </si>
  <si>
    <t>UNITED SERV AUTOMOBILE ASSN GRP</t>
  </si>
  <si>
    <t>AMICA MUT GRP</t>
  </si>
  <si>
    <t>PLYMOUTH ROCK INS GRP</t>
  </si>
  <si>
    <t>The Hanover Ins Grp</t>
  </si>
  <si>
    <t>FM GLOBAL GRP</t>
  </si>
  <si>
    <t>NORFOLK &amp; DEDHAM GRP</t>
  </si>
  <si>
    <t>Heritage Ins Holdings Grp</t>
  </si>
  <si>
    <t>AMERICAN FAMILY INS GRP</t>
  </si>
  <si>
    <t>QUINCY MUT GRP</t>
  </si>
  <si>
    <t>AMERICAN INTL GRP</t>
  </si>
  <si>
    <t>ZURICH INS GRP</t>
  </si>
  <si>
    <t>Preferred Mut Ins Co</t>
  </si>
  <si>
    <t>Assurant Inc Grp</t>
  </si>
  <si>
    <t>BARNSTABLE GRP</t>
  </si>
  <si>
    <t>ALLSTATE INS GRP</t>
  </si>
  <si>
    <t>Universal Ins Holding Grp</t>
  </si>
  <si>
    <t>PROGRESSIVE GRP</t>
  </si>
  <si>
    <t>FARMERS INS GRP</t>
  </si>
  <si>
    <t>UNION MUTUAL FIRE INS GRP</t>
  </si>
  <si>
    <t>Disaster Contact Information</t>
  </si>
  <si>
    <t>NAIC Company Group Number</t>
  </si>
  <si>
    <t>NAIC Company Group Name</t>
  </si>
  <si>
    <t>Survey Response Prepared by:</t>
  </si>
  <si>
    <t>Preparer E-mail:</t>
  </si>
  <si>
    <t>Detailed Data Collection Contact(s)</t>
  </si>
  <si>
    <t xml:space="preserve">Individual(s) responsible for providing company data to the Division of Insurance that is requested by the Division under the provisions of </t>
  </si>
  <si>
    <t>DOI Bulletin 2016-10.  The maximum number of contacts is three per insurer group.</t>
  </si>
  <si>
    <t>Contact #</t>
  </si>
  <si>
    <t>Name</t>
  </si>
  <si>
    <t>Title</t>
  </si>
  <si>
    <t>E-mail</t>
  </si>
  <si>
    <t>Cell Phone #</t>
  </si>
  <si>
    <t>Office Phone #</t>
  </si>
  <si>
    <t>Insurance Claims Manager Contact(s)</t>
  </si>
  <si>
    <t xml:space="preserve">Individual(s) responsible for the deployment of insurance company claims personnel following a disaster.  The maximum number of contacts is </t>
  </si>
  <si>
    <t>three per insurer group.</t>
  </si>
  <si>
    <t>Insurance Company Communications Contact(s)</t>
  </si>
  <si>
    <t xml:space="preserve">Individual(s) responsible for corporate monitoring and public communication of disaster claim values and insurer response efforts. The </t>
  </si>
  <si>
    <t>maximum number of contacts is three per insurance group.</t>
  </si>
  <si>
    <t>Claimant Contact Information</t>
  </si>
  <si>
    <t>Toll-Free Claim Reporting Phone Number</t>
  </si>
  <si>
    <t>Company Website Claim Information</t>
  </si>
  <si>
    <t>Basic Exposure Information</t>
  </si>
  <si>
    <t>Instructions</t>
  </si>
  <si>
    <t>Select</t>
  </si>
  <si>
    <t xml:space="preserve">Baseline information regarding property loss exposure is required for insurer groups with market share based on direct written premium greater </t>
  </si>
  <si>
    <t>Yes</t>
  </si>
  <si>
    <t>No</t>
  </si>
  <si>
    <t>Peril on a combined basis.  Based on data reported to the NAIC, the insurer groups that are expected to respond to this portion of are included</t>
  </si>
  <si>
    <t>in this excel spreadsheet.</t>
  </si>
  <si>
    <t>If the company has nothing to report for certain lines of insurance, please enter "0".  All data elements shall reflect in-force values as of</t>
  </si>
  <si>
    <t>Data Element 1 : Surplus as regards policyholders (report to the nearest $1000)</t>
  </si>
  <si>
    <t>x</t>
  </si>
  <si>
    <t>Data Element 2 : Total Insured Value of Coverage A and C (report to the nearest $1000) by County</t>
  </si>
  <si>
    <t>(Non-Liability)</t>
  </si>
  <si>
    <t>Massachusetts</t>
  </si>
  <si>
    <t>Homeowner</t>
  </si>
  <si>
    <t>Commercial</t>
  </si>
  <si>
    <t>County</t>
  </si>
  <si>
    <t>Fire/Allied Lines</t>
  </si>
  <si>
    <t>Multi Peril</t>
  </si>
  <si>
    <t>Multi Peril (Total Limit Only)</t>
  </si>
  <si>
    <t>Barnstable</t>
  </si>
  <si>
    <t>Berkshire</t>
  </si>
  <si>
    <t>Bristol</t>
  </si>
  <si>
    <t>Dukes</t>
  </si>
  <si>
    <t>Essex</t>
  </si>
  <si>
    <t>Franklin</t>
  </si>
  <si>
    <t>Hampden</t>
  </si>
  <si>
    <t>Hampshire</t>
  </si>
  <si>
    <t>Middlesex</t>
  </si>
  <si>
    <t>Nantucket</t>
  </si>
  <si>
    <t>Norfolk</t>
  </si>
  <si>
    <t>Plymouth</t>
  </si>
  <si>
    <t>Suffolk</t>
  </si>
  <si>
    <t>Worcester</t>
  </si>
  <si>
    <t>Data Element 3 : Number of Inforce Policies by County</t>
  </si>
  <si>
    <t>Fire</t>
  </si>
  <si>
    <t>Insurer Disaster Plan Survey</t>
  </si>
  <si>
    <t xml:space="preserve">The following survey questions are intended to provide an overview of the insurer group's preparedness in the event of a disaster.  This </t>
  </si>
  <si>
    <t xml:space="preserve">information will be used to facilitate communication with companies following a disaster, and to coordinate industry efforts with </t>
  </si>
  <si>
    <t>Massachusetts Emergency Management Agency and the Federal Emergency Management Agency as dictated by circumstances.</t>
  </si>
  <si>
    <t>Section 1</t>
  </si>
  <si>
    <t>Please respond to each of the following questions by selecting the appropriate response in the drop down box.</t>
  </si>
  <si>
    <t>Management Oversight</t>
  </si>
  <si>
    <t>Does the company have a disaster response plan?</t>
  </si>
  <si>
    <t>Is it a written plan?</t>
  </si>
  <si>
    <t>Has the disaster response plan been reviewed and approved by senior management?</t>
  </si>
  <si>
    <t>Has the disaster response plan been reviewed and approved by the board of directors?</t>
  </si>
  <si>
    <t>Is there a formal board resolution attesting to the approve of the plan by the board of directors?</t>
  </si>
  <si>
    <t>Has management assessed the amount of additional resources that will be needed during</t>
  </si>
  <si>
    <t xml:space="preserve">   a disaster within the past 12 months?</t>
  </si>
  <si>
    <t>Has management assessed its ability to provide the financial resources necessary to obtain additional</t>
  </si>
  <si>
    <t xml:space="preserve">  resources that may be necessary following a disaster within the past 12 months?</t>
  </si>
  <si>
    <t>Is a person/titled position named as being responsible for activating the plan after a disaster has</t>
  </si>
  <si>
    <t xml:space="preserve">  occurred?</t>
  </si>
  <si>
    <t>Is a person/titled position named as being responsible for monitoring the plan after a disaster has</t>
  </si>
  <si>
    <t>Is a person/titled position named as being responsible for terminating the plan after a disaster has</t>
  </si>
  <si>
    <t>General Information</t>
  </si>
  <si>
    <t>Does the disaster response plan define "disaster"?</t>
  </si>
  <si>
    <t>Are there clear guidelines to indicate when the disaster plan should be activated?</t>
  </si>
  <si>
    <t>Does the disaster response plan define a disaster response team?</t>
  </si>
  <si>
    <t>Are the responsibilities of the disaster response team members segregated to establish clear reporting authority?</t>
  </si>
  <si>
    <t xml:space="preserve">Does the disaster response plan name a designated person/titled position to serve as a liaison with </t>
  </si>
  <si>
    <t xml:space="preserve">   regulatory and other government authorities?</t>
  </si>
  <si>
    <t>Does the disaster response plan clearly outline the duties of disaster liaison?</t>
  </si>
  <si>
    <t>Does the disaster response plan provide for regular, on-going training of the disaster response team?</t>
  </si>
  <si>
    <t>Has the company established varying levels of disaster response based on the severity of the disaster?</t>
  </si>
  <si>
    <t>Claimant Services</t>
  </si>
  <si>
    <t>Does the disaster plan specify a role for independent agents/brokers?</t>
  </si>
  <si>
    <t>Will the company estabish a dedicated toll-free number for claimants affected by a specific disaster?</t>
  </si>
  <si>
    <t>Has the company established procedures to increase the number of adjusters in the event of a disaster?</t>
  </si>
  <si>
    <t>Has the company established relationships with certain contractors to facilitate the repair or repalcement</t>
  </si>
  <si>
    <t xml:space="preserve">   of property damaged as a result of a disaster?</t>
  </si>
  <si>
    <t>Has the company established expedited claims processes in the event of a disaster?</t>
  </si>
  <si>
    <t>Has the company analyzed the financial effects of delay in responding to claimans in a timely manner?</t>
  </si>
  <si>
    <t>Fraud Detection</t>
  </si>
  <si>
    <t>Does the disaster plan include procedures for detecting fraud?</t>
  </si>
  <si>
    <t>Does the disaster plan include procedures for reporting fraudulent activity to the appropriate regulatory</t>
  </si>
  <si>
    <t xml:space="preserve">   authorities?</t>
  </si>
  <si>
    <t>Disaster Plan Testing</t>
  </si>
  <si>
    <t>Has the company's disaster plan been tested during the past full calendar year?</t>
  </si>
  <si>
    <t>Does the disaster plan identify regular intervals for testing its effectiveness?</t>
  </si>
  <si>
    <t>Did the testing of the disaster plan include the ability to get claims resources to the disaster site?</t>
  </si>
  <si>
    <t>Has the disaster plan been tested assuming varying levels of damage resulting from the disaster?</t>
  </si>
  <si>
    <t xml:space="preserve">Contact Verification </t>
  </si>
  <si>
    <t>Basic Information</t>
  </si>
  <si>
    <t>Preparedness Plan</t>
  </si>
  <si>
    <t>Tokio Marine Holdings Inc GRP</t>
  </si>
  <si>
    <t>Starr Grp</t>
  </si>
  <si>
    <t>AUTO OWNERS GRP</t>
  </si>
  <si>
    <t>CINCINNATI FIN GRP</t>
  </si>
  <si>
    <t>BERKSHIRE HATHAWAY GRP</t>
  </si>
  <si>
    <t>2025 Massachusetts Survey Companies</t>
  </si>
  <si>
    <r>
      <t xml:space="preserve">2024 Direct Premiums Written  </t>
    </r>
    <r>
      <rPr>
        <b/>
        <u/>
        <sz val="11"/>
        <color theme="1"/>
        <rFont val="Calibri"/>
        <family val="2"/>
        <scheme val="minor"/>
      </rPr>
      <t>($000)</t>
    </r>
  </si>
  <si>
    <t>AXA INS GRP</t>
  </si>
  <si>
    <t>SELECTIVE INS GRP</t>
  </si>
  <si>
    <t>NEW LONDON CNTY GRP</t>
  </si>
  <si>
    <t>than 0.5% in the calendar year ending December 31, 2024 for the NAIC lines of business 01 (Fire) &amp; 02.1 (Allied Lines), and 04 (Homeowners Multi</t>
  </si>
  <si>
    <t>December 31, 2024.  All results are to be reported on a group basis, not individually for different companies within the same insurer group.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</si>
</sst>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6" borderId="9" applyNumberFormat="0" applyAlignment="0" applyProtection="0"/>
    <xf numFmtId="0" fontId="17" fillId="7" borderId="10" applyNumberFormat="0" applyAlignment="0" applyProtection="0"/>
    <xf numFmtId="0" fontId="18" fillId="7" borderId="9" applyNumberFormat="0" applyAlignment="0" applyProtection="0"/>
    <xf numFmtId="0" fontId="19" fillId="0" borderId="11" applyNumberFormat="0" applyFill="0" applyAlignment="0" applyProtection="0"/>
    <xf numFmtId="0" fontId="20" fillId="8" borderId="12" applyNumberFormat="0" applyAlignment="0" applyProtection="0"/>
    <xf numFmtId="0" fontId="21" fillId="0" borderId="0" applyNumberFormat="0" applyFill="0" applyBorder="0" applyAlignment="0" applyProtection="0"/>
    <xf numFmtId="0" fontId="9" fillId="9" borderId="13" applyNumberFormat="0" applyFont="0" applyAlignment="0" applyProtection="0"/>
    <xf numFmtId="0" fontId="22" fillId="0" borderId="0" applyNumberFormat="0" applyFill="0" applyBorder="0" applyAlignment="0" applyProtection="0"/>
    <xf numFmtId="0" fontId="1" fillId="0" borderId="14" applyNumberFormat="0" applyFill="0" applyAlignment="0" applyProtection="0"/>
    <xf numFmtId="0" fontId="23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23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3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3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3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3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4" fillId="5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0" fillId="0" borderId="0" xfId="0" quotePrefix="1"/>
    <xf numFmtId="0" fontId="0" fillId="0" borderId="1" xfId="0" applyBorder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1" fillId="0" borderId="3" xfId="0" applyFont="1" applyBorder="1" applyAlignment="1">
      <alignment horizontal="centerContinuous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5" fillId="0" borderId="0" xfId="0" applyFont="1" applyAlignment="1">
      <alignment horizontal="centerContinuous"/>
    </xf>
    <xf numFmtId="164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7" fillId="0" borderId="0" xfId="0" applyFont="1"/>
    <xf numFmtId="0" fontId="0" fillId="2" borderId="2" xfId="0" applyFill="1" applyBorder="1"/>
    <xf numFmtId="3" fontId="0" fillId="2" borderId="0" xfId="0" applyNumberFormat="1" applyFill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3" fontId="0" fillId="0" borderId="0" xfId="0" applyNumberFormat="1"/>
    <xf numFmtId="10" fontId="0" fillId="0" borderId="0" xfId="0" applyNumberFormat="1"/>
    <xf numFmtId="0" fontId="0" fillId="0" borderId="0" xfId="0" applyAlignment="1">
      <alignment horizontal="center"/>
    </xf>
  </cellXfs>
  <cellStyles count="42">
    <cellStyle name="20% - Accent1" xfId="18" builtinId="30" customBuiltin="1"/>
    <cellStyle name="20% - Accent2" xfId="21" builtinId="34" customBuiltin="1"/>
    <cellStyle name="20% - Accent3" xfId="24" builtinId="38" customBuiltin="1"/>
    <cellStyle name="20% - Accent4" xfId="27" builtinId="42" customBuiltin="1"/>
    <cellStyle name="20% - Accent5" xfId="30" builtinId="46" customBuiltin="1"/>
    <cellStyle name="20% - Accent6" xfId="33" builtinId="50" customBuiltin="1"/>
    <cellStyle name="40% - Accent1" xfId="19" builtinId="31" customBuiltin="1"/>
    <cellStyle name="40% - Accent2" xfId="22" builtinId="35" customBuiltin="1"/>
    <cellStyle name="40% - Accent3" xfId="25" builtinId="39" customBuiltin="1"/>
    <cellStyle name="40% - Accent4" xfId="28" builtinId="43" customBuiltin="1"/>
    <cellStyle name="40% - Accent5" xfId="31" builtinId="47" customBuiltin="1"/>
    <cellStyle name="40% - Accent6" xfId="34" builtinId="51" customBuiltin="1"/>
    <cellStyle name="60% - Accent1 2" xfId="36" xr:uid="{00000000-0005-0000-0000-00000C000000}"/>
    <cellStyle name="60% - Accent2 2" xfId="37" xr:uid="{00000000-0005-0000-0000-00000D000000}"/>
    <cellStyle name="60% - Accent3 2" xfId="38" xr:uid="{00000000-0005-0000-0000-00000E000000}"/>
    <cellStyle name="60% - Accent4 2" xfId="39" xr:uid="{00000000-0005-0000-0000-00000F000000}"/>
    <cellStyle name="60% - Accent5 2" xfId="40" xr:uid="{00000000-0005-0000-0000-000010000000}"/>
    <cellStyle name="60% - Accent6 2" xfId="41" xr:uid="{00000000-0005-0000-0000-000011000000}"/>
    <cellStyle name="Accent1" xfId="17" builtinId="29" customBuiltin="1"/>
    <cellStyle name="Accent2" xfId="20" builtinId="33" customBuiltin="1"/>
    <cellStyle name="Accent3" xfId="23" builtinId="37" customBuiltin="1"/>
    <cellStyle name="Accent4" xfId="26" builtinId="41" customBuiltin="1"/>
    <cellStyle name="Accent5" xfId="29" builtinId="45" customBuiltin="1"/>
    <cellStyle name="Accent6" xfId="32" builtinId="49" customBuiltin="1"/>
    <cellStyle name="Bad" xfId="7" builtinId="27" customBuiltin="1"/>
    <cellStyle name="Calculation" xfId="10" builtinId="22" customBuiltin="1"/>
    <cellStyle name="Check Cell" xfId="12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8" builtinId="20" customBuiltin="1"/>
    <cellStyle name="Linked Cell" xfId="11" builtinId="24" customBuiltin="1"/>
    <cellStyle name="Neutral 2" xfId="35" xr:uid="{00000000-0005-0000-0000-000023000000}"/>
    <cellStyle name="Normal" xfId="0" builtinId="0"/>
    <cellStyle name="Note" xfId="14" builtinId="10" customBuiltin="1"/>
    <cellStyle name="Output" xfId="9" builtinId="21" customBuiltin="1"/>
    <cellStyle name="Title" xfId="1" builtinId="15" customBuiltin="1"/>
    <cellStyle name="Total" xfId="16" builtinId="25" customBuiltin="1"/>
    <cellStyle name="Warning Text" xfId="13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K32"/>
  <sheetViews>
    <sheetView tabSelected="1" workbookViewId="0">
      <selection activeCell="A36" sqref="A36"/>
    </sheetView>
  </sheetViews>
  <sheetFormatPr defaultRowHeight="14.5" x14ac:dyDescent="0.35"/>
  <cols>
    <col min="2" max="3" width="9.1796875" customWidth="1"/>
  </cols>
  <sheetData>
    <row r="4" spans="1:11" ht="15.5" x14ac:dyDescent="0.35">
      <c r="A4" s="14" t="s">
        <v>0</v>
      </c>
      <c r="B4" s="14"/>
      <c r="C4" s="14"/>
      <c r="D4" s="14"/>
      <c r="E4" s="14"/>
      <c r="F4" s="14"/>
      <c r="G4" s="14"/>
      <c r="H4" s="14"/>
      <c r="I4" s="14"/>
      <c r="J4" s="14"/>
      <c r="K4" s="14"/>
    </row>
    <row r="5" spans="1:11" ht="15.5" x14ac:dyDescent="0.35">
      <c r="A5" s="14" t="s">
        <v>1</v>
      </c>
      <c r="B5" s="14"/>
      <c r="C5" s="14"/>
      <c r="D5" s="14"/>
      <c r="E5" s="14"/>
      <c r="F5" s="14"/>
      <c r="G5" s="14"/>
      <c r="H5" s="14"/>
      <c r="I5" s="14"/>
      <c r="J5" s="14"/>
      <c r="K5" s="14"/>
    </row>
    <row r="8" spans="1:11" x14ac:dyDescent="0.35">
      <c r="A8" t="s">
        <v>2</v>
      </c>
    </row>
    <row r="9" spans="1:11" x14ac:dyDescent="0.35">
      <c r="A9" t="s">
        <v>3</v>
      </c>
    </row>
    <row r="10" spans="1:11" x14ac:dyDescent="0.35">
      <c r="A10" t="s">
        <v>4</v>
      </c>
    </row>
    <row r="12" spans="1:11" x14ac:dyDescent="0.35">
      <c r="A12" t="s">
        <v>5</v>
      </c>
    </row>
    <row r="14" spans="1:11" x14ac:dyDescent="0.35">
      <c r="A14" t="s">
        <v>6</v>
      </c>
    </row>
    <row r="15" spans="1:11" x14ac:dyDescent="0.35">
      <c r="A15" t="s">
        <v>7</v>
      </c>
    </row>
    <row r="17" spans="1:4" x14ac:dyDescent="0.35">
      <c r="A17" t="s">
        <v>8</v>
      </c>
    </row>
    <row r="18" spans="1:4" x14ac:dyDescent="0.35">
      <c r="A18" t="s">
        <v>9</v>
      </c>
    </row>
    <row r="19" spans="1:4" x14ac:dyDescent="0.35">
      <c r="A19" t="s">
        <v>10</v>
      </c>
    </row>
    <row r="21" spans="1:4" x14ac:dyDescent="0.35">
      <c r="A21" t="s">
        <v>11</v>
      </c>
    </row>
    <row r="22" spans="1:4" x14ac:dyDescent="0.35">
      <c r="A22" t="s">
        <v>12</v>
      </c>
    </row>
    <row r="24" spans="1:4" x14ac:dyDescent="0.35">
      <c r="A24" t="s">
        <v>13</v>
      </c>
    </row>
    <row r="25" spans="1:4" x14ac:dyDescent="0.35">
      <c r="A25" t="s">
        <v>14</v>
      </c>
    </row>
    <row r="27" spans="1:4" x14ac:dyDescent="0.35">
      <c r="A27" s="2" t="s">
        <v>15</v>
      </c>
      <c r="C27" s="17" t="str">
        <f>IF(AND(A29=" ",A30=" ",A31=" "),"are","are not")</f>
        <v>are not</v>
      </c>
      <c r="D27" t="s">
        <v>16</v>
      </c>
    </row>
    <row r="29" spans="1:4" x14ac:dyDescent="0.35">
      <c r="A29" s="18" t="str">
        <f>IF('Disaster Contact Info'!C7=0,"The company name and preparer information in the Disaster Contact sheet is incomplete.",IF(AND('Disaster Contact Info'!C7&lt;&gt;0,OR(Sheet3!D4=1,Sheet3!D5=1,Sheet3!D6=1)),"The contact information is not complete.  There must be at least one contact for data, claims, and communications, respectively.",IF(AND('Disaster Contact Info'!C7&lt;&gt;0,OR('Disaster Contact Info'!C41=0,'Disaster Contact Info'!C40=0)),"The website and claim reporting phone number are incomplete in the Disaster Contact Info."," ")))</f>
        <v>The company name and preparer information in the Disaster Contact sheet is incomplete.</v>
      </c>
    </row>
    <row r="30" spans="1:4" x14ac:dyDescent="0.35">
      <c r="A30" s="18" t="str">
        <f>IF('Basic Exposure Information'!C7=0,"The company name and preparer information in the Basic Exposure Information sheet is incomplete.",IF(AND('Basic Exposure Information'!C7&lt;&gt;0,SUM(Sheet3!D8:D42)&gt;=1,SUM(Sheet3!E8:J21)=0),"The basic exposure information is incomplete.  Please check to see that a number has been entered in each yellow square.",IF(AND('Basic Exposure Information'!C7&lt;&gt;0,SUM(Sheet3!D8:D42)&gt;=1,SUM(Sheet3!E8:J21)&gt;=1),"The basic exposure information is incomplete.  Please check to see that a number has been entered in each yellow square.  There are also cells where the AOI and policy counts don't make sense (i.e. AOI=0, Count&gt;0).",IF(AND('Basic Exposure Information'!C7&lt;&gt;0,SUM(Sheet3!D8:D42)=0,SUM(Sheet3!E8:J21)&gt;=1),"There are cells where the AOI and policy counts don't make sense (i.e. AOI=0, Count&gt;0)."," "))))</f>
        <v>The company name and preparer information in the Basic Exposure Information sheet is incomplete.</v>
      </c>
    </row>
    <row r="31" spans="1:4" x14ac:dyDescent="0.35">
      <c r="A31" s="18" t="str">
        <f>IF('Company Disaster Plans'!C5=0,"The company name and preparer information on the Company Disaster Plan sheet is incomplete.",IF(SUM(Sheet3!D46:D92)&gt;=1,"There are still questions in the Company Disaster Plan sheet that have not been answered."," "))</f>
        <v>The company name and preparer information on the Company Disaster Plan sheet is incomplete.</v>
      </c>
    </row>
    <row r="32" spans="1:4" x14ac:dyDescent="0.35">
      <c r="A32" s="18" t="str">
        <f>IF(AND('Disaster Contact Info'!C5&lt;&gt;0,OR('Disaster Contact Info'!C40=0,'Disaster Contact Info'!C41=0)),"Please provide the toll-free phone number for claims reporting and company website information in the Disaster Contact information sheet."," ")</f>
        <v xml:space="preserve"> </v>
      </c>
    </row>
  </sheetData>
  <sheetProtection algorithmName="SHA-512" hashValue="lhS1ZLtPWsqZi5vmn1WRohZxYL7SUv7KjzDtPzUAU+nOgV3ofdY+vZE6D/C7LevQgygsJtDZmq/sPkDgsp1K0Q==" saltValue="StIsxYsKMwp7+DAujaUMHw==" spinCount="100000" sheet="1" objects="1" scenarios="1"/>
  <printOptions horizontalCentered="1"/>
  <pageMargins left="0.7" right="0.7" top="0.75" bottom="0.75" header="0.3" footer="0.3"/>
  <pageSetup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5:I61"/>
  <sheetViews>
    <sheetView topLeftCell="A24" zoomScale="80" zoomScaleNormal="80" workbookViewId="0">
      <selection activeCell="F1" sqref="F1:F1048576"/>
    </sheetView>
  </sheetViews>
  <sheetFormatPr defaultRowHeight="14.5" x14ac:dyDescent="0.35"/>
  <cols>
    <col min="3" max="3" width="31.1796875" bestFit="1" customWidth="1"/>
    <col min="4" max="4" width="10.81640625" customWidth="1"/>
  </cols>
  <sheetData>
    <row r="5" spans="2:9" ht="15.5" x14ac:dyDescent="0.35">
      <c r="B5" s="14" t="s">
        <v>162</v>
      </c>
      <c r="C5" s="14"/>
      <c r="D5" s="14"/>
      <c r="E5" s="14"/>
    </row>
    <row r="6" spans="2:9" ht="15.5" x14ac:dyDescent="0.35">
      <c r="B6" s="14" t="s">
        <v>17</v>
      </c>
      <c r="C6" s="14"/>
      <c r="D6" s="14"/>
      <c r="E6" s="14"/>
    </row>
    <row r="9" spans="2:9" ht="58" x14ac:dyDescent="0.35">
      <c r="B9" s="21" t="s">
        <v>18</v>
      </c>
      <c r="C9" s="6" t="s">
        <v>19</v>
      </c>
      <c r="D9" s="22" t="s">
        <v>163</v>
      </c>
      <c r="E9" s="22" t="s">
        <v>20</v>
      </c>
    </row>
    <row r="10" spans="2:9" x14ac:dyDescent="0.35">
      <c r="B10" s="25">
        <v>20</v>
      </c>
      <c r="C10" t="s">
        <v>43</v>
      </c>
      <c r="D10" s="23">
        <v>67763</v>
      </c>
      <c r="E10" s="24">
        <v>1.5575E-2</v>
      </c>
      <c r="H10" s="23"/>
      <c r="I10" s="24"/>
    </row>
    <row r="11" spans="2:9" x14ac:dyDescent="0.35">
      <c r="B11" s="25">
        <v>18</v>
      </c>
      <c r="C11" t="s">
        <v>36</v>
      </c>
      <c r="D11" s="23">
        <v>73232</v>
      </c>
      <c r="E11" s="24">
        <v>1.6832E-2</v>
      </c>
      <c r="H11" s="23"/>
      <c r="I11" s="24"/>
    </row>
    <row r="12" spans="2:9" x14ac:dyDescent="0.35">
      <c r="B12" s="25">
        <v>26</v>
      </c>
      <c r="C12" t="s">
        <v>38</v>
      </c>
      <c r="D12" s="23">
        <v>39038</v>
      </c>
      <c r="E12" s="24">
        <v>8.9730000000000001E-3</v>
      </c>
      <c r="H12" s="23"/>
      <c r="I12" s="24"/>
    </row>
    <row r="13" spans="2:9" x14ac:dyDescent="0.35">
      <c r="B13" s="25">
        <v>11</v>
      </c>
      <c r="C13" t="s">
        <v>30</v>
      </c>
      <c r="D13" s="23">
        <v>138588</v>
      </c>
      <c r="E13" s="24">
        <v>3.1852999999999999E-2</v>
      </c>
      <c r="H13" s="23"/>
      <c r="I13" s="24"/>
    </row>
    <row r="14" spans="2:9" x14ac:dyDescent="0.35">
      <c r="B14" s="25">
        <v>4</v>
      </c>
      <c r="C14" t="s">
        <v>23</v>
      </c>
      <c r="D14" s="23">
        <v>289218</v>
      </c>
      <c r="E14" s="24">
        <v>6.6474000000000005E-2</v>
      </c>
      <c r="H14" s="23"/>
      <c r="I14" s="24"/>
    </row>
    <row r="15" spans="2:9" x14ac:dyDescent="0.35">
      <c r="B15" s="25">
        <v>7</v>
      </c>
      <c r="C15" t="s">
        <v>27</v>
      </c>
      <c r="D15" s="23">
        <v>212333</v>
      </c>
      <c r="E15" s="24">
        <v>4.8802999999999999E-2</v>
      </c>
      <c r="H15" s="23"/>
      <c r="I15" s="24"/>
    </row>
    <row r="16" spans="2:9" x14ac:dyDescent="0.35">
      <c r="B16" s="25">
        <v>25</v>
      </c>
      <c r="C16" t="s">
        <v>41</v>
      </c>
      <c r="D16" s="23">
        <v>40603</v>
      </c>
      <c r="E16" s="24">
        <v>9.332E-3</v>
      </c>
      <c r="H16" s="23"/>
      <c r="I16" s="24"/>
    </row>
    <row r="17" spans="2:9" x14ac:dyDescent="0.35">
      <c r="B17" s="25">
        <v>29</v>
      </c>
      <c r="C17" t="s">
        <v>159</v>
      </c>
      <c r="D17" s="23">
        <v>36423</v>
      </c>
      <c r="E17" s="24">
        <v>8.3719999999999992E-3</v>
      </c>
      <c r="H17" s="23"/>
      <c r="I17" s="24"/>
    </row>
    <row r="18" spans="2:9" x14ac:dyDescent="0.35">
      <c r="B18" s="25">
        <v>32</v>
      </c>
      <c r="C18" t="s">
        <v>164</v>
      </c>
      <c r="D18" s="23">
        <v>25958</v>
      </c>
      <c r="E18" s="24">
        <v>5.9659999999999999E-3</v>
      </c>
      <c r="H18" s="23"/>
      <c r="I18" s="24"/>
    </row>
    <row r="19" spans="2:9" x14ac:dyDescent="0.35">
      <c r="B19" s="25">
        <v>30</v>
      </c>
      <c r="C19" t="s">
        <v>42</v>
      </c>
      <c r="D19" s="23">
        <v>35108</v>
      </c>
      <c r="E19" s="24">
        <v>8.0689999999999998E-3</v>
      </c>
      <c r="H19" s="23"/>
      <c r="I19" s="24"/>
    </row>
    <row r="20" spans="2:9" x14ac:dyDescent="0.35">
      <c r="B20" s="25">
        <v>33</v>
      </c>
      <c r="C20" t="s">
        <v>161</v>
      </c>
      <c r="D20" s="23">
        <v>24181</v>
      </c>
      <c r="E20" s="24">
        <v>5.5579999999999996E-3</v>
      </c>
      <c r="H20" s="23"/>
      <c r="I20" s="24"/>
    </row>
    <row r="21" spans="2:9" x14ac:dyDescent="0.35">
      <c r="B21" s="25">
        <v>6</v>
      </c>
      <c r="C21" t="s">
        <v>25</v>
      </c>
      <c r="D21" s="23">
        <v>230385</v>
      </c>
      <c r="E21" s="24">
        <v>5.2951999999999999E-2</v>
      </c>
      <c r="H21" s="23"/>
      <c r="I21" s="24"/>
    </row>
    <row r="22" spans="2:9" x14ac:dyDescent="0.35">
      <c r="B22" s="25">
        <v>23</v>
      </c>
      <c r="C22" t="s">
        <v>160</v>
      </c>
      <c r="D22" s="23">
        <v>46006</v>
      </c>
      <c r="E22" s="24">
        <v>1.0574E-2</v>
      </c>
      <c r="H22" s="23"/>
      <c r="I22" s="24"/>
    </row>
    <row r="23" spans="2:9" x14ac:dyDescent="0.35">
      <c r="B23" s="25">
        <v>15</v>
      </c>
      <c r="C23" t="s">
        <v>46</v>
      </c>
      <c r="D23" s="23">
        <v>100793</v>
      </c>
      <c r="E23" s="24">
        <v>2.3165999999999999E-2</v>
      </c>
      <c r="H23" s="23"/>
      <c r="I23" s="24"/>
    </row>
    <row r="24" spans="2:9" x14ac:dyDescent="0.35">
      <c r="B24" s="25">
        <v>12</v>
      </c>
      <c r="C24" t="s">
        <v>33</v>
      </c>
      <c r="D24" s="23">
        <v>130009</v>
      </c>
      <c r="E24" s="24">
        <v>2.9881999999999999E-2</v>
      </c>
      <c r="H24" s="23"/>
      <c r="I24" s="24"/>
    </row>
    <row r="25" spans="2:9" x14ac:dyDescent="0.35">
      <c r="B25" s="25">
        <v>19</v>
      </c>
      <c r="C25" t="s">
        <v>35</v>
      </c>
      <c r="D25" s="23">
        <v>68167</v>
      </c>
      <c r="E25" s="24">
        <v>1.5668000000000001E-2</v>
      </c>
      <c r="H25" s="23"/>
      <c r="I25" s="24"/>
    </row>
    <row r="26" spans="2:9" x14ac:dyDescent="0.35">
      <c r="B26" s="25">
        <v>2</v>
      </c>
      <c r="C26" t="s">
        <v>22</v>
      </c>
      <c r="D26" s="23">
        <v>337787</v>
      </c>
      <c r="E26" s="24">
        <v>7.7637999999999999E-2</v>
      </c>
      <c r="H26" s="23"/>
      <c r="I26" s="24"/>
    </row>
    <row r="27" spans="2:9" x14ac:dyDescent="0.35">
      <c r="B27" s="25">
        <v>1</v>
      </c>
      <c r="C27" t="s">
        <v>21</v>
      </c>
      <c r="D27" s="23">
        <v>422988</v>
      </c>
      <c r="E27" s="24">
        <v>9.7220000000000001E-2</v>
      </c>
      <c r="H27" s="23"/>
      <c r="I27" s="24"/>
    </row>
    <row r="28" spans="2:9" x14ac:dyDescent="0.35">
      <c r="B28" s="25">
        <v>35</v>
      </c>
      <c r="C28" t="s">
        <v>166</v>
      </c>
      <c r="D28" s="23">
        <v>22339</v>
      </c>
      <c r="E28" s="24">
        <v>5.1339999999999997E-3</v>
      </c>
      <c r="H28" s="23"/>
      <c r="I28" s="24"/>
    </row>
    <row r="29" spans="2:9" x14ac:dyDescent="0.35">
      <c r="B29" s="25">
        <v>14</v>
      </c>
      <c r="C29" t="s">
        <v>34</v>
      </c>
      <c r="D29" s="23">
        <v>104726</v>
      </c>
      <c r="E29" s="24">
        <v>2.4070000000000001E-2</v>
      </c>
      <c r="H29" s="23"/>
      <c r="I29" s="24"/>
    </row>
    <row r="30" spans="2:9" x14ac:dyDescent="0.35">
      <c r="B30" s="25">
        <v>10</v>
      </c>
      <c r="C30" t="s">
        <v>31</v>
      </c>
      <c r="D30" s="23">
        <v>149171</v>
      </c>
      <c r="E30" s="24">
        <v>3.4285999999999997E-2</v>
      </c>
      <c r="H30" s="23"/>
      <c r="I30" s="24"/>
    </row>
    <row r="31" spans="2:9" x14ac:dyDescent="0.35">
      <c r="B31" s="25">
        <v>27</v>
      </c>
      <c r="C31" t="s">
        <v>40</v>
      </c>
      <c r="D31" s="23">
        <v>37751</v>
      </c>
      <c r="E31" s="24">
        <v>8.6770000000000007E-3</v>
      </c>
      <c r="H31" s="23"/>
      <c r="I31" s="24"/>
    </row>
    <row r="32" spans="2:9" x14ac:dyDescent="0.35">
      <c r="B32" s="25">
        <v>22</v>
      </c>
      <c r="C32" t="s">
        <v>45</v>
      </c>
      <c r="D32" s="23">
        <v>46249</v>
      </c>
      <c r="E32" s="24">
        <v>1.0630000000000001E-2</v>
      </c>
      <c r="H32" s="23"/>
      <c r="I32" s="24"/>
    </row>
    <row r="33" spans="2:9" x14ac:dyDescent="0.35">
      <c r="B33" s="25">
        <v>17</v>
      </c>
      <c r="C33" t="s">
        <v>37</v>
      </c>
      <c r="D33" s="23">
        <v>80526</v>
      </c>
      <c r="E33" s="24">
        <v>1.8508E-2</v>
      </c>
      <c r="H33" s="23"/>
      <c r="I33" s="24"/>
    </row>
    <row r="34" spans="2:9" x14ac:dyDescent="0.35">
      <c r="B34" s="25">
        <v>5</v>
      </c>
      <c r="C34" t="s">
        <v>24</v>
      </c>
      <c r="D34" s="23">
        <v>276816</v>
      </c>
      <c r="E34" s="24">
        <v>6.3624E-2</v>
      </c>
      <c r="H34" s="23"/>
      <c r="I34" s="24"/>
    </row>
    <row r="35" spans="2:9" x14ac:dyDescent="0.35">
      <c r="B35" s="25">
        <v>34</v>
      </c>
      <c r="C35" t="s">
        <v>165</v>
      </c>
      <c r="D35" s="23">
        <v>24145</v>
      </c>
      <c r="E35" s="24">
        <v>5.5500000000000002E-3</v>
      </c>
      <c r="H35" s="23"/>
      <c r="I35" s="24"/>
    </row>
    <row r="36" spans="2:9" x14ac:dyDescent="0.35">
      <c r="B36" s="25">
        <v>28</v>
      </c>
      <c r="C36" t="s">
        <v>158</v>
      </c>
      <c r="D36" s="23">
        <v>37215</v>
      </c>
      <c r="E36" s="24">
        <v>8.5540000000000008E-3</v>
      </c>
      <c r="H36" s="23"/>
      <c r="I36" s="24"/>
    </row>
    <row r="37" spans="2:9" x14ac:dyDescent="0.35">
      <c r="B37" s="25">
        <v>13</v>
      </c>
      <c r="C37" t="s">
        <v>32</v>
      </c>
      <c r="D37" s="23">
        <v>123313</v>
      </c>
      <c r="E37" s="24">
        <v>2.8343E-2</v>
      </c>
      <c r="H37" s="23"/>
      <c r="I37" s="24"/>
    </row>
    <row r="38" spans="2:9" x14ac:dyDescent="0.35">
      <c r="B38" s="25">
        <v>16</v>
      </c>
      <c r="C38" t="s">
        <v>157</v>
      </c>
      <c r="D38" s="23">
        <v>92212</v>
      </c>
      <c r="E38" s="24">
        <v>2.1194000000000001E-2</v>
      </c>
      <c r="H38" s="23"/>
      <c r="I38" s="24"/>
    </row>
    <row r="39" spans="2:9" x14ac:dyDescent="0.35">
      <c r="B39" s="25">
        <v>3</v>
      </c>
      <c r="C39" t="s">
        <v>26</v>
      </c>
      <c r="D39" s="23">
        <v>291099</v>
      </c>
      <c r="E39" s="24">
        <v>6.6906999999999994E-2</v>
      </c>
      <c r="H39" s="23"/>
      <c r="I39" s="24"/>
    </row>
    <row r="40" spans="2:9" x14ac:dyDescent="0.35">
      <c r="B40" s="25">
        <v>31</v>
      </c>
      <c r="C40" t="s">
        <v>47</v>
      </c>
      <c r="D40" s="23">
        <v>27254</v>
      </c>
      <c r="E40" s="24">
        <v>6.2639999999999996E-3</v>
      </c>
      <c r="H40" s="23"/>
      <c r="I40" s="24"/>
    </row>
    <row r="41" spans="2:9" x14ac:dyDescent="0.35">
      <c r="B41" s="25">
        <v>8</v>
      </c>
      <c r="C41" t="s">
        <v>29</v>
      </c>
      <c r="D41" s="23">
        <v>166571</v>
      </c>
      <c r="E41" s="24">
        <v>3.8285E-2</v>
      </c>
      <c r="H41" s="23"/>
      <c r="I41" s="24"/>
    </row>
    <row r="42" spans="2:9" x14ac:dyDescent="0.35">
      <c r="B42" s="25">
        <v>24</v>
      </c>
      <c r="C42" t="s">
        <v>44</v>
      </c>
      <c r="D42" s="23">
        <v>44280</v>
      </c>
      <c r="E42" s="24">
        <v>1.0177E-2</v>
      </c>
      <c r="H42" s="23"/>
      <c r="I42" s="24"/>
    </row>
    <row r="43" spans="2:9" x14ac:dyDescent="0.35">
      <c r="B43" s="25">
        <v>9</v>
      </c>
      <c r="C43" t="s">
        <v>28</v>
      </c>
      <c r="D43" s="23">
        <v>163941</v>
      </c>
      <c r="E43" s="24">
        <v>3.7680999999999999E-2</v>
      </c>
      <c r="H43" s="23"/>
      <c r="I43" s="24"/>
    </row>
    <row r="44" spans="2:9" x14ac:dyDescent="0.35">
      <c r="B44" s="25">
        <v>21</v>
      </c>
      <c r="C44" t="s">
        <v>39</v>
      </c>
      <c r="D44" s="23">
        <v>61620</v>
      </c>
      <c r="E44" s="24">
        <v>1.4163E-2</v>
      </c>
    </row>
    <row r="45" spans="2:9" x14ac:dyDescent="0.35">
      <c r="D45" s="23"/>
      <c r="E45" s="24"/>
    </row>
    <row r="46" spans="2:9" x14ac:dyDescent="0.35">
      <c r="D46" s="23"/>
      <c r="E46" s="24"/>
    </row>
    <row r="47" spans="2:9" x14ac:dyDescent="0.35">
      <c r="D47" s="23"/>
      <c r="E47" s="24"/>
    </row>
    <row r="48" spans="2:9" x14ac:dyDescent="0.35">
      <c r="D48" s="23"/>
      <c r="E48" s="24"/>
    </row>
    <row r="49" spans="4:5" x14ac:dyDescent="0.35">
      <c r="D49" s="23"/>
      <c r="E49" s="24"/>
    </row>
    <row r="50" spans="4:5" x14ac:dyDescent="0.35">
      <c r="D50" s="23"/>
      <c r="E50" s="24"/>
    </row>
    <row r="51" spans="4:5" x14ac:dyDescent="0.35">
      <c r="D51" s="23"/>
      <c r="E51" s="24"/>
    </row>
    <row r="52" spans="4:5" x14ac:dyDescent="0.35">
      <c r="D52" s="23"/>
      <c r="E52" s="24"/>
    </row>
    <row r="53" spans="4:5" x14ac:dyDescent="0.35">
      <c r="D53" s="23"/>
      <c r="E53" s="24"/>
    </row>
    <row r="54" spans="4:5" x14ac:dyDescent="0.35">
      <c r="D54" s="23"/>
      <c r="E54" s="24"/>
    </row>
    <row r="55" spans="4:5" x14ac:dyDescent="0.35">
      <c r="D55" s="23"/>
      <c r="E55" s="24"/>
    </row>
    <row r="56" spans="4:5" x14ac:dyDescent="0.35">
      <c r="D56" s="23"/>
      <c r="E56" s="24"/>
    </row>
    <row r="57" spans="4:5" x14ac:dyDescent="0.35">
      <c r="D57" s="23"/>
      <c r="E57" s="24"/>
    </row>
    <row r="58" spans="4:5" x14ac:dyDescent="0.35">
      <c r="D58" s="23"/>
      <c r="E58" s="24"/>
    </row>
    <row r="59" spans="4:5" x14ac:dyDescent="0.35">
      <c r="D59" s="23"/>
      <c r="E59" s="24"/>
    </row>
    <row r="60" spans="4:5" x14ac:dyDescent="0.35">
      <c r="D60" s="23"/>
      <c r="E60" s="24"/>
    </row>
    <row r="61" spans="4:5" x14ac:dyDescent="0.35">
      <c r="D61" s="23"/>
      <c r="E61" s="24"/>
    </row>
  </sheetData>
  <sheetProtection algorithmName="SHA-512" hashValue="fIHpao5sHwOD8EgZDcAUoXX2cy4vN8FDH00uv46V8UFagXjCpoTbCXAuTQqwJyEK3V3Zy/seqpu05mbQTfgD2g==" saltValue="lcqJli/ehT0baderH04h8w==" spinCount="100000" sheet="1" objects="1" scenarios="1" selectLockedCells="1" selectUnlockedCells="1"/>
  <pageMargins left="0.7" right="0.7" top="0.75" bottom="0.75" header="0.3" footer="0.3"/>
  <pageSetup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41"/>
  <sheetViews>
    <sheetView zoomScale="90" zoomScaleNormal="90" workbookViewId="0"/>
  </sheetViews>
  <sheetFormatPr defaultRowHeight="14.5" x14ac:dyDescent="0.35"/>
  <cols>
    <col min="2" max="3" width="25.54296875" customWidth="1"/>
    <col min="4" max="4" width="20.54296875" customWidth="1"/>
    <col min="5" max="7" width="15.54296875" customWidth="1"/>
  </cols>
  <sheetData>
    <row r="1" spans="1:9" x14ac:dyDescent="0.35">
      <c r="A1" s="9" t="s">
        <v>48</v>
      </c>
      <c r="B1" s="10"/>
      <c r="C1" s="10"/>
      <c r="D1" s="10"/>
      <c r="E1" s="10"/>
      <c r="F1" s="11"/>
    </row>
    <row r="4" spans="1:9" ht="15" thickBot="1" x14ac:dyDescent="0.4">
      <c r="A4" t="s">
        <v>49</v>
      </c>
      <c r="C4" s="19"/>
    </row>
    <row r="5" spans="1:9" ht="15.5" thickTop="1" thickBot="1" x14ac:dyDescent="0.4">
      <c r="A5" t="s">
        <v>50</v>
      </c>
      <c r="C5" s="19"/>
    </row>
    <row r="6" spans="1:9" ht="15" thickTop="1" x14ac:dyDescent="0.35"/>
    <row r="7" spans="1:9" ht="15" thickBot="1" x14ac:dyDescent="0.4">
      <c r="B7" s="4" t="s">
        <v>51</v>
      </c>
      <c r="C7" s="19"/>
    </row>
    <row r="8" spans="1:9" ht="15.5" thickTop="1" thickBot="1" x14ac:dyDescent="0.4">
      <c r="B8" s="4" t="s">
        <v>52</v>
      </c>
      <c r="C8" s="19"/>
    </row>
    <row r="9" spans="1:9" ht="15" thickTop="1" x14ac:dyDescent="0.35"/>
    <row r="11" spans="1:9" x14ac:dyDescent="0.35">
      <c r="A11" s="6" t="s">
        <v>53</v>
      </c>
      <c r="B11" s="5"/>
    </row>
    <row r="12" spans="1:9" x14ac:dyDescent="0.35">
      <c r="A12" t="s">
        <v>54</v>
      </c>
      <c r="B12" s="5"/>
    </row>
    <row r="13" spans="1:9" x14ac:dyDescent="0.35">
      <c r="A13" s="2" t="s">
        <v>55</v>
      </c>
    </row>
    <row r="15" spans="1:9" x14ac:dyDescent="0.35">
      <c r="A15" s="3" t="s">
        <v>56</v>
      </c>
      <c r="B15" s="3" t="s">
        <v>57</v>
      </c>
      <c r="C15" s="3" t="s">
        <v>58</v>
      </c>
      <c r="D15" s="3" t="s">
        <v>59</v>
      </c>
      <c r="E15" s="3" t="s">
        <v>60</v>
      </c>
      <c r="F15" s="3" t="s">
        <v>61</v>
      </c>
      <c r="I15">
        <f>IF(B16=0,1,0)</f>
        <v>1</v>
      </c>
    </row>
    <row r="16" spans="1:9" x14ac:dyDescent="0.35">
      <c r="A16" s="25">
        <v>1</v>
      </c>
      <c r="B16" s="16"/>
      <c r="C16" s="16"/>
      <c r="D16" s="16"/>
      <c r="E16" s="16"/>
      <c r="F16" s="16"/>
    </row>
    <row r="17" spans="1:6" x14ac:dyDescent="0.35">
      <c r="A17" s="25">
        <v>2</v>
      </c>
      <c r="B17" s="16"/>
      <c r="C17" s="16"/>
      <c r="D17" s="16"/>
      <c r="E17" s="16"/>
      <c r="F17" s="16"/>
    </row>
    <row r="18" spans="1:6" x14ac:dyDescent="0.35">
      <c r="A18" s="25">
        <v>3</v>
      </c>
      <c r="B18" s="16"/>
      <c r="C18" s="16"/>
      <c r="D18" s="16"/>
      <c r="E18" s="16"/>
      <c r="F18" s="16"/>
    </row>
    <row r="20" spans="1:6" x14ac:dyDescent="0.35">
      <c r="A20" s="6" t="s">
        <v>62</v>
      </c>
    </row>
    <row r="21" spans="1:6" x14ac:dyDescent="0.35">
      <c r="A21" t="s">
        <v>63</v>
      </c>
    </row>
    <row r="22" spans="1:6" x14ac:dyDescent="0.35">
      <c r="A22" t="s">
        <v>64</v>
      </c>
    </row>
    <row r="24" spans="1:6" x14ac:dyDescent="0.35">
      <c r="A24" s="3" t="s">
        <v>56</v>
      </c>
      <c r="B24" s="3" t="s">
        <v>57</v>
      </c>
      <c r="C24" s="3" t="s">
        <v>58</v>
      </c>
      <c r="D24" s="3" t="s">
        <v>59</v>
      </c>
      <c r="E24" s="3" t="s">
        <v>60</v>
      </c>
      <c r="F24" s="3" t="s">
        <v>61</v>
      </c>
    </row>
    <row r="25" spans="1:6" x14ac:dyDescent="0.35">
      <c r="A25" s="25">
        <v>1</v>
      </c>
      <c r="B25" s="16"/>
      <c r="C25" s="16"/>
      <c r="D25" s="16"/>
      <c r="E25" s="16"/>
      <c r="F25" s="16"/>
    </row>
    <row r="26" spans="1:6" x14ac:dyDescent="0.35">
      <c r="A26" s="25">
        <v>2</v>
      </c>
      <c r="B26" s="16"/>
      <c r="C26" s="16"/>
      <c r="D26" s="16"/>
      <c r="E26" s="16"/>
      <c r="F26" s="16"/>
    </row>
    <row r="27" spans="1:6" x14ac:dyDescent="0.35">
      <c r="A27" s="25">
        <v>3</v>
      </c>
      <c r="B27" s="16"/>
      <c r="C27" s="16"/>
      <c r="D27" s="16"/>
      <c r="E27" s="16"/>
      <c r="F27" s="16"/>
    </row>
    <row r="29" spans="1:6" x14ac:dyDescent="0.35">
      <c r="A29" s="6" t="s">
        <v>65</v>
      </c>
    </row>
    <row r="30" spans="1:6" x14ac:dyDescent="0.35">
      <c r="A30" t="s">
        <v>66</v>
      </c>
    </row>
    <row r="31" spans="1:6" x14ac:dyDescent="0.35">
      <c r="A31" t="s">
        <v>67</v>
      </c>
    </row>
    <row r="33" spans="1:6" x14ac:dyDescent="0.35">
      <c r="A33" s="3" t="s">
        <v>56</v>
      </c>
      <c r="B33" s="3" t="s">
        <v>57</v>
      </c>
      <c r="C33" s="3" t="s">
        <v>58</v>
      </c>
      <c r="D33" s="3" t="s">
        <v>59</v>
      </c>
      <c r="E33" s="3" t="s">
        <v>60</v>
      </c>
      <c r="F33" s="3" t="s">
        <v>61</v>
      </c>
    </row>
    <row r="34" spans="1:6" x14ac:dyDescent="0.35">
      <c r="A34" s="25">
        <v>1</v>
      </c>
      <c r="B34" s="16"/>
      <c r="C34" s="16"/>
      <c r="D34" s="16"/>
      <c r="E34" s="16"/>
      <c r="F34" s="16"/>
    </row>
    <row r="35" spans="1:6" x14ac:dyDescent="0.35">
      <c r="A35" s="25">
        <v>2</v>
      </c>
      <c r="B35" s="16"/>
      <c r="C35" s="16"/>
      <c r="D35" s="16"/>
      <c r="E35" s="16"/>
      <c r="F35" s="16"/>
    </row>
    <row r="36" spans="1:6" x14ac:dyDescent="0.35">
      <c r="A36" s="25">
        <v>3</v>
      </c>
      <c r="B36" s="16"/>
      <c r="C36" s="16"/>
      <c r="D36" s="16"/>
      <c r="E36" s="16"/>
      <c r="F36" s="16"/>
    </row>
    <row r="38" spans="1:6" x14ac:dyDescent="0.35">
      <c r="A38" s="6" t="s">
        <v>68</v>
      </c>
    </row>
    <row r="40" spans="1:6" x14ac:dyDescent="0.35">
      <c r="A40" t="s">
        <v>69</v>
      </c>
      <c r="C40" s="16"/>
    </row>
    <row r="41" spans="1:6" x14ac:dyDescent="0.35">
      <c r="A41" t="s">
        <v>70</v>
      </c>
      <c r="C41" s="16"/>
    </row>
  </sheetData>
  <printOptions horizontalCentered="1"/>
  <pageMargins left="0.25" right="0.25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59"/>
  <sheetViews>
    <sheetView workbookViewId="0">
      <selection activeCell="C8" activeCellId="2" sqref="C4:C5 C7 C8"/>
    </sheetView>
  </sheetViews>
  <sheetFormatPr defaultRowHeight="14.5" x14ac:dyDescent="0.35"/>
  <cols>
    <col min="1" max="1" width="12.54296875" customWidth="1"/>
    <col min="2" max="3" width="20.54296875" customWidth="1"/>
    <col min="4" max="4" width="23.1796875" customWidth="1"/>
    <col min="5" max="7" width="12.54296875" customWidth="1"/>
    <col min="8" max="8" width="13.54296875" customWidth="1"/>
  </cols>
  <sheetData>
    <row r="1" spans="1:17" x14ac:dyDescent="0.35">
      <c r="A1" s="9" t="s">
        <v>71</v>
      </c>
      <c r="B1" s="10"/>
      <c r="C1" s="10"/>
      <c r="D1" s="10"/>
      <c r="E1" s="10"/>
      <c r="F1" s="11"/>
      <c r="G1" s="12"/>
      <c r="H1" s="13"/>
    </row>
    <row r="4" spans="1:17" x14ac:dyDescent="0.35">
      <c r="A4" t="s">
        <v>49</v>
      </c>
      <c r="C4" s="16"/>
    </row>
    <row r="5" spans="1:17" x14ac:dyDescent="0.35">
      <c r="A5" t="s">
        <v>50</v>
      </c>
      <c r="C5" s="16"/>
    </row>
    <row r="7" spans="1:17" x14ac:dyDescent="0.35">
      <c r="B7" s="4" t="s">
        <v>51</v>
      </c>
      <c r="C7" s="16"/>
    </row>
    <row r="8" spans="1:17" x14ac:dyDescent="0.35">
      <c r="B8" s="4" t="s">
        <v>52</v>
      </c>
      <c r="C8" s="16"/>
    </row>
    <row r="10" spans="1:17" x14ac:dyDescent="0.35">
      <c r="A10" s="6" t="s">
        <v>72</v>
      </c>
      <c r="Q10" t="s">
        <v>73</v>
      </c>
    </row>
    <row r="11" spans="1:17" x14ac:dyDescent="0.35">
      <c r="A11" t="s">
        <v>74</v>
      </c>
      <c r="Q11" t="s">
        <v>75</v>
      </c>
    </row>
    <row r="12" spans="1:17" x14ac:dyDescent="0.35">
      <c r="A12" t="s">
        <v>167</v>
      </c>
      <c r="Q12" t="s">
        <v>76</v>
      </c>
    </row>
    <row r="13" spans="1:17" x14ac:dyDescent="0.35">
      <c r="A13" t="s">
        <v>77</v>
      </c>
    </row>
    <row r="14" spans="1:17" x14ac:dyDescent="0.35">
      <c r="A14" t="s">
        <v>78</v>
      </c>
    </row>
    <row r="16" spans="1:17" x14ac:dyDescent="0.35">
      <c r="A16" t="s">
        <v>79</v>
      </c>
    </row>
    <row r="17" spans="1:6" x14ac:dyDescent="0.35">
      <c r="A17" t="s">
        <v>168</v>
      </c>
    </row>
    <row r="20" spans="1:6" x14ac:dyDescent="0.35">
      <c r="A20" s="6" t="s">
        <v>80</v>
      </c>
      <c r="F20" s="15" t="s">
        <v>81</v>
      </c>
    </row>
    <row r="22" spans="1:6" x14ac:dyDescent="0.35">
      <c r="A22" s="6" t="s">
        <v>82</v>
      </c>
      <c r="B22" s="6"/>
    </row>
    <row r="23" spans="1:6" x14ac:dyDescent="0.35">
      <c r="A23" s="6"/>
      <c r="B23" s="6"/>
    </row>
    <row r="24" spans="1:6" x14ac:dyDescent="0.35">
      <c r="D24" s="25" t="s">
        <v>83</v>
      </c>
    </row>
    <row r="25" spans="1:6" x14ac:dyDescent="0.35">
      <c r="A25" t="s">
        <v>84</v>
      </c>
      <c r="C25" s="25" t="s">
        <v>85</v>
      </c>
      <c r="D25" s="25" t="s">
        <v>86</v>
      </c>
    </row>
    <row r="26" spans="1:6" x14ac:dyDescent="0.35">
      <c r="A26" s="1" t="s">
        <v>87</v>
      </c>
      <c r="B26" s="7" t="s">
        <v>88</v>
      </c>
      <c r="C26" s="7" t="s">
        <v>89</v>
      </c>
      <c r="D26" s="7" t="s">
        <v>90</v>
      </c>
    </row>
    <row r="27" spans="1:6" x14ac:dyDescent="0.35">
      <c r="A27" t="s">
        <v>91</v>
      </c>
      <c r="B27" s="15" t="s">
        <v>81</v>
      </c>
      <c r="C27" s="15" t="s">
        <v>81</v>
      </c>
      <c r="D27" s="15" t="s">
        <v>81</v>
      </c>
    </row>
    <row r="28" spans="1:6" x14ac:dyDescent="0.35">
      <c r="A28" t="s">
        <v>92</v>
      </c>
      <c r="B28" s="15" t="s">
        <v>81</v>
      </c>
      <c r="C28" s="15" t="s">
        <v>81</v>
      </c>
      <c r="D28" s="15" t="s">
        <v>81</v>
      </c>
    </row>
    <row r="29" spans="1:6" x14ac:dyDescent="0.35">
      <c r="A29" t="s">
        <v>93</v>
      </c>
      <c r="B29" s="15" t="s">
        <v>81</v>
      </c>
      <c r="C29" s="15" t="s">
        <v>81</v>
      </c>
      <c r="D29" s="15" t="s">
        <v>81</v>
      </c>
    </row>
    <row r="30" spans="1:6" x14ac:dyDescent="0.35">
      <c r="A30" t="s">
        <v>94</v>
      </c>
      <c r="B30" s="15" t="s">
        <v>81</v>
      </c>
      <c r="C30" s="15" t="s">
        <v>81</v>
      </c>
      <c r="D30" s="15" t="s">
        <v>81</v>
      </c>
    </row>
    <row r="31" spans="1:6" x14ac:dyDescent="0.35">
      <c r="A31" t="s">
        <v>95</v>
      </c>
      <c r="B31" s="15" t="s">
        <v>81</v>
      </c>
      <c r="C31" s="15" t="s">
        <v>81</v>
      </c>
      <c r="D31" s="15" t="s">
        <v>81</v>
      </c>
    </row>
    <row r="32" spans="1:6" x14ac:dyDescent="0.35">
      <c r="A32" t="s">
        <v>96</v>
      </c>
      <c r="B32" s="15" t="s">
        <v>81</v>
      </c>
      <c r="C32" s="15" t="s">
        <v>81</v>
      </c>
      <c r="D32" s="15" t="s">
        <v>81</v>
      </c>
    </row>
    <row r="33" spans="1:4" x14ac:dyDescent="0.35">
      <c r="A33" t="s">
        <v>97</v>
      </c>
      <c r="B33" s="15" t="s">
        <v>81</v>
      </c>
      <c r="C33" s="15" t="s">
        <v>81</v>
      </c>
      <c r="D33" s="15" t="s">
        <v>81</v>
      </c>
    </row>
    <row r="34" spans="1:4" x14ac:dyDescent="0.35">
      <c r="A34" t="s">
        <v>98</v>
      </c>
      <c r="B34" s="15" t="s">
        <v>81</v>
      </c>
      <c r="C34" s="15" t="s">
        <v>81</v>
      </c>
      <c r="D34" s="15" t="s">
        <v>81</v>
      </c>
    </row>
    <row r="35" spans="1:4" x14ac:dyDescent="0.35">
      <c r="A35" t="s">
        <v>99</v>
      </c>
      <c r="B35" s="15" t="s">
        <v>81</v>
      </c>
      <c r="C35" s="15" t="s">
        <v>81</v>
      </c>
      <c r="D35" s="15" t="s">
        <v>81</v>
      </c>
    </row>
    <row r="36" spans="1:4" x14ac:dyDescent="0.35">
      <c r="A36" t="s">
        <v>100</v>
      </c>
      <c r="B36" s="15" t="s">
        <v>81</v>
      </c>
      <c r="C36" s="15" t="s">
        <v>81</v>
      </c>
      <c r="D36" s="15" t="s">
        <v>81</v>
      </c>
    </row>
    <row r="37" spans="1:4" x14ac:dyDescent="0.35">
      <c r="A37" t="s">
        <v>101</v>
      </c>
      <c r="B37" s="15" t="s">
        <v>81</v>
      </c>
      <c r="C37" s="15" t="s">
        <v>81</v>
      </c>
      <c r="D37" s="15" t="s">
        <v>81</v>
      </c>
    </row>
    <row r="38" spans="1:4" x14ac:dyDescent="0.35">
      <c r="A38" t="s">
        <v>102</v>
      </c>
      <c r="B38" s="15" t="s">
        <v>81</v>
      </c>
      <c r="C38" s="15" t="s">
        <v>81</v>
      </c>
      <c r="D38" s="15" t="s">
        <v>81</v>
      </c>
    </row>
    <row r="39" spans="1:4" x14ac:dyDescent="0.35">
      <c r="A39" t="s">
        <v>103</v>
      </c>
      <c r="B39" s="15" t="s">
        <v>81</v>
      </c>
      <c r="C39" s="15" t="s">
        <v>81</v>
      </c>
      <c r="D39" s="15" t="s">
        <v>81</v>
      </c>
    </row>
    <row r="40" spans="1:4" x14ac:dyDescent="0.35">
      <c r="A40" t="s">
        <v>104</v>
      </c>
      <c r="B40" s="15" t="s">
        <v>81</v>
      </c>
      <c r="C40" s="15" t="s">
        <v>81</v>
      </c>
      <c r="D40" s="15" t="s">
        <v>81</v>
      </c>
    </row>
    <row r="42" spans="1:4" x14ac:dyDescent="0.35">
      <c r="A42" s="6" t="s">
        <v>105</v>
      </c>
      <c r="B42" s="6"/>
    </row>
    <row r="44" spans="1:4" x14ac:dyDescent="0.35">
      <c r="A44" t="s">
        <v>84</v>
      </c>
      <c r="C44" s="25" t="s">
        <v>85</v>
      </c>
      <c r="D44" s="25" t="s">
        <v>86</v>
      </c>
    </row>
    <row r="45" spans="1:4" x14ac:dyDescent="0.35">
      <c r="A45" s="1" t="s">
        <v>87</v>
      </c>
      <c r="B45" s="7" t="s">
        <v>106</v>
      </c>
      <c r="C45" s="7" t="s">
        <v>89</v>
      </c>
      <c r="D45" s="7" t="s">
        <v>89</v>
      </c>
    </row>
    <row r="46" spans="1:4" x14ac:dyDescent="0.35">
      <c r="A46" t="s">
        <v>91</v>
      </c>
      <c r="B46" s="20" t="s">
        <v>81</v>
      </c>
      <c r="C46" s="20" t="s">
        <v>81</v>
      </c>
      <c r="D46" s="20" t="s">
        <v>81</v>
      </c>
    </row>
    <row r="47" spans="1:4" x14ac:dyDescent="0.35">
      <c r="A47" t="s">
        <v>92</v>
      </c>
      <c r="B47" s="20" t="s">
        <v>81</v>
      </c>
      <c r="C47" s="20" t="s">
        <v>81</v>
      </c>
      <c r="D47" s="20" t="s">
        <v>81</v>
      </c>
    </row>
    <row r="48" spans="1:4" x14ac:dyDescent="0.35">
      <c r="A48" t="s">
        <v>93</v>
      </c>
      <c r="B48" s="20" t="s">
        <v>81</v>
      </c>
      <c r="C48" s="20" t="s">
        <v>81</v>
      </c>
      <c r="D48" s="20" t="s">
        <v>81</v>
      </c>
    </row>
    <row r="49" spans="1:4" x14ac:dyDescent="0.35">
      <c r="A49" t="s">
        <v>94</v>
      </c>
      <c r="B49" s="20" t="s">
        <v>81</v>
      </c>
      <c r="C49" s="20" t="s">
        <v>81</v>
      </c>
      <c r="D49" s="20" t="s">
        <v>81</v>
      </c>
    </row>
    <row r="50" spans="1:4" x14ac:dyDescent="0.35">
      <c r="A50" t="s">
        <v>95</v>
      </c>
      <c r="B50" s="20" t="s">
        <v>81</v>
      </c>
      <c r="C50" s="20" t="s">
        <v>81</v>
      </c>
      <c r="D50" s="20" t="s">
        <v>81</v>
      </c>
    </row>
    <row r="51" spans="1:4" x14ac:dyDescent="0.35">
      <c r="A51" t="s">
        <v>96</v>
      </c>
      <c r="B51" s="20" t="s">
        <v>81</v>
      </c>
      <c r="C51" s="20" t="s">
        <v>81</v>
      </c>
      <c r="D51" s="20" t="s">
        <v>81</v>
      </c>
    </row>
    <row r="52" spans="1:4" x14ac:dyDescent="0.35">
      <c r="A52" t="s">
        <v>97</v>
      </c>
      <c r="B52" s="20" t="s">
        <v>81</v>
      </c>
      <c r="C52" s="20" t="s">
        <v>81</v>
      </c>
      <c r="D52" s="20" t="s">
        <v>81</v>
      </c>
    </row>
    <row r="53" spans="1:4" x14ac:dyDescent="0.35">
      <c r="A53" t="s">
        <v>98</v>
      </c>
      <c r="B53" s="20" t="s">
        <v>81</v>
      </c>
      <c r="C53" s="20" t="s">
        <v>81</v>
      </c>
      <c r="D53" s="20" t="s">
        <v>81</v>
      </c>
    </row>
    <row r="54" spans="1:4" x14ac:dyDescent="0.35">
      <c r="A54" t="s">
        <v>99</v>
      </c>
      <c r="B54" s="20" t="s">
        <v>81</v>
      </c>
      <c r="C54" s="20" t="s">
        <v>81</v>
      </c>
      <c r="D54" s="20" t="s">
        <v>81</v>
      </c>
    </row>
    <row r="55" spans="1:4" x14ac:dyDescent="0.35">
      <c r="A55" t="s">
        <v>100</v>
      </c>
      <c r="B55" s="20" t="s">
        <v>81</v>
      </c>
      <c r="C55" s="20" t="s">
        <v>81</v>
      </c>
      <c r="D55" s="20" t="s">
        <v>81</v>
      </c>
    </row>
    <row r="56" spans="1:4" x14ac:dyDescent="0.35">
      <c r="A56" t="s">
        <v>101</v>
      </c>
      <c r="B56" s="20" t="s">
        <v>81</v>
      </c>
      <c r="C56" s="20" t="s">
        <v>81</v>
      </c>
      <c r="D56" s="20" t="s">
        <v>81</v>
      </c>
    </row>
    <row r="57" spans="1:4" x14ac:dyDescent="0.35">
      <c r="A57" t="s">
        <v>102</v>
      </c>
      <c r="B57" s="20" t="s">
        <v>81</v>
      </c>
      <c r="C57" s="20" t="s">
        <v>81</v>
      </c>
      <c r="D57" s="20" t="s">
        <v>81</v>
      </c>
    </row>
    <row r="58" spans="1:4" x14ac:dyDescent="0.35">
      <c r="A58" t="s">
        <v>103</v>
      </c>
      <c r="B58" s="20" t="s">
        <v>81</v>
      </c>
      <c r="C58" s="20" t="s">
        <v>81</v>
      </c>
      <c r="D58" s="20" t="s">
        <v>81</v>
      </c>
    </row>
    <row r="59" spans="1:4" x14ac:dyDescent="0.35">
      <c r="A59" t="s">
        <v>104</v>
      </c>
      <c r="B59" s="20" t="s">
        <v>81</v>
      </c>
      <c r="C59" s="20" t="s">
        <v>81</v>
      </c>
      <c r="D59" s="20" t="s">
        <v>81</v>
      </c>
    </row>
  </sheetData>
  <printOptions horizontalCentered="1"/>
  <pageMargins left="0.2" right="0.2" top="0.25" bottom="0.25" header="0.3" footer="0.3"/>
  <pageSetup scale="4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67"/>
  <sheetViews>
    <sheetView workbookViewId="0">
      <selection activeCell="D9" sqref="D9"/>
    </sheetView>
  </sheetViews>
  <sheetFormatPr defaultRowHeight="14.5" x14ac:dyDescent="0.35"/>
  <cols>
    <col min="1" max="9" width="12.54296875" customWidth="1"/>
  </cols>
  <sheetData>
    <row r="1" spans="1:18" x14ac:dyDescent="0.35">
      <c r="A1" s="9" t="s">
        <v>107</v>
      </c>
      <c r="B1" s="10"/>
      <c r="C1" s="10"/>
      <c r="D1" s="10"/>
      <c r="E1" s="10"/>
      <c r="F1" s="10"/>
      <c r="G1" s="10"/>
      <c r="H1" s="10"/>
      <c r="I1" s="11"/>
    </row>
    <row r="4" spans="1:18" ht="15" thickBot="1" x14ac:dyDescent="0.4">
      <c r="A4" t="s">
        <v>49</v>
      </c>
      <c r="C4" s="19">
        <f>'Disaster Contact Info'!C4</f>
        <v>0</v>
      </c>
    </row>
    <row r="5" spans="1:18" ht="15.5" thickTop="1" thickBot="1" x14ac:dyDescent="0.4">
      <c r="A5" t="s">
        <v>50</v>
      </c>
      <c r="C5" s="19">
        <f>'Disaster Contact Info'!C5</f>
        <v>0</v>
      </c>
    </row>
    <row r="6" spans="1:18" ht="15" thickTop="1" x14ac:dyDescent="0.35"/>
    <row r="7" spans="1:18" ht="15" thickBot="1" x14ac:dyDescent="0.4">
      <c r="B7" s="4" t="s">
        <v>51</v>
      </c>
      <c r="C7" s="19"/>
    </row>
    <row r="8" spans="1:18" ht="15.5" thickTop="1" thickBot="1" x14ac:dyDescent="0.4">
      <c r="B8" s="4" t="s">
        <v>52</v>
      </c>
      <c r="C8" s="19"/>
    </row>
    <row r="9" spans="1:18" ht="15" thickTop="1" x14ac:dyDescent="0.35"/>
    <row r="10" spans="1:18" x14ac:dyDescent="0.35">
      <c r="A10" s="6" t="s">
        <v>72</v>
      </c>
      <c r="R10" t="s">
        <v>73</v>
      </c>
    </row>
    <row r="11" spans="1:18" x14ac:dyDescent="0.35">
      <c r="A11" t="s">
        <v>108</v>
      </c>
      <c r="R11" t="s">
        <v>75</v>
      </c>
    </row>
    <row r="12" spans="1:18" x14ac:dyDescent="0.35">
      <c r="A12" t="s">
        <v>109</v>
      </c>
      <c r="R12" t="s">
        <v>76</v>
      </c>
    </row>
    <row r="13" spans="1:18" x14ac:dyDescent="0.35">
      <c r="A13" t="s">
        <v>110</v>
      </c>
    </row>
    <row r="16" spans="1:18" x14ac:dyDescent="0.35">
      <c r="A16" s="6" t="s">
        <v>111</v>
      </c>
    </row>
    <row r="17" spans="1:9" x14ac:dyDescent="0.35">
      <c r="A17" t="s">
        <v>112</v>
      </c>
    </row>
    <row r="19" spans="1:9" x14ac:dyDescent="0.35">
      <c r="A19" s="8" t="s">
        <v>113</v>
      </c>
    </row>
    <row r="21" spans="1:9" x14ac:dyDescent="0.35">
      <c r="A21" s="25">
        <v>1</v>
      </c>
      <c r="B21" t="s">
        <v>114</v>
      </c>
      <c r="I21" s="25" t="s">
        <v>73</v>
      </c>
    </row>
    <row r="22" spans="1:9" x14ac:dyDescent="0.35">
      <c r="A22" s="25">
        <v>2</v>
      </c>
      <c r="B22" t="s">
        <v>115</v>
      </c>
      <c r="I22" s="25" t="s">
        <v>73</v>
      </c>
    </row>
    <row r="23" spans="1:9" x14ac:dyDescent="0.35">
      <c r="A23" s="25">
        <v>3</v>
      </c>
      <c r="B23" t="s">
        <v>116</v>
      </c>
      <c r="I23" s="25" t="s">
        <v>73</v>
      </c>
    </row>
    <row r="24" spans="1:9" x14ac:dyDescent="0.35">
      <c r="A24" s="25">
        <v>4</v>
      </c>
      <c r="B24" t="s">
        <v>117</v>
      </c>
      <c r="I24" s="25" t="s">
        <v>73</v>
      </c>
    </row>
    <row r="25" spans="1:9" x14ac:dyDescent="0.35">
      <c r="A25" s="25">
        <v>5</v>
      </c>
      <c r="B25" t="s">
        <v>118</v>
      </c>
      <c r="I25" s="25" t="s">
        <v>73</v>
      </c>
    </row>
    <row r="26" spans="1:9" x14ac:dyDescent="0.35">
      <c r="A26" s="25">
        <v>6</v>
      </c>
      <c r="B26" t="s">
        <v>119</v>
      </c>
      <c r="I26" s="25" t="s">
        <v>73</v>
      </c>
    </row>
    <row r="27" spans="1:9" x14ac:dyDescent="0.35">
      <c r="A27" s="25"/>
      <c r="B27" s="2" t="s">
        <v>120</v>
      </c>
      <c r="I27" s="25"/>
    </row>
    <row r="28" spans="1:9" x14ac:dyDescent="0.35">
      <c r="A28" s="25">
        <v>7</v>
      </c>
      <c r="B28" t="s">
        <v>121</v>
      </c>
      <c r="I28" s="25" t="s">
        <v>73</v>
      </c>
    </row>
    <row r="29" spans="1:9" x14ac:dyDescent="0.35">
      <c r="A29" s="25"/>
      <c r="B29" s="2" t="s">
        <v>122</v>
      </c>
      <c r="I29" s="25"/>
    </row>
    <row r="30" spans="1:9" x14ac:dyDescent="0.35">
      <c r="A30" s="25">
        <v>8</v>
      </c>
      <c r="B30" t="s">
        <v>123</v>
      </c>
      <c r="I30" s="25" t="s">
        <v>73</v>
      </c>
    </row>
    <row r="31" spans="1:9" x14ac:dyDescent="0.35">
      <c r="A31" s="25"/>
      <c r="B31" s="2" t="s">
        <v>124</v>
      </c>
      <c r="I31" s="25"/>
    </row>
    <row r="32" spans="1:9" x14ac:dyDescent="0.35">
      <c r="A32" s="25">
        <v>9</v>
      </c>
      <c r="B32" t="s">
        <v>125</v>
      </c>
      <c r="I32" s="25" t="s">
        <v>73</v>
      </c>
    </row>
    <row r="33" spans="1:9" x14ac:dyDescent="0.35">
      <c r="A33" s="25"/>
      <c r="B33" s="2" t="s">
        <v>124</v>
      </c>
      <c r="I33" s="25"/>
    </row>
    <row r="34" spans="1:9" x14ac:dyDescent="0.35">
      <c r="A34" s="25">
        <v>10</v>
      </c>
      <c r="B34" t="s">
        <v>126</v>
      </c>
      <c r="I34" s="25" t="s">
        <v>73</v>
      </c>
    </row>
    <row r="35" spans="1:9" x14ac:dyDescent="0.35">
      <c r="B35" s="2" t="s">
        <v>124</v>
      </c>
      <c r="I35" s="25"/>
    </row>
    <row r="36" spans="1:9" x14ac:dyDescent="0.35">
      <c r="I36" s="25"/>
    </row>
    <row r="37" spans="1:9" x14ac:dyDescent="0.35">
      <c r="A37" s="8" t="s">
        <v>127</v>
      </c>
      <c r="I37" s="25"/>
    </row>
    <row r="38" spans="1:9" x14ac:dyDescent="0.35">
      <c r="I38" s="25"/>
    </row>
    <row r="39" spans="1:9" x14ac:dyDescent="0.35">
      <c r="A39" s="25">
        <v>11</v>
      </c>
      <c r="B39" t="s">
        <v>128</v>
      </c>
      <c r="I39" s="25" t="s">
        <v>73</v>
      </c>
    </row>
    <row r="40" spans="1:9" x14ac:dyDescent="0.35">
      <c r="A40" s="25">
        <v>12</v>
      </c>
      <c r="B40" t="s">
        <v>129</v>
      </c>
      <c r="I40" s="25" t="s">
        <v>73</v>
      </c>
    </row>
    <row r="41" spans="1:9" x14ac:dyDescent="0.35">
      <c r="A41" s="25">
        <v>13</v>
      </c>
      <c r="B41" t="s">
        <v>130</v>
      </c>
      <c r="I41" s="25" t="s">
        <v>73</v>
      </c>
    </row>
    <row r="42" spans="1:9" x14ac:dyDescent="0.35">
      <c r="A42" s="25">
        <v>14</v>
      </c>
      <c r="B42" t="s">
        <v>131</v>
      </c>
      <c r="I42" s="25" t="s">
        <v>73</v>
      </c>
    </row>
    <row r="43" spans="1:9" x14ac:dyDescent="0.35">
      <c r="A43" s="25">
        <v>15</v>
      </c>
      <c r="B43" t="s">
        <v>132</v>
      </c>
      <c r="I43" s="25" t="s">
        <v>73</v>
      </c>
    </row>
    <row r="44" spans="1:9" x14ac:dyDescent="0.35">
      <c r="A44" s="25"/>
      <c r="B44" s="2" t="s">
        <v>133</v>
      </c>
      <c r="I44" s="25"/>
    </row>
    <row r="45" spans="1:9" x14ac:dyDescent="0.35">
      <c r="A45" s="25">
        <v>16</v>
      </c>
      <c r="B45" t="s">
        <v>134</v>
      </c>
      <c r="I45" s="25" t="s">
        <v>73</v>
      </c>
    </row>
    <row r="46" spans="1:9" x14ac:dyDescent="0.35">
      <c r="A46" s="25">
        <v>17</v>
      </c>
      <c r="B46" t="s">
        <v>135</v>
      </c>
      <c r="I46" s="25" t="s">
        <v>73</v>
      </c>
    </row>
    <row r="47" spans="1:9" x14ac:dyDescent="0.35">
      <c r="A47" s="25">
        <v>18</v>
      </c>
      <c r="B47" t="s">
        <v>136</v>
      </c>
      <c r="I47" s="25" t="s">
        <v>73</v>
      </c>
    </row>
    <row r="48" spans="1:9" x14ac:dyDescent="0.35">
      <c r="I48" s="25"/>
    </row>
    <row r="49" spans="1:9" x14ac:dyDescent="0.35">
      <c r="A49" s="8" t="s">
        <v>137</v>
      </c>
      <c r="I49" s="25"/>
    </row>
    <row r="50" spans="1:9" x14ac:dyDescent="0.35">
      <c r="A50" s="25">
        <v>19</v>
      </c>
      <c r="B50" t="s">
        <v>138</v>
      </c>
      <c r="I50" s="25" t="s">
        <v>73</v>
      </c>
    </row>
    <row r="51" spans="1:9" x14ac:dyDescent="0.35">
      <c r="A51" s="25">
        <v>20</v>
      </c>
      <c r="B51" t="s">
        <v>139</v>
      </c>
      <c r="I51" s="25" t="s">
        <v>73</v>
      </c>
    </row>
    <row r="52" spans="1:9" x14ac:dyDescent="0.35">
      <c r="A52" s="25">
        <v>21</v>
      </c>
      <c r="B52" t="s">
        <v>140</v>
      </c>
      <c r="I52" s="25" t="s">
        <v>73</v>
      </c>
    </row>
    <row r="53" spans="1:9" x14ac:dyDescent="0.35">
      <c r="A53" s="25">
        <v>22</v>
      </c>
      <c r="B53" t="s">
        <v>141</v>
      </c>
      <c r="I53" s="25" t="s">
        <v>73</v>
      </c>
    </row>
    <row r="54" spans="1:9" x14ac:dyDescent="0.35">
      <c r="B54" s="2" t="s">
        <v>142</v>
      </c>
      <c r="I54" s="25"/>
    </row>
    <row r="55" spans="1:9" x14ac:dyDescent="0.35">
      <c r="A55" s="25">
        <v>23</v>
      </c>
      <c r="B55" t="s">
        <v>143</v>
      </c>
      <c r="I55" s="25" t="s">
        <v>73</v>
      </c>
    </row>
    <row r="56" spans="1:9" x14ac:dyDescent="0.35">
      <c r="A56" s="25">
        <v>24</v>
      </c>
      <c r="B56" t="s">
        <v>144</v>
      </c>
      <c r="I56" s="25" t="s">
        <v>73</v>
      </c>
    </row>
    <row r="57" spans="1:9" x14ac:dyDescent="0.35">
      <c r="I57" s="25"/>
    </row>
    <row r="58" spans="1:9" x14ac:dyDescent="0.35">
      <c r="A58" s="8" t="s">
        <v>145</v>
      </c>
      <c r="I58" s="25"/>
    </row>
    <row r="59" spans="1:9" x14ac:dyDescent="0.35">
      <c r="A59" s="25">
        <v>25</v>
      </c>
      <c r="B59" t="s">
        <v>146</v>
      </c>
      <c r="I59" s="25" t="s">
        <v>73</v>
      </c>
    </row>
    <row r="60" spans="1:9" x14ac:dyDescent="0.35">
      <c r="A60" s="25">
        <v>26</v>
      </c>
      <c r="B60" t="s">
        <v>147</v>
      </c>
      <c r="I60" s="25" t="s">
        <v>73</v>
      </c>
    </row>
    <row r="61" spans="1:9" x14ac:dyDescent="0.35">
      <c r="B61" s="2" t="s">
        <v>148</v>
      </c>
      <c r="I61" s="25"/>
    </row>
    <row r="62" spans="1:9" x14ac:dyDescent="0.35">
      <c r="I62" s="25"/>
    </row>
    <row r="63" spans="1:9" x14ac:dyDescent="0.35">
      <c r="A63" s="8" t="s">
        <v>149</v>
      </c>
      <c r="I63" s="25"/>
    </row>
    <row r="64" spans="1:9" x14ac:dyDescent="0.35">
      <c r="A64" s="25">
        <v>27</v>
      </c>
      <c r="B64" t="s">
        <v>150</v>
      </c>
      <c r="I64" s="25" t="s">
        <v>73</v>
      </c>
    </row>
    <row r="65" spans="1:9" x14ac:dyDescent="0.35">
      <c r="A65" s="25">
        <v>28</v>
      </c>
      <c r="B65" t="s">
        <v>151</v>
      </c>
      <c r="I65" s="25" t="s">
        <v>73</v>
      </c>
    </row>
    <row r="66" spans="1:9" x14ac:dyDescent="0.35">
      <c r="A66" s="25">
        <v>29</v>
      </c>
      <c r="B66" t="s">
        <v>152</v>
      </c>
      <c r="I66" s="25" t="s">
        <v>73</v>
      </c>
    </row>
    <row r="67" spans="1:9" x14ac:dyDescent="0.35">
      <c r="A67" s="25">
        <v>30</v>
      </c>
      <c r="B67" t="s">
        <v>153</v>
      </c>
      <c r="I67" s="25" t="s">
        <v>73</v>
      </c>
    </row>
  </sheetData>
  <dataValidations count="1">
    <dataValidation type="list" allowBlank="1" showInputMessage="1" showErrorMessage="1" sqref="I34 I21:I26 I28 I30 I32 I39:I43 I45:I47 I50:I53 I55:I56 I59:I60 I64:I67" xr:uid="{00000000-0002-0000-0400-000000000000}">
      <formula1>$R$10:$R$12</formula1>
    </dataValidation>
  </dataValidations>
  <printOptions horizontalCentered="1"/>
  <pageMargins left="0.2" right="0.2" top="0.25" bottom="0.25" header="0.3" footer="0.3"/>
  <pageSetup scale="5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4:J92"/>
  <sheetViews>
    <sheetView workbookViewId="0">
      <selection activeCell="B1" sqref="B1"/>
    </sheetView>
  </sheetViews>
  <sheetFormatPr defaultRowHeight="14.5" x14ac:dyDescent="0.35"/>
  <sheetData>
    <row r="4" spans="2:10" x14ac:dyDescent="0.35">
      <c r="B4" t="s">
        <v>154</v>
      </c>
      <c r="D4">
        <f>IF(OR('Disaster Contact Info'!B16=0,'Disaster Contact Info'!C16=0,'Disaster Contact Info'!D16=0,'Disaster Contact Info'!E16=0),1,0)</f>
        <v>1</v>
      </c>
    </row>
    <row r="5" spans="2:10" x14ac:dyDescent="0.35">
      <c r="D5">
        <f>IF(OR('Disaster Contact Info'!B25=0,'Disaster Contact Info'!C25=0,'Disaster Contact Info'!D25=0,'Disaster Contact Info'!E25=0),1,0)</f>
        <v>1</v>
      </c>
    </row>
    <row r="6" spans="2:10" x14ac:dyDescent="0.35">
      <c r="D6">
        <f>IF(OR('Disaster Contact Info'!B34=0,'Disaster Contact Info'!C34=0,'Disaster Contact Info'!D34=0,'Disaster Contact Info'!E34=0),1,0)</f>
        <v>1</v>
      </c>
    </row>
    <row r="8" spans="2:10" x14ac:dyDescent="0.35">
      <c r="B8" t="s">
        <v>155</v>
      </c>
      <c r="D8">
        <f>IF(OR('Basic Exposure Information'!B27="x",'Basic Exposure Information'!C27="x",'Basic Exposure Information'!D27="x",'Basic Exposure Information'!E27="x"),1,0)</f>
        <v>1</v>
      </c>
      <c r="E8">
        <f>IF(OR(AND('Basic Exposure Information'!B27&gt;0,'Basic Exposure Information'!B46=0),AND('Basic Exposure Information'!B27=0,'Basic Exposure Information'!B46&gt;0)),1,0)</f>
        <v>0</v>
      </c>
      <c r="F8">
        <f>IF(OR(AND('Basic Exposure Information'!C27&gt;0,'Basic Exposure Information'!C46=0),AND('Basic Exposure Information'!C27=0,'Basic Exposure Information'!C46&gt;0)),1,0)</f>
        <v>0</v>
      </c>
      <c r="G8">
        <f>IF(OR(AND('Basic Exposure Information'!D27&gt;0,'Basic Exposure Information'!D46=0),AND('Basic Exposure Information'!D27=0,'Basic Exposure Information'!D46&gt;0)),1,0)</f>
        <v>0</v>
      </c>
      <c r="H8">
        <f>IF(OR(AND('Basic Exposure Information'!E27&gt;0,'Basic Exposure Information'!E46=0),AND('Basic Exposure Information'!E27=0,'Basic Exposure Information'!E46&gt;0)),1,0)</f>
        <v>0</v>
      </c>
      <c r="I8">
        <f>IF(OR(AND('Basic Exposure Information'!F27&gt;0,'Basic Exposure Information'!F46=0),AND('Basic Exposure Information'!F27=0,'Basic Exposure Information'!F46&gt;0)),1,0)</f>
        <v>0</v>
      </c>
      <c r="J8">
        <f>IF(OR(AND('Basic Exposure Information'!G27&gt;0,'Basic Exposure Information'!G46=0),AND('Basic Exposure Information'!G27=0,'Basic Exposure Information'!G46&gt;0)),1,0)</f>
        <v>0</v>
      </c>
    </row>
    <row r="9" spans="2:10" x14ac:dyDescent="0.35">
      <c r="D9">
        <f>IF(OR('Basic Exposure Information'!B28="x",'Basic Exposure Information'!C28="x",'Basic Exposure Information'!D28="x",'Basic Exposure Information'!E28="x"),1,0)</f>
        <v>1</v>
      </c>
      <c r="E9">
        <f>IF(OR(AND('Basic Exposure Information'!B28&gt;0,'Basic Exposure Information'!B47=0),AND('Basic Exposure Information'!B28=0,'Basic Exposure Information'!B47&gt;0)),1,0)</f>
        <v>0</v>
      </c>
      <c r="F9">
        <f>IF(OR(AND('Basic Exposure Information'!C28&gt;0,'Basic Exposure Information'!C47=0),AND('Basic Exposure Information'!C28=0,'Basic Exposure Information'!C47&gt;0)),1,0)</f>
        <v>0</v>
      </c>
      <c r="G9">
        <f>IF(OR(AND('Basic Exposure Information'!D28&gt;0,'Basic Exposure Information'!D47=0),AND('Basic Exposure Information'!D28=0,'Basic Exposure Information'!D47&gt;0)),1,0)</f>
        <v>0</v>
      </c>
      <c r="H9">
        <f>IF(OR(AND('Basic Exposure Information'!E28&gt;0,'Basic Exposure Information'!E47=0),AND('Basic Exposure Information'!E28=0,'Basic Exposure Information'!E47&gt;0)),1,0)</f>
        <v>0</v>
      </c>
      <c r="I9">
        <f>IF(OR(AND('Basic Exposure Information'!F28&gt;0,'Basic Exposure Information'!F47=0),AND('Basic Exposure Information'!F28=0,'Basic Exposure Information'!F47&gt;0)),1,0)</f>
        <v>0</v>
      </c>
      <c r="J9">
        <f>IF(OR(AND('Basic Exposure Information'!G28&gt;0,'Basic Exposure Information'!G47=0),AND('Basic Exposure Information'!G28=0,'Basic Exposure Information'!G47&gt;0)),1,0)</f>
        <v>0</v>
      </c>
    </row>
    <row r="10" spans="2:10" x14ac:dyDescent="0.35">
      <c r="D10">
        <f>IF(OR('Basic Exposure Information'!B29="x",'Basic Exposure Information'!C29="x",'Basic Exposure Information'!D29="x",'Basic Exposure Information'!E29="x"),1,0)</f>
        <v>1</v>
      </c>
      <c r="E10">
        <f>IF(OR(AND('Basic Exposure Information'!B29&gt;0,'Basic Exposure Information'!B48=0),AND('Basic Exposure Information'!B29=0,'Basic Exposure Information'!B48&gt;0)),1,0)</f>
        <v>0</v>
      </c>
      <c r="F10">
        <f>IF(OR(AND('Basic Exposure Information'!C29&gt;0,'Basic Exposure Information'!C48=0),AND('Basic Exposure Information'!C29=0,'Basic Exposure Information'!C48&gt;0)),1,0)</f>
        <v>0</v>
      </c>
      <c r="G10">
        <f>IF(OR(AND('Basic Exposure Information'!D29&gt;0,'Basic Exposure Information'!D48=0),AND('Basic Exposure Information'!D29=0,'Basic Exposure Information'!D48&gt;0)),1,0)</f>
        <v>0</v>
      </c>
      <c r="H10">
        <f>IF(OR(AND('Basic Exposure Information'!E29&gt;0,'Basic Exposure Information'!E48=0),AND('Basic Exposure Information'!E29=0,'Basic Exposure Information'!E48&gt;0)),1,0)</f>
        <v>0</v>
      </c>
      <c r="I10">
        <f>IF(OR(AND('Basic Exposure Information'!F29&gt;0,'Basic Exposure Information'!F48=0),AND('Basic Exposure Information'!F29=0,'Basic Exposure Information'!F48&gt;0)),1,0)</f>
        <v>0</v>
      </c>
      <c r="J10">
        <f>IF(OR(AND('Basic Exposure Information'!G29&gt;0,'Basic Exposure Information'!G48=0),AND('Basic Exposure Information'!G29=0,'Basic Exposure Information'!G48&gt;0)),1,0)</f>
        <v>0</v>
      </c>
    </row>
    <row r="11" spans="2:10" x14ac:dyDescent="0.35">
      <c r="D11">
        <f>IF(OR('Basic Exposure Information'!B30="x",'Basic Exposure Information'!C30="x",'Basic Exposure Information'!D30="x",'Basic Exposure Information'!E30="x"),1,0)</f>
        <v>1</v>
      </c>
      <c r="E11">
        <f>IF(OR(AND('Basic Exposure Information'!B30&gt;0,'Basic Exposure Information'!B49=0),AND('Basic Exposure Information'!B30=0,'Basic Exposure Information'!B49&gt;0)),1,0)</f>
        <v>0</v>
      </c>
      <c r="F11">
        <f>IF(OR(AND('Basic Exposure Information'!C30&gt;0,'Basic Exposure Information'!C49=0),AND('Basic Exposure Information'!C30=0,'Basic Exposure Information'!C49&gt;0)),1,0)</f>
        <v>0</v>
      </c>
      <c r="G11">
        <f>IF(OR(AND('Basic Exposure Information'!D30&gt;0,'Basic Exposure Information'!D49=0),AND('Basic Exposure Information'!D30=0,'Basic Exposure Information'!D49&gt;0)),1,0)</f>
        <v>0</v>
      </c>
      <c r="H11">
        <f>IF(OR(AND('Basic Exposure Information'!E30&gt;0,'Basic Exposure Information'!E49=0),AND('Basic Exposure Information'!E30=0,'Basic Exposure Information'!E49&gt;0)),1,0)</f>
        <v>0</v>
      </c>
      <c r="I11">
        <f>IF(OR(AND('Basic Exposure Information'!F30&gt;0,'Basic Exposure Information'!F49=0),AND('Basic Exposure Information'!F30=0,'Basic Exposure Information'!F49&gt;0)),1,0)</f>
        <v>0</v>
      </c>
      <c r="J11">
        <f>IF(OR(AND('Basic Exposure Information'!G30&gt;0,'Basic Exposure Information'!G49=0),AND('Basic Exposure Information'!G30=0,'Basic Exposure Information'!G49&gt;0)),1,0)</f>
        <v>0</v>
      </c>
    </row>
    <row r="12" spans="2:10" x14ac:dyDescent="0.35">
      <c r="D12">
        <f>IF(OR('Basic Exposure Information'!B31="x",'Basic Exposure Information'!C31="x",'Basic Exposure Information'!D31="x",'Basic Exposure Information'!E31="x"),1,0)</f>
        <v>1</v>
      </c>
      <c r="E12">
        <f>IF(OR(AND('Basic Exposure Information'!B31&gt;0,'Basic Exposure Information'!B50=0),AND('Basic Exposure Information'!B31=0,'Basic Exposure Information'!B50&gt;0)),1,0)</f>
        <v>0</v>
      </c>
      <c r="F12">
        <f>IF(OR(AND('Basic Exposure Information'!C31&gt;0,'Basic Exposure Information'!C50=0),AND('Basic Exposure Information'!C31=0,'Basic Exposure Information'!C50&gt;0)),1,0)</f>
        <v>0</v>
      </c>
      <c r="G12">
        <f>IF(OR(AND('Basic Exposure Information'!D31&gt;0,'Basic Exposure Information'!D50=0),AND('Basic Exposure Information'!D31=0,'Basic Exposure Information'!D50&gt;0)),1,0)</f>
        <v>0</v>
      </c>
      <c r="H12">
        <f>IF(OR(AND('Basic Exposure Information'!E31&gt;0,'Basic Exposure Information'!E50=0),AND('Basic Exposure Information'!E31=0,'Basic Exposure Information'!E50&gt;0)),1,0)</f>
        <v>0</v>
      </c>
      <c r="I12">
        <f>IF(OR(AND('Basic Exposure Information'!F31&gt;0,'Basic Exposure Information'!F50=0),AND('Basic Exposure Information'!F31=0,'Basic Exposure Information'!F50&gt;0)),1,0)</f>
        <v>0</v>
      </c>
      <c r="J12">
        <f>IF(OR(AND('Basic Exposure Information'!G31&gt;0,'Basic Exposure Information'!G50=0),AND('Basic Exposure Information'!G31=0,'Basic Exposure Information'!G50&gt;0)),1,0)</f>
        <v>0</v>
      </c>
    </row>
    <row r="13" spans="2:10" x14ac:dyDescent="0.35">
      <c r="D13">
        <f>IF(OR('Basic Exposure Information'!B32="x",'Basic Exposure Information'!C32="x",'Basic Exposure Information'!D32="x",'Basic Exposure Information'!E32="x"),1,0)</f>
        <v>1</v>
      </c>
      <c r="E13">
        <f>IF(OR(AND('Basic Exposure Information'!B32&gt;0,'Basic Exposure Information'!B51=0),AND('Basic Exposure Information'!B32=0,'Basic Exposure Information'!B51&gt;0)),1,0)</f>
        <v>0</v>
      </c>
      <c r="F13">
        <f>IF(OR(AND('Basic Exposure Information'!C32&gt;0,'Basic Exposure Information'!C51=0),AND('Basic Exposure Information'!C32=0,'Basic Exposure Information'!C51&gt;0)),1,0)</f>
        <v>0</v>
      </c>
      <c r="G13">
        <f>IF(OR(AND('Basic Exposure Information'!D32&gt;0,'Basic Exposure Information'!D51=0),AND('Basic Exposure Information'!D32=0,'Basic Exposure Information'!D51&gt;0)),1,0)</f>
        <v>0</v>
      </c>
      <c r="H13">
        <f>IF(OR(AND('Basic Exposure Information'!E32&gt;0,'Basic Exposure Information'!E51=0),AND('Basic Exposure Information'!E32=0,'Basic Exposure Information'!E51&gt;0)),1,0)</f>
        <v>0</v>
      </c>
      <c r="I13">
        <f>IF(OR(AND('Basic Exposure Information'!F32&gt;0,'Basic Exposure Information'!F51=0),AND('Basic Exposure Information'!F32=0,'Basic Exposure Information'!F51&gt;0)),1,0)</f>
        <v>0</v>
      </c>
      <c r="J13">
        <f>IF(OR(AND('Basic Exposure Information'!G32&gt;0,'Basic Exposure Information'!G51=0),AND('Basic Exposure Information'!G32=0,'Basic Exposure Information'!G51&gt;0)),1,0)</f>
        <v>0</v>
      </c>
    </row>
    <row r="14" spans="2:10" x14ac:dyDescent="0.35">
      <c r="D14">
        <f>IF(OR('Basic Exposure Information'!B33="x",'Basic Exposure Information'!C33="x",'Basic Exposure Information'!D33="x",'Basic Exposure Information'!E33="x"),1,0)</f>
        <v>1</v>
      </c>
      <c r="E14">
        <f>IF(OR(AND('Basic Exposure Information'!B33&gt;0,'Basic Exposure Information'!B52=0),AND('Basic Exposure Information'!B33=0,'Basic Exposure Information'!B52&gt;0)),1,0)</f>
        <v>0</v>
      </c>
      <c r="F14">
        <f>IF(OR(AND('Basic Exposure Information'!C33&gt;0,'Basic Exposure Information'!C52=0),AND('Basic Exposure Information'!C33=0,'Basic Exposure Information'!C52&gt;0)),1,0)</f>
        <v>0</v>
      </c>
      <c r="G14">
        <f>IF(OR(AND('Basic Exposure Information'!D33&gt;0,'Basic Exposure Information'!D52=0),AND('Basic Exposure Information'!D33=0,'Basic Exposure Information'!D52&gt;0)),1,0)</f>
        <v>0</v>
      </c>
      <c r="H14">
        <f>IF(OR(AND('Basic Exposure Information'!E33&gt;0,'Basic Exposure Information'!E52=0),AND('Basic Exposure Information'!E33=0,'Basic Exposure Information'!E52&gt;0)),1,0)</f>
        <v>0</v>
      </c>
      <c r="I14">
        <f>IF(OR(AND('Basic Exposure Information'!F33&gt;0,'Basic Exposure Information'!F52=0),AND('Basic Exposure Information'!F33=0,'Basic Exposure Information'!F52&gt;0)),1,0)</f>
        <v>0</v>
      </c>
      <c r="J14">
        <f>IF(OR(AND('Basic Exposure Information'!G33&gt;0,'Basic Exposure Information'!G52=0),AND('Basic Exposure Information'!G33=0,'Basic Exposure Information'!G52&gt;0)),1,0)</f>
        <v>0</v>
      </c>
    </row>
    <row r="15" spans="2:10" x14ac:dyDescent="0.35">
      <c r="D15">
        <f>IF(OR('Basic Exposure Information'!B34="x",'Basic Exposure Information'!C34="x",'Basic Exposure Information'!D34="x",'Basic Exposure Information'!E34="x"),1,0)</f>
        <v>1</v>
      </c>
      <c r="E15">
        <f>IF(OR(AND('Basic Exposure Information'!B34&gt;0,'Basic Exposure Information'!B53=0),AND('Basic Exposure Information'!B34=0,'Basic Exposure Information'!B53&gt;0)),1,0)</f>
        <v>0</v>
      </c>
      <c r="F15">
        <f>IF(OR(AND('Basic Exposure Information'!C34&gt;0,'Basic Exposure Information'!C53=0),AND('Basic Exposure Information'!C34=0,'Basic Exposure Information'!C53&gt;0)),1,0)</f>
        <v>0</v>
      </c>
      <c r="G15">
        <f>IF(OR(AND('Basic Exposure Information'!D34&gt;0,'Basic Exposure Information'!D53=0),AND('Basic Exposure Information'!D34=0,'Basic Exposure Information'!D53&gt;0)),1,0)</f>
        <v>0</v>
      </c>
      <c r="H15">
        <f>IF(OR(AND('Basic Exposure Information'!E34&gt;0,'Basic Exposure Information'!E53=0),AND('Basic Exposure Information'!E34=0,'Basic Exposure Information'!E53&gt;0)),1,0)</f>
        <v>0</v>
      </c>
      <c r="I15">
        <f>IF(OR(AND('Basic Exposure Information'!F34&gt;0,'Basic Exposure Information'!F53=0),AND('Basic Exposure Information'!F34=0,'Basic Exposure Information'!F53&gt;0)),1,0)</f>
        <v>0</v>
      </c>
      <c r="J15">
        <f>IF(OR(AND('Basic Exposure Information'!G34&gt;0,'Basic Exposure Information'!G53=0),AND('Basic Exposure Information'!G34=0,'Basic Exposure Information'!G53&gt;0)),1,0)</f>
        <v>0</v>
      </c>
    </row>
    <row r="16" spans="2:10" x14ac:dyDescent="0.35">
      <c r="D16">
        <f>IF(OR('Basic Exposure Information'!B35="x",'Basic Exposure Information'!C35="x",'Basic Exposure Information'!D35="x",'Basic Exposure Information'!E35="x"),1,0)</f>
        <v>1</v>
      </c>
      <c r="E16">
        <f>IF(OR(AND('Basic Exposure Information'!B35&gt;0,'Basic Exposure Information'!B54=0),AND('Basic Exposure Information'!B35=0,'Basic Exposure Information'!B54&gt;0)),1,0)</f>
        <v>0</v>
      </c>
      <c r="F16">
        <f>IF(OR(AND('Basic Exposure Information'!C35&gt;0,'Basic Exposure Information'!C54=0),AND('Basic Exposure Information'!C35=0,'Basic Exposure Information'!C54&gt;0)),1,0)</f>
        <v>0</v>
      </c>
      <c r="G16">
        <f>IF(OR(AND('Basic Exposure Information'!D35&gt;0,'Basic Exposure Information'!D54=0),AND('Basic Exposure Information'!D35=0,'Basic Exposure Information'!D54&gt;0)),1,0)</f>
        <v>0</v>
      </c>
      <c r="H16">
        <f>IF(OR(AND('Basic Exposure Information'!E35&gt;0,'Basic Exposure Information'!E54=0),AND('Basic Exposure Information'!E35=0,'Basic Exposure Information'!E54&gt;0)),1,0)</f>
        <v>0</v>
      </c>
      <c r="I16">
        <f>IF(OR(AND('Basic Exposure Information'!F35&gt;0,'Basic Exposure Information'!F54=0),AND('Basic Exposure Information'!F35=0,'Basic Exposure Information'!F54&gt;0)),1,0)</f>
        <v>0</v>
      </c>
      <c r="J16">
        <f>IF(OR(AND('Basic Exposure Information'!G35&gt;0,'Basic Exposure Information'!G54=0),AND('Basic Exposure Information'!G35=0,'Basic Exposure Information'!G54&gt;0)),1,0)</f>
        <v>0</v>
      </c>
    </row>
    <row r="17" spans="4:10" x14ac:dyDescent="0.35">
      <c r="D17">
        <f>IF(OR('Basic Exposure Information'!B36="x",'Basic Exposure Information'!C36="x",'Basic Exposure Information'!D36="x",'Basic Exposure Information'!E36="x"),1,0)</f>
        <v>1</v>
      </c>
      <c r="E17">
        <f>IF(OR(AND('Basic Exposure Information'!B36&gt;0,'Basic Exposure Information'!B55=0),AND('Basic Exposure Information'!B36=0,'Basic Exposure Information'!B55&gt;0)),1,0)</f>
        <v>0</v>
      </c>
      <c r="F17">
        <f>IF(OR(AND('Basic Exposure Information'!C36&gt;0,'Basic Exposure Information'!C55=0),AND('Basic Exposure Information'!C36=0,'Basic Exposure Information'!C55&gt;0)),1,0)</f>
        <v>0</v>
      </c>
      <c r="G17">
        <f>IF(OR(AND('Basic Exposure Information'!D36&gt;0,'Basic Exposure Information'!D55=0),AND('Basic Exposure Information'!D36=0,'Basic Exposure Information'!D55&gt;0)),1,0)</f>
        <v>0</v>
      </c>
      <c r="H17">
        <f>IF(OR(AND('Basic Exposure Information'!E36&gt;0,'Basic Exposure Information'!E55=0),AND('Basic Exposure Information'!E36=0,'Basic Exposure Information'!E55&gt;0)),1,0)</f>
        <v>0</v>
      </c>
      <c r="I17">
        <f>IF(OR(AND('Basic Exposure Information'!F36&gt;0,'Basic Exposure Information'!F55=0),AND('Basic Exposure Information'!F36=0,'Basic Exposure Information'!F55&gt;0)),1,0)</f>
        <v>0</v>
      </c>
      <c r="J17">
        <f>IF(OR(AND('Basic Exposure Information'!G36&gt;0,'Basic Exposure Information'!G55=0),AND('Basic Exposure Information'!G36=0,'Basic Exposure Information'!G55&gt;0)),1,0)</f>
        <v>0</v>
      </c>
    </row>
    <row r="18" spans="4:10" x14ac:dyDescent="0.35">
      <c r="D18">
        <f>IF(OR('Basic Exposure Information'!B37="x",'Basic Exposure Information'!C37="x",'Basic Exposure Information'!D37="x",'Basic Exposure Information'!E37="x"),1,0)</f>
        <v>1</v>
      </c>
      <c r="E18">
        <f>IF(OR(AND('Basic Exposure Information'!B37&gt;0,'Basic Exposure Information'!B56=0),AND('Basic Exposure Information'!B37=0,'Basic Exposure Information'!B56&gt;0)),1,0)</f>
        <v>0</v>
      </c>
      <c r="F18">
        <f>IF(OR(AND('Basic Exposure Information'!C37&gt;0,'Basic Exposure Information'!C56=0),AND('Basic Exposure Information'!C37=0,'Basic Exposure Information'!C56&gt;0)),1,0)</f>
        <v>0</v>
      </c>
      <c r="G18">
        <f>IF(OR(AND('Basic Exposure Information'!D37&gt;0,'Basic Exposure Information'!D56=0),AND('Basic Exposure Information'!D37=0,'Basic Exposure Information'!D56&gt;0)),1,0)</f>
        <v>0</v>
      </c>
      <c r="H18">
        <f>IF(OR(AND('Basic Exposure Information'!E37&gt;0,'Basic Exposure Information'!E56=0),AND('Basic Exposure Information'!E37=0,'Basic Exposure Information'!E56&gt;0)),1,0)</f>
        <v>0</v>
      </c>
      <c r="I18">
        <f>IF(OR(AND('Basic Exposure Information'!F37&gt;0,'Basic Exposure Information'!F56=0),AND('Basic Exposure Information'!F37=0,'Basic Exposure Information'!F56&gt;0)),1,0)</f>
        <v>0</v>
      </c>
      <c r="J18">
        <f>IF(OR(AND('Basic Exposure Information'!G37&gt;0,'Basic Exposure Information'!G56=0),AND('Basic Exposure Information'!G37=0,'Basic Exposure Information'!G56&gt;0)),1,0)</f>
        <v>0</v>
      </c>
    </row>
    <row r="19" spans="4:10" x14ac:dyDescent="0.35">
      <c r="D19">
        <f>IF(OR('Basic Exposure Information'!B38="x",'Basic Exposure Information'!C38="x",'Basic Exposure Information'!D38="x",'Basic Exposure Information'!E38="x"),1,0)</f>
        <v>1</v>
      </c>
      <c r="E19">
        <f>IF(OR(AND('Basic Exposure Information'!B38&gt;0,'Basic Exposure Information'!B57=0),AND('Basic Exposure Information'!B38=0,'Basic Exposure Information'!B57&gt;0)),1,0)</f>
        <v>0</v>
      </c>
      <c r="F19">
        <f>IF(OR(AND('Basic Exposure Information'!C38&gt;0,'Basic Exposure Information'!C57=0),AND('Basic Exposure Information'!C38=0,'Basic Exposure Information'!C57&gt;0)),1,0)</f>
        <v>0</v>
      </c>
      <c r="G19">
        <f>IF(OR(AND('Basic Exposure Information'!D38&gt;0,'Basic Exposure Information'!D57=0),AND('Basic Exposure Information'!D38=0,'Basic Exposure Information'!D57&gt;0)),1,0)</f>
        <v>0</v>
      </c>
      <c r="H19">
        <f>IF(OR(AND('Basic Exposure Information'!E38&gt;0,'Basic Exposure Information'!E57=0),AND('Basic Exposure Information'!E38=0,'Basic Exposure Information'!E57&gt;0)),1,0)</f>
        <v>0</v>
      </c>
      <c r="I19">
        <f>IF(OR(AND('Basic Exposure Information'!F38&gt;0,'Basic Exposure Information'!F57=0),AND('Basic Exposure Information'!F38=0,'Basic Exposure Information'!F57&gt;0)),1,0)</f>
        <v>0</v>
      </c>
      <c r="J19">
        <f>IF(OR(AND('Basic Exposure Information'!G38&gt;0,'Basic Exposure Information'!G57=0),AND('Basic Exposure Information'!G38=0,'Basic Exposure Information'!G57&gt;0)),1,0)</f>
        <v>0</v>
      </c>
    </row>
    <row r="20" spans="4:10" x14ac:dyDescent="0.35">
      <c r="D20">
        <f>IF(OR('Basic Exposure Information'!B39="x",'Basic Exposure Information'!C39="x",'Basic Exposure Information'!D39="x",'Basic Exposure Information'!E39="x"),1,0)</f>
        <v>1</v>
      </c>
      <c r="E20">
        <f>IF(OR(AND('Basic Exposure Information'!B39&gt;0,'Basic Exposure Information'!B58=0),AND('Basic Exposure Information'!B39=0,'Basic Exposure Information'!B58&gt;0)),1,0)</f>
        <v>0</v>
      </c>
      <c r="F20">
        <f>IF(OR(AND('Basic Exposure Information'!C39&gt;0,'Basic Exposure Information'!C58=0),AND('Basic Exposure Information'!C39=0,'Basic Exposure Information'!C58&gt;0)),1,0)</f>
        <v>0</v>
      </c>
      <c r="G20">
        <f>IF(OR(AND('Basic Exposure Information'!D39&gt;0,'Basic Exposure Information'!D58=0),AND('Basic Exposure Information'!D39=0,'Basic Exposure Information'!D58&gt;0)),1,0)</f>
        <v>0</v>
      </c>
      <c r="H20">
        <f>IF(OR(AND('Basic Exposure Information'!E39&gt;0,'Basic Exposure Information'!E58=0),AND('Basic Exposure Information'!E39=0,'Basic Exposure Information'!E58&gt;0)),1,0)</f>
        <v>0</v>
      </c>
      <c r="I20">
        <f>IF(OR(AND('Basic Exposure Information'!F39&gt;0,'Basic Exposure Information'!F58=0),AND('Basic Exposure Information'!F39=0,'Basic Exposure Information'!F58&gt;0)),1,0)</f>
        <v>0</v>
      </c>
      <c r="J20">
        <f>IF(OR(AND('Basic Exposure Information'!G39&gt;0,'Basic Exposure Information'!G58=0),AND('Basic Exposure Information'!G39=0,'Basic Exposure Information'!G58&gt;0)),1,0)</f>
        <v>0</v>
      </c>
    </row>
    <row r="21" spans="4:10" x14ac:dyDescent="0.35">
      <c r="D21">
        <f>IF(OR('Basic Exposure Information'!B40="x",'Basic Exposure Information'!C40="x",'Basic Exposure Information'!D40="x",'Basic Exposure Information'!E40="x"),1,0)</f>
        <v>1</v>
      </c>
      <c r="E21">
        <f>IF(OR(AND('Basic Exposure Information'!B40&gt;0,'Basic Exposure Information'!B59=0),AND('Basic Exposure Information'!B40=0,'Basic Exposure Information'!B59&gt;0)),1,0)</f>
        <v>0</v>
      </c>
      <c r="F21">
        <f>IF(OR(AND('Basic Exposure Information'!C40&gt;0,'Basic Exposure Information'!C59=0),AND('Basic Exposure Information'!C40=0,'Basic Exposure Information'!C59&gt;0)),1,0)</f>
        <v>0</v>
      </c>
      <c r="G21">
        <f>IF(OR(AND('Basic Exposure Information'!D40&gt;0,'Basic Exposure Information'!D59=0),AND('Basic Exposure Information'!D40=0,'Basic Exposure Information'!D59&gt;0)),1,0)</f>
        <v>0</v>
      </c>
      <c r="H21">
        <f>IF(OR(AND('Basic Exposure Information'!E40&gt;0,'Basic Exposure Information'!E59=0),AND('Basic Exposure Information'!E40=0,'Basic Exposure Information'!E59&gt;0)),1,0)</f>
        <v>0</v>
      </c>
      <c r="I21">
        <f>IF(OR(AND('Basic Exposure Information'!F40&gt;0,'Basic Exposure Information'!F59=0),AND('Basic Exposure Information'!F40=0,'Basic Exposure Information'!F59&gt;0)),1,0)</f>
        <v>0</v>
      </c>
      <c r="J21">
        <f>IF(OR(AND('Basic Exposure Information'!G40&gt;0,'Basic Exposure Information'!G59=0),AND('Basic Exposure Information'!G40=0,'Basic Exposure Information'!G59&gt;0)),1,0)</f>
        <v>0</v>
      </c>
    </row>
    <row r="27" spans="4:10" x14ac:dyDescent="0.35">
      <c r="D27">
        <f>IF(OR('Basic Exposure Information'!B46="x",'Basic Exposure Information'!C46="x",'Basic Exposure Information'!D46="x",'Basic Exposure Information'!E46="x"),1,0)</f>
        <v>1</v>
      </c>
    </row>
    <row r="28" spans="4:10" x14ac:dyDescent="0.35">
      <c r="D28">
        <f>IF(OR('Basic Exposure Information'!B47="x",'Basic Exposure Information'!C47="x",'Basic Exposure Information'!D47="x",'Basic Exposure Information'!E47="x"),1,0)</f>
        <v>1</v>
      </c>
    </row>
    <row r="29" spans="4:10" x14ac:dyDescent="0.35">
      <c r="D29">
        <f>IF(OR('Basic Exposure Information'!B48="x",'Basic Exposure Information'!C48="x",'Basic Exposure Information'!D48="x",'Basic Exposure Information'!E48="x"),1,0)</f>
        <v>1</v>
      </c>
    </row>
    <row r="30" spans="4:10" x14ac:dyDescent="0.35">
      <c r="D30">
        <f>IF(OR('Basic Exposure Information'!B49="x",'Basic Exposure Information'!C49="x",'Basic Exposure Information'!D49="x",'Basic Exposure Information'!E49="x"),1,0)</f>
        <v>1</v>
      </c>
    </row>
    <row r="31" spans="4:10" x14ac:dyDescent="0.35">
      <c r="D31">
        <f>IF(OR('Basic Exposure Information'!B50="x",'Basic Exposure Information'!C50="x",'Basic Exposure Information'!D50="x",'Basic Exposure Information'!E50="x"),1,0)</f>
        <v>1</v>
      </c>
    </row>
    <row r="32" spans="4:10" x14ac:dyDescent="0.35">
      <c r="D32">
        <f>IF(OR('Basic Exposure Information'!B51="x",'Basic Exposure Information'!C51="x",'Basic Exposure Information'!D51="x",'Basic Exposure Information'!E51="x"),1,0)</f>
        <v>1</v>
      </c>
    </row>
    <row r="33" spans="2:4" x14ac:dyDescent="0.35">
      <c r="D33">
        <f>IF(OR('Basic Exposure Information'!B52="x",'Basic Exposure Information'!C52="x",'Basic Exposure Information'!D52="x",'Basic Exposure Information'!E52="x"),1,0)</f>
        <v>1</v>
      </c>
    </row>
    <row r="34" spans="2:4" x14ac:dyDescent="0.35">
      <c r="D34">
        <f>IF(OR('Basic Exposure Information'!B53="x",'Basic Exposure Information'!C53="x",'Basic Exposure Information'!D53="x",'Basic Exposure Information'!E53="x"),1,0)</f>
        <v>1</v>
      </c>
    </row>
    <row r="35" spans="2:4" x14ac:dyDescent="0.35">
      <c r="D35">
        <f>IF(OR('Basic Exposure Information'!B54="x",'Basic Exposure Information'!C54="x",'Basic Exposure Information'!D54="x",'Basic Exposure Information'!E54="x"),1,0)</f>
        <v>1</v>
      </c>
    </row>
    <row r="36" spans="2:4" x14ac:dyDescent="0.35">
      <c r="D36">
        <f>IF(OR('Basic Exposure Information'!B55="x",'Basic Exposure Information'!C55="x",'Basic Exposure Information'!D55="x",'Basic Exposure Information'!E55="x"),1,0)</f>
        <v>1</v>
      </c>
    </row>
    <row r="37" spans="2:4" x14ac:dyDescent="0.35">
      <c r="D37">
        <f>IF(OR('Basic Exposure Information'!B56="x",'Basic Exposure Information'!C56="x",'Basic Exposure Information'!D56="x",'Basic Exposure Information'!E56="x"),1,0)</f>
        <v>1</v>
      </c>
    </row>
    <row r="38" spans="2:4" x14ac:dyDescent="0.35">
      <c r="D38">
        <f>IF(OR('Basic Exposure Information'!B57="x",'Basic Exposure Information'!C57="x",'Basic Exposure Information'!D57="x",'Basic Exposure Information'!E57="x"),1,0)</f>
        <v>1</v>
      </c>
    </row>
    <row r="39" spans="2:4" x14ac:dyDescent="0.35">
      <c r="D39">
        <f>IF(OR('Basic Exposure Information'!B58="x",'Basic Exposure Information'!C58="x",'Basic Exposure Information'!D58="x",'Basic Exposure Information'!E58="x"),1,0)</f>
        <v>1</v>
      </c>
    </row>
    <row r="40" spans="2:4" x14ac:dyDescent="0.35">
      <c r="D40">
        <f>IF(OR('Basic Exposure Information'!B59="x",'Basic Exposure Information'!C59="x",'Basic Exposure Information'!D59="x",'Basic Exposure Information'!E59="x"),1,0)</f>
        <v>1</v>
      </c>
    </row>
    <row r="42" spans="2:4" x14ac:dyDescent="0.35">
      <c r="D42">
        <f>IF('Basic Exposure Information'!F20="x",1,0)</f>
        <v>1</v>
      </c>
    </row>
    <row r="44" spans="2:4" x14ac:dyDescent="0.35">
      <c r="B44" t="s">
        <v>156</v>
      </c>
    </row>
    <row r="46" spans="2:4" x14ac:dyDescent="0.35">
      <c r="D46">
        <f>IF('Company Disaster Plans'!I21="Select",1,0)</f>
        <v>1</v>
      </c>
    </row>
    <row r="47" spans="2:4" x14ac:dyDescent="0.35">
      <c r="D47">
        <f>IF('Company Disaster Plans'!I22="Select",1,0)</f>
        <v>1</v>
      </c>
    </row>
    <row r="48" spans="2:4" x14ac:dyDescent="0.35">
      <c r="D48">
        <f>IF('Company Disaster Plans'!I23="Select",1,0)</f>
        <v>1</v>
      </c>
    </row>
    <row r="49" spans="4:4" x14ac:dyDescent="0.35">
      <c r="D49">
        <f>IF('Company Disaster Plans'!I24="Select",1,0)</f>
        <v>1</v>
      </c>
    </row>
    <row r="50" spans="4:4" x14ac:dyDescent="0.35">
      <c r="D50">
        <f>IF('Company Disaster Plans'!I25="Select",1,0)</f>
        <v>1</v>
      </c>
    </row>
    <row r="51" spans="4:4" x14ac:dyDescent="0.35">
      <c r="D51">
        <f>IF('Company Disaster Plans'!I26="Select",1,0)</f>
        <v>1</v>
      </c>
    </row>
    <row r="53" spans="4:4" x14ac:dyDescent="0.35">
      <c r="D53">
        <f>IF('Company Disaster Plans'!I28="Select",1,0)</f>
        <v>1</v>
      </c>
    </row>
    <row r="55" spans="4:4" x14ac:dyDescent="0.35">
      <c r="D55">
        <f>IF('Company Disaster Plans'!I30="Select",1,0)</f>
        <v>1</v>
      </c>
    </row>
    <row r="57" spans="4:4" x14ac:dyDescent="0.35">
      <c r="D57">
        <f>IF('Company Disaster Plans'!I32="Select",1,0)</f>
        <v>1</v>
      </c>
    </row>
    <row r="59" spans="4:4" x14ac:dyDescent="0.35">
      <c r="D59">
        <f>IF('Company Disaster Plans'!I34="Select",1,0)</f>
        <v>1</v>
      </c>
    </row>
    <row r="64" spans="4:4" x14ac:dyDescent="0.35">
      <c r="D64">
        <f>IF('Company Disaster Plans'!I39="Select",1,0)</f>
        <v>1</v>
      </c>
    </row>
    <row r="65" spans="4:4" x14ac:dyDescent="0.35">
      <c r="D65">
        <f>IF('Company Disaster Plans'!I40="Select",1,0)</f>
        <v>1</v>
      </c>
    </row>
    <row r="66" spans="4:4" x14ac:dyDescent="0.35">
      <c r="D66">
        <f>IF('Company Disaster Plans'!I41="Select",1,0)</f>
        <v>1</v>
      </c>
    </row>
    <row r="67" spans="4:4" x14ac:dyDescent="0.35">
      <c r="D67">
        <f>IF('Company Disaster Plans'!I42="Select",1,0)</f>
        <v>1</v>
      </c>
    </row>
    <row r="68" spans="4:4" x14ac:dyDescent="0.35">
      <c r="D68">
        <f>IF('Company Disaster Plans'!I43="Select",1,0)</f>
        <v>1</v>
      </c>
    </row>
    <row r="70" spans="4:4" x14ac:dyDescent="0.35">
      <c r="D70">
        <f>IF('Company Disaster Plans'!I45="Select",1,0)</f>
        <v>1</v>
      </c>
    </row>
    <row r="71" spans="4:4" x14ac:dyDescent="0.35">
      <c r="D71">
        <f>IF('Company Disaster Plans'!I46="Select",1,0)</f>
        <v>1</v>
      </c>
    </row>
    <row r="72" spans="4:4" x14ac:dyDescent="0.35">
      <c r="D72">
        <f>IF('Company Disaster Plans'!I47="Select",1,0)</f>
        <v>1</v>
      </c>
    </row>
    <row r="75" spans="4:4" x14ac:dyDescent="0.35">
      <c r="D75">
        <f>IF('Company Disaster Plans'!I50="Select",1,0)</f>
        <v>1</v>
      </c>
    </row>
    <row r="76" spans="4:4" x14ac:dyDescent="0.35">
      <c r="D76">
        <f>IF('Company Disaster Plans'!I51="Select",1,0)</f>
        <v>1</v>
      </c>
    </row>
    <row r="77" spans="4:4" x14ac:dyDescent="0.35">
      <c r="D77">
        <f>IF('Company Disaster Plans'!I52="Select",1,0)</f>
        <v>1</v>
      </c>
    </row>
    <row r="78" spans="4:4" x14ac:dyDescent="0.35">
      <c r="D78">
        <f>IF('Company Disaster Plans'!I53="Select",1,0)</f>
        <v>1</v>
      </c>
    </row>
    <row r="80" spans="4:4" x14ac:dyDescent="0.35">
      <c r="D80">
        <f>IF('Company Disaster Plans'!I55="Select",1,0)</f>
        <v>1</v>
      </c>
    </row>
    <row r="81" spans="4:4" x14ac:dyDescent="0.35">
      <c r="D81">
        <f>IF('Company Disaster Plans'!I56="Select",1,0)</f>
        <v>1</v>
      </c>
    </row>
    <row r="84" spans="4:4" x14ac:dyDescent="0.35">
      <c r="D84">
        <f>IF('Company Disaster Plans'!I59="Select",1,0)</f>
        <v>1</v>
      </c>
    </row>
    <row r="85" spans="4:4" x14ac:dyDescent="0.35">
      <c r="D85">
        <f>IF('Company Disaster Plans'!I60="Select",1,0)</f>
        <v>1</v>
      </c>
    </row>
    <row r="89" spans="4:4" x14ac:dyDescent="0.35">
      <c r="D89">
        <f>IF('Company Disaster Plans'!I64="Select",1,0)</f>
        <v>1</v>
      </c>
    </row>
    <row r="90" spans="4:4" x14ac:dyDescent="0.35">
      <c r="D90">
        <f>IF('Company Disaster Plans'!I65="Select",1,0)</f>
        <v>1</v>
      </c>
    </row>
    <row r="91" spans="4:4" x14ac:dyDescent="0.35">
      <c r="D91">
        <f>IF('Company Disaster Plans'!I66="Select",1,0)</f>
        <v>1</v>
      </c>
    </row>
    <row r="92" spans="4:4" x14ac:dyDescent="0.35">
      <c r="D92">
        <f>IF('Company Disaster Plans'!I67="Select",1,0)</f>
        <v>1</v>
      </c>
    </row>
  </sheetData>
  <sheetProtection algorithmName="SHA-512" hashValue="oeA105u35vfJGRh8umrP8OusmiVhuvyT86wY8GLKQPDrN3fKLT3G6udGfwvX86en0cJXgrDMF+pIh3JrSMAcEQ==" saltValue="sqfdZzn/KWgHgSXy0dwc/Q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471739-20a3-405f-8957-71a2abecc360" xsi:nil="true"/>
    <lcf76f155ced4ddcb4097134ff3c332f xmlns="e86af516-08af-420e-ad5c-d162defa213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43F186D082EA468EA7E4F1F092FC47" ma:contentTypeVersion="13" ma:contentTypeDescription="Create a new document." ma:contentTypeScope="" ma:versionID="339b81b72d2bc49b6663abf7fc14b2d2">
  <xsd:schema xmlns:xsd="http://www.w3.org/2001/XMLSchema" xmlns:xs="http://www.w3.org/2001/XMLSchema" xmlns:p="http://schemas.microsoft.com/office/2006/metadata/properties" xmlns:ns2="e86af516-08af-420e-ad5c-d162defa213f" xmlns:ns3="85471739-20a3-405f-8957-71a2abecc360" targetNamespace="http://schemas.microsoft.com/office/2006/metadata/properties" ma:root="true" ma:fieldsID="78915c32c91ba5da24665afc31975ed7" ns2:_="" ns3:_="">
    <xsd:import namespace="e86af516-08af-420e-ad5c-d162defa213f"/>
    <xsd:import namespace="85471739-20a3-405f-8957-71a2abecc3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6af516-08af-420e-ad5c-d162defa21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471739-20a3-405f-8957-71a2abecc36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64ea883f-a43d-4557-89a5-87954ab456b0}" ma:internalName="TaxCatchAll" ma:showField="CatchAllData" ma:web="85471739-20a3-405f-8957-71a2abecc3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47B330-299B-4AEC-B3FF-5FF2754CD9B3}">
  <ds:schemaRefs>
    <ds:schemaRef ds:uri="85471739-20a3-405f-8957-71a2abecc360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e86af516-08af-420e-ad5c-d162defa213f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D20930B4-AE9B-44B5-838A-48B4398241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6af516-08af-420e-ad5c-d162defa213f"/>
    <ds:schemaRef ds:uri="85471739-20a3-405f-8957-71a2abecc3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F2688C3-6F23-4B8E-8150-9A7AA622F3B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Instructions</vt:lpstr>
      <vt:lpstr>Survey Insurer Groups</vt:lpstr>
      <vt:lpstr>Disaster Contact Info</vt:lpstr>
      <vt:lpstr>Basic Exposure Information</vt:lpstr>
      <vt:lpstr>Company Disaster Plans</vt:lpstr>
      <vt:lpstr>Sheet3</vt:lpstr>
    </vt:vector>
  </TitlesOfParts>
  <Manager/>
  <Company>Executive Office of Housing and Economic Development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CBlank</dc:creator>
  <cp:keywords/>
  <dc:description/>
  <cp:lastModifiedBy>Kace, Spase (DOI)</cp:lastModifiedBy>
  <cp:revision/>
  <dcterms:created xsi:type="dcterms:W3CDTF">2014-06-02T17:45:43Z</dcterms:created>
  <dcterms:modified xsi:type="dcterms:W3CDTF">2025-03-30T15:53:09Z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0x010100CC43F186D082EA468EA7E4F1F092FC47</vt:lpwstr>
  </property>
  <property fmtid="{D5CDD505-2E9C-101B-9397-08002B2CF9AE}" pid="3" name="Order">
    <vt:r8>1931800</vt:r8>
  </property>
  <property fmtid="{D5CDD505-2E9C-101B-9397-08002B2CF9AE}" pid="4" name="MediaServiceImageTags">
    <vt:lpwstr/>
  </property>
</Properties>
</file>