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830" yWindow="780" windowWidth="15975" windowHeight="6975" tabRatio="387" activeTab="3"/>
  </bookViews>
  <sheets>
    <sheet name="Notes" sheetId="4" r:id="rId1"/>
    <sheet name="2010" sheetId="1" r:id="rId2"/>
    <sheet name="2011" sheetId="2" r:id="rId3"/>
    <sheet name="2012" sheetId="3" r:id="rId4"/>
  </sheets>
  <definedNames>
    <definedName name="_xlnm.Print_Area" localSheetId="1">'2010'!$A$1:$Q$38</definedName>
  </definedNames>
  <calcPr calcId="145621"/>
</workbook>
</file>

<file path=xl/calcChain.xml><?xml version="1.0" encoding="utf-8"?>
<calcChain xmlns="http://schemas.openxmlformats.org/spreadsheetml/2006/main">
  <c r="M34" i="3" l="1"/>
  <c r="M34" i="2"/>
  <c r="I34" i="2"/>
  <c r="P34" i="3"/>
  <c r="O34" i="3"/>
  <c r="N34" i="3"/>
  <c r="L34" i="3"/>
  <c r="K34" i="3"/>
  <c r="J34" i="3"/>
  <c r="I34" i="3"/>
  <c r="H34" i="3"/>
  <c r="G34" i="3"/>
  <c r="F34" i="3"/>
  <c r="E34" i="3"/>
  <c r="D34" i="3"/>
  <c r="C34" i="3"/>
  <c r="B34" i="3"/>
  <c r="P34" i="2"/>
  <c r="O34" i="2"/>
  <c r="N34" i="2"/>
  <c r="L34" i="2"/>
  <c r="K34" i="2"/>
  <c r="J34" i="2"/>
  <c r="H34" i="2"/>
  <c r="G34" i="2"/>
  <c r="E34" i="2"/>
  <c r="F34" i="2"/>
  <c r="D34" i="2"/>
  <c r="C34" i="2"/>
  <c r="B34" i="2"/>
  <c r="P34" i="1"/>
  <c r="O34" i="1"/>
  <c r="N34" i="1"/>
  <c r="L34" i="1"/>
  <c r="K34" i="1"/>
  <c r="J34" i="1"/>
  <c r="I34" i="1"/>
  <c r="H34" i="1"/>
  <c r="G34" i="1"/>
  <c r="F34" i="1"/>
  <c r="E34" i="1"/>
  <c r="D34" i="1"/>
  <c r="C34" i="1"/>
  <c r="B34" i="1"/>
  <c r="M34" i="1"/>
  <c r="M16" i="3" l="1"/>
  <c r="H27" i="3"/>
  <c r="H10" i="3"/>
  <c r="M16" i="2"/>
  <c r="H12" i="3"/>
  <c r="H11" i="3"/>
  <c r="M32" i="1"/>
  <c r="M16" i="1"/>
  <c r="M17" i="1" l="1"/>
  <c r="C30" i="1"/>
  <c r="D30" i="1"/>
  <c r="E30" i="1"/>
  <c r="F30" i="1"/>
  <c r="G30" i="1"/>
  <c r="H30" i="1"/>
  <c r="I30" i="1"/>
  <c r="J30" i="1"/>
  <c r="K30" i="1"/>
  <c r="L30" i="1"/>
  <c r="M30" i="1"/>
  <c r="N30" i="1"/>
  <c r="O30" i="1"/>
  <c r="P30" i="1"/>
  <c r="C17" i="1"/>
  <c r="D17" i="1"/>
  <c r="E17" i="1"/>
  <c r="F17" i="1"/>
  <c r="G17" i="1"/>
  <c r="H17" i="1"/>
  <c r="I17" i="1"/>
  <c r="J17" i="1"/>
  <c r="K17" i="1"/>
  <c r="L17" i="1"/>
  <c r="N17" i="1"/>
  <c r="O17" i="1"/>
  <c r="P17" i="1"/>
  <c r="B17" i="1"/>
  <c r="M32" i="2"/>
  <c r="H11" i="1"/>
  <c r="H11" i="2"/>
  <c r="H17" i="2" l="1"/>
  <c r="M17" i="3" l="1"/>
  <c r="M17" i="2"/>
  <c r="P30" i="3"/>
  <c r="C30" i="3"/>
  <c r="D30" i="3"/>
  <c r="E30" i="3"/>
  <c r="F30" i="3"/>
  <c r="G30" i="3"/>
  <c r="H30" i="3"/>
  <c r="I30" i="3"/>
  <c r="J30" i="3"/>
  <c r="K30" i="3"/>
  <c r="L30" i="3"/>
  <c r="M30" i="3"/>
  <c r="N30" i="3"/>
  <c r="O30" i="3"/>
  <c r="B30" i="3"/>
  <c r="C30" i="2"/>
  <c r="D30" i="2"/>
  <c r="E30" i="2"/>
  <c r="F30" i="2"/>
  <c r="G30" i="2"/>
  <c r="H30" i="2"/>
  <c r="I30" i="2"/>
  <c r="J30" i="2"/>
  <c r="K30" i="2"/>
  <c r="L30" i="2"/>
  <c r="M30" i="2"/>
  <c r="N30" i="2"/>
  <c r="O30" i="2"/>
  <c r="P30" i="2"/>
  <c r="B30" i="2"/>
  <c r="P17" i="3"/>
  <c r="O17" i="3"/>
  <c r="N17" i="3"/>
  <c r="L17" i="3"/>
  <c r="K17" i="3"/>
  <c r="J17" i="3"/>
  <c r="I17" i="3"/>
  <c r="H17" i="3"/>
  <c r="G17" i="3"/>
  <c r="F17" i="3"/>
  <c r="E17" i="3"/>
  <c r="D17" i="3"/>
  <c r="C17" i="3"/>
  <c r="B17" i="3"/>
  <c r="P17" i="2"/>
  <c r="O17" i="2"/>
  <c r="N17" i="2"/>
  <c r="L17" i="2"/>
  <c r="K17" i="2"/>
  <c r="J17" i="2"/>
  <c r="I17" i="2"/>
  <c r="G17" i="2"/>
  <c r="F17" i="2"/>
  <c r="E17" i="2"/>
  <c r="D17" i="2"/>
  <c r="C17" i="2"/>
  <c r="B17" i="2"/>
  <c r="B30" i="1"/>
</calcChain>
</file>

<file path=xl/sharedStrings.xml><?xml version="1.0" encoding="utf-8"?>
<sst xmlns="http://schemas.openxmlformats.org/spreadsheetml/2006/main" count="903" uniqueCount="53">
  <si>
    <t>Quality</t>
  </si>
  <si>
    <t>HMO</t>
  </si>
  <si>
    <t>PPO</t>
  </si>
  <si>
    <t>Both</t>
  </si>
  <si>
    <t>BCBSMA</t>
  </si>
  <si>
    <t>X</t>
  </si>
  <si>
    <t>Tufts</t>
  </si>
  <si>
    <t>HPHC</t>
  </si>
  <si>
    <t>Fallon</t>
  </si>
  <si>
    <t>CIGNA</t>
  </si>
  <si>
    <t xml:space="preserve">United </t>
  </si>
  <si>
    <t>Aetna</t>
  </si>
  <si>
    <t>Other Commercial</t>
  </si>
  <si>
    <t>Total Commercial</t>
  </si>
  <si>
    <t>Network Health</t>
  </si>
  <si>
    <t>NHP</t>
  </si>
  <si>
    <t>BMC Healthnet</t>
  </si>
  <si>
    <t>Total Managed Medicaid</t>
  </si>
  <si>
    <t>Mass Health</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</si>
  <si>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</si>
  <si>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</si>
  <si>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</si>
  <si>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</si>
  <si>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</si>
  <si>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</si>
  <si>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</si>
  <si>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</si>
  <si>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</si>
  <si>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</si>
  <si>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</si>
  <si>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</si>
  <si>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</si>
  <si>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Exhibit 1 AGO Questions to Providers and Hospitals</t>
  </si>
  <si>
    <r>
      <t xml:space="preserve">1.  Data entered in worksheets is </t>
    </r>
    <r>
      <rPr>
        <b/>
        <sz val="11"/>
        <color rgb="FF000000"/>
        <rFont val="Calibri"/>
        <family val="2"/>
        <scheme val="minor"/>
      </rPr>
      <t>hypothetical</t>
    </r>
    <r>
      <rPr>
        <sz val="11"/>
        <color rgb="FF000000"/>
        <rFont val="Calibri"/>
        <family val="2"/>
        <scheme val="minor"/>
      </rPr>
      <t xml:space="preserve"> and solely for illustrative purposes,  provided as a guide to completing this spreadsheet.  Respondent may provide explanatory notes and additional information at its discretion.</t>
    </r>
  </si>
  <si>
    <t>Incentive-Based Revenue</t>
  </si>
  <si>
    <t>Incentive</t>
  </si>
  <si>
    <t>Revenue</t>
  </si>
  <si>
    <t xml:space="preserve">Other Revenue Arrangements </t>
  </si>
  <si>
    <t>3.  Please include POS payments under HMO.</t>
  </si>
  <si>
    <t>4.  Please include Indemnity payments under PPO.</t>
  </si>
  <si>
    <r>
      <t xml:space="preserve">5.  </t>
    </r>
    <r>
      <rPr>
        <b/>
        <sz val="11"/>
        <color rgb="FF000000"/>
        <rFont val="Calibri"/>
        <family val="2"/>
        <scheme val="minor"/>
      </rPr>
      <t>P4P Contracts</t>
    </r>
    <r>
      <rPr>
        <sz val="11"/>
        <color rgb="FF000000"/>
        <rFont val="Calibri"/>
        <family val="2"/>
        <scheme val="minor"/>
      </rPr>
      <t xml:space="preserve"> are pay for performance arrangements with a public or commercial payer that reimburse providers for achieving certain quality or efficiency benchmarks.  For purposes of this excel, P4P Contracts do not include Risk Contracts.</t>
    </r>
  </si>
  <si>
    <r>
      <t xml:space="preserve">6.  </t>
    </r>
    <r>
      <rPr>
        <b/>
        <sz val="11"/>
        <color rgb="FF000000"/>
        <rFont val="Calibri"/>
        <family val="2"/>
        <scheme val="minor"/>
      </rPr>
      <t>Risk Contracts</t>
    </r>
    <r>
      <rPr>
        <sz val="11"/>
        <color rgb="FF000000"/>
        <rFont val="Calibri"/>
        <family val="2"/>
        <scheme val="minor"/>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do not subject you to any "downside" risk.  </t>
    </r>
  </si>
  <si>
    <r>
      <t xml:space="preserve">7.  </t>
    </r>
    <r>
      <rPr>
        <b/>
        <sz val="11"/>
        <color rgb="FF000000"/>
        <rFont val="Calibri"/>
        <family val="2"/>
        <scheme val="minor"/>
      </rPr>
      <t>FFS Arrangements</t>
    </r>
    <r>
      <rPr>
        <sz val="11"/>
        <color rgb="FF000000"/>
        <rFont val="Calibri"/>
        <family val="2"/>
        <scheme val="minor"/>
      </rPr>
      <t xml:space="preserve"> are those where a payer pays a provider for each service rendered, based on an agreed upon price for each service.  For purposes of this excel, FFS Arrangements do not include payments under P4P Contracts or Risk Contracts.</t>
    </r>
  </si>
  <si>
    <r>
      <t xml:space="preserve">8.  </t>
    </r>
    <r>
      <rPr>
        <b/>
        <sz val="11"/>
        <color rgb="FF000000"/>
        <rFont val="Calibri"/>
        <family val="2"/>
        <scheme val="minor"/>
      </rPr>
      <t>Other Revenue Arrangements</t>
    </r>
    <r>
      <rPr>
        <sz val="11"/>
        <color rgb="FF000000"/>
        <rFont val="Calibri"/>
        <family val="2"/>
        <scheme val="minor"/>
      </rPr>
      <t xml:space="preserve"> are arrangements for revenue under P4P Contracts, Risk Contracts, or FFS Arrangements other than those categories already identified, such as managements fees and supplemental fees (and other non-claims based, non-incentive, non-surplus/deficit, non-quality bonus revenue). </t>
    </r>
  </si>
  <si>
    <r>
      <t xml:space="preserve">9.  </t>
    </r>
    <r>
      <rPr>
        <b/>
        <sz val="11"/>
        <color theme="1"/>
        <rFont val="Calibri"/>
        <family val="2"/>
        <scheme val="minor"/>
      </rPr>
      <t>Claims-Based Revenue</t>
    </r>
    <r>
      <rPr>
        <sz val="11"/>
        <color theme="1"/>
        <rFont val="Calibri"/>
        <family val="2"/>
        <scheme val="minor"/>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</si>
  <si>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10.  </t>
    </r>
    <r>
      <rPr>
        <b/>
        <sz val="11"/>
        <color theme="1"/>
        <rFont val="Calibri"/>
        <family val="2"/>
        <scheme val="minor"/>
      </rPr>
      <t>Incentive-Based Revenue</t>
    </r>
    <r>
      <rPr>
        <sz val="11"/>
        <color theme="1"/>
        <rFont val="Calibri"/>
        <family val="2"/>
        <scheme val="minor"/>
      </rPr>
      <t xml:space="preserve"> is the total revenue a provider received under a P4P contract that is related to quality or efficiency targets or benchmarks established by a public or commercial payer.</t>
    </r>
  </si>
  <si>
    <r>
      <t xml:space="preserve">11.  </t>
    </r>
    <r>
      <rPr>
        <b/>
        <sz val="11"/>
        <color theme="1"/>
        <rFont val="Calibri"/>
        <family val="2"/>
        <scheme val="minor"/>
      </rPr>
      <t>Budget Surplus/(Deficit) Revenue</t>
    </r>
    <r>
      <rPr>
        <sz val="11"/>
        <color theme="1"/>
        <rFont val="Calibri"/>
        <family val="2"/>
        <scheme val="minor"/>
      </rPr>
      <t xml:space="preserve"> is the total revenue a provider received or was retracted upon settlement of the efficiency-related budgets or benchmarks established in a Risk Contract.</t>
    </r>
  </si>
  <si>
    <r>
      <t xml:space="preserve">12.  </t>
    </r>
    <r>
      <rPr>
        <b/>
        <sz val="11"/>
        <color theme="1"/>
        <rFont val="Calibri"/>
        <family val="2"/>
        <scheme val="minor"/>
      </rPr>
      <t>Quality Incentive Revenue</t>
    </r>
    <r>
      <rPr>
        <sz val="11"/>
        <color theme="1"/>
        <rFont val="Calibri"/>
        <family val="2"/>
        <scheme val="minor"/>
      </rPr>
      <t xml:space="preserve"> is the total revenue that a provider received from a public or commercial payer under a Risk Contract for quality-related targets or benchmarks established by a public or commercial payer.</t>
    </r>
  </si>
  <si>
    <t>2.  For hospitals, please include professional and technical/facility revenue components.</t>
  </si>
  <si>
    <r>
      <t xml:space="preserve">Please email </t>
    </r>
    <r>
      <rPr>
        <b/>
        <u/>
        <sz val="10"/>
        <color rgb="FF0066FF"/>
        <rFont val="Calibri"/>
        <family val="2"/>
        <scheme val="minor"/>
      </rPr>
      <t>HPC-Testimony@state.ma.us</t>
    </r>
    <r>
      <rPr>
        <b/>
        <sz val="10"/>
        <color rgb="FFFF0000"/>
        <rFont val="Calibri"/>
        <family val="2"/>
        <scheme val="minor"/>
      </rPr>
      <t xml:space="preserve"> to request an Excel version of this spreadsheet.</t>
    </r>
  </si>
  <si>
    <t>x</t>
  </si>
  <si>
    <t>In Millions</t>
  </si>
  <si>
    <t>In Millions (estimated)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</si>
</sst>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
    <numFmt numFmtId="165" formatCode="_(* #,##0.000_);_(* \(#,##0.000\);_(* &quot;-&quot;??_);_(@_)"/>
    <numFmt numFmtId="166" formatCode="_(* #,##0.0000_);_(* \(#,##0.0000\);_(* &quot;-&quot;??_);_(@_)"/>
    <numFmt numFmtId="167" formatCode="_(* #,##0.000_);_(* \(#,##0.000\);_(* &quot;-&quot;???_);_(@_)"/>
  </numFmts>
  <fonts count="18" x14ac:knownFonts="1">
    <font>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b/>
      <sz val="11"/>
      <color theme="1"/>
      <name val="Calibri"/>
      <family val="2"/>
      <scheme val="minor"/>
    </font>
    <font>
      <sz val="12"/>
      <color theme="1"/>
      <name val="Cambria"/>
      <family val="1"/>
      <scheme val="major"/>
    </font>
    <font>
      <b/>
      <sz val="10"/>
      <color theme="1"/>
      <name val="Cambria"/>
      <family val="1"/>
      <scheme val="major"/>
    </font>
    <font>
      <sz val="10"/>
      <color theme="1"/>
      <name val="Cambria"/>
      <family val="1"/>
      <scheme val="major"/>
    </font>
    <font>
      <sz val="11"/>
      <color theme="1"/>
      <name val="Cambria"/>
      <family val="1"/>
      <scheme val="major"/>
    </font>
    <font>
      <sz val="10"/>
      <name val="Cambria"/>
      <family val="1"/>
      <scheme val="major"/>
    </font>
    <font>
      <b/>
      <i/>
      <sz val="10"/>
      <color theme="1"/>
      <name val="Cambria"/>
      <family val="1"/>
      <scheme val="major"/>
    </font>
    <font>
      <i/>
      <sz val="10"/>
      <color theme="1"/>
      <name val="Cambria"/>
      <family val="1"/>
      <scheme val="major"/>
    </font>
    <font>
      <b/>
      <sz val="10"/>
      <color rgb="FFFF0000"/>
      <name val="Calibri"/>
      <family val="2"/>
      <scheme val="minor"/>
    </font>
    <font>
      <b/>
      <u/>
      <sz val="10"/>
      <color rgb="FF0066FF"/>
      <name val="Calibri"/>
      <family val="2"/>
      <scheme val="minor"/>
    </font>
    <font>
      <sz val="11"/>
      <color theme="1"/>
      <name val="Calibri"/>
      <family val="2"/>
      <scheme val="minor"/>
    </font>
    <font>
      <sz val="10"/>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5" fillId="0" borderId="0" applyFont="0" applyFill="0" applyBorder="0" applyAlignment="0" applyProtection="0"/>
    <xf numFmtId="43" fontId="15" fillId="0" borderId="0" applyFont="0" applyFill="0" applyBorder="0" applyAlignment="0" applyProtection="0"/>
  </cellStyleXfs>
  <cellXfs count="73">
    <xf numFmtId="0" fontId="0" fillId="0" borderId="0" xfId="0"/>
    <xf numFmtId="0" fontId="0" fillId="0" borderId="0" xfId="0" applyAlignment="1">
      <alignment horizontal="left"/>
    </xf>
    <xf numFmtId="0" fontId="1" fillId="0" borderId="0" xfId="0" applyFont="1"/>
    <xf numFmtId="0" fontId="0" fillId="0" borderId="0" xfId="0" applyAlignment="1">
      <alignment wrapText="1"/>
    </xf>
    <xf numFmtId="0" fontId="2" fillId="0" borderId="0" xfId="0" applyFont="1" applyAlignment="1">
      <alignment wrapText="1"/>
    </xf>
    <xf numFmtId="0" fontId="4" fillId="0" borderId="0" xfId="0" applyFont="1"/>
    <xf numFmtId="0" fontId="2" fillId="0" borderId="0" xfId="0" applyFont="1" applyAlignment="1">
      <alignment wrapText="1"/>
    </xf>
    <xf numFmtId="0" fontId="5" fillId="0" borderId="0" xfId="0" applyFont="1" applyAlignment="1">
      <alignment horizontal="left"/>
    </xf>
    <xf numFmtId="0" fontId="8" fillId="0" borderId="12" xfId="0" applyFont="1" applyBorder="1" applyAlignment="1">
      <alignment horizontal="center" vertical="center" wrapText="1"/>
    </xf>
    <xf numFmtId="0" fontId="8" fillId="0" borderId="3" xfId="0" applyFont="1" applyBorder="1" applyAlignment="1">
      <alignment horizontal="left" vertical="center" wrapText="1"/>
    </xf>
    <xf numFmtId="0" fontId="11"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0" fillId="0" borderId="0" xfId="0" applyFont="1"/>
    <xf numFmtId="0" fontId="6" fillId="0" borderId="3" xfId="0" applyFont="1" applyBorder="1" applyAlignment="1">
      <alignment horizontal="center" vertical="center" wrapText="1"/>
    </xf>
    <xf numFmtId="0" fontId="0" fillId="0" borderId="0" xfId="0" applyAlignment="1">
      <alignment horizontal="center"/>
    </xf>
    <xf numFmtId="0" fontId="13" fillId="0" borderId="0" xfId="0" applyFont="1"/>
    <xf numFmtId="0" fontId="8" fillId="0" borderId="3" xfId="0" applyFont="1" applyFill="1" applyBorder="1" applyAlignment="1">
      <alignment horizontal="left" vertical="center" wrapText="1"/>
    </xf>
    <xf numFmtId="0" fontId="0" fillId="0" borderId="0" xfId="0" applyFill="1"/>
    <xf numFmtId="0" fontId="0" fillId="0" borderId="0" xfId="0" applyAlignment="1">
      <alignment horizontal="center" vertical="center"/>
    </xf>
    <xf numFmtId="0" fontId="0" fillId="0" borderId="0" xfId="0" applyFill="1" applyAlignment="1">
      <alignment horizontal="center" vertical="center"/>
    </xf>
    <xf numFmtId="9" fontId="0" fillId="0" borderId="0" xfId="1" applyFont="1" applyAlignment="1">
      <alignment horizontal="center" vertical="center"/>
    </xf>
    <xf numFmtId="9" fontId="17" fillId="0" borderId="0" xfId="0" applyNumberFormat="1" applyFont="1" applyAlignment="1">
      <alignment horizontal="center" vertical="center"/>
    </xf>
    <xf numFmtId="164" fontId="0" fillId="0" borderId="0" xfId="0" applyNumberFormat="1" applyAlignment="1">
      <alignment horizontal="center" vertical="center"/>
    </xf>
    <xf numFmtId="164" fontId="17" fillId="0" borderId="0" xfId="0" applyNumberFormat="1" applyFont="1" applyAlignment="1">
      <alignment horizontal="center" vertical="center"/>
    </xf>
    <xf numFmtId="165" fontId="8" fillId="0" borderId="12" xfId="2" applyNumberFormat="1" applyFont="1" applyBorder="1" applyAlignment="1">
      <alignment horizontal="center" vertical="center" wrapText="1"/>
    </xf>
    <xf numFmtId="165" fontId="10" fillId="0" borderId="12" xfId="2" applyNumberFormat="1" applyFont="1" applyBorder="1" applyAlignment="1">
      <alignment horizontal="center" vertical="center" wrapText="1"/>
    </xf>
    <xf numFmtId="165" fontId="0" fillId="0" borderId="0" xfId="2" applyNumberFormat="1" applyFont="1" applyAlignment="1">
      <alignment horizontal="center" vertical="center"/>
    </xf>
    <xf numFmtId="165" fontId="8" fillId="2" borderId="12" xfId="2" applyNumberFormat="1" applyFont="1" applyFill="1" applyBorder="1" applyAlignment="1">
      <alignment horizontal="center" vertical="center" wrapText="1"/>
    </xf>
    <xf numFmtId="165" fontId="8" fillId="0" borderId="2" xfId="2" applyNumberFormat="1" applyFont="1" applyFill="1" applyBorder="1" applyAlignment="1">
      <alignment horizontal="center" vertical="center" wrapText="1"/>
    </xf>
    <xf numFmtId="165" fontId="8" fillId="3" borderId="12" xfId="2" applyNumberFormat="1" applyFont="1" applyFill="1" applyBorder="1" applyAlignment="1">
      <alignment horizontal="center" vertical="center" wrapText="1"/>
    </xf>
    <xf numFmtId="165" fontId="8" fillId="0" borderId="12" xfId="2" applyNumberFormat="1" applyFont="1" applyFill="1" applyBorder="1" applyAlignment="1">
      <alignment horizontal="center" vertical="center" wrapText="1"/>
    </xf>
    <xf numFmtId="165" fontId="16" fillId="3" borderId="0" xfId="2" applyNumberFormat="1" applyFont="1" applyFill="1" applyAlignment="1">
      <alignment horizontal="center" vertical="center"/>
    </xf>
    <xf numFmtId="165" fontId="17" fillId="0" borderId="0" xfId="2" applyNumberFormat="1" applyFont="1" applyAlignment="1">
      <alignment horizontal="center" vertical="center"/>
    </xf>
    <xf numFmtId="165" fontId="17" fillId="0" borderId="0" xfId="0" applyNumberFormat="1" applyFont="1" applyAlignment="1">
      <alignment horizontal="center" vertical="center"/>
    </xf>
    <xf numFmtId="165" fontId="0" fillId="0" borderId="0" xfId="0" applyNumberFormat="1" applyAlignment="1">
      <alignment horizontal="center" vertical="center"/>
    </xf>
    <xf numFmtId="165" fontId="8" fillId="0" borderId="13" xfId="2" applyNumberFormat="1" applyFont="1" applyBorder="1" applyAlignment="1">
      <alignment horizontal="center" vertical="center" wrapText="1"/>
    </xf>
    <xf numFmtId="165" fontId="8" fillId="0" borderId="14" xfId="2" applyNumberFormat="1" applyFont="1" applyBorder="1" applyAlignment="1">
      <alignment horizontal="center" vertical="center" wrapText="1"/>
    </xf>
    <xf numFmtId="165" fontId="8" fillId="0" borderId="1" xfId="2" applyNumberFormat="1" applyFont="1" applyBorder="1" applyAlignment="1">
      <alignment horizontal="center" vertical="center" wrapText="1"/>
    </xf>
    <xf numFmtId="165" fontId="8" fillId="0" borderId="12" xfId="2" applyNumberFormat="1" applyFont="1" applyBorder="1" applyAlignment="1">
      <alignment horizontal="center" vertical="center"/>
    </xf>
    <xf numFmtId="43" fontId="0" fillId="0" borderId="0" xfId="0" applyNumberFormat="1" applyAlignment="1">
      <alignment horizontal="center" vertical="center"/>
    </xf>
    <xf numFmtId="166" fontId="0" fillId="0" borderId="0" xfId="0" applyNumberFormat="1" applyAlignment="1">
      <alignment horizontal="center" vertical="center"/>
    </xf>
    <xf numFmtId="165" fontId="10" fillId="0" borderId="12" xfId="2" applyNumberFormat="1" applyFont="1" applyFill="1" applyBorder="1" applyAlignment="1">
      <alignment horizontal="center" vertical="center" wrapText="1"/>
    </xf>
    <xf numFmtId="165" fontId="8" fillId="0" borderId="12" xfId="2" applyNumberFormat="1" applyFont="1" applyFill="1" applyBorder="1" applyAlignment="1">
      <alignment horizontal="center" vertical="center"/>
    </xf>
    <xf numFmtId="0" fontId="0" fillId="0" borderId="0" xfId="0" applyAlignment="1">
      <alignment horizontal="left" vertical="center"/>
    </xf>
    <xf numFmtId="167" fontId="8" fillId="0" borderId="12" xfId="2" applyNumberFormat="1" applyFont="1" applyBorder="1" applyAlignment="1">
      <alignment horizontal="center" vertical="center" wrapText="1"/>
    </xf>
    <xf numFmtId="43" fontId="8" fillId="0" borderId="12" xfId="2" applyNumberFormat="1" applyFont="1" applyBorder="1" applyAlignment="1">
      <alignment horizontal="center" vertical="center" wrapText="1"/>
    </xf>
    <xf numFmtId="0" fontId="2" fillId="0" borderId="0" xfId="0" applyFont="1" applyAlignment="1">
      <alignment wrapText="1"/>
    </xf>
    <xf numFmtId="0" fontId="0" fillId="0" borderId="0" xfId="0" applyFont="1" applyAlignment="1">
      <alignment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opLeftCell="A4" zoomScale="110" zoomScaleNormal="110" workbookViewId="0">
      <selection activeCell="A15" sqref="A15:I15"/>
    </sheetView>
  </sheetViews>
  <sheetFormatPr defaultRowHeight="15" x14ac:dyDescent="0.25"/>
  <sheetData>
    <row r="1" spans="1:10" ht="30.75" customHeight="1" x14ac:dyDescent="0.3">
      <c r="A1" s="5" t="s">
        <v>32</v>
      </c>
      <c r="B1" s="14"/>
      <c r="C1" s="14"/>
      <c r="D1" s="14"/>
      <c r="E1" s="14"/>
      <c r="F1" s="14"/>
      <c r="G1" s="14"/>
      <c r="H1" s="14"/>
      <c r="I1" s="14"/>
    </row>
    <row r="2" spans="1:10" s="2" customFormat="1" ht="16.5" customHeight="1" x14ac:dyDescent="0.25">
      <c r="A2" s="17" t="s">
        <v>49</v>
      </c>
    </row>
    <row r="3" spans="1:10" x14ac:dyDescent="0.25">
      <c r="A3" s="2" t="s">
        <v>25</v>
      </c>
      <c r="B3" s="14"/>
      <c r="C3" s="14"/>
      <c r="D3" s="14"/>
      <c r="E3" s="14"/>
      <c r="F3" s="14"/>
      <c r="G3" s="14"/>
      <c r="H3" s="14"/>
      <c r="I3" s="14"/>
    </row>
    <row r="4" spans="1:10" s="3" customFormat="1" ht="44.25" customHeight="1" x14ac:dyDescent="0.25">
      <c r="A4" s="48" t="s">
        <v>33</v>
      </c>
      <c r="B4" s="48"/>
      <c r="C4" s="48"/>
      <c r="D4" s="48"/>
      <c r="E4" s="48"/>
      <c r="F4" s="48"/>
      <c r="G4" s="48"/>
      <c r="H4" s="48"/>
      <c r="I4" s="48"/>
      <c r="J4" s="4"/>
    </row>
    <row r="5" spans="1:10" s="3" customFormat="1" x14ac:dyDescent="0.25">
      <c r="A5" s="48" t="s">
        <v>48</v>
      </c>
      <c r="B5" s="48"/>
      <c r="C5" s="48"/>
      <c r="D5" s="48"/>
      <c r="E5" s="48"/>
      <c r="F5" s="48"/>
      <c r="G5" s="48"/>
      <c r="H5" s="48"/>
      <c r="I5" s="48"/>
      <c r="J5" s="6"/>
    </row>
    <row r="6" spans="1:10" s="3" customFormat="1" x14ac:dyDescent="0.25">
      <c r="A6" s="48" t="s">
        <v>38</v>
      </c>
      <c r="B6" s="48"/>
      <c r="C6" s="48"/>
      <c r="D6" s="48"/>
      <c r="E6" s="48"/>
      <c r="F6" s="48"/>
      <c r="G6" s="48"/>
      <c r="H6" s="48"/>
      <c r="I6" s="48"/>
    </row>
    <row r="7" spans="1:10" s="3" customFormat="1" x14ac:dyDescent="0.25">
      <c r="A7" s="48" t="s">
        <v>39</v>
      </c>
      <c r="B7" s="48"/>
      <c r="C7" s="48"/>
      <c r="D7" s="48"/>
      <c r="E7" s="48"/>
      <c r="F7" s="48"/>
      <c r="G7" s="48"/>
      <c r="H7" s="48"/>
      <c r="I7" s="48"/>
    </row>
    <row r="8" spans="1:10" s="3" customFormat="1" ht="46.5" customHeight="1" x14ac:dyDescent="0.25">
      <c r="A8" s="48" t="s">
        <v>40</v>
      </c>
      <c r="B8" s="48"/>
      <c r="C8" s="48"/>
      <c r="D8" s="48"/>
      <c r="E8" s="48"/>
      <c r="F8" s="48"/>
      <c r="G8" s="48"/>
      <c r="H8" s="48"/>
      <c r="I8" s="48"/>
    </row>
    <row r="9" spans="1:10" s="3" customFormat="1" ht="60" customHeight="1" x14ac:dyDescent="0.25">
      <c r="A9" s="48" t="s">
        <v>41</v>
      </c>
      <c r="B9" s="48"/>
      <c r="C9" s="48"/>
      <c r="D9" s="48"/>
      <c r="E9" s="48"/>
      <c r="F9" s="48"/>
      <c r="G9" s="48"/>
      <c r="H9" s="48"/>
      <c r="I9" s="48"/>
    </row>
    <row r="10" spans="1:10" s="3" customFormat="1" ht="48.75" customHeight="1" x14ac:dyDescent="0.25">
      <c r="A10" s="48" t="s">
        <v>42</v>
      </c>
      <c r="B10" s="48"/>
      <c r="C10" s="48"/>
      <c r="D10" s="48"/>
      <c r="E10" s="48"/>
      <c r="F10" s="48"/>
      <c r="G10" s="48"/>
      <c r="H10" s="48"/>
      <c r="I10" s="48"/>
    </row>
    <row r="11" spans="1:10" s="3" customFormat="1" ht="60.75" customHeight="1" x14ac:dyDescent="0.25">
      <c r="A11" s="48" t="s">
        <v>43</v>
      </c>
      <c r="B11" s="48"/>
      <c r="C11" s="48"/>
      <c r="D11" s="48"/>
      <c r="E11" s="48"/>
      <c r="F11" s="48"/>
      <c r="G11" s="48"/>
      <c r="H11" s="48"/>
      <c r="I11" s="48"/>
    </row>
    <row r="12" spans="1:10" s="3" customFormat="1" ht="45.75" customHeight="1" x14ac:dyDescent="0.25">
      <c r="A12" s="49" t="s">
        <v>44</v>
      </c>
      <c r="B12" s="49"/>
      <c r="C12" s="49"/>
      <c r="D12" s="49"/>
      <c r="E12" s="49"/>
      <c r="F12" s="49"/>
      <c r="G12" s="49"/>
      <c r="H12" s="49"/>
      <c r="I12" s="49"/>
    </row>
    <row r="13" spans="1:10" s="3" customFormat="1" ht="46.5" customHeight="1" x14ac:dyDescent="0.25">
      <c r="A13" s="49" t="s">
        <v>45</v>
      </c>
      <c r="B13" s="49"/>
      <c r="C13" s="49"/>
      <c r="D13" s="49"/>
      <c r="E13" s="49"/>
      <c r="F13" s="49"/>
      <c r="G13" s="49"/>
      <c r="H13" s="49"/>
      <c r="I13" s="49"/>
    </row>
    <row r="14" spans="1:10" s="3" customFormat="1" ht="32.25" customHeight="1" x14ac:dyDescent="0.25">
      <c r="A14" s="49" t="s">
        <v>46</v>
      </c>
      <c r="B14" s="49"/>
      <c r="C14" s="49"/>
      <c r="D14" s="49"/>
      <c r="E14" s="49"/>
      <c r="F14" s="49"/>
      <c r="G14" s="49"/>
      <c r="H14" s="49"/>
      <c r="I14" s="49"/>
    </row>
    <row r="15" spans="1:10" s="3" customFormat="1" ht="45" customHeight="1" x14ac:dyDescent="0.25">
      <c r="A15" s="49" t="s">
        <v>47</v>
      </c>
      <c r="B15" s="49"/>
      <c r="C15" s="49"/>
      <c r="D15" s="49"/>
      <c r="E15" s="49"/>
      <c r="F15" s="49"/>
      <c r="G15" s="49"/>
      <c r="H15" s="49"/>
      <c r="I15" s="49"/>
    </row>
  </sheetData>
  <mergeCells count="12">
    <mergeCell ref="A10:I10"/>
    <mergeCell ref="A12:I12"/>
    <mergeCell ref="A13:I13"/>
    <mergeCell ref="A14:I14"/>
    <mergeCell ref="A15:I15"/>
    <mergeCell ref="A11:I11"/>
    <mergeCell ref="A4:I4"/>
    <mergeCell ref="A6:I6"/>
    <mergeCell ref="A7:I7"/>
    <mergeCell ref="A8:I8"/>
    <mergeCell ref="A9:I9"/>
    <mergeCell ref="A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zoomScaleNormal="100" workbookViewId="0">
      <pane xSplit="1" ySplit="8" topLeftCell="B9" activePane="bottomRight" state="frozen"/>
      <selection activeCell="A15" sqref="A15:I15"/>
      <selection pane="topRight" activeCell="A15" sqref="A15:I15"/>
      <selection pane="bottomLeft" activeCell="A15" sqref="A15:I15"/>
      <selection pane="bottomRight" activeCell="B2" sqref="B2:E4"/>
    </sheetView>
  </sheetViews>
  <sheetFormatPr defaultRowHeight="15" x14ac:dyDescent="0.25"/>
  <cols>
    <col min="1" max="1" width="11.85546875" style="1" bestFit="1" customWidth="1"/>
    <col min="2" max="21" width="9.140625" style="20"/>
  </cols>
  <sheetData>
    <row r="1" spans="1:21" ht="15.75" thickBot="1" x14ac:dyDescent="0.3">
      <c r="A1" s="7">
        <v>2010</v>
      </c>
      <c r="B1" s="20" t="s">
        <v>51</v>
      </c>
    </row>
    <row r="2" spans="1:21" x14ac:dyDescent="0.25">
      <c r="A2" s="65"/>
      <c r="B2" s="58" t="s">
        <v>29</v>
      </c>
      <c r="C2" s="60"/>
      <c r="D2" s="60"/>
      <c r="E2" s="59"/>
      <c r="F2" s="58" t="s">
        <v>30</v>
      </c>
      <c r="G2" s="60"/>
      <c r="H2" s="60"/>
      <c r="I2" s="60"/>
      <c r="J2" s="60"/>
      <c r="K2" s="59"/>
      <c r="L2" s="58" t="s">
        <v>31</v>
      </c>
      <c r="M2" s="59"/>
      <c r="N2" s="58" t="s">
        <v>37</v>
      </c>
      <c r="O2" s="60"/>
      <c r="P2" s="59"/>
    </row>
    <row r="3" spans="1:21" x14ac:dyDescent="0.25">
      <c r="A3" s="66"/>
      <c r="B3" s="52"/>
      <c r="C3" s="61"/>
      <c r="D3" s="61"/>
      <c r="E3" s="53"/>
      <c r="F3" s="52"/>
      <c r="G3" s="61"/>
      <c r="H3" s="61"/>
      <c r="I3" s="61"/>
      <c r="J3" s="61"/>
      <c r="K3" s="53"/>
      <c r="L3" s="52"/>
      <c r="M3" s="53"/>
      <c r="N3" s="52"/>
      <c r="O3" s="61"/>
      <c r="P3" s="53"/>
    </row>
    <row r="4" spans="1:21" ht="14.25" customHeight="1" thickBot="1" x14ac:dyDescent="0.3">
      <c r="A4" s="67"/>
      <c r="B4" s="68"/>
      <c r="C4" s="69"/>
      <c r="D4" s="69"/>
      <c r="E4" s="70"/>
      <c r="F4" s="68"/>
      <c r="G4" s="69"/>
      <c r="H4" s="69"/>
      <c r="I4" s="69"/>
      <c r="J4" s="69"/>
      <c r="K4" s="70"/>
      <c r="L4" s="52"/>
      <c r="M4" s="53"/>
      <c r="N4" s="52"/>
      <c r="O4" s="61"/>
      <c r="P4" s="53"/>
    </row>
    <row r="5" spans="1:21" x14ac:dyDescent="0.25">
      <c r="A5" s="66"/>
      <c r="B5" s="71" t="s">
        <v>26</v>
      </c>
      <c r="C5" s="72"/>
      <c r="D5" s="71" t="s">
        <v>34</v>
      </c>
      <c r="E5" s="72"/>
      <c r="F5" s="71" t="s">
        <v>26</v>
      </c>
      <c r="G5" s="72"/>
      <c r="H5" s="71" t="s">
        <v>27</v>
      </c>
      <c r="I5" s="72"/>
      <c r="J5" s="71" t="s">
        <v>0</v>
      </c>
      <c r="K5" s="72"/>
      <c r="L5" s="52"/>
      <c r="M5" s="53"/>
      <c r="N5" s="54"/>
      <c r="O5" s="62"/>
      <c r="P5" s="55"/>
    </row>
    <row r="6" spans="1:21" x14ac:dyDescent="0.25">
      <c r="A6" s="66"/>
      <c r="B6" s="71"/>
      <c r="C6" s="72"/>
      <c r="D6" s="71"/>
      <c r="E6" s="72"/>
      <c r="F6" s="71"/>
      <c r="G6" s="72"/>
      <c r="H6" s="71" t="s">
        <v>28</v>
      </c>
      <c r="I6" s="72"/>
      <c r="J6" s="71" t="s">
        <v>35</v>
      </c>
      <c r="K6" s="72"/>
      <c r="L6" s="54"/>
      <c r="M6" s="55"/>
      <c r="N6" s="54"/>
      <c r="O6" s="63"/>
      <c r="P6" s="55"/>
    </row>
    <row r="7" spans="1:21" ht="15.75" thickBot="1" x14ac:dyDescent="0.3">
      <c r="A7" s="67"/>
      <c r="B7" s="50"/>
      <c r="C7" s="51"/>
      <c r="D7" s="50"/>
      <c r="E7" s="51"/>
      <c r="F7" s="50"/>
      <c r="G7" s="51"/>
      <c r="H7" s="56"/>
      <c r="I7" s="57"/>
      <c r="J7" s="50" t="s">
        <v>36</v>
      </c>
      <c r="K7" s="51"/>
      <c r="L7" s="56"/>
      <c r="M7" s="57"/>
      <c r="N7" s="56"/>
      <c r="O7" s="64"/>
      <c r="P7" s="57"/>
    </row>
    <row r="8" spans="1:21" s="16" customFormat="1" ht="16.5" thickBot="1" x14ac:dyDescent="0.3">
      <c r="A8" s="15"/>
      <c r="B8" s="8" t="s">
        <v>1</v>
      </c>
      <c r="C8" s="8" t="s">
        <v>2</v>
      </c>
      <c r="D8" s="8" t="s">
        <v>1</v>
      </c>
      <c r="E8" s="8" t="s">
        <v>2</v>
      </c>
      <c r="F8" s="8" t="s">
        <v>1</v>
      </c>
      <c r="G8" s="8" t="s">
        <v>2</v>
      </c>
      <c r="H8" s="8" t="s">
        <v>1</v>
      </c>
      <c r="I8" s="8" t="s">
        <v>2</v>
      </c>
      <c r="J8" s="8" t="s">
        <v>1</v>
      </c>
      <c r="K8" s="8" t="s">
        <v>2</v>
      </c>
      <c r="L8" s="8" t="s">
        <v>1</v>
      </c>
      <c r="M8" s="8" t="s">
        <v>2</v>
      </c>
      <c r="N8" s="8" t="s">
        <v>1</v>
      </c>
      <c r="O8" s="8" t="s">
        <v>2</v>
      </c>
      <c r="P8" s="8" t="s">
        <v>3</v>
      </c>
      <c r="Q8" s="20"/>
      <c r="R8" s="20"/>
      <c r="S8" s="20"/>
      <c r="T8" s="20"/>
      <c r="U8" s="20"/>
    </row>
    <row r="9" spans="1:21" ht="15.75" thickBot="1" x14ac:dyDescent="0.3">
      <c r="A9" s="9" t="s">
        <v>4</v>
      </c>
      <c r="B9" s="26" t="s">
        <v>5</v>
      </c>
      <c r="C9" s="26" t="s">
        <v>5</v>
      </c>
      <c r="D9" s="26">
        <v>0.30399999999999999</v>
      </c>
      <c r="E9" s="26" t="s">
        <v>5</v>
      </c>
      <c r="F9" s="26" t="s">
        <v>5</v>
      </c>
      <c r="G9" s="27" t="s">
        <v>5</v>
      </c>
      <c r="H9" s="27" t="s">
        <v>5</v>
      </c>
      <c r="I9" s="26" t="s">
        <v>5</v>
      </c>
      <c r="J9" s="26" t="s">
        <v>5</v>
      </c>
      <c r="K9" s="26" t="s">
        <v>5</v>
      </c>
      <c r="L9" s="32">
        <v>3.3239999999999998</v>
      </c>
      <c r="M9" s="32">
        <v>2.7</v>
      </c>
      <c r="N9" s="26" t="s">
        <v>5</v>
      </c>
      <c r="O9" s="26" t="s">
        <v>5</v>
      </c>
      <c r="P9" s="26" t="s">
        <v>5</v>
      </c>
      <c r="Q9" s="28"/>
    </row>
    <row r="10" spans="1:21" ht="15.75" thickBot="1" x14ac:dyDescent="0.3">
      <c r="A10" s="9" t="s">
        <v>6</v>
      </c>
      <c r="B10" s="26" t="s">
        <v>5</v>
      </c>
      <c r="C10" s="26" t="s">
        <v>5</v>
      </c>
      <c r="D10" s="26" t="s">
        <v>5</v>
      </c>
      <c r="E10" s="26" t="s">
        <v>5</v>
      </c>
      <c r="F10" s="26">
        <v>0.70199999999999996</v>
      </c>
      <c r="G10" s="26" t="s">
        <v>5</v>
      </c>
      <c r="H10" s="33">
        <v>0.67100000000000004</v>
      </c>
      <c r="I10" s="26" t="s">
        <v>5</v>
      </c>
      <c r="J10" s="26" t="s">
        <v>5</v>
      </c>
      <c r="K10" s="26" t="s">
        <v>5</v>
      </c>
      <c r="L10" s="26" t="s">
        <v>5</v>
      </c>
      <c r="M10" s="26">
        <v>0.85799999999999998</v>
      </c>
      <c r="N10" s="26">
        <v>3.5999999999999997E-2</v>
      </c>
      <c r="O10" s="26" t="s">
        <v>5</v>
      </c>
      <c r="P10" s="26" t="s">
        <v>5</v>
      </c>
      <c r="Q10" s="28"/>
    </row>
    <row r="11" spans="1:21" s="19" customFormat="1" ht="15.75" thickBot="1" x14ac:dyDescent="0.3">
      <c r="A11" s="18" t="s">
        <v>7</v>
      </c>
      <c r="B11" s="32" t="s">
        <v>5</v>
      </c>
      <c r="C11" s="32" t="s">
        <v>5</v>
      </c>
      <c r="D11" s="32" t="s">
        <v>5</v>
      </c>
      <c r="E11" s="32" t="s">
        <v>5</v>
      </c>
      <c r="F11" s="32" t="s">
        <v>5</v>
      </c>
      <c r="G11" s="32" t="s">
        <v>5</v>
      </c>
      <c r="H11" s="32">
        <f>1.831-0.117-0.034</f>
        <v>1.68</v>
      </c>
      <c r="I11" s="32" t="s">
        <v>5</v>
      </c>
      <c r="J11" s="32">
        <v>0.11700000000000001</v>
      </c>
      <c r="K11" s="32" t="s">
        <v>5</v>
      </c>
      <c r="L11" s="32">
        <v>2.41</v>
      </c>
      <c r="M11" s="32" t="s">
        <v>5</v>
      </c>
      <c r="N11" s="32">
        <v>3.4299999999999997E-2</v>
      </c>
      <c r="O11" s="32" t="s">
        <v>5</v>
      </c>
      <c r="P11" s="32" t="s">
        <v>5</v>
      </c>
      <c r="Q11" s="28"/>
      <c r="R11" s="20"/>
      <c r="S11" s="21"/>
      <c r="T11" s="21"/>
      <c r="U11" s="21"/>
    </row>
    <row r="12" spans="1:21" ht="15.75" thickBot="1" x14ac:dyDescent="0.3">
      <c r="A12" s="9" t="s">
        <v>8</v>
      </c>
      <c r="B12" s="26" t="s">
        <v>5</v>
      </c>
      <c r="C12" s="26" t="s">
        <v>5</v>
      </c>
      <c r="D12" s="26" t="s">
        <v>5</v>
      </c>
      <c r="E12" s="26" t="s">
        <v>5</v>
      </c>
      <c r="F12" s="26">
        <v>1.1479999999999999</v>
      </c>
      <c r="G12" s="26" t="s">
        <v>5</v>
      </c>
      <c r="H12" s="26">
        <v>0.85799999999999998</v>
      </c>
      <c r="I12" s="26" t="s">
        <v>5</v>
      </c>
      <c r="J12" s="26" t="s">
        <v>5</v>
      </c>
      <c r="K12" s="26" t="s">
        <v>5</v>
      </c>
      <c r="L12" s="26" t="s">
        <v>5</v>
      </c>
      <c r="M12" s="39" t="s">
        <v>5</v>
      </c>
      <c r="N12" s="26">
        <v>4.4499999999999998E-2</v>
      </c>
      <c r="O12" s="26" t="s">
        <v>5</v>
      </c>
      <c r="P12" s="26" t="s">
        <v>5</v>
      </c>
      <c r="Q12" s="28"/>
    </row>
    <row r="13" spans="1:21" ht="15.75" thickBot="1" x14ac:dyDescent="0.3">
      <c r="A13" s="9" t="s">
        <v>9</v>
      </c>
      <c r="B13" s="26" t="s">
        <v>5</v>
      </c>
      <c r="C13" s="26" t="s">
        <v>5</v>
      </c>
      <c r="D13" s="26" t="s">
        <v>5</v>
      </c>
      <c r="E13" s="26" t="s">
        <v>5</v>
      </c>
      <c r="F13" s="26" t="s">
        <v>5</v>
      </c>
      <c r="G13" s="26" t="s">
        <v>5</v>
      </c>
      <c r="H13" s="26" t="s">
        <v>5</v>
      </c>
      <c r="I13" s="26" t="s">
        <v>5</v>
      </c>
      <c r="J13" s="26" t="s">
        <v>5</v>
      </c>
      <c r="K13" s="26" t="s">
        <v>5</v>
      </c>
      <c r="L13" s="37" t="s">
        <v>5</v>
      </c>
      <c r="M13" s="40">
        <v>0.253</v>
      </c>
      <c r="N13" s="38" t="s">
        <v>5</v>
      </c>
      <c r="O13" s="26" t="s">
        <v>5</v>
      </c>
      <c r="P13" s="26" t="s">
        <v>5</v>
      </c>
      <c r="Q13" s="28"/>
    </row>
    <row r="14" spans="1:21" ht="15.75" thickBot="1" x14ac:dyDescent="0.3">
      <c r="A14" s="9" t="s">
        <v>10</v>
      </c>
      <c r="B14" s="26" t="s">
        <v>5</v>
      </c>
      <c r="C14" s="26" t="s">
        <v>5</v>
      </c>
      <c r="D14" s="26" t="s">
        <v>5</v>
      </c>
      <c r="E14" s="26" t="s">
        <v>5</v>
      </c>
      <c r="F14" s="26" t="s">
        <v>5</v>
      </c>
      <c r="G14" s="26" t="s">
        <v>5</v>
      </c>
      <c r="H14" s="26" t="s">
        <v>5</v>
      </c>
      <c r="I14" s="26" t="s">
        <v>5</v>
      </c>
      <c r="J14" s="26" t="s">
        <v>5</v>
      </c>
      <c r="K14" s="26" t="s">
        <v>5</v>
      </c>
      <c r="L14" s="37" t="s">
        <v>5</v>
      </c>
      <c r="M14" s="40">
        <v>0.81200000000000006</v>
      </c>
      <c r="N14" s="38" t="s">
        <v>5</v>
      </c>
      <c r="O14" s="26" t="s">
        <v>5</v>
      </c>
      <c r="P14" s="26" t="s">
        <v>5</v>
      </c>
      <c r="Q14" s="28"/>
    </row>
    <row r="15" spans="1:21" ht="15.75" thickBot="1" x14ac:dyDescent="0.3">
      <c r="A15" s="9" t="s">
        <v>11</v>
      </c>
      <c r="B15" s="26" t="s">
        <v>5</v>
      </c>
      <c r="C15" s="26" t="s">
        <v>5</v>
      </c>
      <c r="D15" s="26" t="s">
        <v>5</v>
      </c>
      <c r="E15" s="26" t="s">
        <v>5</v>
      </c>
      <c r="F15" s="26" t="s">
        <v>5</v>
      </c>
      <c r="G15" s="26" t="s">
        <v>5</v>
      </c>
      <c r="H15" s="26" t="s">
        <v>5</v>
      </c>
      <c r="I15" s="26" t="s">
        <v>5</v>
      </c>
      <c r="J15" s="26" t="s">
        <v>5</v>
      </c>
      <c r="K15" s="26" t="s">
        <v>5</v>
      </c>
      <c r="L15" s="37" t="s">
        <v>5</v>
      </c>
      <c r="M15" s="40">
        <v>0.64</v>
      </c>
      <c r="N15" s="38" t="s">
        <v>5</v>
      </c>
      <c r="O15" s="26" t="s">
        <v>5</v>
      </c>
      <c r="P15" s="26" t="s">
        <v>5</v>
      </c>
      <c r="Q15" s="28"/>
    </row>
    <row r="16" spans="1:21" ht="26.25" thickBot="1" x14ac:dyDescent="0.3">
      <c r="A16" s="9" t="s">
        <v>12</v>
      </c>
      <c r="B16" s="26" t="s">
        <v>5</v>
      </c>
      <c r="C16" s="26" t="s">
        <v>5</v>
      </c>
      <c r="D16" s="26" t="s">
        <v>5</v>
      </c>
      <c r="E16" s="26" t="s">
        <v>5</v>
      </c>
      <c r="F16" s="26" t="s">
        <v>5</v>
      </c>
      <c r="G16" s="26" t="s">
        <v>5</v>
      </c>
      <c r="H16" s="26" t="s">
        <v>5</v>
      </c>
      <c r="I16" s="26" t="s">
        <v>5</v>
      </c>
      <c r="J16" s="26" t="s">
        <v>5</v>
      </c>
      <c r="K16" s="26" t="s">
        <v>5</v>
      </c>
      <c r="L16" s="37" t="s">
        <v>5</v>
      </c>
      <c r="M16" s="44">
        <f>0.9</f>
        <v>0.9</v>
      </c>
      <c r="N16" s="38" t="s">
        <v>5</v>
      </c>
      <c r="O16" s="26" t="s">
        <v>5</v>
      </c>
      <c r="P16" s="26" t="s">
        <v>5</v>
      </c>
      <c r="Q16" s="28"/>
    </row>
    <row r="17" spans="1:17" ht="28.5" customHeight="1" thickBot="1" x14ac:dyDescent="0.3">
      <c r="A17" s="10" t="s">
        <v>13</v>
      </c>
      <c r="B17" s="26">
        <f>SUM(B9:B16)</f>
        <v>0</v>
      </c>
      <c r="C17" s="26">
        <f t="shared" ref="C17:P17" si="0">SUM(C9:C16)</f>
        <v>0</v>
      </c>
      <c r="D17" s="26">
        <f t="shared" si="0"/>
        <v>0.30399999999999999</v>
      </c>
      <c r="E17" s="26">
        <f t="shared" si="0"/>
        <v>0</v>
      </c>
      <c r="F17" s="26">
        <f t="shared" si="0"/>
        <v>1.8499999999999999</v>
      </c>
      <c r="G17" s="26">
        <f t="shared" si="0"/>
        <v>0</v>
      </c>
      <c r="H17" s="26">
        <f t="shared" si="0"/>
        <v>3.2090000000000001</v>
      </c>
      <c r="I17" s="26">
        <f t="shared" si="0"/>
        <v>0</v>
      </c>
      <c r="J17" s="26">
        <f t="shared" si="0"/>
        <v>0.11700000000000001</v>
      </c>
      <c r="K17" s="26">
        <f t="shared" si="0"/>
        <v>0</v>
      </c>
      <c r="L17" s="26">
        <f t="shared" si="0"/>
        <v>5.734</v>
      </c>
      <c r="M17" s="26">
        <f t="shared" si="0"/>
        <v>6.1630000000000003</v>
      </c>
      <c r="N17" s="26">
        <f t="shared" si="0"/>
        <v>0.1148</v>
      </c>
      <c r="O17" s="26">
        <f t="shared" si="0"/>
        <v>0</v>
      </c>
      <c r="P17" s="26">
        <f t="shared" si="0"/>
        <v>0</v>
      </c>
      <c r="Q17" s="28"/>
    </row>
    <row r="18" spans="1:17" ht="15.75" thickBot="1" x14ac:dyDescent="0.3">
      <c r="A18" s="11"/>
      <c r="B18" s="29"/>
      <c r="C18" s="29" t="s">
        <v>50</v>
      </c>
      <c r="D18" s="29"/>
      <c r="E18" s="29"/>
      <c r="F18" s="29"/>
      <c r="G18" s="29"/>
      <c r="H18" s="29"/>
      <c r="I18" s="29"/>
      <c r="J18" s="29"/>
      <c r="K18" s="29"/>
      <c r="L18" s="29"/>
      <c r="M18" s="29"/>
      <c r="N18" s="29"/>
      <c r="O18" s="29"/>
      <c r="P18" s="29"/>
      <c r="Q18" s="28"/>
    </row>
    <row r="19" spans="1:17" ht="26.25" thickBot="1" x14ac:dyDescent="0.3">
      <c r="A19" s="9" t="s">
        <v>14</v>
      </c>
      <c r="B19" s="26" t="s">
        <v>5</v>
      </c>
      <c r="C19" s="26" t="s">
        <v>5</v>
      </c>
      <c r="D19" s="26" t="s">
        <v>5</v>
      </c>
      <c r="E19" s="26" t="s">
        <v>5</v>
      </c>
      <c r="F19" s="26" t="s">
        <v>5</v>
      </c>
      <c r="G19" s="26" t="s">
        <v>5</v>
      </c>
      <c r="H19" s="26" t="s">
        <v>5</v>
      </c>
      <c r="I19" s="26" t="s">
        <v>5</v>
      </c>
      <c r="J19" s="26" t="s">
        <v>5</v>
      </c>
      <c r="K19" s="26" t="s">
        <v>5</v>
      </c>
      <c r="L19" s="26" t="s">
        <v>5</v>
      </c>
      <c r="M19" s="26" t="s">
        <v>5</v>
      </c>
      <c r="N19" s="26" t="s">
        <v>5</v>
      </c>
      <c r="O19" s="26" t="s">
        <v>5</v>
      </c>
      <c r="P19" s="26" t="s">
        <v>5</v>
      </c>
      <c r="Q19" s="28"/>
    </row>
    <row r="20" spans="1:17" ht="15.75" thickBot="1" x14ac:dyDescent="0.3">
      <c r="A20" s="9" t="s">
        <v>15</v>
      </c>
      <c r="B20" s="26" t="s">
        <v>5</v>
      </c>
      <c r="C20" s="26" t="s">
        <v>5</v>
      </c>
      <c r="D20" s="26" t="s">
        <v>5</v>
      </c>
      <c r="E20" s="26" t="s">
        <v>5</v>
      </c>
      <c r="F20" s="26" t="s">
        <v>5</v>
      </c>
      <c r="G20" s="26" t="s">
        <v>5</v>
      </c>
      <c r="H20" s="26" t="s">
        <v>5</v>
      </c>
      <c r="I20" s="26" t="s">
        <v>5</v>
      </c>
      <c r="J20" s="26" t="s">
        <v>5</v>
      </c>
      <c r="K20" s="26" t="s">
        <v>5</v>
      </c>
      <c r="L20" s="26" t="s">
        <v>5</v>
      </c>
      <c r="M20" s="26" t="s">
        <v>5</v>
      </c>
      <c r="N20" s="26" t="s">
        <v>5</v>
      </c>
      <c r="O20" s="26" t="s">
        <v>5</v>
      </c>
      <c r="P20" s="26" t="s">
        <v>5</v>
      </c>
      <c r="Q20" s="28"/>
    </row>
    <row r="21" spans="1:17" ht="26.25" thickBot="1" x14ac:dyDescent="0.3">
      <c r="A21" s="9" t="s">
        <v>16</v>
      </c>
      <c r="B21" s="26" t="s">
        <v>5</v>
      </c>
      <c r="C21" s="26" t="s">
        <v>5</v>
      </c>
      <c r="D21" s="26" t="s">
        <v>5</v>
      </c>
      <c r="E21" s="26" t="s">
        <v>5</v>
      </c>
      <c r="F21" s="26" t="s">
        <v>5</v>
      </c>
      <c r="G21" s="26" t="s">
        <v>5</v>
      </c>
      <c r="H21" s="26" t="s">
        <v>5</v>
      </c>
      <c r="I21" s="26" t="s">
        <v>5</v>
      </c>
      <c r="J21" s="26" t="s">
        <v>5</v>
      </c>
      <c r="K21" s="26" t="s">
        <v>5</v>
      </c>
      <c r="L21" s="26" t="s">
        <v>5</v>
      </c>
      <c r="M21" s="26" t="s">
        <v>5</v>
      </c>
      <c r="N21" s="26" t="s">
        <v>5</v>
      </c>
      <c r="O21" s="26" t="s">
        <v>5</v>
      </c>
      <c r="P21" s="26" t="s">
        <v>5</v>
      </c>
      <c r="Q21" s="28"/>
    </row>
    <row r="22" spans="1:17" ht="15.75" thickBot="1" x14ac:dyDescent="0.3">
      <c r="A22" s="9" t="s">
        <v>8</v>
      </c>
      <c r="B22" s="26" t="s">
        <v>5</v>
      </c>
      <c r="C22" s="26" t="s">
        <v>5</v>
      </c>
      <c r="D22" s="26" t="s">
        <v>5</v>
      </c>
      <c r="E22" s="26" t="s">
        <v>5</v>
      </c>
      <c r="F22" s="26" t="s">
        <v>5</v>
      </c>
      <c r="G22" s="26" t="s">
        <v>5</v>
      </c>
      <c r="H22" s="26" t="s">
        <v>5</v>
      </c>
      <c r="I22" s="26" t="s">
        <v>5</v>
      </c>
      <c r="J22" s="26" t="s">
        <v>5</v>
      </c>
      <c r="K22" s="26" t="s">
        <v>5</v>
      </c>
      <c r="L22" s="26" t="s">
        <v>5</v>
      </c>
      <c r="M22" s="26" t="s">
        <v>5</v>
      </c>
      <c r="N22" s="26" t="s">
        <v>5</v>
      </c>
      <c r="O22" s="26" t="s">
        <v>5</v>
      </c>
      <c r="P22" s="26" t="s">
        <v>5</v>
      </c>
      <c r="Q22" s="28"/>
    </row>
    <row r="23" spans="1:17" ht="39" thickBot="1" x14ac:dyDescent="0.3">
      <c r="A23" s="10" t="s">
        <v>17</v>
      </c>
      <c r="B23" s="26" t="s">
        <v>5</v>
      </c>
      <c r="C23" s="26" t="s">
        <v>5</v>
      </c>
      <c r="D23" s="26" t="s">
        <v>5</v>
      </c>
      <c r="E23" s="26" t="s">
        <v>5</v>
      </c>
      <c r="F23" s="26" t="s">
        <v>5</v>
      </c>
      <c r="G23" s="26" t="s">
        <v>5</v>
      </c>
      <c r="H23" s="26" t="s">
        <v>5</v>
      </c>
      <c r="I23" s="26" t="s">
        <v>5</v>
      </c>
      <c r="J23" s="26" t="s">
        <v>5</v>
      </c>
      <c r="K23" s="26" t="s">
        <v>5</v>
      </c>
      <c r="L23" s="26" t="s">
        <v>5</v>
      </c>
      <c r="M23" s="26" t="s">
        <v>5</v>
      </c>
      <c r="N23" s="26" t="s">
        <v>5</v>
      </c>
      <c r="O23" s="26" t="s">
        <v>5</v>
      </c>
      <c r="P23" s="26" t="s">
        <v>5</v>
      </c>
      <c r="Q23" s="28"/>
    </row>
    <row r="24" spans="1:17" ht="15.75" thickBot="1" x14ac:dyDescent="0.3">
      <c r="A24" s="11"/>
      <c r="B24" s="29"/>
      <c r="C24" s="29"/>
      <c r="D24" s="29"/>
      <c r="E24" s="29"/>
      <c r="F24" s="29"/>
      <c r="G24" s="29"/>
      <c r="H24" s="29"/>
      <c r="I24" s="29"/>
      <c r="J24" s="29"/>
      <c r="K24" s="29"/>
      <c r="L24" s="29"/>
      <c r="M24" s="29"/>
      <c r="N24" s="29"/>
      <c r="O24" s="29"/>
      <c r="P24" s="29"/>
      <c r="Q24" s="28"/>
    </row>
    <row r="25" spans="1:17" ht="15.75" thickBot="1" x14ac:dyDescent="0.3">
      <c r="A25" s="10" t="s">
        <v>18</v>
      </c>
      <c r="B25" s="26" t="s">
        <v>5</v>
      </c>
      <c r="C25" s="26" t="s">
        <v>5</v>
      </c>
      <c r="D25" s="26" t="s">
        <v>5</v>
      </c>
      <c r="E25" s="26" t="s">
        <v>5</v>
      </c>
      <c r="F25" s="26" t="s">
        <v>5</v>
      </c>
      <c r="G25" s="26" t="s">
        <v>5</v>
      </c>
      <c r="H25" s="26" t="s">
        <v>5</v>
      </c>
      <c r="I25" s="26" t="s">
        <v>5</v>
      </c>
      <c r="J25" s="26" t="s">
        <v>5</v>
      </c>
      <c r="K25" s="26" t="s">
        <v>5</v>
      </c>
      <c r="L25" s="26" t="s">
        <v>5</v>
      </c>
      <c r="M25" s="26">
        <v>0.28299999999999997</v>
      </c>
      <c r="N25" s="26" t="s">
        <v>5</v>
      </c>
      <c r="O25" s="26" t="s">
        <v>5</v>
      </c>
      <c r="P25" s="26" t="s">
        <v>5</v>
      </c>
      <c r="Q25" s="28"/>
    </row>
    <row r="26" spans="1:17" ht="15.75" thickBot="1" x14ac:dyDescent="0.3">
      <c r="A26" s="11"/>
      <c r="B26" s="29"/>
      <c r="C26" s="29"/>
      <c r="D26" s="29"/>
      <c r="E26" s="29"/>
      <c r="F26" s="29"/>
      <c r="G26" s="29"/>
      <c r="H26" s="29"/>
      <c r="I26" s="29"/>
      <c r="J26" s="29"/>
      <c r="K26" s="29"/>
      <c r="L26" s="29"/>
      <c r="M26" s="29"/>
      <c r="N26" s="29"/>
      <c r="O26" s="29"/>
      <c r="P26" s="29"/>
      <c r="Q26" s="28"/>
    </row>
    <row r="27" spans="1:17" ht="39" thickBot="1" x14ac:dyDescent="0.3">
      <c r="A27" s="9" t="s">
        <v>19</v>
      </c>
      <c r="B27" s="26" t="s">
        <v>5</v>
      </c>
      <c r="C27" s="26" t="s">
        <v>5</v>
      </c>
      <c r="D27" s="26" t="s">
        <v>5</v>
      </c>
      <c r="E27" s="26" t="s">
        <v>5</v>
      </c>
      <c r="F27" s="26">
        <v>0.29499999999999998</v>
      </c>
      <c r="G27" s="26" t="s">
        <v>5</v>
      </c>
      <c r="H27" s="26">
        <v>0.77800000000000002</v>
      </c>
      <c r="I27" s="26" t="s">
        <v>5</v>
      </c>
      <c r="J27" s="26">
        <v>1.8800000000000001E-2</v>
      </c>
      <c r="K27" s="26" t="s">
        <v>5</v>
      </c>
      <c r="L27" s="26" t="s">
        <v>5</v>
      </c>
      <c r="M27" s="26" t="s">
        <v>5</v>
      </c>
      <c r="N27" s="26" t="s">
        <v>5</v>
      </c>
      <c r="O27" s="26" t="s">
        <v>5</v>
      </c>
      <c r="P27" s="26" t="s">
        <v>5</v>
      </c>
      <c r="Q27" s="28"/>
    </row>
    <row r="28" spans="1:17" ht="39" thickBot="1" x14ac:dyDescent="0.3">
      <c r="A28" s="9" t="s">
        <v>20</v>
      </c>
      <c r="B28" s="26" t="s">
        <v>5</v>
      </c>
      <c r="C28" s="26" t="s">
        <v>5</v>
      </c>
      <c r="D28" s="26" t="s">
        <v>5</v>
      </c>
      <c r="E28" s="26" t="s">
        <v>5</v>
      </c>
      <c r="F28" s="26" t="s">
        <v>5</v>
      </c>
      <c r="G28" s="26" t="s">
        <v>5</v>
      </c>
      <c r="H28" s="26" t="s">
        <v>5</v>
      </c>
      <c r="I28" s="26" t="s">
        <v>5</v>
      </c>
      <c r="J28" s="26" t="s">
        <v>5</v>
      </c>
      <c r="K28" s="26" t="s">
        <v>5</v>
      </c>
      <c r="L28" s="26" t="s">
        <v>5</v>
      </c>
      <c r="M28" s="26" t="s">
        <v>5</v>
      </c>
      <c r="N28" s="26" t="s">
        <v>5</v>
      </c>
      <c r="O28" s="26" t="s">
        <v>5</v>
      </c>
      <c r="P28" s="26" t="s">
        <v>5</v>
      </c>
      <c r="Q28" s="28"/>
    </row>
    <row r="29" spans="1:17" ht="32.25" customHeight="1" thickBot="1" x14ac:dyDescent="0.3">
      <c r="A29" s="9" t="s">
        <v>21</v>
      </c>
      <c r="B29" s="26" t="s">
        <v>5</v>
      </c>
      <c r="C29" s="26" t="s">
        <v>5</v>
      </c>
      <c r="D29" s="26" t="s">
        <v>5</v>
      </c>
      <c r="E29" s="26" t="s">
        <v>5</v>
      </c>
      <c r="F29" s="26" t="s">
        <v>5</v>
      </c>
      <c r="G29" s="26" t="s">
        <v>5</v>
      </c>
      <c r="H29" s="26" t="s">
        <v>5</v>
      </c>
      <c r="I29" s="26" t="s">
        <v>5</v>
      </c>
      <c r="J29" s="26" t="s">
        <v>5</v>
      </c>
      <c r="K29" s="26" t="s">
        <v>5</v>
      </c>
      <c r="L29" s="26" t="s">
        <v>5</v>
      </c>
      <c r="M29" s="32" t="s">
        <v>5</v>
      </c>
      <c r="N29" s="26" t="s">
        <v>5</v>
      </c>
      <c r="O29" s="26" t="s">
        <v>5</v>
      </c>
      <c r="P29" s="26" t="s">
        <v>5</v>
      </c>
      <c r="Q29" s="28"/>
    </row>
    <row r="30" spans="1:17" ht="39" thickBot="1" x14ac:dyDescent="0.3">
      <c r="A30" s="10" t="s">
        <v>22</v>
      </c>
      <c r="B30" s="26">
        <f>SUM(B27:B29)</f>
        <v>0</v>
      </c>
      <c r="C30" s="26">
        <f t="shared" ref="C30:P30" si="1">SUM(C27:C29)</f>
        <v>0</v>
      </c>
      <c r="D30" s="26">
        <f t="shared" si="1"/>
        <v>0</v>
      </c>
      <c r="E30" s="26">
        <f t="shared" si="1"/>
        <v>0</v>
      </c>
      <c r="F30" s="26">
        <f t="shared" si="1"/>
        <v>0.29499999999999998</v>
      </c>
      <c r="G30" s="26">
        <f t="shared" si="1"/>
        <v>0</v>
      </c>
      <c r="H30" s="26">
        <f t="shared" si="1"/>
        <v>0.77800000000000002</v>
      </c>
      <c r="I30" s="26">
        <f t="shared" si="1"/>
        <v>0</v>
      </c>
      <c r="J30" s="26">
        <f t="shared" si="1"/>
        <v>1.8800000000000001E-2</v>
      </c>
      <c r="K30" s="26">
        <f t="shared" si="1"/>
        <v>0</v>
      </c>
      <c r="L30" s="26">
        <f t="shared" si="1"/>
        <v>0</v>
      </c>
      <c r="M30" s="26">
        <f t="shared" si="1"/>
        <v>0</v>
      </c>
      <c r="N30" s="26">
        <f t="shared" si="1"/>
        <v>0</v>
      </c>
      <c r="O30" s="26">
        <f t="shared" si="1"/>
        <v>0</v>
      </c>
      <c r="P30" s="26">
        <f t="shared" si="1"/>
        <v>0</v>
      </c>
      <c r="Q30" s="28"/>
    </row>
    <row r="31" spans="1:17" ht="15.75" thickBot="1" x14ac:dyDescent="0.3">
      <c r="A31" s="12"/>
      <c r="B31" s="29"/>
      <c r="C31" s="29"/>
      <c r="D31" s="29"/>
      <c r="E31" s="29"/>
      <c r="F31" s="29"/>
      <c r="G31" s="29"/>
      <c r="H31" s="29"/>
      <c r="I31" s="29"/>
      <c r="J31" s="29"/>
      <c r="K31" s="29"/>
      <c r="L31" s="29"/>
      <c r="M31" s="29"/>
      <c r="N31" s="29"/>
      <c r="O31" s="29"/>
      <c r="P31" s="29"/>
      <c r="Q31" s="28"/>
    </row>
    <row r="32" spans="1:17" ht="15.75" thickBot="1" x14ac:dyDescent="0.3">
      <c r="A32" s="10" t="s">
        <v>23</v>
      </c>
      <c r="B32" s="26" t="s">
        <v>5</v>
      </c>
      <c r="C32" s="26" t="s">
        <v>5</v>
      </c>
      <c r="D32" s="26" t="s">
        <v>5</v>
      </c>
      <c r="E32" s="32">
        <v>1.2E-2</v>
      </c>
      <c r="F32" s="26" t="s">
        <v>5</v>
      </c>
      <c r="G32" s="26" t="s">
        <v>5</v>
      </c>
      <c r="H32" s="26" t="s">
        <v>5</v>
      </c>
      <c r="I32" s="26" t="s">
        <v>5</v>
      </c>
      <c r="J32" s="26" t="s">
        <v>5</v>
      </c>
      <c r="K32" s="26" t="s">
        <v>5</v>
      </c>
      <c r="L32" s="26" t="s">
        <v>5</v>
      </c>
      <c r="M32" s="32">
        <f>1.27</f>
        <v>1.27</v>
      </c>
      <c r="N32" s="26" t="s">
        <v>5</v>
      </c>
      <c r="O32" s="26" t="s">
        <v>5</v>
      </c>
      <c r="P32" s="26" t="s">
        <v>5</v>
      </c>
      <c r="Q32" s="28"/>
    </row>
    <row r="33" spans="1:17" ht="15.75" thickBot="1" x14ac:dyDescent="0.3">
      <c r="A33" s="11"/>
      <c r="B33" s="29"/>
      <c r="C33" s="29"/>
      <c r="D33" s="29"/>
      <c r="E33" s="29"/>
      <c r="F33" s="29"/>
      <c r="G33" s="29"/>
      <c r="H33" s="29"/>
      <c r="I33" s="29"/>
      <c r="J33" s="29"/>
      <c r="K33" s="29"/>
      <c r="L33" s="29"/>
      <c r="M33" s="29"/>
      <c r="N33" s="29"/>
      <c r="O33" s="29"/>
      <c r="P33" s="29"/>
      <c r="Q33" s="28"/>
    </row>
    <row r="34" spans="1:17" ht="26.25" thickBot="1" x14ac:dyDescent="0.3">
      <c r="A34" s="13" t="s">
        <v>24</v>
      </c>
      <c r="B34" s="46">
        <f>+B30+B17</f>
        <v>0</v>
      </c>
      <c r="C34" s="46">
        <f>+C30+C17</f>
        <v>0</v>
      </c>
      <c r="D34" s="46">
        <f>+D30+D17</f>
        <v>0.30399999999999999</v>
      </c>
      <c r="E34" s="46">
        <f>+E32+E30+E17</f>
        <v>1.2E-2</v>
      </c>
      <c r="F34" s="46">
        <f t="shared" ref="F34:L34" si="2">+F30+F17</f>
        <v>2.145</v>
      </c>
      <c r="G34" s="46">
        <f t="shared" si="2"/>
        <v>0</v>
      </c>
      <c r="H34" s="46">
        <f t="shared" si="2"/>
        <v>3.9870000000000001</v>
      </c>
      <c r="I34" s="46">
        <f t="shared" si="2"/>
        <v>0</v>
      </c>
      <c r="J34" s="46">
        <f t="shared" si="2"/>
        <v>0.1358</v>
      </c>
      <c r="K34" s="46">
        <f t="shared" si="2"/>
        <v>0</v>
      </c>
      <c r="L34" s="46">
        <f t="shared" si="2"/>
        <v>5.734</v>
      </c>
      <c r="M34" s="47">
        <f>+M32+M30+M17+M25</f>
        <v>7.7160000000000002</v>
      </c>
      <c r="N34" s="46">
        <f>+N30+N17</f>
        <v>0.1148</v>
      </c>
      <c r="O34" s="46">
        <f>+O30+O17</f>
        <v>0</v>
      </c>
      <c r="P34" s="46">
        <f>+P30+P17</f>
        <v>0</v>
      </c>
      <c r="Q34" s="28"/>
    </row>
    <row r="35" spans="1:17" x14ac:dyDescent="0.25">
      <c r="B35" s="28"/>
      <c r="C35" s="28"/>
      <c r="D35" s="28"/>
      <c r="E35" s="28"/>
      <c r="F35" s="28"/>
      <c r="G35" s="28"/>
      <c r="H35" s="28"/>
      <c r="I35" s="28"/>
      <c r="J35" s="28"/>
      <c r="K35" s="28"/>
      <c r="L35" s="28"/>
      <c r="M35" s="28"/>
      <c r="N35" s="28"/>
      <c r="O35" s="28"/>
      <c r="P35" s="28"/>
      <c r="Q35" s="28"/>
    </row>
    <row r="36" spans="1:17" x14ac:dyDescent="0.25">
      <c r="B36" s="28"/>
      <c r="C36" s="28"/>
      <c r="D36" s="28"/>
      <c r="E36" s="28"/>
      <c r="F36" s="28"/>
      <c r="G36" s="28"/>
      <c r="H36" s="28"/>
      <c r="I36" s="28"/>
      <c r="J36" s="28"/>
      <c r="K36" s="28"/>
      <c r="L36" s="28"/>
      <c r="M36" s="28"/>
      <c r="N36" s="28"/>
      <c r="O36" s="28"/>
      <c r="P36" s="34"/>
      <c r="Q36" s="34"/>
    </row>
    <row r="37" spans="1:17" x14ac:dyDescent="0.25">
      <c r="E37" s="36"/>
      <c r="H37" s="36"/>
      <c r="I37" s="41"/>
      <c r="J37" s="41"/>
    </row>
    <row r="39" spans="1:17" x14ac:dyDescent="0.25">
      <c r="E39" s="36"/>
      <c r="H39" s="24"/>
    </row>
    <row r="41" spans="1:17" x14ac:dyDescent="0.25">
      <c r="H41" s="24"/>
    </row>
  </sheetData>
  <mergeCells count="21">
    <mergeCell ref="N2:P4"/>
    <mergeCell ref="N5:P5"/>
    <mergeCell ref="N6:P6"/>
    <mergeCell ref="N7:P7"/>
    <mergeCell ref="A2:A4"/>
    <mergeCell ref="B2:E4"/>
    <mergeCell ref="F2:K4"/>
    <mergeCell ref="A5:A7"/>
    <mergeCell ref="B5:C7"/>
    <mergeCell ref="D5:E7"/>
    <mergeCell ref="F5:G7"/>
    <mergeCell ref="H5:I5"/>
    <mergeCell ref="H6:I6"/>
    <mergeCell ref="H7:I7"/>
    <mergeCell ref="J5:K5"/>
    <mergeCell ref="J6:K6"/>
    <mergeCell ref="J7:K7"/>
    <mergeCell ref="L5:M5"/>
    <mergeCell ref="L6:M6"/>
    <mergeCell ref="L7:M7"/>
    <mergeCell ref="L2:M4"/>
  </mergeCells>
  <pageMargins left="0.25" right="0.25"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workbookViewId="0"/>
  </sheetViews>
  <sheetFormatPr defaultRowHeight="15" x14ac:dyDescent="0.25"/>
  <cols>
    <col min="1" max="1" width="10.85546875" style="1" customWidth="1"/>
    <col min="2" max="7" width="9.140625" style="20"/>
    <col min="8" max="8" width="9.5703125" style="20" bestFit="1" customWidth="1"/>
    <col min="9" max="18" width="9.140625" style="20"/>
  </cols>
  <sheetData>
    <row r="1" spans="1:18" ht="15.75" thickBot="1" x14ac:dyDescent="0.3">
      <c r="A1" s="7">
        <v>2011</v>
      </c>
      <c r="B1" s="20" t="s">
        <v>51</v>
      </c>
    </row>
    <row r="2" spans="1:18" x14ac:dyDescent="0.25">
      <c r="A2" s="65"/>
      <c r="B2" s="58" t="s">
        <v>29</v>
      </c>
      <c r="C2" s="60"/>
      <c r="D2" s="60"/>
      <c r="E2" s="59"/>
      <c r="F2" s="58" t="s">
        <v>30</v>
      </c>
      <c r="G2" s="60"/>
      <c r="H2" s="60"/>
      <c r="I2" s="60"/>
      <c r="J2" s="60"/>
      <c r="K2" s="59"/>
      <c r="L2" s="58" t="s">
        <v>31</v>
      </c>
      <c r="M2" s="59"/>
      <c r="N2" s="58" t="s">
        <v>37</v>
      </c>
      <c r="O2" s="60"/>
      <c r="P2" s="59"/>
    </row>
    <row r="3" spans="1:18" x14ac:dyDescent="0.25">
      <c r="A3" s="66"/>
      <c r="B3" s="52"/>
      <c r="C3" s="61"/>
      <c r="D3" s="61"/>
      <c r="E3" s="53"/>
      <c r="F3" s="52"/>
      <c r="G3" s="61"/>
      <c r="H3" s="61"/>
      <c r="I3" s="61"/>
      <c r="J3" s="61"/>
      <c r="K3" s="53"/>
      <c r="L3" s="52"/>
      <c r="M3" s="53"/>
      <c r="N3" s="52"/>
      <c r="O3" s="61"/>
      <c r="P3" s="53"/>
    </row>
    <row r="4" spans="1:18" ht="14.25" customHeight="1" thickBot="1" x14ac:dyDescent="0.3">
      <c r="A4" s="67"/>
      <c r="B4" s="68"/>
      <c r="C4" s="69"/>
      <c r="D4" s="69"/>
      <c r="E4" s="70"/>
      <c r="F4" s="68"/>
      <c r="G4" s="69"/>
      <c r="H4" s="69"/>
      <c r="I4" s="69"/>
      <c r="J4" s="69"/>
      <c r="K4" s="70"/>
      <c r="L4" s="52"/>
      <c r="M4" s="53"/>
      <c r="N4" s="52"/>
      <c r="O4" s="61"/>
      <c r="P4" s="53"/>
    </row>
    <row r="5" spans="1:18" x14ac:dyDescent="0.25">
      <c r="A5" s="66"/>
      <c r="B5" s="71" t="s">
        <v>26</v>
      </c>
      <c r="C5" s="72"/>
      <c r="D5" s="71" t="s">
        <v>34</v>
      </c>
      <c r="E5" s="72"/>
      <c r="F5" s="71" t="s">
        <v>26</v>
      </c>
      <c r="G5" s="72"/>
      <c r="H5" s="71" t="s">
        <v>27</v>
      </c>
      <c r="I5" s="72"/>
      <c r="J5" s="71" t="s">
        <v>0</v>
      </c>
      <c r="K5" s="72"/>
      <c r="L5" s="52"/>
      <c r="M5" s="53"/>
      <c r="N5" s="54"/>
      <c r="O5" s="62"/>
      <c r="P5" s="55"/>
    </row>
    <row r="6" spans="1:18" x14ac:dyDescent="0.25">
      <c r="A6" s="66"/>
      <c r="B6" s="71"/>
      <c r="C6" s="72"/>
      <c r="D6" s="71"/>
      <c r="E6" s="72"/>
      <c r="F6" s="71"/>
      <c r="G6" s="72"/>
      <c r="H6" s="71" t="s">
        <v>28</v>
      </c>
      <c r="I6" s="72"/>
      <c r="J6" s="71" t="s">
        <v>35</v>
      </c>
      <c r="K6" s="72"/>
      <c r="L6" s="54"/>
      <c r="M6" s="55"/>
      <c r="N6" s="54"/>
      <c r="O6" s="63"/>
      <c r="P6" s="55"/>
    </row>
    <row r="7" spans="1:18" ht="15.75" thickBot="1" x14ac:dyDescent="0.3">
      <c r="A7" s="67"/>
      <c r="B7" s="50"/>
      <c r="C7" s="51"/>
      <c r="D7" s="50"/>
      <c r="E7" s="51"/>
      <c r="F7" s="50"/>
      <c r="G7" s="51"/>
      <c r="H7" s="56"/>
      <c r="I7" s="57"/>
      <c r="J7" s="50" t="s">
        <v>36</v>
      </c>
      <c r="K7" s="51"/>
      <c r="L7" s="56"/>
      <c r="M7" s="57"/>
      <c r="N7" s="56"/>
      <c r="O7" s="64"/>
      <c r="P7" s="57"/>
    </row>
    <row r="8" spans="1:18" s="16" customFormat="1" ht="16.5" thickBot="1" x14ac:dyDescent="0.3">
      <c r="A8" s="15"/>
      <c r="B8" s="8" t="s">
        <v>1</v>
      </c>
      <c r="C8" s="8" t="s">
        <v>2</v>
      </c>
      <c r="D8" s="8" t="s">
        <v>1</v>
      </c>
      <c r="E8" s="8" t="s">
        <v>2</v>
      </c>
      <c r="F8" s="8" t="s">
        <v>1</v>
      </c>
      <c r="G8" s="8" t="s">
        <v>2</v>
      </c>
      <c r="H8" s="8" t="s">
        <v>1</v>
      </c>
      <c r="I8" s="8" t="s">
        <v>2</v>
      </c>
      <c r="J8" s="8" t="s">
        <v>1</v>
      </c>
      <c r="K8" s="8" t="s">
        <v>2</v>
      </c>
      <c r="L8" s="8" t="s">
        <v>1</v>
      </c>
      <c r="M8" s="8" t="s">
        <v>2</v>
      </c>
      <c r="N8" s="8" t="s">
        <v>1</v>
      </c>
      <c r="O8" s="8" t="s">
        <v>2</v>
      </c>
      <c r="P8" s="8" t="s">
        <v>3</v>
      </c>
      <c r="Q8" s="20"/>
      <c r="R8" s="20"/>
    </row>
    <row r="9" spans="1:18" ht="15.75" thickBot="1" x14ac:dyDescent="0.3">
      <c r="A9" s="9" t="s">
        <v>4</v>
      </c>
      <c r="B9" s="26" t="s">
        <v>5</v>
      </c>
      <c r="C9" s="26" t="s">
        <v>5</v>
      </c>
      <c r="D9" s="32">
        <v>0.33100000000000002</v>
      </c>
      <c r="E9" s="32" t="s">
        <v>5</v>
      </c>
      <c r="F9" s="32" t="s">
        <v>5</v>
      </c>
      <c r="G9" s="32" t="s">
        <v>5</v>
      </c>
      <c r="H9" s="43" t="s">
        <v>5</v>
      </c>
      <c r="I9" s="32" t="s">
        <v>5</v>
      </c>
      <c r="J9" s="32" t="s">
        <v>5</v>
      </c>
      <c r="K9" s="32" t="s">
        <v>5</v>
      </c>
      <c r="L9" s="32">
        <v>3.117</v>
      </c>
      <c r="M9" s="32">
        <v>2.9969999999999999</v>
      </c>
      <c r="N9" s="32" t="s">
        <v>5</v>
      </c>
      <c r="O9" s="32" t="s">
        <v>5</v>
      </c>
      <c r="P9" s="32" t="s">
        <v>5</v>
      </c>
      <c r="Q9" s="28"/>
    </row>
    <row r="10" spans="1:18" ht="15.75" thickBot="1" x14ac:dyDescent="0.3">
      <c r="A10" s="9" t="s">
        <v>6</v>
      </c>
      <c r="B10" s="26" t="s">
        <v>5</v>
      </c>
      <c r="C10" s="26" t="s">
        <v>5</v>
      </c>
      <c r="D10" s="32" t="s">
        <v>5</v>
      </c>
      <c r="E10" s="32" t="s">
        <v>5</v>
      </c>
      <c r="F10" s="32">
        <v>0.7</v>
      </c>
      <c r="G10" s="32" t="s">
        <v>5</v>
      </c>
      <c r="H10" s="30">
        <v>0.105</v>
      </c>
      <c r="I10" s="32" t="s">
        <v>5</v>
      </c>
      <c r="J10" s="32" t="s">
        <v>5</v>
      </c>
      <c r="K10" s="32" t="s">
        <v>5</v>
      </c>
      <c r="L10" s="32" t="s">
        <v>5</v>
      </c>
      <c r="M10" s="32">
        <v>0.78</v>
      </c>
      <c r="N10" s="32">
        <v>3.6499999999999998E-2</v>
      </c>
      <c r="O10" s="32" t="s">
        <v>5</v>
      </c>
      <c r="P10" s="32" t="s">
        <v>5</v>
      </c>
      <c r="Q10" s="28"/>
    </row>
    <row r="11" spans="1:18" ht="15.75" thickBot="1" x14ac:dyDescent="0.3">
      <c r="A11" s="9" t="s">
        <v>7</v>
      </c>
      <c r="B11" s="26" t="s">
        <v>5</v>
      </c>
      <c r="C11" s="26" t="s">
        <v>5</v>
      </c>
      <c r="D11" s="32" t="s">
        <v>5</v>
      </c>
      <c r="E11" s="32" t="s">
        <v>5</v>
      </c>
      <c r="F11" s="32" t="s">
        <v>5</v>
      </c>
      <c r="G11" s="32" t="s">
        <v>5</v>
      </c>
      <c r="H11" s="32">
        <f>1.967-0.043-0.034</f>
        <v>1.8900000000000001</v>
      </c>
      <c r="I11" s="32" t="s">
        <v>5</v>
      </c>
      <c r="J11" s="32">
        <v>4.2900000000000001E-2</v>
      </c>
      <c r="K11" s="32" t="s">
        <v>5</v>
      </c>
      <c r="L11" s="32">
        <v>3</v>
      </c>
      <c r="M11" s="32" t="s">
        <v>5</v>
      </c>
      <c r="N11" s="32">
        <v>3.44E-2</v>
      </c>
      <c r="O11" s="32" t="s">
        <v>5</v>
      </c>
      <c r="P11" s="32" t="s">
        <v>5</v>
      </c>
      <c r="Q11" s="28"/>
    </row>
    <row r="12" spans="1:18" ht="15.75" thickBot="1" x14ac:dyDescent="0.3">
      <c r="A12" s="9" t="s">
        <v>8</v>
      </c>
      <c r="B12" s="26" t="s">
        <v>5</v>
      </c>
      <c r="C12" s="26" t="s">
        <v>5</v>
      </c>
      <c r="D12" s="32" t="s">
        <v>5</v>
      </c>
      <c r="E12" s="32" t="s">
        <v>5</v>
      </c>
      <c r="F12" s="32">
        <v>1.1040000000000001</v>
      </c>
      <c r="G12" s="32" t="s">
        <v>5</v>
      </c>
      <c r="H12" s="32">
        <v>-7.2999999999999995E-2</v>
      </c>
      <c r="I12" s="32" t="s">
        <v>5</v>
      </c>
      <c r="J12" s="32" t="s">
        <v>5</v>
      </c>
      <c r="K12" s="32" t="s">
        <v>5</v>
      </c>
      <c r="L12" s="32" t="s">
        <v>5</v>
      </c>
      <c r="M12" s="32" t="s">
        <v>5</v>
      </c>
      <c r="N12" s="32">
        <v>3.3500000000000002E-2</v>
      </c>
      <c r="O12" s="32" t="s">
        <v>5</v>
      </c>
      <c r="P12" s="32" t="s">
        <v>5</v>
      </c>
      <c r="Q12" s="28"/>
      <c r="R12" s="42"/>
    </row>
    <row r="13" spans="1:18" ht="15.75" thickBot="1" x14ac:dyDescent="0.3">
      <c r="A13" s="9" t="s">
        <v>9</v>
      </c>
      <c r="B13" s="26" t="s">
        <v>5</v>
      </c>
      <c r="C13" s="26" t="s">
        <v>5</v>
      </c>
      <c r="D13" s="32" t="s">
        <v>5</v>
      </c>
      <c r="E13" s="32" t="s">
        <v>5</v>
      </c>
      <c r="F13" s="32" t="s">
        <v>5</v>
      </c>
      <c r="G13" s="32" t="s">
        <v>5</v>
      </c>
      <c r="H13" s="32" t="s">
        <v>5</v>
      </c>
      <c r="I13" s="32" t="s">
        <v>5</v>
      </c>
      <c r="J13" s="32" t="s">
        <v>5</v>
      </c>
      <c r="K13" s="32" t="s">
        <v>5</v>
      </c>
      <c r="L13" s="32" t="s">
        <v>5</v>
      </c>
      <c r="M13" s="32">
        <v>0.247</v>
      </c>
      <c r="N13" s="32" t="s">
        <v>5</v>
      </c>
      <c r="O13" s="32" t="s">
        <v>5</v>
      </c>
      <c r="P13" s="32" t="s">
        <v>5</v>
      </c>
      <c r="Q13" s="28"/>
      <c r="R13" s="41"/>
    </row>
    <row r="14" spans="1:18" ht="15.75" thickBot="1" x14ac:dyDescent="0.3">
      <c r="A14" s="9" t="s">
        <v>10</v>
      </c>
      <c r="B14" s="26" t="s">
        <v>5</v>
      </c>
      <c r="C14" s="26" t="s">
        <v>5</v>
      </c>
      <c r="D14" s="32" t="s">
        <v>5</v>
      </c>
      <c r="E14" s="32" t="s">
        <v>5</v>
      </c>
      <c r="F14" s="32" t="s">
        <v>5</v>
      </c>
      <c r="G14" s="32" t="s">
        <v>5</v>
      </c>
      <c r="H14" s="32" t="s">
        <v>5</v>
      </c>
      <c r="I14" s="32" t="s">
        <v>5</v>
      </c>
      <c r="J14" s="32" t="s">
        <v>5</v>
      </c>
      <c r="K14" s="32" t="s">
        <v>5</v>
      </c>
      <c r="L14" s="32" t="s">
        <v>5</v>
      </c>
      <c r="M14" s="32">
        <v>0.79100000000000004</v>
      </c>
      <c r="N14" s="32" t="s">
        <v>5</v>
      </c>
      <c r="O14" s="32" t="s">
        <v>5</v>
      </c>
      <c r="P14" s="32" t="s">
        <v>5</v>
      </c>
      <c r="Q14" s="28"/>
    </row>
    <row r="15" spans="1:18" ht="15.75" thickBot="1" x14ac:dyDescent="0.3">
      <c r="A15" s="9" t="s">
        <v>11</v>
      </c>
      <c r="B15" s="26" t="s">
        <v>5</v>
      </c>
      <c r="C15" s="26" t="s">
        <v>5</v>
      </c>
      <c r="D15" s="32" t="s">
        <v>5</v>
      </c>
      <c r="E15" s="32" t="s">
        <v>5</v>
      </c>
      <c r="F15" s="32" t="s">
        <v>5</v>
      </c>
      <c r="G15" s="32" t="s">
        <v>5</v>
      </c>
      <c r="H15" s="32" t="s">
        <v>5</v>
      </c>
      <c r="I15" s="32" t="s">
        <v>5</v>
      </c>
      <c r="J15" s="32" t="s">
        <v>5</v>
      </c>
      <c r="K15" s="32" t="s">
        <v>5</v>
      </c>
      <c r="L15" s="32" t="s">
        <v>5</v>
      </c>
      <c r="M15" s="32">
        <v>0.623</v>
      </c>
      <c r="N15" s="32" t="s">
        <v>5</v>
      </c>
      <c r="O15" s="32" t="s">
        <v>5</v>
      </c>
      <c r="P15" s="32" t="s">
        <v>5</v>
      </c>
      <c r="Q15" s="28"/>
    </row>
    <row r="16" spans="1:18" ht="26.25" thickBot="1" x14ac:dyDescent="0.3">
      <c r="A16" s="9" t="s">
        <v>12</v>
      </c>
      <c r="B16" s="26" t="s">
        <v>5</v>
      </c>
      <c r="C16" s="26" t="s">
        <v>5</v>
      </c>
      <c r="D16" s="32" t="s">
        <v>5</v>
      </c>
      <c r="E16" s="32" t="s">
        <v>5</v>
      </c>
      <c r="F16" s="32" t="s">
        <v>5</v>
      </c>
      <c r="G16" s="32" t="s">
        <v>5</v>
      </c>
      <c r="H16" s="32" t="s">
        <v>5</v>
      </c>
      <c r="I16" s="32" t="s">
        <v>5</v>
      </c>
      <c r="J16" s="32" t="s">
        <v>5</v>
      </c>
      <c r="K16" s="32" t="s">
        <v>5</v>
      </c>
      <c r="L16" s="32" t="s">
        <v>5</v>
      </c>
      <c r="M16" s="32">
        <f>0.876-0.3</f>
        <v>0.57600000000000007</v>
      </c>
      <c r="N16" s="32" t="s">
        <v>5</v>
      </c>
      <c r="O16" s="32" t="s">
        <v>5</v>
      </c>
      <c r="P16" s="32" t="s">
        <v>5</v>
      </c>
      <c r="Q16" s="28"/>
      <c r="R16" s="36"/>
    </row>
    <row r="17" spans="1:21" ht="28.5" customHeight="1" thickBot="1" x14ac:dyDescent="0.3">
      <c r="A17" s="10" t="s">
        <v>13</v>
      </c>
      <c r="B17" s="26">
        <f t="shared" ref="B17:P17" si="0">SUM(B9:B16)</f>
        <v>0</v>
      </c>
      <c r="C17" s="26">
        <f t="shared" si="0"/>
        <v>0</v>
      </c>
      <c r="D17" s="32">
        <f t="shared" si="0"/>
        <v>0.33100000000000002</v>
      </c>
      <c r="E17" s="32">
        <f t="shared" si="0"/>
        <v>0</v>
      </c>
      <c r="F17" s="32">
        <f t="shared" si="0"/>
        <v>1.804</v>
      </c>
      <c r="G17" s="32">
        <f t="shared" si="0"/>
        <v>0</v>
      </c>
      <c r="H17" s="32">
        <f t="shared" si="0"/>
        <v>1.9220000000000002</v>
      </c>
      <c r="I17" s="32">
        <f t="shared" si="0"/>
        <v>0</v>
      </c>
      <c r="J17" s="32">
        <f t="shared" si="0"/>
        <v>4.2900000000000001E-2</v>
      </c>
      <c r="K17" s="32">
        <f t="shared" si="0"/>
        <v>0</v>
      </c>
      <c r="L17" s="32">
        <f t="shared" si="0"/>
        <v>6.117</v>
      </c>
      <c r="M17" s="32">
        <f t="shared" si="0"/>
        <v>6.0140000000000011</v>
      </c>
      <c r="N17" s="32">
        <f t="shared" si="0"/>
        <v>0.10439999999999999</v>
      </c>
      <c r="O17" s="32">
        <f t="shared" si="0"/>
        <v>0</v>
      </c>
      <c r="P17" s="32">
        <f t="shared" si="0"/>
        <v>0</v>
      </c>
      <c r="Q17" s="28"/>
    </row>
    <row r="18" spans="1:21" ht="15.75" thickBot="1" x14ac:dyDescent="0.3">
      <c r="A18" s="11"/>
      <c r="B18" s="29"/>
      <c r="C18" s="29" t="s">
        <v>50</v>
      </c>
      <c r="D18" s="29"/>
      <c r="E18" s="29"/>
      <c r="F18" s="29"/>
      <c r="G18" s="29"/>
      <c r="H18" s="29"/>
      <c r="I18" s="29"/>
      <c r="J18" s="29"/>
      <c r="K18" s="29"/>
      <c r="L18" s="29"/>
      <c r="M18" s="29"/>
      <c r="N18" s="29"/>
      <c r="O18" s="29"/>
      <c r="P18" s="29"/>
      <c r="Q18" s="28"/>
    </row>
    <row r="19" spans="1:21" ht="26.25" thickBot="1" x14ac:dyDescent="0.3">
      <c r="A19" s="9" t="s">
        <v>14</v>
      </c>
      <c r="B19" s="26" t="s">
        <v>5</v>
      </c>
      <c r="C19" s="26" t="s">
        <v>5</v>
      </c>
      <c r="D19" s="26" t="s">
        <v>5</v>
      </c>
      <c r="E19" s="26" t="s">
        <v>5</v>
      </c>
      <c r="F19" s="26" t="s">
        <v>5</v>
      </c>
      <c r="G19" s="26" t="s">
        <v>5</v>
      </c>
      <c r="H19" s="26" t="s">
        <v>5</v>
      </c>
      <c r="I19" s="26" t="s">
        <v>5</v>
      </c>
      <c r="J19" s="26" t="s">
        <v>5</v>
      </c>
      <c r="K19" s="26" t="s">
        <v>5</v>
      </c>
      <c r="L19" s="26" t="s">
        <v>5</v>
      </c>
      <c r="M19" s="26" t="s">
        <v>5</v>
      </c>
      <c r="N19" s="26" t="s">
        <v>5</v>
      </c>
      <c r="O19" s="26" t="s">
        <v>5</v>
      </c>
      <c r="P19" s="26" t="s">
        <v>5</v>
      </c>
      <c r="Q19" s="28"/>
    </row>
    <row r="20" spans="1:21" ht="15.75" thickBot="1" x14ac:dyDescent="0.3">
      <c r="A20" s="9" t="s">
        <v>15</v>
      </c>
      <c r="B20" s="26" t="s">
        <v>5</v>
      </c>
      <c r="C20" s="26" t="s">
        <v>5</v>
      </c>
      <c r="D20" s="26" t="s">
        <v>5</v>
      </c>
      <c r="E20" s="26" t="s">
        <v>5</v>
      </c>
      <c r="F20" s="26" t="s">
        <v>5</v>
      </c>
      <c r="G20" s="26" t="s">
        <v>5</v>
      </c>
      <c r="H20" s="26" t="s">
        <v>5</v>
      </c>
      <c r="I20" s="26" t="s">
        <v>5</v>
      </c>
      <c r="J20" s="26" t="s">
        <v>5</v>
      </c>
      <c r="K20" s="26" t="s">
        <v>5</v>
      </c>
      <c r="L20" s="26" t="s">
        <v>5</v>
      </c>
      <c r="M20" s="26" t="s">
        <v>5</v>
      </c>
      <c r="N20" s="26" t="s">
        <v>5</v>
      </c>
      <c r="O20" s="26" t="s">
        <v>5</v>
      </c>
      <c r="P20" s="26" t="s">
        <v>5</v>
      </c>
      <c r="Q20" s="28"/>
    </row>
    <row r="21" spans="1:21" ht="26.25" thickBot="1" x14ac:dyDescent="0.3">
      <c r="A21" s="9" t="s">
        <v>16</v>
      </c>
      <c r="B21" s="26" t="s">
        <v>5</v>
      </c>
      <c r="C21" s="26" t="s">
        <v>5</v>
      </c>
      <c r="D21" s="26" t="s">
        <v>5</v>
      </c>
      <c r="E21" s="26" t="s">
        <v>5</v>
      </c>
      <c r="F21" s="26" t="s">
        <v>5</v>
      </c>
      <c r="G21" s="26" t="s">
        <v>5</v>
      </c>
      <c r="H21" s="26" t="s">
        <v>5</v>
      </c>
      <c r="I21" s="26" t="s">
        <v>5</v>
      </c>
      <c r="J21" s="26" t="s">
        <v>5</v>
      </c>
      <c r="K21" s="26" t="s">
        <v>5</v>
      </c>
      <c r="L21" s="26" t="s">
        <v>5</v>
      </c>
      <c r="M21" s="26" t="s">
        <v>5</v>
      </c>
      <c r="N21" s="26" t="s">
        <v>5</v>
      </c>
      <c r="O21" s="26" t="s">
        <v>5</v>
      </c>
      <c r="P21" s="26" t="s">
        <v>5</v>
      </c>
      <c r="Q21" s="28"/>
    </row>
    <row r="22" spans="1:21" ht="15.75" thickBot="1" x14ac:dyDescent="0.3">
      <c r="A22" s="9" t="s">
        <v>8</v>
      </c>
      <c r="B22" s="26" t="s">
        <v>5</v>
      </c>
      <c r="C22" s="26" t="s">
        <v>5</v>
      </c>
      <c r="D22" s="26" t="s">
        <v>5</v>
      </c>
      <c r="E22" s="26" t="s">
        <v>5</v>
      </c>
      <c r="F22" s="26" t="s">
        <v>5</v>
      </c>
      <c r="G22" s="26" t="s">
        <v>5</v>
      </c>
      <c r="H22" s="26" t="s">
        <v>5</v>
      </c>
      <c r="I22" s="26" t="s">
        <v>5</v>
      </c>
      <c r="J22" s="26" t="s">
        <v>5</v>
      </c>
      <c r="K22" s="26" t="s">
        <v>5</v>
      </c>
      <c r="L22" s="26" t="s">
        <v>5</v>
      </c>
      <c r="M22" s="26" t="s">
        <v>5</v>
      </c>
      <c r="N22" s="26" t="s">
        <v>5</v>
      </c>
      <c r="O22" s="26" t="s">
        <v>5</v>
      </c>
      <c r="P22" s="26" t="s">
        <v>5</v>
      </c>
      <c r="Q22" s="28"/>
    </row>
    <row r="23" spans="1:21" ht="39" thickBot="1" x14ac:dyDescent="0.3">
      <c r="A23" s="10" t="s">
        <v>17</v>
      </c>
      <c r="B23" s="26" t="s">
        <v>5</v>
      </c>
      <c r="C23" s="26" t="s">
        <v>5</v>
      </c>
      <c r="D23" s="26" t="s">
        <v>5</v>
      </c>
      <c r="E23" s="26" t="s">
        <v>5</v>
      </c>
      <c r="F23" s="26" t="s">
        <v>5</v>
      </c>
      <c r="G23" s="26" t="s">
        <v>5</v>
      </c>
      <c r="H23" s="26" t="s">
        <v>5</v>
      </c>
      <c r="I23" s="26" t="s">
        <v>5</v>
      </c>
      <c r="J23" s="26" t="s">
        <v>5</v>
      </c>
      <c r="K23" s="26" t="s">
        <v>5</v>
      </c>
      <c r="L23" s="26" t="s">
        <v>5</v>
      </c>
      <c r="M23" s="26" t="s">
        <v>5</v>
      </c>
      <c r="N23" s="26" t="s">
        <v>5</v>
      </c>
      <c r="O23" s="26" t="s">
        <v>5</v>
      </c>
      <c r="P23" s="26" t="s">
        <v>5</v>
      </c>
      <c r="Q23" s="28"/>
      <c r="S23" s="20"/>
      <c r="T23" s="20"/>
      <c r="U23" s="20"/>
    </row>
    <row r="24" spans="1:21" ht="15.75" thickBot="1" x14ac:dyDescent="0.3">
      <c r="A24" s="11"/>
      <c r="B24" s="29"/>
      <c r="C24" s="29"/>
      <c r="D24" s="29"/>
      <c r="E24" s="29"/>
      <c r="F24" s="29"/>
      <c r="G24" s="29"/>
      <c r="H24" s="29"/>
      <c r="I24" s="29"/>
      <c r="J24" s="29"/>
      <c r="K24" s="29"/>
      <c r="L24" s="29"/>
      <c r="M24" s="29"/>
      <c r="N24" s="29"/>
      <c r="O24" s="29"/>
      <c r="P24" s="29"/>
      <c r="Q24" s="28"/>
    </row>
    <row r="25" spans="1:21" ht="26.25" thickBot="1" x14ac:dyDescent="0.3">
      <c r="A25" s="10" t="s">
        <v>18</v>
      </c>
      <c r="B25" s="26" t="s">
        <v>5</v>
      </c>
      <c r="C25" s="26" t="s">
        <v>5</v>
      </c>
      <c r="D25" s="26" t="s">
        <v>5</v>
      </c>
      <c r="E25" s="26" t="s">
        <v>5</v>
      </c>
      <c r="F25" s="26" t="s">
        <v>5</v>
      </c>
      <c r="G25" s="26" t="s">
        <v>5</v>
      </c>
      <c r="H25" s="26" t="s">
        <v>5</v>
      </c>
      <c r="I25" s="26" t="s">
        <v>5</v>
      </c>
      <c r="J25" s="26" t="s">
        <v>5</v>
      </c>
      <c r="K25" s="26" t="s">
        <v>5</v>
      </c>
      <c r="L25" s="26" t="s">
        <v>5</v>
      </c>
      <c r="M25" s="26">
        <v>0.25700000000000001</v>
      </c>
      <c r="N25" s="26" t="s">
        <v>5</v>
      </c>
      <c r="O25" s="26" t="s">
        <v>5</v>
      </c>
      <c r="P25" s="26" t="s">
        <v>5</v>
      </c>
      <c r="Q25" s="28"/>
    </row>
    <row r="26" spans="1:21" ht="15.75" thickBot="1" x14ac:dyDescent="0.3">
      <c r="A26" s="11"/>
      <c r="B26" s="29"/>
      <c r="C26" s="29"/>
      <c r="D26" s="29"/>
      <c r="E26" s="29"/>
      <c r="F26" s="29"/>
      <c r="G26" s="29"/>
      <c r="H26" s="29"/>
      <c r="I26" s="29"/>
      <c r="J26" s="29"/>
      <c r="K26" s="29"/>
      <c r="L26" s="29"/>
      <c r="M26" s="29"/>
      <c r="N26" s="29"/>
      <c r="O26" s="29"/>
      <c r="P26" s="29"/>
      <c r="Q26" s="28"/>
    </row>
    <row r="27" spans="1:21" ht="39" thickBot="1" x14ac:dyDescent="0.3">
      <c r="A27" s="9" t="s">
        <v>19</v>
      </c>
      <c r="B27" s="26" t="s">
        <v>5</v>
      </c>
      <c r="C27" s="26" t="s">
        <v>5</v>
      </c>
      <c r="D27" s="26" t="s">
        <v>5</v>
      </c>
      <c r="E27" s="26" t="s">
        <v>5</v>
      </c>
      <c r="F27" s="26">
        <v>0.16900000000000001</v>
      </c>
      <c r="G27" s="26" t="s">
        <v>5</v>
      </c>
      <c r="H27" s="26">
        <v>0.49299999999999999</v>
      </c>
      <c r="I27" s="26" t="s">
        <v>5</v>
      </c>
      <c r="J27" s="26" t="s">
        <v>5</v>
      </c>
      <c r="K27" s="26" t="s">
        <v>5</v>
      </c>
      <c r="L27" s="26" t="s">
        <v>5</v>
      </c>
      <c r="M27" s="26" t="s">
        <v>5</v>
      </c>
      <c r="N27" s="26" t="s">
        <v>5</v>
      </c>
      <c r="O27" s="26" t="s">
        <v>5</v>
      </c>
      <c r="P27" s="26" t="s">
        <v>5</v>
      </c>
      <c r="Q27" s="28"/>
    </row>
    <row r="28" spans="1:21" ht="39" thickBot="1" x14ac:dyDescent="0.3">
      <c r="A28" s="9" t="s">
        <v>20</v>
      </c>
      <c r="B28" s="26" t="s">
        <v>5</v>
      </c>
      <c r="C28" s="26" t="s">
        <v>5</v>
      </c>
      <c r="D28" s="26" t="s">
        <v>5</v>
      </c>
      <c r="E28" s="26" t="s">
        <v>5</v>
      </c>
      <c r="F28" s="26" t="s">
        <v>5</v>
      </c>
      <c r="G28" s="26" t="s">
        <v>5</v>
      </c>
      <c r="H28" s="26" t="s">
        <v>5</v>
      </c>
      <c r="I28" s="26" t="s">
        <v>5</v>
      </c>
      <c r="J28" s="26" t="s">
        <v>5</v>
      </c>
      <c r="K28" s="26" t="s">
        <v>5</v>
      </c>
      <c r="L28" s="26" t="s">
        <v>5</v>
      </c>
      <c r="M28" s="26" t="s">
        <v>5</v>
      </c>
      <c r="N28" s="26" t="s">
        <v>5</v>
      </c>
      <c r="O28" s="26" t="s">
        <v>5</v>
      </c>
      <c r="P28" s="26" t="s">
        <v>5</v>
      </c>
      <c r="Q28" s="28"/>
    </row>
    <row r="29" spans="1:21" ht="32.25" customHeight="1" thickBot="1" x14ac:dyDescent="0.3">
      <c r="A29" s="9" t="s">
        <v>21</v>
      </c>
      <c r="B29" s="26" t="s">
        <v>5</v>
      </c>
      <c r="C29" s="26" t="s">
        <v>5</v>
      </c>
      <c r="D29" s="26" t="s">
        <v>5</v>
      </c>
      <c r="E29" s="26" t="s">
        <v>5</v>
      </c>
      <c r="F29" s="26" t="s">
        <v>5</v>
      </c>
      <c r="G29" s="26" t="s">
        <v>5</v>
      </c>
      <c r="H29" s="26" t="s">
        <v>5</v>
      </c>
      <c r="I29" s="26" t="s">
        <v>5</v>
      </c>
      <c r="J29" s="26" t="s">
        <v>5</v>
      </c>
      <c r="K29" s="26" t="s">
        <v>5</v>
      </c>
      <c r="L29" s="26" t="s">
        <v>5</v>
      </c>
      <c r="M29" s="26" t="s">
        <v>5</v>
      </c>
      <c r="N29" s="26" t="s">
        <v>5</v>
      </c>
      <c r="O29" s="26" t="s">
        <v>5</v>
      </c>
      <c r="P29" s="26" t="s">
        <v>5</v>
      </c>
      <c r="Q29" s="28"/>
    </row>
    <row r="30" spans="1:21" ht="39" thickBot="1" x14ac:dyDescent="0.3">
      <c r="A30" s="10" t="s">
        <v>22</v>
      </c>
      <c r="B30" s="26">
        <f>SUM(B27:B29)</f>
        <v>0</v>
      </c>
      <c r="C30" s="26">
        <f t="shared" ref="C30:P30" si="1">SUM(C27:C29)</f>
        <v>0</v>
      </c>
      <c r="D30" s="26">
        <f t="shared" si="1"/>
        <v>0</v>
      </c>
      <c r="E30" s="26">
        <f t="shared" si="1"/>
        <v>0</v>
      </c>
      <c r="F30" s="26">
        <f t="shared" si="1"/>
        <v>0.16900000000000001</v>
      </c>
      <c r="G30" s="26">
        <f t="shared" si="1"/>
        <v>0</v>
      </c>
      <c r="H30" s="26">
        <f t="shared" si="1"/>
        <v>0.49299999999999999</v>
      </c>
      <c r="I30" s="26">
        <f t="shared" si="1"/>
        <v>0</v>
      </c>
      <c r="J30" s="26">
        <f t="shared" si="1"/>
        <v>0</v>
      </c>
      <c r="K30" s="26">
        <f t="shared" si="1"/>
        <v>0</v>
      </c>
      <c r="L30" s="26">
        <f t="shared" si="1"/>
        <v>0</v>
      </c>
      <c r="M30" s="26">
        <f t="shared" si="1"/>
        <v>0</v>
      </c>
      <c r="N30" s="26">
        <f t="shared" si="1"/>
        <v>0</v>
      </c>
      <c r="O30" s="26">
        <f t="shared" si="1"/>
        <v>0</v>
      </c>
      <c r="P30" s="26">
        <f t="shared" si="1"/>
        <v>0</v>
      </c>
      <c r="Q30" s="28"/>
    </row>
    <row r="31" spans="1:21" ht="15.75" thickBot="1" x14ac:dyDescent="0.3">
      <c r="A31" s="12"/>
      <c r="B31" s="29"/>
      <c r="C31" s="29"/>
      <c r="D31" s="29"/>
      <c r="E31" s="29"/>
      <c r="F31" s="29"/>
      <c r="G31" s="29"/>
      <c r="H31" s="29"/>
      <c r="I31" s="29"/>
      <c r="J31" s="29"/>
      <c r="K31" s="29"/>
      <c r="L31" s="29"/>
      <c r="M31" s="29"/>
      <c r="N31" s="29"/>
      <c r="O31" s="29"/>
      <c r="P31" s="29"/>
      <c r="Q31" s="28"/>
    </row>
    <row r="32" spans="1:21" ht="15.75" thickBot="1" x14ac:dyDescent="0.3">
      <c r="A32" s="10" t="s">
        <v>23</v>
      </c>
      <c r="B32" s="26" t="s">
        <v>5</v>
      </c>
      <c r="C32" s="26" t="s">
        <v>5</v>
      </c>
      <c r="D32" s="26" t="s">
        <v>5</v>
      </c>
      <c r="E32" s="32">
        <v>1.9E-2</v>
      </c>
      <c r="F32" s="26" t="s">
        <v>5</v>
      </c>
      <c r="G32" s="26" t="s">
        <v>5</v>
      </c>
      <c r="H32" s="26" t="s">
        <v>5</v>
      </c>
      <c r="I32" s="26" t="s">
        <v>5</v>
      </c>
      <c r="J32" s="26" t="s">
        <v>5</v>
      </c>
      <c r="K32" s="26" t="s">
        <v>5</v>
      </c>
      <c r="L32" s="26" t="s">
        <v>5</v>
      </c>
      <c r="M32" s="26">
        <f>1.537+0.034+0.006</f>
        <v>1.577</v>
      </c>
      <c r="N32" s="26" t="s">
        <v>5</v>
      </c>
      <c r="O32" s="26" t="s">
        <v>5</v>
      </c>
      <c r="P32" s="26" t="s">
        <v>5</v>
      </c>
      <c r="Q32" s="28"/>
    </row>
    <row r="33" spans="1:17" ht="15.75" thickBot="1" x14ac:dyDescent="0.3">
      <c r="A33" s="11"/>
      <c r="B33" s="29"/>
      <c r="C33" s="29"/>
      <c r="D33" s="29"/>
      <c r="E33" s="29"/>
      <c r="F33" s="29"/>
      <c r="G33" s="29"/>
      <c r="H33" s="29"/>
      <c r="I33" s="29"/>
      <c r="J33" s="29"/>
      <c r="K33" s="29"/>
      <c r="L33" s="29"/>
      <c r="M33" s="29"/>
      <c r="N33" s="29"/>
      <c r="O33" s="29"/>
      <c r="P33" s="29"/>
      <c r="Q33" s="28"/>
    </row>
    <row r="34" spans="1:17" ht="26.25" thickBot="1" x14ac:dyDescent="0.3">
      <c r="A34" s="13" t="s">
        <v>24</v>
      </c>
      <c r="B34" s="26">
        <f>B30+B17</f>
        <v>0</v>
      </c>
      <c r="C34" s="26">
        <f>C30+C17</f>
        <v>0</v>
      </c>
      <c r="D34" s="26">
        <f>D30+D17</f>
        <v>0.33100000000000002</v>
      </c>
      <c r="E34" s="26">
        <f>E30+E17+E32</f>
        <v>1.9E-2</v>
      </c>
      <c r="F34" s="26">
        <f t="shared" ref="F34:L34" si="2">F30+F17</f>
        <v>1.9730000000000001</v>
      </c>
      <c r="G34" s="26">
        <f t="shared" si="2"/>
        <v>0</v>
      </c>
      <c r="H34" s="26">
        <f t="shared" si="2"/>
        <v>2.415</v>
      </c>
      <c r="I34" s="26">
        <f t="shared" si="2"/>
        <v>0</v>
      </c>
      <c r="J34" s="26">
        <f t="shared" si="2"/>
        <v>4.2900000000000001E-2</v>
      </c>
      <c r="K34" s="26">
        <f t="shared" si="2"/>
        <v>0</v>
      </c>
      <c r="L34" s="26">
        <f t="shared" si="2"/>
        <v>6.117</v>
      </c>
      <c r="M34" s="26">
        <f>M30+M17+M32+M25</f>
        <v>7.8480000000000008</v>
      </c>
      <c r="N34" s="26">
        <f>N30+N17</f>
        <v>0.10439999999999999</v>
      </c>
      <c r="O34" s="26">
        <f>O30+O17</f>
        <v>0</v>
      </c>
      <c r="P34" s="26">
        <f>P30+P17</f>
        <v>0</v>
      </c>
      <c r="Q34" s="28"/>
    </row>
    <row r="35" spans="1:17" x14ac:dyDescent="0.25">
      <c r="B35" s="22"/>
      <c r="C35" s="22"/>
      <c r="D35" s="22"/>
      <c r="E35" s="22"/>
      <c r="F35" s="22"/>
      <c r="G35" s="22"/>
      <c r="H35" s="22"/>
      <c r="I35" s="22"/>
      <c r="J35" s="22"/>
      <c r="K35" s="22"/>
      <c r="L35" s="22"/>
      <c r="M35" s="22"/>
      <c r="N35" s="22"/>
      <c r="O35" s="22"/>
      <c r="P35" s="22"/>
    </row>
    <row r="36" spans="1:17" x14ac:dyDescent="0.25">
      <c r="P36" s="23"/>
      <c r="Q36" s="35"/>
    </row>
    <row r="37" spans="1:17" x14ac:dyDescent="0.25">
      <c r="H37" s="36"/>
    </row>
    <row r="39" spans="1:17" x14ac:dyDescent="0.25">
      <c r="H39" s="24"/>
    </row>
    <row r="41" spans="1:17" x14ac:dyDescent="0.25">
      <c r="H41" s="25"/>
    </row>
  </sheetData>
  <mergeCells count="21">
    <mergeCell ref="L2:M4"/>
    <mergeCell ref="N2:P4"/>
    <mergeCell ref="L5:M5"/>
    <mergeCell ref="N5:P5"/>
    <mergeCell ref="L6:M6"/>
    <mergeCell ref="N6:P6"/>
    <mergeCell ref="H7:I7"/>
    <mergeCell ref="J7:K7"/>
    <mergeCell ref="L7:M7"/>
    <mergeCell ref="N7:P7"/>
    <mergeCell ref="A5:A7"/>
    <mergeCell ref="B5:C7"/>
    <mergeCell ref="D5:E7"/>
    <mergeCell ref="F5:G7"/>
    <mergeCell ref="H5:I5"/>
    <mergeCell ref="A2:A4"/>
    <mergeCell ref="B2:E4"/>
    <mergeCell ref="F2:K4"/>
    <mergeCell ref="H6:I6"/>
    <mergeCell ref="J6:K6"/>
    <mergeCell ref="J5:K5"/>
  </mergeCell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tabSelected="1" zoomScaleNormal="100" workbookViewId="0"/>
  </sheetViews>
  <sheetFormatPr defaultRowHeight="15" x14ac:dyDescent="0.25"/>
  <cols>
    <col min="1" max="1" width="10.85546875" style="1" customWidth="1"/>
    <col min="2" max="19" width="9.140625" style="20"/>
  </cols>
  <sheetData>
    <row r="1" spans="1:19" ht="15.75" thickBot="1" x14ac:dyDescent="0.3">
      <c r="A1" s="7">
        <v>2012</v>
      </c>
      <c r="B1" s="45" t="s">
        <v>52</v>
      </c>
    </row>
    <row r="2" spans="1:19" x14ac:dyDescent="0.25">
      <c r="A2" s="65"/>
      <c r="B2" s="58" t="s">
        <v>29</v>
      </c>
      <c r="C2" s="60"/>
      <c r="D2" s="60"/>
      <c r="E2" s="59"/>
      <c r="F2" s="58" t="s">
        <v>30</v>
      </c>
      <c r="G2" s="60"/>
      <c r="H2" s="60"/>
      <c r="I2" s="60"/>
      <c r="J2" s="60"/>
      <c r="K2" s="59"/>
      <c r="L2" s="58" t="s">
        <v>31</v>
      </c>
      <c r="M2" s="59"/>
      <c r="N2" s="58" t="s">
        <v>37</v>
      </c>
      <c r="O2" s="60"/>
      <c r="P2" s="59"/>
    </row>
    <row r="3" spans="1:19" x14ac:dyDescent="0.25">
      <c r="A3" s="66"/>
      <c r="B3" s="52"/>
      <c r="C3" s="61"/>
      <c r="D3" s="61"/>
      <c r="E3" s="53"/>
      <c r="F3" s="52"/>
      <c r="G3" s="61"/>
      <c r="H3" s="61"/>
      <c r="I3" s="61"/>
      <c r="J3" s="61"/>
      <c r="K3" s="53"/>
      <c r="L3" s="52"/>
      <c r="M3" s="53"/>
      <c r="N3" s="52"/>
      <c r="O3" s="61"/>
      <c r="P3" s="53"/>
    </row>
    <row r="4" spans="1:19" ht="14.25" customHeight="1" thickBot="1" x14ac:dyDescent="0.3">
      <c r="A4" s="67"/>
      <c r="B4" s="68"/>
      <c r="C4" s="69"/>
      <c r="D4" s="69"/>
      <c r="E4" s="70"/>
      <c r="F4" s="68"/>
      <c r="G4" s="69"/>
      <c r="H4" s="69"/>
      <c r="I4" s="69"/>
      <c r="J4" s="69"/>
      <c r="K4" s="70"/>
      <c r="L4" s="52"/>
      <c r="M4" s="53"/>
      <c r="N4" s="52"/>
      <c r="O4" s="61"/>
      <c r="P4" s="53"/>
    </row>
    <row r="5" spans="1:19" x14ac:dyDescent="0.25">
      <c r="A5" s="66"/>
      <c r="B5" s="71" t="s">
        <v>26</v>
      </c>
      <c r="C5" s="72"/>
      <c r="D5" s="71" t="s">
        <v>34</v>
      </c>
      <c r="E5" s="72"/>
      <c r="F5" s="71" t="s">
        <v>26</v>
      </c>
      <c r="G5" s="72"/>
      <c r="H5" s="71" t="s">
        <v>27</v>
      </c>
      <c r="I5" s="72"/>
      <c r="J5" s="71" t="s">
        <v>0</v>
      </c>
      <c r="K5" s="72"/>
      <c r="L5" s="52"/>
      <c r="M5" s="53"/>
      <c r="N5" s="54"/>
      <c r="O5" s="62"/>
      <c r="P5" s="55"/>
    </row>
    <row r="6" spans="1:19" x14ac:dyDescent="0.25">
      <c r="A6" s="66"/>
      <c r="B6" s="71"/>
      <c r="C6" s="72"/>
      <c r="D6" s="71"/>
      <c r="E6" s="72"/>
      <c r="F6" s="71"/>
      <c r="G6" s="72"/>
      <c r="H6" s="71" t="s">
        <v>28</v>
      </c>
      <c r="I6" s="72"/>
      <c r="J6" s="71" t="s">
        <v>35</v>
      </c>
      <c r="K6" s="72"/>
      <c r="L6" s="54"/>
      <c r="M6" s="55"/>
      <c r="N6" s="54"/>
      <c r="O6" s="63"/>
      <c r="P6" s="55"/>
    </row>
    <row r="7" spans="1:19" ht="15.75" thickBot="1" x14ac:dyDescent="0.3">
      <c r="A7" s="67"/>
      <c r="B7" s="50"/>
      <c r="C7" s="51"/>
      <c r="D7" s="50"/>
      <c r="E7" s="51"/>
      <c r="F7" s="50"/>
      <c r="G7" s="51"/>
      <c r="H7" s="56"/>
      <c r="I7" s="57"/>
      <c r="J7" s="50" t="s">
        <v>36</v>
      </c>
      <c r="K7" s="51"/>
      <c r="L7" s="56"/>
      <c r="M7" s="57"/>
      <c r="N7" s="56"/>
      <c r="O7" s="64"/>
      <c r="P7" s="57"/>
    </row>
    <row r="8" spans="1:19" s="16" customFormat="1" ht="16.5" thickBot="1" x14ac:dyDescent="0.3">
      <c r="A8" s="15"/>
      <c r="B8" s="8" t="s">
        <v>1</v>
      </c>
      <c r="C8" s="8" t="s">
        <v>2</v>
      </c>
      <c r="D8" s="8" t="s">
        <v>1</v>
      </c>
      <c r="E8" s="8" t="s">
        <v>2</v>
      </c>
      <c r="F8" s="8" t="s">
        <v>1</v>
      </c>
      <c r="G8" s="8" t="s">
        <v>2</v>
      </c>
      <c r="H8" s="8" t="s">
        <v>1</v>
      </c>
      <c r="I8" s="8" t="s">
        <v>2</v>
      </c>
      <c r="J8" s="8" t="s">
        <v>1</v>
      </c>
      <c r="K8" s="8" t="s">
        <v>2</v>
      </c>
      <c r="L8" s="8" t="s">
        <v>1</v>
      </c>
      <c r="M8" s="8" t="s">
        <v>2</v>
      </c>
      <c r="N8" s="8" t="s">
        <v>1</v>
      </c>
      <c r="O8" s="8" t="s">
        <v>2</v>
      </c>
      <c r="P8" s="8" t="s">
        <v>3</v>
      </c>
      <c r="Q8" s="20"/>
      <c r="R8" s="20"/>
      <c r="S8" s="20"/>
    </row>
    <row r="9" spans="1:19" ht="15.75" thickBot="1" x14ac:dyDescent="0.3">
      <c r="A9" s="9" t="s">
        <v>4</v>
      </c>
      <c r="B9" s="26" t="s">
        <v>5</v>
      </c>
      <c r="C9" s="26" t="s">
        <v>5</v>
      </c>
      <c r="D9" s="32">
        <v>0.22900000000000001</v>
      </c>
      <c r="E9" s="32" t="s">
        <v>5</v>
      </c>
      <c r="F9" s="32" t="s">
        <v>5</v>
      </c>
      <c r="G9" s="32" t="s">
        <v>5</v>
      </c>
      <c r="H9" s="43" t="s">
        <v>5</v>
      </c>
      <c r="I9" s="26" t="s">
        <v>5</v>
      </c>
      <c r="J9" s="26" t="s">
        <v>5</v>
      </c>
      <c r="K9" s="26" t="s">
        <v>5</v>
      </c>
      <c r="L9" s="26">
        <v>2.996</v>
      </c>
      <c r="M9" s="26">
        <v>3.58</v>
      </c>
      <c r="N9" s="26" t="s">
        <v>5</v>
      </c>
      <c r="O9" s="26" t="s">
        <v>5</v>
      </c>
      <c r="P9" s="26" t="s">
        <v>5</v>
      </c>
      <c r="Q9" s="28"/>
      <c r="R9" s="36"/>
    </row>
    <row r="10" spans="1:19" ht="15.75" thickBot="1" x14ac:dyDescent="0.3">
      <c r="A10" s="9" t="s">
        <v>6</v>
      </c>
      <c r="B10" s="26" t="s">
        <v>5</v>
      </c>
      <c r="C10" s="26" t="s">
        <v>5</v>
      </c>
      <c r="D10" s="32" t="s">
        <v>5</v>
      </c>
      <c r="E10" s="32" t="s">
        <v>5</v>
      </c>
      <c r="F10" s="32">
        <v>0.96</v>
      </c>
      <c r="G10" s="32" t="s">
        <v>5</v>
      </c>
      <c r="H10" s="32">
        <f>0.935-0.086-0.038</f>
        <v>0.81100000000000005</v>
      </c>
      <c r="I10" s="26" t="s">
        <v>5</v>
      </c>
      <c r="J10" s="26">
        <v>8.5999999999999993E-2</v>
      </c>
      <c r="K10" s="26" t="s">
        <v>5</v>
      </c>
      <c r="L10" s="26" t="s">
        <v>5</v>
      </c>
      <c r="M10" s="26">
        <v>1.1200000000000001</v>
      </c>
      <c r="N10" s="26">
        <v>3.7999999999999999E-2</v>
      </c>
      <c r="O10" s="26" t="s">
        <v>5</v>
      </c>
      <c r="P10" s="26" t="s">
        <v>5</v>
      </c>
      <c r="Q10" s="28"/>
      <c r="R10" s="41"/>
    </row>
    <row r="11" spans="1:19" ht="15.75" thickBot="1" x14ac:dyDescent="0.3">
      <c r="A11" s="9" t="s">
        <v>7</v>
      </c>
      <c r="B11" s="26" t="s">
        <v>5</v>
      </c>
      <c r="C11" s="26" t="s">
        <v>5</v>
      </c>
      <c r="D11" s="32" t="s">
        <v>5</v>
      </c>
      <c r="E11" s="32" t="s">
        <v>5</v>
      </c>
      <c r="F11" s="32" t="s">
        <v>5</v>
      </c>
      <c r="G11" s="32" t="s">
        <v>5</v>
      </c>
      <c r="H11" s="32">
        <f>2.108-0.102-0.034</f>
        <v>1.9720000000000002</v>
      </c>
      <c r="I11" s="26" t="s">
        <v>5</v>
      </c>
      <c r="J11" s="26">
        <v>0.10199999999999999</v>
      </c>
      <c r="K11" s="26" t="s">
        <v>5</v>
      </c>
      <c r="L11" s="26">
        <v>3.2519999999999998</v>
      </c>
      <c r="M11" s="26" t="s">
        <v>5</v>
      </c>
      <c r="N11" s="26">
        <v>3.3799999999999997E-2</v>
      </c>
      <c r="O11" s="26" t="s">
        <v>5</v>
      </c>
      <c r="P11" s="26" t="s">
        <v>5</v>
      </c>
      <c r="Q11" s="28"/>
    </row>
    <row r="12" spans="1:19" ht="15.75" thickBot="1" x14ac:dyDescent="0.3">
      <c r="A12" s="9" t="s">
        <v>8</v>
      </c>
      <c r="B12" s="26" t="s">
        <v>5</v>
      </c>
      <c r="C12" s="26" t="s">
        <v>5</v>
      </c>
      <c r="D12" s="26" t="s">
        <v>5</v>
      </c>
      <c r="E12" s="26" t="s">
        <v>5</v>
      </c>
      <c r="F12" s="26">
        <v>1.1839999999999999</v>
      </c>
      <c r="G12" s="26" t="s">
        <v>5</v>
      </c>
      <c r="H12" s="26">
        <f>0.112-0.036</f>
        <v>7.6000000000000012E-2</v>
      </c>
      <c r="I12" s="26" t="s">
        <v>5</v>
      </c>
      <c r="J12" s="26" t="s">
        <v>5</v>
      </c>
      <c r="K12" s="26" t="s">
        <v>5</v>
      </c>
      <c r="L12" s="26" t="s">
        <v>5</v>
      </c>
      <c r="M12" s="26" t="s">
        <v>5</v>
      </c>
      <c r="N12" s="26">
        <v>3.5900000000000001E-2</v>
      </c>
      <c r="O12" s="26" t="s">
        <v>5</v>
      </c>
      <c r="P12" s="26" t="s">
        <v>5</v>
      </c>
      <c r="Q12" s="28"/>
    </row>
    <row r="13" spans="1:19" ht="15.75" thickBot="1" x14ac:dyDescent="0.3">
      <c r="A13" s="9" t="s">
        <v>9</v>
      </c>
      <c r="B13" s="26" t="s">
        <v>5</v>
      </c>
      <c r="C13" s="26" t="s">
        <v>5</v>
      </c>
      <c r="D13" s="26" t="s">
        <v>5</v>
      </c>
      <c r="E13" s="26" t="s">
        <v>5</v>
      </c>
      <c r="F13" s="26" t="s">
        <v>5</v>
      </c>
      <c r="G13" s="26" t="s">
        <v>5</v>
      </c>
      <c r="H13" s="26" t="s">
        <v>5</v>
      </c>
      <c r="I13" s="26" t="s">
        <v>5</v>
      </c>
      <c r="J13" s="26" t="s">
        <v>5</v>
      </c>
      <c r="K13" s="26" t="s">
        <v>5</v>
      </c>
      <c r="L13" s="26" t="s">
        <v>5</v>
      </c>
      <c r="M13" s="26">
        <v>0.32600000000000001</v>
      </c>
      <c r="N13" s="26" t="s">
        <v>5</v>
      </c>
      <c r="O13" s="26" t="s">
        <v>5</v>
      </c>
      <c r="P13" s="26" t="s">
        <v>5</v>
      </c>
      <c r="Q13" s="28"/>
    </row>
    <row r="14" spans="1:19" ht="15.75" thickBot="1" x14ac:dyDescent="0.3">
      <c r="A14" s="9" t="s">
        <v>10</v>
      </c>
      <c r="B14" s="26" t="s">
        <v>5</v>
      </c>
      <c r="C14" s="26" t="s">
        <v>5</v>
      </c>
      <c r="D14" s="26" t="s">
        <v>5</v>
      </c>
      <c r="E14" s="26" t="s">
        <v>5</v>
      </c>
      <c r="F14" s="26" t="s">
        <v>5</v>
      </c>
      <c r="G14" s="26" t="s">
        <v>5</v>
      </c>
      <c r="H14" s="26" t="s">
        <v>5</v>
      </c>
      <c r="I14" s="26" t="s">
        <v>5</v>
      </c>
      <c r="J14" s="26" t="s">
        <v>5</v>
      </c>
      <c r="K14" s="26" t="s">
        <v>5</v>
      </c>
      <c r="L14" s="26" t="s">
        <v>5</v>
      </c>
      <c r="M14" s="26">
        <v>0.94799999999999995</v>
      </c>
      <c r="N14" s="26" t="s">
        <v>5</v>
      </c>
      <c r="O14" s="26" t="s">
        <v>5</v>
      </c>
      <c r="P14" s="26" t="s">
        <v>5</v>
      </c>
      <c r="Q14" s="28"/>
    </row>
    <row r="15" spans="1:19" ht="15.75" thickBot="1" x14ac:dyDescent="0.3">
      <c r="A15" s="9" t="s">
        <v>11</v>
      </c>
      <c r="B15" s="26" t="s">
        <v>5</v>
      </c>
      <c r="C15" s="26" t="s">
        <v>5</v>
      </c>
      <c r="D15" s="26" t="s">
        <v>5</v>
      </c>
      <c r="E15" s="26" t="s">
        <v>5</v>
      </c>
      <c r="F15" s="26" t="s">
        <v>5</v>
      </c>
      <c r="G15" s="26" t="s">
        <v>5</v>
      </c>
      <c r="H15" s="26" t="s">
        <v>5</v>
      </c>
      <c r="I15" s="26" t="s">
        <v>5</v>
      </c>
      <c r="J15" s="26" t="s">
        <v>5</v>
      </c>
      <c r="K15" s="26" t="s">
        <v>5</v>
      </c>
      <c r="L15" s="26" t="s">
        <v>5</v>
      </c>
      <c r="M15" s="26">
        <v>0.64500000000000002</v>
      </c>
      <c r="N15" s="26" t="s">
        <v>5</v>
      </c>
      <c r="O15" s="26" t="s">
        <v>5</v>
      </c>
      <c r="P15" s="26" t="s">
        <v>5</v>
      </c>
      <c r="Q15" s="28"/>
    </row>
    <row r="16" spans="1:19" ht="26.25" thickBot="1" x14ac:dyDescent="0.3">
      <c r="A16" s="9" t="s">
        <v>12</v>
      </c>
      <c r="B16" s="26" t="s">
        <v>5</v>
      </c>
      <c r="C16" s="26" t="s">
        <v>5</v>
      </c>
      <c r="D16" s="26" t="s">
        <v>5</v>
      </c>
      <c r="E16" s="26" t="s">
        <v>5</v>
      </c>
      <c r="F16" s="26" t="s">
        <v>5</v>
      </c>
      <c r="G16" s="26" t="s">
        <v>5</v>
      </c>
      <c r="H16" s="26" t="s">
        <v>5</v>
      </c>
      <c r="I16" s="26" t="s">
        <v>5</v>
      </c>
      <c r="J16" s="26" t="s">
        <v>5</v>
      </c>
      <c r="K16" s="26" t="s">
        <v>5</v>
      </c>
      <c r="L16" s="26" t="s">
        <v>5</v>
      </c>
      <c r="M16" s="32">
        <f>0.787+0.021</f>
        <v>0.80800000000000005</v>
      </c>
      <c r="N16" s="26" t="s">
        <v>5</v>
      </c>
      <c r="O16" s="26" t="s">
        <v>5</v>
      </c>
      <c r="P16" s="32" t="s">
        <v>5</v>
      </c>
      <c r="Q16" s="28"/>
    </row>
    <row r="17" spans="1:21" ht="28.5" customHeight="1" thickBot="1" x14ac:dyDescent="0.3">
      <c r="A17" s="10" t="s">
        <v>13</v>
      </c>
      <c r="B17" s="26">
        <f t="shared" ref="B17:P17" si="0">SUM(B9:B16)</f>
        <v>0</v>
      </c>
      <c r="C17" s="26">
        <f t="shared" si="0"/>
        <v>0</v>
      </c>
      <c r="D17" s="26">
        <f t="shared" si="0"/>
        <v>0.22900000000000001</v>
      </c>
      <c r="E17" s="26">
        <f t="shared" si="0"/>
        <v>0</v>
      </c>
      <c r="F17" s="26">
        <f t="shared" si="0"/>
        <v>2.1440000000000001</v>
      </c>
      <c r="G17" s="26">
        <f t="shared" si="0"/>
        <v>0</v>
      </c>
      <c r="H17" s="26">
        <f t="shared" si="0"/>
        <v>2.8590000000000004</v>
      </c>
      <c r="I17" s="26">
        <f t="shared" si="0"/>
        <v>0</v>
      </c>
      <c r="J17" s="26">
        <f t="shared" si="0"/>
        <v>0.188</v>
      </c>
      <c r="K17" s="26">
        <f t="shared" si="0"/>
        <v>0</v>
      </c>
      <c r="L17" s="26">
        <f t="shared" si="0"/>
        <v>6.2479999999999993</v>
      </c>
      <c r="M17" s="26">
        <f t="shared" si="0"/>
        <v>7.4269999999999996</v>
      </c>
      <c r="N17" s="26">
        <f t="shared" si="0"/>
        <v>0.1077</v>
      </c>
      <c r="O17" s="26">
        <f t="shared" si="0"/>
        <v>0</v>
      </c>
      <c r="P17" s="26">
        <f t="shared" si="0"/>
        <v>0</v>
      </c>
      <c r="Q17" s="28"/>
    </row>
    <row r="18" spans="1:21" ht="15.75" thickBot="1" x14ac:dyDescent="0.3">
      <c r="A18" s="11"/>
      <c r="B18" s="29"/>
      <c r="C18" s="29" t="s">
        <v>50</v>
      </c>
      <c r="D18" s="29"/>
      <c r="E18" s="29"/>
      <c r="F18" s="29"/>
      <c r="G18" s="29"/>
      <c r="H18" s="29"/>
      <c r="I18" s="29"/>
      <c r="J18" s="29"/>
      <c r="K18" s="29"/>
      <c r="L18" s="29"/>
      <c r="M18" s="29"/>
      <c r="N18" s="29"/>
      <c r="O18" s="29"/>
      <c r="P18" s="29"/>
      <c r="Q18" s="28"/>
    </row>
    <row r="19" spans="1:21" ht="26.25" thickBot="1" x14ac:dyDescent="0.3">
      <c r="A19" s="9" t="s">
        <v>14</v>
      </c>
      <c r="B19" s="26" t="s">
        <v>5</v>
      </c>
      <c r="C19" s="26" t="s">
        <v>5</v>
      </c>
      <c r="D19" s="26" t="s">
        <v>5</v>
      </c>
      <c r="E19" s="26" t="s">
        <v>5</v>
      </c>
      <c r="F19" s="26" t="s">
        <v>5</v>
      </c>
      <c r="G19" s="26" t="s">
        <v>5</v>
      </c>
      <c r="H19" s="26" t="s">
        <v>5</v>
      </c>
      <c r="I19" s="26" t="s">
        <v>5</v>
      </c>
      <c r="J19" s="26" t="s">
        <v>5</v>
      </c>
      <c r="K19" s="26" t="s">
        <v>5</v>
      </c>
      <c r="L19" s="26" t="s">
        <v>5</v>
      </c>
      <c r="M19" s="26" t="s">
        <v>5</v>
      </c>
      <c r="N19" s="26" t="s">
        <v>5</v>
      </c>
      <c r="O19" s="26" t="s">
        <v>5</v>
      </c>
      <c r="P19" s="26" t="s">
        <v>5</v>
      </c>
      <c r="Q19" s="28"/>
    </row>
    <row r="20" spans="1:21" ht="15.75" thickBot="1" x14ac:dyDescent="0.3">
      <c r="A20" s="9" t="s">
        <v>15</v>
      </c>
      <c r="B20" s="26" t="s">
        <v>5</v>
      </c>
      <c r="C20" s="26" t="s">
        <v>5</v>
      </c>
      <c r="D20" s="26" t="s">
        <v>5</v>
      </c>
      <c r="E20" s="26" t="s">
        <v>5</v>
      </c>
      <c r="F20" s="26" t="s">
        <v>5</v>
      </c>
      <c r="G20" s="26" t="s">
        <v>5</v>
      </c>
      <c r="H20" s="26" t="s">
        <v>5</v>
      </c>
      <c r="I20" s="26" t="s">
        <v>5</v>
      </c>
      <c r="J20" s="26" t="s">
        <v>5</v>
      </c>
      <c r="K20" s="26" t="s">
        <v>5</v>
      </c>
      <c r="L20" s="26" t="s">
        <v>5</v>
      </c>
      <c r="M20" s="26" t="s">
        <v>5</v>
      </c>
      <c r="N20" s="26" t="s">
        <v>5</v>
      </c>
      <c r="O20" s="26" t="s">
        <v>5</v>
      </c>
      <c r="P20" s="26" t="s">
        <v>5</v>
      </c>
      <c r="Q20" s="28"/>
    </row>
    <row r="21" spans="1:21" ht="26.25" thickBot="1" x14ac:dyDescent="0.3">
      <c r="A21" s="9" t="s">
        <v>16</v>
      </c>
      <c r="B21" s="26" t="s">
        <v>5</v>
      </c>
      <c r="C21" s="26" t="s">
        <v>5</v>
      </c>
      <c r="D21" s="26" t="s">
        <v>5</v>
      </c>
      <c r="E21" s="26" t="s">
        <v>5</v>
      </c>
      <c r="F21" s="26" t="s">
        <v>5</v>
      </c>
      <c r="G21" s="26" t="s">
        <v>5</v>
      </c>
      <c r="H21" s="26" t="s">
        <v>5</v>
      </c>
      <c r="I21" s="26" t="s">
        <v>5</v>
      </c>
      <c r="J21" s="26" t="s">
        <v>5</v>
      </c>
      <c r="K21" s="26" t="s">
        <v>5</v>
      </c>
      <c r="L21" s="26" t="s">
        <v>5</v>
      </c>
      <c r="M21" s="26" t="s">
        <v>5</v>
      </c>
      <c r="N21" s="26" t="s">
        <v>5</v>
      </c>
      <c r="O21" s="26" t="s">
        <v>5</v>
      </c>
      <c r="P21" s="26" t="s">
        <v>5</v>
      </c>
      <c r="Q21" s="28"/>
    </row>
    <row r="22" spans="1:21" ht="15.75" thickBot="1" x14ac:dyDescent="0.3">
      <c r="A22" s="9" t="s">
        <v>8</v>
      </c>
      <c r="B22" s="26" t="s">
        <v>5</v>
      </c>
      <c r="C22" s="26" t="s">
        <v>5</v>
      </c>
      <c r="D22" s="26" t="s">
        <v>5</v>
      </c>
      <c r="E22" s="26" t="s">
        <v>5</v>
      </c>
      <c r="F22" s="26" t="s">
        <v>5</v>
      </c>
      <c r="G22" s="26" t="s">
        <v>5</v>
      </c>
      <c r="H22" s="26" t="s">
        <v>5</v>
      </c>
      <c r="I22" s="26" t="s">
        <v>5</v>
      </c>
      <c r="J22" s="26" t="s">
        <v>5</v>
      </c>
      <c r="K22" s="26" t="s">
        <v>5</v>
      </c>
      <c r="L22" s="26" t="s">
        <v>5</v>
      </c>
      <c r="M22" s="26" t="s">
        <v>5</v>
      </c>
      <c r="N22" s="26" t="s">
        <v>5</v>
      </c>
      <c r="O22" s="26" t="s">
        <v>5</v>
      </c>
      <c r="P22" s="26" t="s">
        <v>5</v>
      </c>
      <c r="Q22" s="28"/>
    </row>
    <row r="23" spans="1:21" ht="39" thickBot="1" x14ac:dyDescent="0.3">
      <c r="A23" s="10" t="s">
        <v>17</v>
      </c>
      <c r="B23" s="26" t="s">
        <v>5</v>
      </c>
      <c r="C23" s="26" t="s">
        <v>5</v>
      </c>
      <c r="D23" s="26" t="s">
        <v>5</v>
      </c>
      <c r="E23" s="26" t="s">
        <v>5</v>
      </c>
      <c r="F23" s="26" t="s">
        <v>5</v>
      </c>
      <c r="G23" s="26" t="s">
        <v>5</v>
      </c>
      <c r="H23" s="26" t="s">
        <v>5</v>
      </c>
      <c r="I23" s="26" t="s">
        <v>5</v>
      </c>
      <c r="J23" s="26" t="s">
        <v>5</v>
      </c>
      <c r="K23" s="26" t="s">
        <v>5</v>
      </c>
      <c r="L23" s="26" t="s">
        <v>5</v>
      </c>
      <c r="M23" s="26" t="s">
        <v>5</v>
      </c>
      <c r="N23" s="26" t="s">
        <v>5</v>
      </c>
      <c r="O23" s="26" t="s">
        <v>5</v>
      </c>
      <c r="P23" s="26" t="s">
        <v>5</v>
      </c>
      <c r="Q23" s="28"/>
      <c r="T23" s="20"/>
      <c r="U23" s="20"/>
    </row>
    <row r="24" spans="1:21" ht="15.75" thickBot="1" x14ac:dyDescent="0.3">
      <c r="A24" s="11"/>
      <c r="B24" s="29"/>
      <c r="C24" s="29"/>
      <c r="D24" s="29"/>
      <c r="E24" s="29"/>
      <c r="F24" s="29"/>
      <c r="G24" s="29"/>
      <c r="H24" s="29"/>
      <c r="I24" s="29"/>
      <c r="J24" s="29"/>
      <c r="K24" s="29"/>
      <c r="L24" s="29"/>
      <c r="M24" s="29"/>
      <c r="N24" s="29"/>
      <c r="O24" s="29"/>
      <c r="P24" s="29"/>
      <c r="Q24" s="28"/>
    </row>
    <row r="25" spans="1:21" ht="26.25" thickBot="1" x14ac:dyDescent="0.3">
      <c r="A25" s="10" t="s">
        <v>18</v>
      </c>
      <c r="B25" s="26" t="s">
        <v>5</v>
      </c>
      <c r="C25" s="26" t="s">
        <v>5</v>
      </c>
      <c r="D25" s="26" t="s">
        <v>5</v>
      </c>
      <c r="E25" s="26" t="s">
        <v>5</v>
      </c>
      <c r="F25" s="26" t="s">
        <v>5</v>
      </c>
      <c r="G25" s="26" t="s">
        <v>5</v>
      </c>
      <c r="H25" s="26" t="s">
        <v>5</v>
      </c>
      <c r="I25" s="26" t="s">
        <v>5</v>
      </c>
      <c r="J25" s="26" t="s">
        <v>5</v>
      </c>
      <c r="K25" s="30" t="s">
        <v>5</v>
      </c>
      <c r="L25" s="26" t="s">
        <v>5</v>
      </c>
      <c r="M25" s="26">
        <v>0.378</v>
      </c>
      <c r="N25" s="26" t="s">
        <v>5</v>
      </c>
      <c r="O25" s="26" t="s">
        <v>5</v>
      </c>
      <c r="P25" s="26" t="s">
        <v>5</v>
      </c>
      <c r="Q25" s="28"/>
    </row>
    <row r="26" spans="1:21" ht="15.75" thickBot="1" x14ac:dyDescent="0.3">
      <c r="A26" s="11"/>
      <c r="B26" s="29"/>
      <c r="C26" s="29"/>
      <c r="D26" s="29"/>
      <c r="E26" s="29"/>
      <c r="F26" s="29"/>
      <c r="G26" s="29"/>
      <c r="H26" s="29"/>
      <c r="I26" s="29"/>
      <c r="J26" s="29"/>
      <c r="K26" s="29"/>
      <c r="L26" s="29"/>
      <c r="M26" s="29"/>
      <c r="N26" s="29"/>
      <c r="O26" s="29"/>
      <c r="P26" s="29"/>
      <c r="Q26" s="28"/>
    </row>
    <row r="27" spans="1:21" ht="39" thickBot="1" x14ac:dyDescent="0.3">
      <c r="A27" s="9" t="s">
        <v>19</v>
      </c>
      <c r="B27" s="26" t="s">
        <v>5</v>
      </c>
      <c r="C27" s="26" t="s">
        <v>5</v>
      </c>
      <c r="D27" s="26" t="s">
        <v>5</v>
      </c>
      <c r="E27" s="26" t="s">
        <v>5</v>
      </c>
      <c r="F27" s="26">
        <v>0.29899999999999999</v>
      </c>
      <c r="G27" s="26" t="s">
        <v>5</v>
      </c>
      <c r="H27" s="32">
        <f>2.21-0.015</f>
        <v>2.1949999999999998</v>
      </c>
      <c r="I27" s="26" t="s">
        <v>5</v>
      </c>
      <c r="J27" s="26">
        <v>1.4999999999999999E-2</v>
      </c>
      <c r="K27" s="26" t="s">
        <v>5</v>
      </c>
      <c r="L27" s="26" t="s">
        <v>5</v>
      </c>
      <c r="M27" s="26" t="s">
        <v>5</v>
      </c>
      <c r="N27" s="26" t="s">
        <v>5</v>
      </c>
      <c r="O27" s="26" t="s">
        <v>5</v>
      </c>
      <c r="P27" s="26" t="s">
        <v>5</v>
      </c>
      <c r="Q27" s="28"/>
    </row>
    <row r="28" spans="1:21" ht="39" thickBot="1" x14ac:dyDescent="0.3">
      <c r="A28" s="9" t="s">
        <v>20</v>
      </c>
      <c r="B28" s="26" t="s">
        <v>5</v>
      </c>
      <c r="C28" s="26" t="s">
        <v>5</v>
      </c>
      <c r="D28" s="26" t="s">
        <v>5</v>
      </c>
      <c r="E28" s="26" t="s">
        <v>5</v>
      </c>
      <c r="F28" s="26" t="s">
        <v>5</v>
      </c>
      <c r="G28" s="26" t="s">
        <v>5</v>
      </c>
      <c r="H28" s="26" t="s">
        <v>5</v>
      </c>
      <c r="I28" s="26" t="s">
        <v>5</v>
      </c>
      <c r="J28" s="26" t="s">
        <v>5</v>
      </c>
      <c r="K28" s="26" t="s">
        <v>5</v>
      </c>
      <c r="L28" s="26" t="s">
        <v>5</v>
      </c>
      <c r="M28" s="26" t="s">
        <v>5</v>
      </c>
      <c r="N28" s="26" t="s">
        <v>5</v>
      </c>
      <c r="O28" s="26" t="s">
        <v>5</v>
      </c>
      <c r="P28" s="26" t="s">
        <v>5</v>
      </c>
      <c r="Q28" s="28"/>
    </row>
    <row r="29" spans="1:21" ht="32.25" customHeight="1" thickBot="1" x14ac:dyDescent="0.3">
      <c r="A29" s="9" t="s">
        <v>21</v>
      </c>
      <c r="B29" s="26" t="s">
        <v>5</v>
      </c>
      <c r="C29" s="26" t="s">
        <v>5</v>
      </c>
      <c r="D29" s="26" t="s">
        <v>5</v>
      </c>
      <c r="E29" s="26" t="s">
        <v>5</v>
      </c>
      <c r="F29" s="26" t="s">
        <v>5</v>
      </c>
      <c r="G29" s="26" t="s">
        <v>5</v>
      </c>
      <c r="H29" s="26" t="s">
        <v>5</v>
      </c>
      <c r="I29" s="26" t="s">
        <v>5</v>
      </c>
      <c r="J29" s="26" t="s">
        <v>5</v>
      </c>
      <c r="K29" s="26" t="s">
        <v>5</v>
      </c>
      <c r="L29" s="26" t="s">
        <v>5</v>
      </c>
      <c r="M29" s="32" t="s">
        <v>5</v>
      </c>
      <c r="N29" s="26" t="s">
        <v>5</v>
      </c>
      <c r="O29" s="26" t="s">
        <v>5</v>
      </c>
      <c r="P29" s="26" t="s">
        <v>5</v>
      </c>
      <c r="Q29" s="28"/>
    </row>
    <row r="30" spans="1:21" ht="39" thickBot="1" x14ac:dyDescent="0.3">
      <c r="A30" s="10" t="s">
        <v>22</v>
      </c>
      <c r="B30" s="26">
        <f>SUM(B27:B29)</f>
        <v>0</v>
      </c>
      <c r="C30" s="26">
        <f t="shared" ref="C30:P30" si="1">SUM(C27:C29)</f>
        <v>0</v>
      </c>
      <c r="D30" s="26">
        <f t="shared" si="1"/>
        <v>0</v>
      </c>
      <c r="E30" s="26">
        <f t="shared" si="1"/>
        <v>0</v>
      </c>
      <c r="F30" s="26">
        <f t="shared" si="1"/>
        <v>0.29899999999999999</v>
      </c>
      <c r="G30" s="26">
        <f t="shared" si="1"/>
        <v>0</v>
      </c>
      <c r="H30" s="26">
        <f t="shared" si="1"/>
        <v>2.1949999999999998</v>
      </c>
      <c r="I30" s="26">
        <f t="shared" si="1"/>
        <v>0</v>
      </c>
      <c r="J30" s="26">
        <f t="shared" si="1"/>
        <v>1.4999999999999999E-2</v>
      </c>
      <c r="K30" s="26">
        <f t="shared" si="1"/>
        <v>0</v>
      </c>
      <c r="L30" s="26">
        <f t="shared" si="1"/>
        <v>0</v>
      </c>
      <c r="M30" s="26">
        <f t="shared" si="1"/>
        <v>0</v>
      </c>
      <c r="N30" s="26">
        <f t="shared" si="1"/>
        <v>0</v>
      </c>
      <c r="O30" s="26">
        <f t="shared" si="1"/>
        <v>0</v>
      </c>
      <c r="P30" s="26">
        <f t="shared" si="1"/>
        <v>0</v>
      </c>
      <c r="Q30" s="28"/>
    </row>
    <row r="31" spans="1:21" ht="15.75" thickBot="1" x14ac:dyDescent="0.3">
      <c r="A31" s="12"/>
      <c r="B31" s="29"/>
      <c r="C31" s="29"/>
      <c r="D31" s="29"/>
      <c r="E31" s="29"/>
      <c r="F31" s="29"/>
      <c r="G31" s="29"/>
      <c r="H31" s="29"/>
      <c r="I31" s="29"/>
      <c r="J31" s="29"/>
      <c r="K31" s="29"/>
      <c r="L31" s="29"/>
      <c r="M31" s="29"/>
      <c r="N31" s="29"/>
      <c r="O31" s="29"/>
      <c r="P31" s="29"/>
      <c r="Q31" s="28"/>
    </row>
    <row r="32" spans="1:21" ht="15.75" thickBot="1" x14ac:dyDescent="0.3">
      <c r="A32" s="10" t="s">
        <v>23</v>
      </c>
      <c r="B32" s="26" t="s">
        <v>5</v>
      </c>
      <c r="C32" s="26" t="s">
        <v>5</v>
      </c>
      <c r="D32" s="26" t="s">
        <v>5</v>
      </c>
      <c r="E32" s="31">
        <v>0.311</v>
      </c>
      <c r="F32" s="26" t="s">
        <v>5</v>
      </c>
      <c r="G32" s="26" t="s">
        <v>5</v>
      </c>
      <c r="H32" s="26" t="s">
        <v>5</v>
      </c>
      <c r="I32" s="26" t="s">
        <v>5</v>
      </c>
      <c r="J32" s="26" t="s">
        <v>5</v>
      </c>
      <c r="K32" s="30" t="s">
        <v>5</v>
      </c>
      <c r="L32" s="26" t="s">
        <v>5</v>
      </c>
      <c r="M32" s="26">
        <v>1.653</v>
      </c>
      <c r="N32" s="26" t="s">
        <v>5</v>
      </c>
      <c r="O32" s="26" t="s">
        <v>5</v>
      </c>
      <c r="P32" s="26" t="s">
        <v>5</v>
      </c>
      <c r="Q32" s="28"/>
    </row>
    <row r="33" spans="1:19" ht="15.75" thickBot="1" x14ac:dyDescent="0.3">
      <c r="A33" s="11"/>
      <c r="B33" s="29"/>
      <c r="C33" s="29"/>
      <c r="D33" s="29"/>
      <c r="E33" s="29"/>
      <c r="F33" s="29"/>
      <c r="G33" s="29"/>
      <c r="H33" s="29"/>
      <c r="I33" s="29"/>
      <c r="J33" s="29"/>
      <c r="K33" s="29"/>
      <c r="L33" s="29"/>
      <c r="M33" s="29"/>
      <c r="N33" s="29"/>
      <c r="O33" s="29"/>
      <c r="P33" s="29"/>
      <c r="Q33" s="28"/>
    </row>
    <row r="34" spans="1:19" ht="26.25" thickBot="1" x14ac:dyDescent="0.3">
      <c r="A34" s="13" t="s">
        <v>24</v>
      </c>
      <c r="B34" s="26">
        <f>B30+B17</f>
        <v>0</v>
      </c>
      <c r="C34" s="26">
        <f>C30+C17</f>
        <v>0</v>
      </c>
      <c r="D34" s="26">
        <f>D30+D17</f>
        <v>0.22900000000000001</v>
      </c>
      <c r="E34" s="26">
        <f>E30+E17+E32</f>
        <v>0.311</v>
      </c>
      <c r="F34" s="26">
        <f t="shared" ref="F34:L34" si="2">F30+F17</f>
        <v>2.4430000000000001</v>
      </c>
      <c r="G34" s="26">
        <f t="shared" si="2"/>
        <v>0</v>
      </c>
      <c r="H34" s="26">
        <f t="shared" si="2"/>
        <v>5.0540000000000003</v>
      </c>
      <c r="I34" s="26">
        <f t="shared" si="2"/>
        <v>0</v>
      </c>
      <c r="J34" s="26">
        <f t="shared" si="2"/>
        <v>0.20300000000000001</v>
      </c>
      <c r="K34" s="26">
        <f t="shared" si="2"/>
        <v>0</v>
      </c>
      <c r="L34" s="26">
        <f t="shared" si="2"/>
        <v>6.2479999999999993</v>
      </c>
      <c r="M34" s="26">
        <f>M30+M17+M32+M25</f>
        <v>9.4580000000000002</v>
      </c>
      <c r="N34" s="26">
        <f>N30+N17</f>
        <v>0.1077</v>
      </c>
      <c r="O34" s="26">
        <f>O30+O17</f>
        <v>0</v>
      </c>
      <c r="P34" s="26">
        <f>P30+P17</f>
        <v>0</v>
      </c>
      <c r="Q34" s="28"/>
      <c r="S34"/>
    </row>
    <row r="35" spans="1:19" x14ac:dyDescent="0.25">
      <c r="B35" s="28"/>
      <c r="C35" s="28"/>
      <c r="D35" s="28"/>
      <c r="E35" s="28"/>
      <c r="F35" s="28"/>
      <c r="G35" s="28"/>
      <c r="H35" s="28"/>
      <c r="I35" s="28"/>
      <c r="J35" s="28"/>
      <c r="K35" s="28"/>
      <c r="L35" s="28"/>
      <c r="M35" s="28"/>
      <c r="N35" s="28"/>
      <c r="O35" s="28"/>
      <c r="P35" s="28"/>
      <c r="Q35" s="28"/>
    </row>
    <row r="36" spans="1:19" x14ac:dyDescent="0.25">
      <c r="P36" s="23"/>
      <c r="Q36" s="35"/>
    </row>
    <row r="39" spans="1:19" x14ac:dyDescent="0.25">
      <c r="H39" s="24"/>
    </row>
    <row r="41" spans="1:19" x14ac:dyDescent="0.25">
      <c r="H41" s="24"/>
    </row>
  </sheetData>
  <mergeCells count="21">
    <mergeCell ref="L2:M4"/>
    <mergeCell ref="N2:P4"/>
    <mergeCell ref="L5:M5"/>
    <mergeCell ref="N5:P5"/>
    <mergeCell ref="L6:M6"/>
    <mergeCell ref="N6:P6"/>
    <mergeCell ref="H7:I7"/>
    <mergeCell ref="J7:K7"/>
    <mergeCell ref="L7:M7"/>
    <mergeCell ref="N7:P7"/>
    <mergeCell ref="A5:A7"/>
    <mergeCell ref="B5:C7"/>
    <mergeCell ref="D5:E7"/>
    <mergeCell ref="F5:G7"/>
    <mergeCell ref="H5:I5"/>
    <mergeCell ref="A2:A4"/>
    <mergeCell ref="B2:E4"/>
    <mergeCell ref="F2:K4"/>
    <mergeCell ref="H6:I6"/>
    <mergeCell ref="J6:K6"/>
    <mergeCell ref="J5:K5"/>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vt:lpstr>
      <vt:lpstr>2010</vt:lpstr>
      <vt:lpstr>2011</vt:lpstr>
      <vt:lpstr>2012</vt:lpstr>
      <vt:lpstr>'2010'!Print_Area</vt:lpstr>
    </vt:vector>
  </TitlesOfParts>
  <Company>AGO</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2013-08-09T13:32:19Z</dcterms:created>
  <dc:creator>Courtney Aladro</dc:creator>
  <lastModifiedBy>Berman, Joseph</lastModifiedBy>
  <lastPrinted>2013-09-26T20:17:53Z</lastPrinted>
  <dcterms:modified xsi:type="dcterms:W3CDTF">2013-09-27T13:31:26Z</dcterms:modified>
</coreProperties>
</file>