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alcChain.xml" ContentType="application/vnd.openxmlformats-officedocument.spreadsheetml.calcCh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7776" yWindow="-12" windowWidth="7632" windowHeight="8436" activeTab="4"/>
  </bookViews>
  <sheets>
    <sheet name="Notes" sheetId="4" r:id="rId1"/>
    <sheet name="2009 BWH" sheetId="5" r:id="rId2"/>
    <sheet name="2010 BWH" sheetId="1" r:id="rId3"/>
    <sheet name="2011 BWH" sheetId="2" r:id="rId4"/>
    <sheet name="2012 BWH" sheetId="3" r:id="rId5"/>
  </sheets>
  <calcPr calcId="125725"/>
</workbook>
</file>

<file path=xl/calcChain.xml><?xml version="1.0" encoding="utf-8"?>
<calcChain xmlns="http://schemas.openxmlformats.org/spreadsheetml/2006/main">
  <c r="B19" i="3"/>
  <c r="B36" s="1"/>
  <c r="G36"/>
  <c r="D19" l="1"/>
  <c r="D36" s="1"/>
  <c r="D19" i="2"/>
  <c r="D36" s="1"/>
  <c r="D19" i="5" l="1"/>
  <c r="D36" s="1"/>
  <c r="D19" i="1"/>
  <c r="D36" s="1"/>
  <c r="B19" l="1"/>
  <c r="B36" s="1"/>
  <c r="N19" i="3"/>
  <c r="N36" s="1"/>
  <c r="N19" i="2"/>
  <c r="N36" s="1"/>
  <c r="N19" i="5"/>
  <c r="N36" s="1"/>
  <c r="N19" i="1"/>
  <c r="N36" s="1"/>
  <c r="B19" i="5" l="1"/>
  <c r="B36" s="1"/>
  <c r="B19" i="2"/>
  <c r="B36" s="1"/>
  <c r="F19" i="3"/>
  <c r="F36" s="1"/>
  <c r="L32" i="5" l="1"/>
  <c r="L25"/>
  <c r="L19" l="1"/>
  <c r="L36" s="1"/>
  <c r="L32" i="1"/>
  <c r="L25"/>
  <c r="L19" l="1"/>
  <c r="M19"/>
  <c r="M36" s="1"/>
  <c r="L32" i="2"/>
  <c r="L25"/>
  <c r="M19"/>
  <c r="M36" s="1"/>
  <c r="L19"/>
  <c r="L36" s="1"/>
  <c r="L36" i="1" l="1"/>
  <c r="M19" i="5"/>
  <c r="M36" l="1"/>
  <c r="L32" i="3" l="1"/>
  <c r="L25"/>
  <c r="L19"/>
  <c r="L36" l="1"/>
  <c r="M19"/>
  <c r="M36" s="1"/>
</calcChain>
</file>

<file path=xl/sharedStrings.xml><?xml version="1.0" encoding="utf-8"?>
<sst xmlns="http://schemas.openxmlformats.org/spreadsheetml/2006/main" count="241" uniqueCount="58">
  <si>
    <t>Quality</t>
  </si>
  <si>
    <t>HMO</t>
  </si>
  <si>
    <t>PPO</t>
  </si>
  <si>
    <t>Both</t>
  </si>
  <si>
    <t>BCBSMA</t>
  </si>
  <si>
    <t>Tufts</t>
  </si>
  <si>
    <t>HPHC</t>
  </si>
  <si>
    <t>Fallon</t>
  </si>
  <si>
    <t>CIGNA</t>
  </si>
  <si>
    <t xml:space="preserve">United </t>
  </si>
  <si>
    <t>Aetna</t>
  </si>
  <si>
    <t>Other Commercial</t>
  </si>
  <si>
    <t>Total Commercial</t>
  </si>
  <si>
    <t>Network Health</t>
  </si>
  <si>
    <t>NHP</t>
  </si>
  <si>
    <t>BMC Healthnet</t>
  </si>
  <si>
    <t>Total Managed Medicaid</t>
  </si>
  <si>
    <t>Mass Health</t>
  </si>
  <si>
    <t>Tufts Medicare Preferred</t>
  </si>
  <si>
    <t>Blue Cross Senior Options</t>
  </si>
  <si>
    <t>Other Comm Medicare</t>
  </si>
  <si>
    <t>Commercial Medicare  Subtotal</t>
  </si>
  <si>
    <t>Medicare</t>
  </si>
  <si>
    <t>GRAND TOTAL</t>
  </si>
  <si>
    <t xml:space="preserve">NOTES: </t>
  </si>
  <si>
    <t>Claims-Based Revenue</t>
  </si>
  <si>
    <t>Budget Surplus/</t>
  </si>
  <si>
    <t>(Deficit) Revenue</t>
  </si>
  <si>
    <t>P4P Contracts</t>
  </si>
  <si>
    <t>Risk Contracts</t>
  </si>
  <si>
    <t>FFS Arrangements</t>
  </si>
  <si>
    <t>Exhibit 1 AGO Questions to Providers and Hospitals</t>
  </si>
  <si>
    <r>
      <t xml:space="preserve">1.  Data entered in worksheets is </t>
    </r>
    <r>
      <rPr>
        <b/>
        <sz val="11"/>
        <color rgb="FF000000"/>
        <rFont val="Calibri"/>
        <family val="2"/>
        <scheme val="minor"/>
      </rPr>
      <t>hypothetical</t>
    </r>
    <r>
      <rPr>
        <sz val="11"/>
        <color rgb="FF000000"/>
        <rFont val="Calibri"/>
        <family val="2"/>
        <scheme val="minor"/>
      </rPr>
      <t xml:space="preserve"> and solely for illustrative purposes,  provided as a guide to completing this spreadsheet.  Respondent may provide explanatory notes and additional information at its discretion.</t>
    </r>
  </si>
  <si>
    <t>Incentive-Based Revenue</t>
  </si>
  <si>
    <t>Incentive</t>
  </si>
  <si>
    <t>Revenue</t>
  </si>
  <si>
    <t xml:space="preserve">Other Revenue Arrangements </t>
  </si>
  <si>
    <t>3.  Please include POS payments under HMO.</t>
  </si>
  <si>
    <t>4.  Please include Indemnity payments under PPO.</t>
  </si>
  <si>
    <r>
      <t xml:space="preserve">5.  </t>
    </r>
    <r>
      <rPr>
        <b/>
        <sz val="11"/>
        <color rgb="FF000000"/>
        <rFont val="Calibri"/>
        <family val="2"/>
        <scheme val="minor"/>
      </rPr>
      <t>P4P Contracts</t>
    </r>
    <r>
      <rPr>
        <sz val="11"/>
        <color rgb="FF000000"/>
        <rFont val="Calibri"/>
        <family val="2"/>
        <scheme val="minor"/>
      </rPr>
      <t xml:space="preserve"> are pay for performance arrangements with a public or commercial payer that reimburse providers for achieving certain quality or efficiency benchmarks.  For purposes of this excel, P4P Contracts do not include Risk Contracts.</t>
    </r>
  </si>
  <si>
    <r>
      <t xml:space="preserve">6.  </t>
    </r>
    <r>
      <rPr>
        <b/>
        <sz val="11"/>
        <color rgb="FF000000"/>
        <rFont val="Calibri"/>
        <family val="2"/>
        <scheme val="minor"/>
      </rPr>
      <t>Risk Contracts</t>
    </r>
    <r>
      <rPr>
        <sz val="11"/>
        <color rgb="FF000000"/>
        <rFont val="Calibri"/>
        <family val="2"/>
        <scheme val="minor"/>
      </rPr>
      <t xml:space="preserve"> are contracts with a public or commercial payer for payment for health care services that incorporate a per member per month budget against which claims costs are settled for purposes of determining the withhold returned, surplus paid, and/or deficit charged to you, including contracts that do not subject you to any "downside" risk.  </t>
    </r>
  </si>
  <si>
    <r>
      <t xml:space="preserve">7.  </t>
    </r>
    <r>
      <rPr>
        <b/>
        <sz val="11"/>
        <color rgb="FF000000"/>
        <rFont val="Calibri"/>
        <family val="2"/>
        <scheme val="minor"/>
      </rPr>
      <t>FFS Arrangements</t>
    </r>
    <r>
      <rPr>
        <sz val="11"/>
        <color rgb="FF000000"/>
        <rFont val="Calibri"/>
        <family val="2"/>
        <scheme val="minor"/>
      </rPr>
      <t xml:space="preserve"> are those where a payer pays a provider for each service rendered, based on an agreed upon price for each service.  For purposes of this excel, FFS Arrangements do not include payments under P4P Contracts or Risk Contracts.</t>
    </r>
  </si>
  <si>
    <r>
      <t xml:space="preserve">8.  </t>
    </r>
    <r>
      <rPr>
        <b/>
        <sz val="11"/>
        <color rgb="FF000000"/>
        <rFont val="Calibri"/>
        <family val="2"/>
        <scheme val="minor"/>
      </rPr>
      <t>Other Revenue Arrangements</t>
    </r>
    <r>
      <rPr>
        <sz val="11"/>
        <color rgb="FF000000"/>
        <rFont val="Calibri"/>
        <family val="2"/>
        <scheme val="minor"/>
      </rPr>
      <t xml:space="preserve"> are arrangements for revenue under P4P Contracts, Risk Contracts, or FFS Arrangements other than those categories already identified, such as managements fees and supplemental fees (and other non-claims based, non-incentive, non-surplus/deficit, non-quality bonus revenue). </t>
    </r>
  </si>
  <si>
    <r>
      <t xml:space="preserve">9.  </t>
    </r>
    <r>
      <rPr>
        <b/>
        <sz val="11"/>
        <color theme="1"/>
        <rFont val="Calibri"/>
        <family val="2"/>
        <scheme val="minor"/>
      </rPr>
      <t>Claims-Based Revenue</t>
    </r>
    <r>
      <rPr>
        <sz val="11"/>
        <color theme="1"/>
        <rFont val="Calibri"/>
        <family val="2"/>
        <scheme val="minor"/>
      </rPr>
      <t xml:space="preserve"> is the total revenue that a provider received from a public or commercial payer under a P4P Contract or a Risk Contract for each service rendered, based on an agreed upon price for each service before any retraction for risk settlement is made.</t>
    </r>
  </si>
  <si>
    <r>
      <t xml:space="preserve">10.  </t>
    </r>
    <r>
      <rPr>
        <b/>
        <sz val="11"/>
        <color theme="1"/>
        <rFont val="Calibri"/>
        <family val="2"/>
        <scheme val="minor"/>
      </rPr>
      <t>Incentive-Based Revenue</t>
    </r>
    <r>
      <rPr>
        <sz val="11"/>
        <color theme="1"/>
        <rFont val="Calibri"/>
        <family val="2"/>
        <scheme val="minor"/>
      </rPr>
      <t xml:space="preserve"> is the total revenue a provider received under a P4P contract that is related to quality or efficiency targets or benchmarks established by a public or commercial payer.</t>
    </r>
  </si>
  <si>
    <r>
      <t xml:space="preserve">11.  </t>
    </r>
    <r>
      <rPr>
        <b/>
        <sz val="11"/>
        <color theme="1"/>
        <rFont val="Calibri"/>
        <family val="2"/>
        <scheme val="minor"/>
      </rPr>
      <t>Budget Surplus/(Deficit) Revenue</t>
    </r>
    <r>
      <rPr>
        <sz val="11"/>
        <color theme="1"/>
        <rFont val="Calibri"/>
        <family val="2"/>
        <scheme val="minor"/>
      </rPr>
      <t xml:space="preserve"> is the total revenue a provider received or was retracted upon settlement of the efficiency-related budgets or benchmarks established in a Risk Contract.</t>
    </r>
  </si>
  <si>
    <r>
      <t xml:space="preserve">12.  </t>
    </r>
    <r>
      <rPr>
        <b/>
        <sz val="11"/>
        <color theme="1"/>
        <rFont val="Calibri"/>
        <family val="2"/>
        <scheme val="minor"/>
      </rPr>
      <t>Quality Incentive Revenue</t>
    </r>
    <r>
      <rPr>
        <sz val="11"/>
        <color theme="1"/>
        <rFont val="Calibri"/>
        <family val="2"/>
        <scheme val="minor"/>
      </rPr>
      <t xml:space="preserve"> is the total revenue that a provider received from a public or commercial payer under a Risk Contract for quality-related targets or benchmarks established by a public or commercial payer.</t>
    </r>
  </si>
  <si>
    <t>2.  For hospitals, please include professional and technical/facility revenue components.</t>
  </si>
  <si>
    <r>
      <t xml:space="preserve">Please email </t>
    </r>
    <r>
      <rPr>
        <b/>
        <u/>
        <sz val="10"/>
        <color rgb="FF0066FF"/>
        <rFont val="Calibri"/>
        <family val="2"/>
        <scheme val="minor"/>
      </rPr>
      <t>HPC-Testimony@state.ma.us</t>
    </r>
    <r>
      <rPr>
        <b/>
        <sz val="10"/>
        <color rgb="FFFF0000"/>
        <rFont val="Calibri"/>
        <family val="2"/>
        <scheme val="minor"/>
      </rPr>
      <t xml:space="preserve"> to request an Excel version of this spreadsheet.</t>
    </r>
  </si>
  <si>
    <t>Notes:</t>
  </si>
  <si>
    <t>The HMO/PPO split of other commercial is an estimate due to data limitations, in total it is accurate</t>
  </si>
  <si>
    <t xml:space="preserve">Other Commercial Primarily includes Coventry, UniCare GIC, NHP Commercial, PHCS , One Health, and other smaller payers. </t>
  </si>
  <si>
    <t>Revenue based on payments minus denials, bad debt, free care surcharge, and uncompensated care assessment</t>
  </si>
  <si>
    <t>n/a</t>
  </si>
  <si>
    <t>2012 not yet settled</t>
  </si>
  <si>
    <t>Data includes BWH and BWPO</t>
  </si>
  <si>
    <t>PHS has not yet finalized an internal distribution methodology for the Budget Surplus/(Deficit) Revenue</t>
  </si>
  <si>
    <t>Attachment B - Brigham and Women' s Hospital</t>
  </si>
</sst>
</file>

<file path=xl/styles.xml><?xml version="1.0" encoding="utf-8"?>
<styleSheet xmlns="http://schemas.openxmlformats.org/spreadsheetml/2006/main">
  <numFmts count="4">
    <numFmt numFmtId="5" formatCode="&quot;$&quot;#,##0_);\(&quot;$&quot;#,##0\)"/>
    <numFmt numFmtId="44" formatCode="_(&quot;$&quot;* #,##0.00_);_(&quot;$&quot;* \(#,##0.00\);_(&quot;$&quot;* &quot;-&quot;??_);_(@_)"/>
    <numFmt numFmtId="43" formatCode="_(* #,##0.00_);_(* \(#,##0.00\);_(* &quot;-&quot;??_);_(@_)"/>
    <numFmt numFmtId="164" formatCode="_(&quot;$&quot;* #,##0_);_(&quot;$&quot;* \(#,##0\);_(&quot;$&quot;* &quot;-&quot;??_);_(@_)"/>
  </numFmts>
  <fonts count="19">
    <font>
      <sz val="11"/>
      <color theme="1"/>
      <name val="Calibri"/>
      <family val="2"/>
      <scheme val="minor"/>
    </font>
    <font>
      <b/>
      <sz val="11"/>
      <color rgb="FFFF0000"/>
      <name val="Calibri"/>
      <family val="2"/>
      <scheme val="minor"/>
    </font>
    <font>
      <sz val="11"/>
      <color rgb="FF000000"/>
      <name val="Calibri"/>
      <family val="2"/>
      <scheme val="minor"/>
    </font>
    <font>
      <b/>
      <sz val="11"/>
      <color rgb="FF000000"/>
      <name val="Calibri"/>
      <family val="2"/>
      <scheme val="minor"/>
    </font>
    <font>
      <b/>
      <sz val="14"/>
      <color theme="1"/>
      <name val="Calibri"/>
      <family val="2"/>
      <scheme val="minor"/>
    </font>
    <font>
      <b/>
      <sz val="11"/>
      <color theme="1"/>
      <name val="Calibri"/>
      <family val="2"/>
      <scheme val="minor"/>
    </font>
    <font>
      <sz val="12"/>
      <color theme="1"/>
      <name val="Cambria"/>
      <family val="1"/>
      <scheme val="major"/>
    </font>
    <font>
      <b/>
      <sz val="10"/>
      <color theme="1"/>
      <name val="Cambria"/>
      <family val="1"/>
      <scheme val="major"/>
    </font>
    <font>
      <sz val="10"/>
      <color theme="1"/>
      <name val="Cambria"/>
      <family val="1"/>
      <scheme val="major"/>
    </font>
    <font>
      <sz val="11"/>
      <color theme="1"/>
      <name val="Cambria"/>
      <family val="1"/>
      <scheme val="major"/>
    </font>
    <font>
      <sz val="10"/>
      <name val="Cambria"/>
      <family val="1"/>
      <scheme val="major"/>
    </font>
    <font>
      <b/>
      <i/>
      <sz val="10"/>
      <color theme="1"/>
      <name val="Cambria"/>
      <family val="1"/>
      <scheme val="major"/>
    </font>
    <font>
      <i/>
      <sz val="10"/>
      <color theme="1"/>
      <name val="Cambria"/>
      <family val="1"/>
      <scheme val="major"/>
    </font>
    <font>
      <b/>
      <sz val="11"/>
      <color theme="1"/>
      <name val="Cambria"/>
      <family val="1"/>
      <scheme val="major"/>
    </font>
    <font>
      <b/>
      <sz val="10"/>
      <color rgb="FFFF0000"/>
      <name val="Calibri"/>
      <family val="2"/>
      <scheme val="minor"/>
    </font>
    <font>
      <b/>
      <u/>
      <sz val="10"/>
      <color rgb="FF0066FF"/>
      <name val="Calibri"/>
      <family val="2"/>
      <scheme val="minor"/>
    </font>
    <font>
      <sz val="11"/>
      <color theme="1"/>
      <name val="Calibri"/>
      <family val="2"/>
      <scheme val="minor"/>
    </font>
    <font>
      <sz val="8"/>
      <color theme="1"/>
      <name val="Cambria"/>
      <family val="1"/>
      <scheme val="major"/>
    </font>
    <font>
      <b/>
      <sz val="14"/>
      <color theme="1"/>
      <name val="Cambria"/>
      <family val="1"/>
      <scheme val="major"/>
    </font>
  </fonts>
  <fills count="3">
    <fill>
      <patternFill patternType="none"/>
    </fill>
    <fill>
      <patternFill patternType="gray125"/>
    </fill>
    <fill>
      <patternFill patternType="solid">
        <fgColor theme="0" tint="-0.499984740745262"/>
        <bgColor indexed="64"/>
      </patternFill>
    </fill>
  </fills>
  <borders count="13">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3" fontId="16" fillId="0" borderId="0" applyFont="0" applyFill="0" applyBorder="0" applyAlignment="0" applyProtection="0"/>
    <xf numFmtId="44" fontId="16" fillId="0" borderId="0" applyFont="0" applyFill="0" applyBorder="0" applyAlignment="0" applyProtection="0"/>
  </cellStyleXfs>
  <cellXfs count="91">
    <xf numFmtId="0" fontId="0" fillId="0" borderId="0" xfId="0"/>
    <xf numFmtId="0" fontId="0" fillId="0" borderId="0" xfId="0" applyAlignment="1">
      <alignment horizontal="left"/>
    </xf>
    <xf numFmtId="0" fontId="1" fillId="0" borderId="0" xfId="0" applyFont="1"/>
    <xf numFmtId="0" fontId="0" fillId="0" borderId="0" xfId="0" applyAlignment="1">
      <alignment wrapText="1"/>
    </xf>
    <xf numFmtId="0" fontId="2" fillId="0" borderId="0" xfId="0" applyFont="1" applyAlignment="1">
      <alignment wrapText="1"/>
    </xf>
    <xf numFmtId="0" fontId="4" fillId="0" borderId="0" xfId="0" applyFont="1"/>
    <xf numFmtId="0" fontId="2" fillId="0" borderId="0" xfId="0" applyFont="1" applyAlignment="1">
      <alignment wrapText="1"/>
    </xf>
    <xf numFmtId="0" fontId="5" fillId="0" borderId="0" xfId="0" applyFont="1" applyAlignment="1">
      <alignment horizontal="left"/>
    </xf>
    <xf numFmtId="0" fontId="8" fillId="0" borderId="12" xfId="0" applyFont="1" applyBorder="1" applyAlignment="1">
      <alignment horizontal="center" vertical="center" wrapText="1"/>
    </xf>
    <xf numFmtId="0" fontId="8" fillId="0" borderId="3" xfId="0" applyFont="1" applyBorder="1" applyAlignment="1">
      <alignment horizontal="left" vertical="center" wrapText="1"/>
    </xf>
    <xf numFmtId="0" fontId="11" fillId="0" borderId="3" xfId="0" applyFont="1" applyBorder="1" applyAlignment="1">
      <alignment horizontal="left" vertical="center" wrapText="1"/>
    </xf>
    <xf numFmtId="0" fontId="8" fillId="2" borderId="3"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7" fillId="0" borderId="3" xfId="0" applyFont="1" applyBorder="1" applyAlignment="1">
      <alignment horizontal="left" vertical="center" wrapText="1"/>
    </xf>
    <xf numFmtId="0" fontId="13" fillId="0" borderId="0" xfId="0" applyFont="1" applyAlignment="1">
      <alignment horizontal="left"/>
    </xf>
    <xf numFmtId="0" fontId="9" fillId="0" borderId="0" xfId="0" applyFont="1"/>
    <xf numFmtId="0" fontId="0" fillId="0" borderId="0" xfId="0" applyFont="1"/>
    <xf numFmtId="0" fontId="6" fillId="0" borderId="3" xfId="0" applyFont="1" applyBorder="1" applyAlignment="1">
      <alignment horizontal="center" vertical="center" wrapText="1"/>
    </xf>
    <xf numFmtId="0" fontId="0" fillId="0" borderId="0" xfId="0" applyAlignment="1">
      <alignment horizontal="center"/>
    </xf>
    <xf numFmtId="0" fontId="9" fillId="0" borderId="0" xfId="0" applyFont="1" applyAlignment="1">
      <alignment horizontal="center"/>
    </xf>
    <xf numFmtId="0" fontId="14" fillId="0" borderId="0" xfId="0" applyFont="1"/>
    <xf numFmtId="43" fontId="9" fillId="0" borderId="0" xfId="1" applyFont="1"/>
    <xf numFmtId="43" fontId="8" fillId="0" borderId="12" xfId="1" applyFont="1" applyBorder="1" applyAlignment="1">
      <alignment horizontal="center" vertical="center" wrapText="1"/>
    </xf>
    <xf numFmtId="5" fontId="9" fillId="0" borderId="0" xfId="0" applyNumberFormat="1" applyFont="1"/>
    <xf numFmtId="164" fontId="9" fillId="0" borderId="0" xfId="2" applyNumberFormat="1" applyFont="1"/>
    <xf numFmtId="164" fontId="9" fillId="0" borderId="0" xfId="0" applyNumberFormat="1" applyFont="1"/>
    <xf numFmtId="0" fontId="8" fillId="0" borderId="1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8" fillId="0" borderId="3" xfId="0" applyFont="1" applyFill="1" applyBorder="1" applyAlignment="1">
      <alignment horizontal="left" vertical="center" wrapText="1"/>
    </xf>
    <xf numFmtId="164" fontId="8" fillId="0" borderId="12" xfId="2" applyNumberFormat="1" applyFont="1" applyFill="1" applyBorder="1" applyAlignment="1">
      <alignment horizontal="center" vertical="center" wrapText="1"/>
    </xf>
    <xf numFmtId="164" fontId="8" fillId="0" borderId="12" xfId="2" applyNumberFormat="1" applyFont="1" applyBorder="1" applyAlignment="1">
      <alignment horizontal="center" vertical="center" wrapText="1"/>
    </xf>
    <xf numFmtId="164" fontId="10" fillId="0" borderId="12" xfId="2" applyNumberFormat="1" applyFont="1" applyBorder="1" applyAlignment="1">
      <alignment horizontal="center" vertical="center" wrapText="1"/>
    </xf>
    <xf numFmtId="164" fontId="0" fillId="0" borderId="0" xfId="2" applyNumberFormat="1" applyFont="1"/>
    <xf numFmtId="164" fontId="8" fillId="2" borderId="12" xfId="2" applyNumberFormat="1" applyFont="1" applyFill="1" applyBorder="1" applyAlignment="1">
      <alignment horizontal="center" vertical="center" wrapText="1"/>
    </xf>
    <xf numFmtId="164" fontId="8" fillId="0" borderId="12" xfId="2" applyNumberFormat="1" applyFont="1" applyBorder="1" applyAlignment="1">
      <alignment vertical="center" wrapText="1"/>
    </xf>
    <xf numFmtId="164" fontId="8" fillId="2" borderId="12" xfId="2" applyNumberFormat="1" applyFont="1" applyFill="1" applyBorder="1" applyAlignment="1">
      <alignment vertical="center" wrapText="1"/>
    </xf>
    <xf numFmtId="164" fontId="17" fillId="0" borderId="12" xfId="2" applyNumberFormat="1" applyFont="1" applyBorder="1" applyAlignment="1">
      <alignment horizontal="center" vertical="center" wrapText="1"/>
    </xf>
    <xf numFmtId="0" fontId="2" fillId="0" borderId="0" xfId="0" applyFont="1" applyAlignment="1">
      <alignment wrapText="1"/>
    </xf>
    <xf numFmtId="0" fontId="0" fillId="0" borderId="0" xfId="0" applyFont="1" applyAlignment="1">
      <alignment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8" fillId="0" borderId="1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8" xfId="0" applyFont="1" applyBorder="1" applyAlignment="1">
      <alignment horizontal="center" vertical="center" wrapText="1"/>
    </xf>
    <xf numFmtId="0" fontId="9" fillId="0" borderId="11" xfId="0" applyFont="1" applyBorder="1" applyAlignment="1">
      <alignment vertical="top" wrapText="1"/>
    </xf>
    <xf numFmtId="0" fontId="9" fillId="0" borderId="8" xfId="0" applyFont="1" applyBorder="1" applyAlignment="1">
      <alignment vertical="top" wrapText="1"/>
    </xf>
    <xf numFmtId="0" fontId="6" fillId="0" borderId="1" xfId="0" applyFont="1" applyBorder="1" applyAlignment="1">
      <alignment horizontal="left" vertical="center" wrapText="1"/>
    </xf>
    <xf numFmtId="0" fontId="7" fillId="0" borderId="9"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0"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9" fillId="0" borderId="7" xfId="0" applyFont="1" applyBorder="1" applyAlignment="1">
      <alignment vertical="top" wrapText="1"/>
    </xf>
    <xf numFmtId="0" fontId="9" fillId="0" borderId="10" xfId="0" applyFont="1" applyBorder="1" applyAlignment="1">
      <alignment vertical="top" wrapText="1"/>
    </xf>
    <xf numFmtId="0" fontId="9" fillId="0" borderId="0" xfId="0" applyFont="1" applyBorder="1" applyAlignment="1">
      <alignment vertical="top" wrapText="1"/>
    </xf>
    <xf numFmtId="0" fontId="9" fillId="0" borderId="6" xfId="0" applyFont="1" applyBorder="1" applyAlignment="1">
      <alignment vertical="top" wrapText="1"/>
    </xf>
    <xf numFmtId="0" fontId="9" fillId="0" borderId="0" xfId="0" applyFont="1" applyAlignment="1">
      <alignment vertical="top"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8" fillId="0" borderId="1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7" fillId="0" borderId="9" xfId="0" applyFont="1" applyBorder="1" applyAlignment="1">
      <alignment vertical="center" wrapText="1"/>
    </xf>
    <xf numFmtId="0" fontId="7" fillId="0" borderId="4" xfId="0" applyFont="1" applyBorder="1" applyAlignment="1">
      <alignment vertical="center" wrapText="1"/>
    </xf>
    <xf numFmtId="0" fontId="7" fillId="0" borderId="5" xfId="0" applyFont="1" applyBorder="1" applyAlignment="1">
      <alignment vertical="center" wrapText="1"/>
    </xf>
    <xf numFmtId="0" fontId="7" fillId="0" borderId="10" xfId="0" applyFont="1" applyBorder="1" applyAlignment="1">
      <alignment vertical="center" wrapText="1"/>
    </xf>
    <xf numFmtId="0" fontId="7" fillId="0" borderId="0" xfId="0" applyFont="1" applyBorder="1" applyAlignment="1">
      <alignment vertical="center" wrapText="1"/>
    </xf>
    <xf numFmtId="0" fontId="7" fillId="0" borderId="6" xfId="0" applyFont="1" applyBorder="1" applyAlignment="1">
      <alignment vertical="center" wrapText="1"/>
    </xf>
    <xf numFmtId="43" fontId="9" fillId="0" borderId="11" xfId="1" applyFont="1" applyBorder="1" applyAlignment="1">
      <alignment vertical="top" wrapText="1"/>
    </xf>
    <xf numFmtId="43" fontId="9" fillId="0" borderId="8" xfId="1" applyFont="1" applyBorder="1" applyAlignment="1">
      <alignment vertical="top" wrapText="1"/>
    </xf>
    <xf numFmtId="43" fontId="7" fillId="0" borderId="9" xfId="1" applyFont="1" applyBorder="1" applyAlignment="1">
      <alignment horizontal="center" vertical="center" wrapText="1"/>
    </xf>
    <xf numFmtId="43" fontId="9" fillId="0" borderId="5" xfId="1" applyFont="1" applyBorder="1" applyAlignment="1">
      <alignment vertical="center" wrapText="1"/>
    </xf>
    <xf numFmtId="43" fontId="9" fillId="0" borderId="10" xfId="1" applyFont="1" applyBorder="1" applyAlignment="1">
      <alignment vertical="center" wrapText="1"/>
    </xf>
    <xf numFmtId="43" fontId="9" fillId="0" borderId="6" xfId="1" applyFont="1" applyBorder="1" applyAlignment="1">
      <alignment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0" xfId="0" applyFont="1" applyAlignment="1">
      <alignment horizontal="center" vertical="center" wrapText="1"/>
    </xf>
    <xf numFmtId="0" fontId="9" fillId="0" borderId="6" xfId="0" applyFont="1" applyBorder="1" applyAlignment="1">
      <alignment horizontal="center" vertical="center" wrapText="1"/>
    </xf>
    <xf numFmtId="43" fontId="7" fillId="0" borderId="10" xfId="1" applyFont="1" applyBorder="1" applyAlignment="1">
      <alignment horizontal="center" vertical="center" wrapText="1"/>
    </xf>
    <xf numFmtId="43" fontId="7" fillId="0" borderId="6" xfId="1" applyFont="1" applyBorder="1" applyAlignment="1">
      <alignment horizontal="center" vertical="center" wrapText="1"/>
    </xf>
    <xf numFmtId="43" fontId="9" fillId="0" borderId="10" xfId="1" applyFont="1" applyBorder="1" applyAlignment="1">
      <alignment vertical="top" wrapText="1"/>
    </xf>
    <xf numFmtId="43" fontId="9" fillId="0" borderId="6" xfId="1" applyFont="1" applyBorder="1" applyAlignment="1">
      <alignment vertical="top" wrapText="1"/>
    </xf>
    <xf numFmtId="0" fontId="18" fillId="0" borderId="0" xfId="0" applyFont="1"/>
    <xf numFmtId="0" fontId="18" fillId="0" borderId="0" xfId="0" applyFont="1" applyAlignment="1">
      <alignment horizontal="left"/>
    </xf>
  </cellXfs>
  <cellStyles count="3">
    <cellStyle name="Comma" xfId="1" builtinId="3"/>
    <cellStyle name="Currency" xfId="2" builtinId="4"/>
    <cellStyle name="Normal" xfId="0" builtinId="0"/>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 Id="rId9" Type="http://schemas.openxmlformats.org/officeDocument/2006/relationships/calcChain" Target="calcChain.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sheetPr>
    <pageSetUpPr fitToPage="1"/>
  </sheetPr>
  <dimension ref="A1:J15"/>
  <sheetViews>
    <sheetView workbookViewId="0"/>
  </sheetViews>
  <sheetFormatPr defaultRowHeight="14.4"/>
  <sheetData>
    <row r="1" spans="1:10" ht="30.75" customHeight="1">
      <c r="A1" s="5" t="s">
        <v>31</v>
      </c>
      <c r="B1" s="16"/>
      <c r="C1" s="16"/>
      <c r="D1" s="16"/>
      <c r="E1" s="16"/>
      <c r="F1" s="16"/>
      <c r="G1" s="16"/>
      <c r="H1" s="16"/>
      <c r="I1" s="16"/>
    </row>
    <row r="2" spans="1:10" s="2" customFormat="1" ht="16.5" customHeight="1">
      <c r="A2" s="20" t="s">
        <v>48</v>
      </c>
    </row>
    <row r="3" spans="1:10">
      <c r="A3" s="2" t="s">
        <v>24</v>
      </c>
      <c r="B3" s="16"/>
      <c r="C3" s="16"/>
      <c r="D3" s="16"/>
      <c r="E3" s="16"/>
      <c r="F3" s="16"/>
      <c r="G3" s="16"/>
      <c r="H3" s="16"/>
      <c r="I3" s="16"/>
    </row>
    <row r="4" spans="1:10" s="3" customFormat="1" ht="44.25" customHeight="1">
      <c r="A4" s="37" t="s">
        <v>32</v>
      </c>
      <c r="B4" s="37"/>
      <c r="C4" s="37"/>
      <c r="D4" s="37"/>
      <c r="E4" s="37"/>
      <c r="F4" s="37"/>
      <c r="G4" s="37"/>
      <c r="H4" s="37"/>
      <c r="I4" s="37"/>
      <c r="J4" s="4"/>
    </row>
    <row r="5" spans="1:10" s="3" customFormat="1">
      <c r="A5" s="37" t="s">
        <v>47</v>
      </c>
      <c r="B5" s="37"/>
      <c r="C5" s="37"/>
      <c r="D5" s="37"/>
      <c r="E5" s="37"/>
      <c r="F5" s="37"/>
      <c r="G5" s="37"/>
      <c r="H5" s="37"/>
      <c r="I5" s="37"/>
      <c r="J5" s="6"/>
    </row>
    <row r="6" spans="1:10" s="3" customFormat="1">
      <c r="A6" s="37" t="s">
        <v>37</v>
      </c>
      <c r="B6" s="37"/>
      <c r="C6" s="37"/>
      <c r="D6" s="37"/>
      <c r="E6" s="37"/>
      <c r="F6" s="37"/>
      <c r="G6" s="37"/>
      <c r="H6" s="37"/>
      <c r="I6" s="37"/>
    </row>
    <row r="7" spans="1:10" s="3" customFormat="1">
      <c r="A7" s="37" t="s">
        <v>38</v>
      </c>
      <c r="B7" s="37"/>
      <c r="C7" s="37"/>
      <c r="D7" s="37"/>
      <c r="E7" s="37"/>
      <c r="F7" s="37"/>
      <c r="G7" s="37"/>
      <c r="H7" s="37"/>
      <c r="I7" s="37"/>
    </row>
    <row r="8" spans="1:10" s="3" customFormat="1" ht="46.5" customHeight="1">
      <c r="A8" s="37" t="s">
        <v>39</v>
      </c>
      <c r="B8" s="37"/>
      <c r="C8" s="37"/>
      <c r="D8" s="37"/>
      <c r="E8" s="37"/>
      <c r="F8" s="37"/>
      <c r="G8" s="37"/>
      <c r="H8" s="37"/>
      <c r="I8" s="37"/>
    </row>
    <row r="9" spans="1:10" s="3" customFormat="1" ht="60" customHeight="1">
      <c r="A9" s="37" t="s">
        <v>40</v>
      </c>
      <c r="B9" s="37"/>
      <c r="C9" s="37"/>
      <c r="D9" s="37"/>
      <c r="E9" s="37"/>
      <c r="F9" s="37"/>
      <c r="G9" s="37"/>
      <c r="H9" s="37"/>
      <c r="I9" s="37"/>
    </row>
    <row r="10" spans="1:10" s="3" customFormat="1" ht="48.75" customHeight="1">
      <c r="A10" s="37" t="s">
        <v>41</v>
      </c>
      <c r="B10" s="37"/>
      <c r="C10" s="37"/>
      <c r="D10" s="37"/>
      <c r="E10" s="37"/>
      <c r="F10" s="37"/>
      <c r="G10" s="37"/>
      <c r="H10" s="37"/>
      <c r="I10" s="37"/>
    </row>
    <row r="11" spans="1:10" s="3" customFormat="1" ht="60.75" customHeight="1">
      <c r="A11" s="37" t="s">
        <v>42</v>
      </c>
      <c r="B11" s="37"/>
      <c r="C11" s="37"/>
      <c r="D11" s="37"/>
      <c r="E11" s="37"/>
      <c r="F11" s="37"/>
      <c r="G11" s="37"/>
      <c r="H11" s="37"/>
      <c r="I11" s="37"/>
    </row>
    <row r="12" spans="1:10" s="3" customFormat="1" ht="45.75" customHeight="1">
      <c r="A12" s="38" t="s">
        <v>43</v>
      </c>
      <c r="B12" s="38"/>
      <c r="C12" s="38"/>
      <c r="D12" s="38"/>
      <c r="E12" s="38"/>
      <c r="F12" s="38"/>
      <c r="G12" s="38"/>
      <c r="H12" s="38"/>
      <c r="I12" s="38"/>
    </row>
    <row r="13" spans="1:10" s="3" customFormat="1" ht="46.5" customHeight="1">
      <c r="A13" s="38" t="s">
        <v>44</v>
      </c>
      <c r="B13" s="38"/>
      <c r="C13" s="38"/>
      <c r="D13" s="38"/>
      <c r="E13" s="38"/>
      <c r="F13" s="38"/>
      <c r="G13" s="38"/>
      <c r="H13" s="38"/>
      <c r="I13" s="38"/>
    </row>
    <row r="14" spans="1:10" s="3" customFormat="1" ht="32.25" customHeight="1">
      <c r="A14" s="38" t="s">
        <v>45</v>
      </c>
      <c r="B14" s="38"/>
      <c r="C14" s="38"/>
      <c r="D14" s="38"/>
      <c r="E14" s="38"/>
      <c r="F14" s="38"/>
      <c r="G14" s="38"/>
      <c r="H14" s="38"/>
      <c r="I14" s="38"/>
    </row>
    <row r="15" spans="1:10" s="3" customFormat="1" ht="45" customHeight="1">
      <c r="A15" s="38" t="s">
        <v>46</v>
      </c>
      <c r="B15" s="38"/>
      <c r="C15" s="38"/>
      <c r="D15" s="38"/>
      <c r="E15" s="38"/>
      <c r="F15" s="38"/>
      <c r="G15" s="38"/>
      <c r="H15" s="38"/>
      <c r="I15" s="38"/>
    </row>
  </sheetData>
  <mergeCells count="12">
    <mergeCell ref="A10:I10"/>
    <mergeCell ref="A12:I12"/>
    <mergeCell ref="A13:I13"/>
    <mergeCell ref="A14:I14"/>
    <mergeCell ref="A15:I15"/>
    <mergeCell ref="A11:I11"/>
    <mergeCell ref="A4:I4"/>
    <mergeCell ref="A6:I6"/>
    <mergeCell ref="A7:I7"/>
    <mergeCell ref="A8:I8"/>
    <mergeCell ref="A9:I9"/>
    <mergeCell ref="A5:I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sheetPr>
    <pageSetUpPr fitToPage="1"/>
  </sheetPr>
  <dimension ref="A1:P44"/>
  <sheetViews>
    <sheetView tabSelected="1" zoomScale="70" zoomScaleNormal="70" workbookViewId="0">
      <pane xSplit="1" ySplit="10" topLeftCell="B11" activePane="bottomRight" state="frozen"/>
      <selection pane="topRight"/>
      <selection pane="bottomLeft"/>
      <selection pane="bottomRight"/>
    </sheetView>
  </sheetViews>
  <sheetFormatPr defaultRowHeight="14.4"/>
  <cols>
    <col min="1" max="1" width="16.109375" style="1" customWidth="1"/>
    <col min="2" max="16" width="14.88671875" customWidth="1"/>
  </cols>
  <sheetData>
    <row r="1" spans="1:16" ht="17.399999999999999">
      <c r="A1" s="90" t="s">
        <v>57</v>
      </c>
    </row>
    <row r="3" spans="1:16" ht="15" thickBot="1">
      <c r="A3" s="7">
        <v>2009</v>
      </c>
    </row>
    <row r="4" spans="1:16">
      <c r="A4" s="47"/>
      <c r="B4" s="48" t="s">
        <v>28</v>
      </c>
      <c r="C4" s="49"/>
      <c r="D4" s="49"/>
      <c r="E4" s="50"/>
      <c r="F4" s="48" t="s">
        <v>29</v>
      </c>
      <c r="G4" s="49"/>
      <c r="H4" s="49"/>
      <c r="I4" s="49"/>
      <c r="J4" s="49"/>
      <c r="K4" s="50"/>
      <c r="L4" s="48" t="s">
        <v>30</v>
      </c>
      <c r="M4" s="50"/>
      <c r="N4" s="48" t="s">
        <v>36</v>
      </c>
      <c r="O4" s="49"/>
      <c r="P4" s="50"/>
    </row>
    <row r="5" spans="1:16">
      <c r="A5" s="39"/>
      <c r="B5" s="51"/>
      <c r="C5" s="52"/>
      <c r="D5" s="52"/>
      <c r="E5" s="53"/>
      <c r="F5" s="51"/>
      <c r="G5" s="52"/>
      <c r="H5" s="52"/>
      <c r="I5" s="52"/>
      <c r="J5" s="52"/>
      <c r="K5" s="53"/>
      <c r="L5" s="51"/>
      <c r="M5" s="53"/>
      <c r="N5" s="51"/>
      <c r="O5" s="52"/>
      <c r="P5" s="53"/>
    </row>
    <row r="6" spans="1:16" ht="14.25" customHeight="1" thickBot="1">
      <c r="A6" s="40"/>
      <c r="B6" s="54"/>
      <c r="C6" s="55"/>
      <c r="D6" s="55"/>
      <c r="E6" s="56"/>
      <c r="F6" s="54"/>
      <c r="G6" s="55"/>
      <c r="H6" s="55"/>
      <c r="I6" s="55"/>
      <c r="J6" s="55"/>
      <c r="K6" s="56"/>
      <c r="L6" s="51"/>
      <c r="M6" s="53"/>
      <c r="N6" s="51"/>
      <c r="O6" s="52"/>
      <c r="P6" s="53"/>
    </row>
    <row r="7" spans="1:16">
      <c r="A7" s="39"/>
      <c r="B7" s="41" t="s">
        <v>25</v>
      </c>
      <c r="C7" s="42"/>
      <c r="D7" s="41" t="s">
        <v>33</v>
      </c>
      <c r="E7" s="42"/>
      <c r="F7" s="41" t="s">
        <v>25</v>
      </c>
      <c r="G7" s="42"/>
      <c r="H7" s="41" t="s">
        <v>26</v>
      </c>
      <c r="I7" s="42"/>
      <c r="J7" s="41" t="s">
        <v>0</v>
      </c>
      <c r="K7" s="42"/>
      <c r="L7" s="51"/>
      <c r="M7" s="53"/>
      <c r="N7" s="58"/>
      <c r="O7" s="59"/>
      <c r="P7" s="60"/>
    </row>
    <row r="8" spans="1:16">
      <c r="A8" s="39"/>
      <c r="B8" s="41"/>
      <c r="C8" s="42"/>
      <c r="D8" s="41"/>
      <c r="E8" s="42"/>
      <c r="F8" s="41"/>
      <c r="G8" s="42"/>
      <c r="H8" s="41" t="s">
        <v>27</v>
      </c>
      <c r="I8" s="42"/>
      <c r="J8" s="41" t="s">
        <v>34</v>
      </c>
      <c r="K8" s="42"/>
      <c r="L8" s="58"/>
      <c r="M8" s="60"/>
      <c r="N8" s="58"/>
      <c r="O8" s="61"/>
      <c r="P8" s="60"/>
    </row>
    <row r="9" spans="1:16" ht="15" thickBot="1">
      <c r="A9" s="40"/>
      <c r="B9" s="43"/>
      <c r="C9" s="44"/>
      <c r="D9" s="43"/>
      <c r="E9" s="44"/>
      <c r="F9" s="43"/>
      <c r="G9" s="44"/>
      <c r="H9" s="45"/>
      <c r="I9" s="46"/>
      <c r="J9" s="43" t="s">
        <v>35</v>
      </c>
      <c r="K9" s="44"/>
      <c r="L9" s="45"/>
      <c r="M9" s="46"/>
      <c r="N9" s="45"/>
      <c r="O9" s="57"/>
      <c r="P9" s="46"/>
    </row>
    <row r="10" spans="1:16" s="18" customFormat="1" ht="15.6" thickBot="1">
      <c r="A10" s="17"/>
      <c r="B10" s="8" t="s">
        <v>1</v>
      </c>
      <c r="C10" s="8" t="s">
        <v>2</v>
      </c>
      <c r="D10" s="8" t="s">
        <v>1</v>
      </c>
      <c r="E10" s="8" t="s">
        <v>2</v>
      </c>
      <c r="F10" s="8" t="s">
        <v>1</v>
      </c>
      <c r="G10" s="8" t="s">
        <v>2</v>
      </c>
      <c r="H10" s="8" t="s">
        <v>1</v>
      </c>
      <c r="I10" s="8" t="s">
        <v>2</v>
      </c>
      <c r="J10" s="8" t="s">
        <v>1</v>
      </c>
      <c r="K10" s="8" t="s">
        <v>2</v>
      </c>
      <c r="L10" s="8" t="s">
        <v>1</v>
      </c>
      <c r="M10" s="8" t="s">
        <v>2</v>
      </c>
      <c r="N10" s="8" t="s">
        <v>1</v>
      </c>
      <c r="O10" s="8" t="s">
        <v>2</v>
      </c>
      <c r="P10" s="8" t="s">
        <v>3</v>
      </c>
    </row>
    <row r="11" spans="1:16" ht="15" thickBot="1">
      <c r="A11" s="9" t="s">
        <v>4</v>
      </c>
      <c r="B11" s="29">
        <v>111868985.13475066</v>
      </c>
      <c r="C11" s="29"/>
      <c r="D11" s="29">
        <v>9713155.1575771701</v>
      </c>
      <c r="E11" s="29"/>
      <c r="F11" s="30"/>
      <c r="G11" s="30"/>
      <c r="H11" s="31"/>
      <c r="I11" s="30"/>
      <c r="J11" s="30"/>
      <c r="K11" s="30"/>
      <c r="L11" s="30">
        <v>133310583.96767214</v>
      </c>
      <c r="M11" s="30">
        <v>278042565.68000001</v>
      </c>
      <c r="N11" s="30">
        <v>1537346.25</v>
      </c>
      <c r="O11" s="30"/>
      <c r="P11" s="30"/>
    </row>
    <row r="12" spans="1:16" ht="15" thickBot="1">
      <c r="A12" s="9" t="s">
        <v>5</v>
      </c>
      <c r="B12" s="29">
        <v>35303198.19000154</v>
      </c>
      <c r="C12" s="29"/>
      <c r="D12" s="29">
        <v>1593214.3961771603</v>
      </c>
      <c r="E12" s="29"/>
      <c r="F12" s="30"/>
      <c r="G12" s="30"/>
      <c r="H12" s="30"/>
      <c r="I12" s="30"/>
      <c r="J12" s="30"/>
      <c r="K12" s="30"/>
      <c r="L12" s="30">
        <v>30543574.133821301</v>
      </c>
      <c r="M12" s="30">
        <v>37864296.939999998</v>
      </c>
      <c r="N12" s="30">
        <v>149196.94999999998</v>
      </c>
      <c r="O12" s="30"/>
      <c r="P12" s="30"/>
    </row>
    <row r="13" spans="1:16" ht="15" thickBot="1">
      <c r="A13" s="9" t="s">
        <v>6</v>
      </c>
      <c r="B13" s="29">
        <v>50129359.756361343</v>
      </c>
      <c r="C13" s="29"/>
      <c r="D13" s="29">
        <v>3607212.9089500797</v>
      </c>
      <c r="E13" s="29"/>
      <c r="F13" s="30"/>
      <c r="G13" s="30"/>
      <c r="H13" s="30"/>
      <c r="I13" s="30"/>
      <c r="J13" s="30"/>
      <c r="K13" s="30"/>
      <c r="L13" s="30">
        <v>91005218.714688569</v>
      </c>
      <c r="M13" s="30">
        <v>50935914.680000007</v>
      </c>
      <c r="N13" s="30">
        <v>292028.64999999997</v>
      </c>
      <c r="O13" s="30"/>
      <c r="P13" s="30"/>
    </row>
    <row r="14" spans="1:16" ht="15" thickBot="1">
      <c r="A14" s="9" t="s">
        <v>7</v>
      </c>
      <c r="B14" s="29"/>
      <c r="C14" s="29"/>
      <c r="D14" s="29"/>
      <c r="E14" s="29"/>
      <c r="F14" s="30"/>
      <c r="G14" s="30"/>
      <c r="H14" s="30"/>
      <c r="I14" s="30"/>
      <c r="J14" s="30"/>
      <c r="K14" s="30"/>
      <c r="L14" s="30">
        <v>9346307</v>
      </c>
      <c r="M14" s="30"/>
      <c r="N14" s="30"/>
      <c r="O14" s="30"/>
      <c r="P14" s="30"/>
    </row>
    <row r="15" spans="1:16" ht="15" thickBot="1">
      <c r="A15" s="9" t="s">
        <v>8</v>
      </c>
      <c r="B15" s="29"/>
      <c r="C15" s="29"/>
      <c r="D15" s="29"/>
      <c r="E15" s="29"/>
      <c r="F15" s="30"/>
      <c r="G15" s="30"/>
      <c r="H15" s="30"/>
      <c r="I15" s="30"/>
      <c r="J15" s="30"/>
      <c r="K15" s="30"/>
      <c r="L15" s="30">
        <v>38763187.000000007</v>
      </c>
      <c r="M15" s="30">
        <v>412604</v>
      </c>
      <c r="N15" s="30"/>
      <c r="O15" s="30"/>
      <c r="P15" s="30"/>
    </row>
    <row r="16" spans="1:16" ht="15" thickBot="1">
      <c r="A16" s="9" t="s">
        <v>9</v>
      </c>
      <c r="B16" s="29"/>
      <c r="C16" s="29"/>
      <c r="D16" s="29"/>
      <c r="E16" s="29"/>
      <c r="F16" s="30"/>
      <c r="G16" s="30"/>
      <c r="H16" s="30"/>
      <c r="I16" s="30"/>
      <c r="J16" s="30"/>
      <c r="K16" s="30"/>
      <c r="L16" s="32"/>
      <c r="M16" s="30">
        <v>45438105.329999998</v>
      </c>
      <c r="N16" s="30"/>
      <c r="O16" s="30"/>
      <c r="P16" s="30"/>
    </row>
    <row r="17" spans="1:16" ht="15" thickBot="1">
      <c r="A17" s="9" t="s">
        <v>10</v>
      </c>
      <c r="B17" s="30"/>
      <c r="C17" s="30"/>
      <c r="D17" s="30"/>
      <c r="E17" s="30"/>
      <c r="F17" s="30"/>
      <c r="G17" s="30"/>
      <c r="H17" s="30"/>
      <c r="I17" s="30"/>
      <c r="J17" s="30"/>
      <c r="K17" s="30"/>
      <c r="L17" s="30">
        <v>50488908.350000001</v>
      </c>
      <c r="M17" s="30">
        <v>13931151</v>
      </c>
      <c r="N17" s="30"/>
      <c r="O17" s="30"/>
      <c r="P17" s="30"/>
    </row>
    <row r="18" spans="1:16" ht="15" thickBot="1">
      <c r="A18" s="9" t="s">
        <v>11</v>
      </c>
      <c r="B18" s="30"/>
      <c r="C18" s="30"/>
      <c r="D18" s="30"/>
      <c r="E18" s="30"/>
      <c r="F18" s="30"/>
      <c r="G18" s="30"/>
      <c r="H18" s="30"/>
      <c r="I18" s="30"/>
      <c r="J18" s="30"/>
      <c r="K18" s="30"/>
      <c r="L18" s="30"/>
      <c r="M18" s="30">
        <v>143315301.19</v>
      </c>
      <c r="N18" s="30"/>
      <c r="O18" s="30"/>
      <c r="P18" s="30"/>
    </row>
    <row r="19" spans="1:16" ht="28.5" customHeight="1" thickBot="1">
      <c r="A19" s="10" t="s">
        <v>12</v>
      </c>
      <c r="B19" s="30">
        <f>SUM(B11:B18)</f>
        <v>197301543.08111355</v>
      </c>
      <c r="C19" s="30"/>
      <c r="D19" s="30">
        <f>SUM(D11:D18)</f>
        <v>14913582.462704409</v>
      </c>
      <c r="E19" s="30"/>
      <c r="F19" s="30"/>
      <c r="G19" s="30"/>
      <c r="H19" s="30"/>
      <c r="I19" s="30"/>
      <c r="J19" s="30"/>
      <c r="K19" s="30"/>
      <c r="L19" s="30">
        <f>SUM(L11:L18)</f>
        <v>353457779.16618204</v>
      </c>
      <c r="M19" s="30">
        <f>SUM(M11:M18)</f>
        <v>569939938.81999993</v>
      </c>
      <c r="N19" s="30">
        <f>SUM(N11:N18)</f>
        <v>1978571.8499999999</v>
      </c>
      <c r="O19" s="30"/>
      <c r="P19" s="30"/>
    </row>
    <row r="20" spans="1:16" ht="15" thickBot="1">
      <c r="A20" s="11"/>
      <c r="B20" s="33"/>
      <c r="C20" s="33"/>
      <c r="D20" s="33"/>
      <c r="E20" s="33"/>
      <c r="F20" s="33"/>
      <c r="G20" s="33"/>
      <c r="H20" s="33"/>
      <c r="I20" s="33"/>
      <c r="J20" s="33"/>
      <c r="K20" s="33"/>
      <c r="L20" s="33"/>
      <c r="M20" s="33"/>
      <c r="N20" s="33"/>
      <c r="O20" s="33"/>
      <c r="P20" s="33"/>
    </row>
    <row r="21" spans="1:16" ht="15" thickBot="1">
      <c r="A21" s="9" t="s">
        <v>13</v>
      </c>
      <c r="B21" s="30"/>
      <c r="C21" s="30"/>
      <c r="D21" s="30"/>
      <c r="E21" s="30"/>
      <c r="F21" s="30"/>
      <c r="G21" s="30"/>
      <c r="H21" s="30"/>
      <c r="I21" s="30"/>
      <c r="J21" s="30"/>
      <c r="K21" s="30"/>
      <c r="L21" s="30">
        <v>8539119</v>
      </c>
      <c r="M21" s="30"/>
      <c r="N21" s="30"/>
      <c r="O21" s="30"/>
      <c r="P21" s="30"/>
    </row>
    <row r="22" spans="1:16" ht="15" thickBot="1">
      <c r="A22" s="9" t="s">
        <v>14</v>
      </c>
      <c r="B22" s="30"/>
      <c r="C22" s="30"/>
      <c r="D22" s="30"/>
      <c r="E22" s="30"/>
      <c r="F22" s="30"/>
      <c r="G22" s="30"/>
      <c r="H22" s="30"/>
      <c r="I22" s="30"/>
      <c r="J22" s="30"/>
      <c r="K22" s="30"/>
      <c r="L22" s="30">
        <v>31358936</v>
      </c>
      <c r="M22" s="30"/>
      <c r="N22" s="30"/>
      <c r="O22" s="30"/>
      <c r="P22" s="30"/>
    </row>
    <row r="23" spans="1:16" ht="15" thickBot="1">
      <c r="A23" s="9" t="s">
        <v>15</v>
      </c>
      <c r="B23" s="30"/>
      <c r="C23" s="30"/>
      <c r="D23" s="30"/>
      <c r="E23" s="30"/>
      <c r="F23" s="30"/>
      <c r="G23" s="30"/>
      <c r="H23" s="30"/>
      <c r="I23" s="30"/>
      <c r="J23" s="30"/>
      <c r="K23" s="30"/>
      <c r="L23" s="30">
        <v>2648677</v>
      </c>
      <c r="M23" s="30"/>
      <c r="N23" s="30"/>
      <c r="O23" s="30"/>
      <c r="P23" s="30"/>
    </row>
    <row r="24" spans="1:16" ht="15" thickBot="1">
      <c r="A24" s="9" t="s">
        <v>7</v>
      </c>
      <c r="B24" s="30"/>
      <c r="C24" s="30"/>
      <c r="D24" s="30"/>
      <c r="E24" s="30"/>
      <c r="F24" s="30"/>
      <c r="G24" s="30"/>
      <c r="H24" s="30"/>
      <c r="I24" s="30"/>
      <c r="J24" s="30"/>
      <c r="K24" s="30"/>
      <c r="L24" s="30"/>
      <c r="M24" s="30"/>
      <c r="N24" s="30"/>
      <c r="O24" s="30"/>
      <c r="P24" s="30"/>
    </row>
    <row r="25" spans="1:16" ht="27" thickBot="1">
      <c r="A25" s="10" t="s">
        <v>16</v>
      </c>
      <c r="B25" s="30"/>
      <c r="C25" s="30"/>
      <c r="D25" s="30"/>
      <c r="E25" s="30"/>
      <c r="F25" s="30"/>
      <c r="G25" s="30"/>
      <c r="H25" s="30"/>
      <c r="I25" s="30"/>
      <c r="J25" s="30"/>
      <c r="K25" s="30"/>
      <c r="L25" s="30">
        <f>+L24+L23+L22+L21</f>
        <v>42546732</v>
      </c>
      <c r="M25" s="30"/>
      <c r="N25" s="30"/>
      <c r="O25" s="30"/>
      <c r="P25" s="30"/>
    </row>
    <row r="26" spans="1:16" ht="15" thickBot="1">
      <c r="A26" s="11"/>
      <c r="B26" s="33"/>
      <c r="C26" s="33"/>
      <c r="D26" s="33"/>
      <c r="E26" s="33"/>
      <c r="F26" s="33"/>
      <c r="G26" s="33"/>
      <c r="H26" s="33"/>
      <c r="I26" s="33"/>
      <c r="J26" s="33"/>
      <c r="K26" s="33"/>
      <c r="L26" s="33"/>
      <c r="M26" s="33"/>
      <c r="N26" s="33"/>
      <c r="O26" s="33"/>
      <c r="P26" s="33"/>
    </row>
    <row r="27" spans="1:16" ht="15" thickBot="1">
      <c r="A27" s="10" t="s">
        <v>17</v>
      </c>
      <c r="B27" s="30"/>
      <c r="C27" s="30"/>
      <c r="D27" s="30"/>
      <c r="E27" s="30"/>
      <c r="F27" s="30"/>
      <c r="G27" s="30"/>
      <c r="H27" s="30"/>
      <c r="I27" s="30"/>
      <c r="J27" s="30"/>
      <c r="K27" s="30"/>
      <c r="L27" s="30">
        <v>74134890.560000002</v>
      </c>
      <c r="M27" s="30"/>
      <c r="N27" s="30"/>
      <c r="O27" s="30"/>
      <c r="P27" s="30"/>
    </row>
    <row r="28" spans="1:16" ht="15" thickBot="1">
      <c r="A28" s="11"/>
      <c r="B28" s="33"/>
      <c r="C28" s="33"/>
      <c r="D28" s="33"/>
      <c r="E28" s="33"/>
      <c r="F28" s="33"/>
      <c r="G28" s="33"/>
      <c r="H28" s="33"/>
      <c r="I28" s="33"/>
      <c r="J28" s="33"/>
      <c r="K28" s="33"/>
      <c r="L28" s="33"/>
      <c r="M28" s="33"/>
      <c r="N28" s="33"/>
      <c r="O28" s="33"/>
      <c r="P28" s="33"/>
    </row>
    <row r="29" spans="1:16" ht="27" thickBot="1">
      <c r="A29" s="9" t="s">
        <v>18</v>
      </c>
      <c r="B29" s="30"/>
      <c r="C29" s="30"/>
      <c r="D29" s="30"/>
      <c r="E29" s="30"/>
      <c r="F29" s="30"/>
      <c r="G29" s="30"/>
      <c r="H29" s="30"/>
      <c r="I29" s="30"/>
      <c r="J29" s="30"/>
      <c r="K29" s="30"/>
      <c r="L29" s="30">
        <v>37781300.740000002</v>
      </c>
      <c r="M29" s="30"/>
      <c r="N29" s="30"/>
      <c r="O29" s="30"/>
      <c r="P29" s="30"/>
    </row>
    <row r="30" spans="1:16" ht="27" thickBot="1">
      <c r="A30" s="9" t="s">
        <v>19</v>
      </c>
      <c r="B30" s="30"/>
      <c r="C30" s="30"/>
      <c r="D30" s="30"/>
      <c r="E30" s="30"/>
      <c r="F30" s="30"/>
      <c r="G30" s="30"/>
      <c r="H30" s="30"/>
      <c r="I30" s="30"/>
      <c r="J30" s="30"/>
      <c r="K30" s="30"/>
      <c r="L30" s="30">
        <v>4818537.75</v>
      </c>
      <c r="M30" s="30"/>
      <c r="N30" s="30"/>
      <c r="O30" s="30"/>
      <c r="P30" s="30"/>
    </row>
    <row r="31" spans="1:16" ht="32.25" customHeight="1" thickBot="1">
      <c r="A31" s="9" t="s">
        <v>20</v>
      </c>
      <c r="B31" s="34"/>
      <c r="C31" s="34"/>
      <c r="D31" s="34"/>
      <c r="E31" s="34"/>
      <c r="F31" s="34"/>
      <c r="G31" s="34"/>
      <c r="H31" s="34"/>
      <c r="I31" s="34"/>
      <c r="J31" s="34"/>
      <c r="K31" s="34"/>
      <c r="L31" s="30">
        <v>12277857.51</v>
      </c>
      <c r="M31" s="34"/>
      <c r="N31" s="34"/>
      <c r="O31" s="34"/>
      <c r="P31" s="34"/>
    </row>
    <row r="32" spans="1:16" ht="40.200000000000003" thickBot="1">
      <c r="A32" s="10" t="s">
        <v>21</v>
      </c>
      <c r="B32" s="34"/>
      <c r="C32" s="34"/>
      <c r="D32" s="34"/>
      <c r="E32" s="34"/>
      <c r="F32" s="34"/>
      <c r="G32" s="34"/>
      <c r="H32" s="34"/>
      <c r="I32" s="34"/>
      <c r="J32" s="34"/>
      <c r="K32" s="34"/>
      <c r="L32" s="30">
        <f>+L31+L30+L29</f>
        <v>54877696</v>
      </c>
      <c r="M32" s="34"/>
      <c r="N32" s="34"/>
      <c r="O32" s="34"/>
      <c r="P32" s="34"/>
    </row>
    <row r="33" spans="1:16" ht="15" thickBot="1">
      <c r="A33" s="12"/>
      <c r="B33" s="35"/>
      <c r="C33" s="35"/>
      <c r="D33" s="35"/>
      <c r="E33" s="35"/>
      <c r="F33" s="35"/>
      <c r="G33" s="35"/>
      <c r="H33" s="35"/>
      <c r="I33" s="35"/>
      <c r="J33" s="35"/>
      <c r="K33" s="35"/>
      <c r="L33" s="35"/>
      <c r="M33" s="35"/>
      <c r="N33" s="35"/>
      <c r="O33" s="35"/>
      <c r="P33" s="35"/>
    </row>
    <row r="34" spans="1:16" ht="15" thickBot="1">
      <c r="A34" s="10" t="s">
        <v>22</v>
      </c>
      <c r="B34" s="34"/>
      <c r="C34" s="34"/>
      <c r="D34" s="34"/>
      <c r="E34" s="34"/>
      <c r="F34" s="34"/>
      <c r="G34" s="34"/>
      <c r="H34" s="34"/>
      <c r="I34" s="34"/>
      <c r="J34" s="34"/>
      <c r="K34" s="34"/>
      <c r="L34" s="32"/>
      <c r="M34" s="30">
        <v>345472566.37</v>
      </c>
      <c r="N34" s="34"/>
      <c r="O34" s="34"/>
      <c r="P34" s="34"/>
    </row>
    <row r="35" spans="1:16" ht="15" thickBot="1">
      <c r="A35" s="11"/>
      <c r="B35" s="35"/>
      <c r="C35" s="35"/>
      <c r="D35" s="35"/>
      <c r="E35" s="35"/>
      <c r="F35" s="35"/>
      <c r="G35" s="35"/>
      <c r="H35" s="35"/>
      <c r="I35" s="35"/>
      <c r="J35" s="35"/>
      <c r="K35" s="35"/>
      <c r="L35" s="35"/>
      <c r="M35" s="35"/>
      <c r="N35" s="35"/>
      <c r="O35" s="35"/>
      <c r="P35" s="35"/>
    </row>
    <row r="36" spans="1:16" ht="15" thickBot="1">
      <c r="A36" s="13" t="s">
        <v>23</v>
      </c>
      <c r="B36" s="30">
        <f>+B34+B32+B27+B25+B19</f>
        <v>197301543.08111355</v>
      </c>
      <c r="C36" s="34"/>
      <c r="D36" s="30">
        <f>+D34+D32+D27+D25+D19</f>
        <v>14913582.462704409</v>
      </c>
      <c r="E36" s="34"/>
      <c r="F36" s="34"/>
      <c r="G36" s="34"/>
      <c r="H36" s="34"/>
      <c r="I36" s="34"/>
      <c r="J36" s="34"/>
      <c r="K36" s="34"/>
      <c r="L36" s="30">
        <f>+L34+L32+L27+L25+L19</f>
        <v>525017097.72618204</v>
      </c>
      <c r="M36" s="30">
        <f>+M34+M32+M27+M25+M19</f>
        <v>915412505.18999994</v>
      </c>
      <c r="N36" s="30">
        <f>+N34+N32+N27+N25+N19</f>
        <v>1978571.8499999999</v>
      </c>
      <c r="O36" s="34"/>
      <c r="P36" s="34"/>
    </row>
    <row r="38" spans="1:16">
      <c r="A38" s="15" t="s">
        <v>49</v>
      </c>
    </row>
    <row r="39" spans="1:16">
      <c r="A39" s="15" t="s">
        <v>52</v>
      </c>
    </row>
    <row r="40" spans="1:16">
      <c r="A40" s="15" t="s">
        <v>51</v>
      </c>
      <c r="L40" s="15"/>
      <c r="M40" s="15"/>
      <c r="N40" s="24"/>
    </row>
    <row r="41" spans="1:16">
      <c r="A41" s="15" t="s">
        <v>50</v>
      </c>
      <c r="L41" s="15"/>
      <c r="M41" s="15"/>
      <c r="N41" s="24"/>
    </row>
    <row r="42" spans="1:16">
      <c r="A42" s="15" t="s">
        <v>55</v>
      </c>
      <c r="L42" s="15"/>
      <c r="M42" s="15"/>
      <c r="N42" s="24"/>
    </row>
    <row r="43" spans="1:16">
      <c r="A43" s="15" t="s">
        <v>56</v>
      </c>
      <c r="L43" s="15"/>
      <c r="M43" s="15"/>
      <c r="N43" s="23"/>
    </row>
    <row r="44" spans="1:16">
      <c r="A44" s="15"/>
      <c r="L44" s="15"/>
      <c r="M44" s="15"/>
      <c r="N44" s="25"/>
    </row>
  </sheetData>
  <mergeCells count="21">
    <mergeCell ref="J9:K9"/>
    <mergeCell ref="L9:M9"/>
    <mergeCell ref="N9:P9"/>
    <mergeCell ref="J7:K7"/>
    <mergeCell ref="L7:M7"/>
    <mergeCell ref="N7:P7"/>
    <mergeCell ref="J8:K8"/>
    <mergeCell ref="L8:M8"/>
    <mergeCell ref="N8:P8"/>
    <mergeCell ref="A4:A6"/>
    <mergeCell ref="B4:E6"/>
    <mergeCell ref="F4:K6"/>
    <mergeCell ref="L4:M6"/>
    <mergeCell ref="N4:P6"/>
    <mergeCell ref="A7:A9"/>
    <mergeCell ref="B7:C9"/>
    <mergeCell ref="D7:E9"/>
    <mergeCell ref="F7:G9"/>
    <mergeCell ref="H7:I7"/>
    <mergeCell ref="H9:I9"/>
    <mergeCell ref="H8:I8"/>
  </mergeCells>
  <pageMargins left="0.7" right="0.7" top="0.75" bottom="0.75" header="0.3" footer="0.3"/>
  <pageSetup scale="51"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1:P44"/>
  <sheetViews>
    <sheetView tabSelected="1" zoomScale="70" zoomScaleNormal="70" workbookViewId="0">
      <pane xSplit="1" ySplit="10" topLeftCell="B11" activePane="bottomRight" state="frozen"/>
      <selection pane="topRight"/>
      <selection pane="bottomLeft"/>
      <selection pane="bottomRight"/>
    </sheetView>
  </sheetViews>
  <sheetFormatPr defaultRowHeight="14.4"/>
  <cols>
    <col min="1" max="1" width="16.109375" style="1" customWidth="1"/>
    <col min="2" max="16" width="14.88671875" customWidth="1"/>
  </cols>
  <sheetData>
    <row r="1" spans="1:16" ht="17.399999999999999">
      <c r="A1" s="90" t="s">
        <v>57</v>
      </c>
    </row>
    <row r="3" spans="1:16" ht="15" thickBot="1">
      <c r="A3" s="7">
        <v>2010</v>
      </c>
    </row>
    <row r="4" spans="1:16">
      <c r="A4" s="47"/>
      <c r="B4" s="48" t="s">
        <v>28</v>
      </c>
      <c r="C4" s="49"/>
      <c r="D4" s="49"/>
      <c r="E4" s="50"/>
      <c r="F4" s="48" t="s">
        <v>29</v>
      </c>
      <c r="G4" s="49"/>
      <c r="H4" s="49"/>
      <c r="I4" s="49"/>
      <c r="J4" s="49"/>
      <c r="K4" s="50"/>
      <c r="L4" s="48" t="s">
        <v>30</v>
      </c>
      <c r="M4" s="50"/>
      <c r="N4" s="48" t="s">
        <v>36</v>
      </c>
      <c r="O4" s="49"/>
      <c r="P4" s="50"/>
    </row>
    <row r="5" spans="1:16">
      <c r="A5" s="39"/>
      <c r="B5" s="51"/>
      <c r="C5" s="52"/>
      <c r="D5" s="52"/>
      <c r="E5" s="53"/>
      <c r="F5" s="51"/>
      <c r="G5" s="52"/>
      <c r="H5" s="52"/>
      <c r="I5" s="52"/>
      <c r="J5" s="52"/>
      <c r="K5" s="53"/>
      <c r="L5" s="51"/>
      <c r="M5" s="53"/>
      <c r="N5" s="51"/>
      <c r="O5" s="52"/>
      <c r="P5" s="53"/>
    </row>
    <row r="6" spans="1:16" ht="14.25" customHeight="1" thickBot="1">
      <c r="A6" s="40"/>
      <c r="B6" s="54"/>
      <c r="C6" s="55"/>
      <c r="D6" s="55"/>
      <c r="E6" s="56"/>
      <c r="F6" s="54"/>
      <c r="G6" s="55"/>
      <c r="H6" s="55"/>
      <c r="I6" s="55"/>
      <c r="J6" s="55"/>
      <c r="K6" s="56"/>
      <c r="L6" s="51"/>
      <c r="M6" s="53"/>
      <c r="N6" s="51"/>
      <c r="O6" s="52"/>
      <c r="P6" s="53"/>
    </row>
    <row r="7" spans="1:16">
      <c r="A7" s="62"/>
      <c r="B7" s="64" t="s">
        <v>25</v>
      </c>
      <c r="C7" s="65"/>
      <c r="D7" s="64" t="s">
        <v>33</v>
      </c>
      <c r="E7" s="65"/>
      <c r="F7" s="64" t="s">
        <v>25</v>
      </c>
      <c r="G7" s="65"/>
      <c r="H7" s="41" t="s">
        <v>26</v>
      </c>
      <c r="I7" s="42"/>
      <c r="J7" s="41" t="s">
        <v>0</v>
      </c>
      <c r="K7" s="42"/>
      <c r="L7" s="51"/>
      <c r="M7" s="53"/>
      <c r="N7" s="58"/>
      <c r="O7" s="59"/>
      <c r="P7" s="60"/>
    </row>
    <row r="8" spans="1:16">
      <c r="A8" s="62"/>
      <c r="B8" s="64"/>
      <c r="C8" s="65"/>
      <c r="D8" s="64"/>
      <c r="E8" s="65"/>
      <c r="F8" s="64"/>
      <c r="G8" s="65"/>
      <c r="H8" s="41" t="s">
        <v>27</v>
      </c>
      <c r="I8" s="42"/>
      <c r="J8" s="41" t="s">
        <v>34</v>
      </c>
      <c r="K8" s="42"/>
      <c r="L8" s="58"/>
      <c r="M8" s="60"/>
      <c r="N8" s="58"/>
      <c r="O8" s="61"/>
      <c r="P8" s="60"/>
    </row>
    <row r="9" spans="1:16" ht="15" thickBot="1">
      <c r="A9" s="63"/>
      <c r="B9" s="66"/>
      <c r="C9" s="67"/>
      <c r="D9" s="66"/>
      <c r="E9" s="67"/>
      <c r="F9" s="66"/>
      <c r="G9" s="67"/>
      <c r="H9" s="45"/>
      <c r="I9" s="46"/>
      <c r="J9" s="43" t="s">
        <v>35</v>
      </c>
      <c r="K9" s="44"/>
      <c r="L9" s="45"/>
      <c r="M9" s="46"/>
      <c r="N9" s="45"/>
      <c r="O9" s="57"/>
      <c r="P9" s="46"/>
    </row>
    <row r="10" spans="1:16" s="18" customFormat="1" ht="15.6" thickBot="1">
      <c r="A10" s="27"/>
      <c r="B10" s="26" t="s">
        <v>1</v>
      </c>
      <c r="C10" s="26" t="s">
        <v>2</v>
      </c>
      <c r="D10" s="26" t="s">
        <v>1</v>
      </c>
      <c r="E10" s="26" t="s">
        <v>2</v>
      </c>
      <c r="F10" s="26" t="s">
        <v>1</v>
      </c>
      <c r="G10" s="26" t="s">
        <v>2</v>
      </c>
      <c r="H10" s="8" t="s">
        <v>1</v>
      </c>
      <c r="I10" s="8" t="s">
        <v>2</v>
      </c>
      <c r="J10" s="8" t="s">
        <v>1</v>
      </c>
      <c r="K10" s="8" t="s">
        <v>2</v>
      </c>
      <c r="L10" s="8" t="s">
        <v>1</v>
      </c>
      <c r="M10" s="8" t="s">
        <v>2</v>
      </c>
      <c r="N10" s="8" t="s">
        <v>1</v>
      </c>
      <c r="O10" s="8" t="s">
        <v>2</v>
      </c>
      <c r="P10" s="8" t="s">
        <v>3</v>
      </c>
    </row>
    <row r="11" spans="1:16" ht="15" thickBot="1">
      <c r="A11" s="28" t="s">
        <v>4</v>
      </c>
      <c r="B11" s="29">
        <v>117894176.91131309</v>
      </c>
      <c r="C11" s="29"/>
      <c r="D11" s="29">
        <v>9670109.8508275226</v>
      </c>
      <c r="E11" s="29"/>
      <c r="F11" s="29"/>
      <c r="G11" s="29"/>
      <c r="H11" s="31"/>
      <c r="I11" s="30"/>
      <c r="J11" s="30"/>
      <c r="K11" s="30"/>
      <c r="L11" s="30">
        <v>152052435.4273949</v>
      </c>
      <c r="M11" s="30">
        <v>309115904.05236447</v>
      </c>
      <c r="N11" s="30">
        <v>1410937.43</v>
      </c>
      <c r="O11" s="30"/>
      <c r="P11" s="30"/>
    </row>
    <row r="12" spans="1:16" ht="15" thickBot="1">
      <c r="A12" s="28" t="s">
        <v>5</v>
      </c>
      <c r="B12" s="29">
        <v>32456900.760259591</v>
      </c>
      <c r="C12" s="29"/>
      <c r="D12" s="29">
        <v>1998284.8645578041</v>
      </c>
      <c r="E12" s="29"/>
      <c r="F12" s="29"/>
      <c r="G12" s="29"/>
      <c r="H12" s="30"/>
      <c r="I12" s="30"/>
      <c r="J12" s="30"/>
      <c r="K12" s="30"/>
      <c r="L12" s="30">
        <v>41941510.454182602</v>
      </c>
      <c r="M12" s="30">
        <v>48867501.009899996</v>
      </c>
      <c r="N12" s="30">
        <v>149928.16</v>
      </c>
      <c r="O12" s="30"/>
      <c r="P12" s="30"/>
    </row>
    <row r="13" spans="1:16" ht="15" thickBot="1">
      <c r="A13" s="28" t="s">
        <v>6</v>
      </c>
      <c r="B13" s="29">
        <v>49132801.43891529</v>
      </c>
      <c r="C13" s="29"/>
      <c r="D13" s="29">
        <v>3461475.3610847173</v>
      </c>
      <c r="E13" s="29"/>
      <c r="F13" s="29"/>
      <c r="G13" s="29"/>
      <c r="H13" s="30"/>
      <c r="I13" s="30"/>
      <c r="J13" s="30"/>
      <c r="K13" s="30"/>
      <c r="L13" s="30">
        <v>94281393.282799989</v>
      </c>
      <c r="M13" s="30">
        <v>56356374.349999994</v>
      </c>
      <c r="N13" s="30">
        <v>300961.95999999996</v>
      </c>
      <c r="O13" s="30"/>
      <c r="P13" s="30"/>
    </row>
    <row r="14" spans="1:16" ht="15" thickBot="1">
      <c r="A14" s="28" t="s">
        <v>7</v>
      </c>
      <c r="B14" s="29"/>
      <c r="C14" s="29"/>
      <c r="D14" s="29"/>
      <c r="E14" s="29"/>
      <c r="F14" s="29"/>
      <c r="G14" s="29"/>
      <c r="H14" s="30"/>
      <c r="I14" s="30"/>
      <c r="J14" s="30"/>
      <c r="K14" s="30"/>
      <c r="L14" s="30">
        <v>9522200.2899999991</v>
      </c>
      <c r="M14" s="30"/>
      <c r="N14" s="30"/>
      <c r="O14" s="30"/>
      <c r="P14" s="30"/>
    </row>
    <row r="15" spans="1:16" ht="15" thickBot="1">
      <c r="A15" s="28" t="s">
        <v>8</v>
      </c>
      <c r="B15" s="29"/>
      <c r="C15" s="29"/>
      <c r="D15" s="29"/>
      <c r="E15" s="29"/>
      <c r="F15" s="29"/>
      <c r="G15" s="29"/>
      <c r="H15" s="30"/>
      <c r="I15" s="30"/>
      <c r="J15" s="30"/>
      <c r="K15" s="30"/>
      <c r="L15" s="30">
        <v>37024360.153500006</v>
      </c>
      <c r="M15" s="30">
        <v>555077.81000000006</v>
      </c>
      <c r="N15" s="30"/>
      <c r="O15" s="30"/>
      <c r="P15" s="30"/>
    </row>
    <row r="16" spans="1:16" ht="15" thickBot="1">
      <c r="A16" s="28" t="s">
        <v>9</v>
      </c>
      <c r="B16" s="29"/>
      <c r="C16" s="29"/>
      <c r="D16" s="29"/>
      <c r="E16" s="29"/>
      <c r="F16" s="29"/>
      <c r="G16" s="29"/>
      <c r="H16" s="30"/>
      <c r="I16" s="30"/>
      <c r="J16" s="30"/>
      <c r="K16" s="30"/>
      <c r="L16" s="30"/>
      <c r="M16" s="30">
        <v>63282385.664899997</v>
      </c>
      <c r="N16" s="30"/>
      <c r="O16" s="30"/>
      <c r="P16" s="30"/>
    </row>
    <row r="17" spans="1:16" ht="15" thickBot="1">
      <c r="A17" s="9" t="s">
        <v>10</v>
      </c>
      <c r="B17" s="30"/>
      <c r="C17" s="30"/>
      <c r="D17" s="30"/>
      <c r="E17" s="30"/>
      <c r="F17" s="30"/>
      <c r="G17" s="30"/>
      <c r="H17" s="30"/>
      <c r="I17" s="30"/>
      <c r="J17" s="30"/>
      <c r="K17" s="30"/>
      <c r="L17" s="30">
        <v>57365660.402199998</v>
      </c>
      <c r="M17" s="30">
        <v>11013859.050000001</v>
      </c>
      <c r="N17" s="30"/>
      <c r="O17" s="30"/>
      <c r="P17" s="30"/>
    </row>
    <row r="18" spans="1:16" ht="15" thickBot="1">
      <c r="A18" s="9" t="s">
        <v>11</v>
      </c>
      <c r="B18" s="30"/>
      <c r="C18" s="30"/>
      <c r="D18" s="30"/>
      <c r="E18" s="30"/>
      <c r="F18" s="30"/>
      <c r="G18" s="30"/>
      <c r="H18" s="30"/>
      <c r="I18" s="30"/>
      <c r="J18" s="30"/>
      <c r="K18" s="30"/>
      <c r="L18" s="32"/>
      <c r="M18" s="30">
        <v>149128183.11019999</v>
      </c>
      <c r="N18" s="30"/>
      <c r="O18" s="30"/>
      <c r="P18" s="30"/>
    </row>
    <row r="19" spans="1:16" ht="28.5" customHeight="1" thickBot="1">
      <c r="A19" s="10" t="s">
        <v>12</v>
      </c>
      <c r="B19" s="30">
        <f>SUM(B11:B18)</f>
        <v>199483879.11048797</v>
      </c>
      <c r="C19" s="30"/>
      <c r="D19" s="30">
        <f>SUM(D11:D18)</f>
        <v>15129870.076470044</v>
      </c>
      <c r="E19" s="30"/>
      <c r="F19" s="30"/>
      <c r="G19" s="30"/>
      <c r="H19" s="30"/>
      <c r="I19" s="30"/>
      <c r="J19" s="30"/>
      <c r="K19" s="30"/>
      <c r="L19" s="30">
        <f>SUM(L11:L18)</f>
        <v>392187560.01007748</v>
      </c>
      <c r="M19" s="30">
        <f>SUM(M11:M18)</f>
        <v>638319285.04736447</v>
      </c>
      <c r="N19" s="30">
        <f>SUM(N11:N18)</f>
        <v>1861827.5499999998</v>
      </c>
      <c r="O19" s="30"/>
      <c r="P19" s="30"/>
    </row>
    <row r="20" spans="1:16" ht="15" thickBot="1">
      <c r="A20" s="11"/>
      <c r="B20" s="33"/>
      <c r="C20" s="33"/>
      <c r="D20" s="33"/>
      <c r="E20" s="33"/>
      <c r="F20" s="33"/>
      <c r="G20" s="33"/>
      <c r="H20" s="33"/>
      <c r="I20" s="33"/>
      <c r="J20" s="33"/>
      <c r="K20" s="33"/>
      <c r="L20" s="33"/>
      <c r="M20" s="33"/>
      <c r="N20" s="33"/>
      <c r="O20" s="33"/>
      <c r="P20" s="33"/>
    </row>
    <row r="21" spans="1:16" ht="15" thickBot="1">
      <c r="A21" s="9" t="s">
        <v>13</v>
      </c>
      <c r="B21" s="30"/>
      <c r="C21" s="30"/>
      <c r="D21" s="30"/>
      <c r="E21" s="30"/>
      <c r="F21" s="30"/>
      <c r="G21" s="30"/>
      <c r="H21" s="30"/>
      <c r="I21" s="30"/>
      <c r="J21" s="30"/>
      <c r="K21" s="30"/>
      <c r="L21" s="30">
        <v>17354442.1259</v>
      </c>
      <c r="M21" s="30"/>
      <c r="N21" s="30"/>
      <c r="O21" s="30"/>
      <c r="P21" s="30"/>
    </row>
    <row r="22" spans="1:16" ht="15" thickBot="1">
      <c r="A22" s="9" t="s">
        <v>14</v>
      </c>
      <c r="B22" s="30"/>
      <c r="C22" s="30"/>
      <c r="D22" s="30"/>
      <c r="E22" s="30"/>
      <c r="F22" s="30"/>
      <c r="G22" s="30"/>
      <c r="H22" s="30"/>
      <c r="I22" s="30"/>
      <c r="J22" s="30"/>
      <c r="K22" s="30"/>
      <c r="L22" s="30">
        <v>33537185.370000001</v>
      </c>
      <c r="M22" s="30"/>
      <c r="N22" s="30"/>
      <c r="O22" s="30"/>
      <c r="P22" s="30"/>
    </row>
    <row r="23" spans="1:16" ht="15" thickBot="1">
      <c r="A23" s="9" t="s">
        <v>15</v>
      </c>
      <c r="B23" s="30"/>
      <c r="C23" s="30"/>
      <c r="D23" s="30"/>
      <c r="E23" s="30"/>
      <c r="F23" s="30"/>
      <c r="G23" s="30"/>
      <c r="H23" s="30"/>
      <c r="I23" s="30"/>
      <c r="J23" s="30"/>
      <c r="K23" s="30"/>
      <c r="L23" s="30">
        <v>2129875.36</v>
      </c>
      <c r="M23" s="30"/>
      <c r="N23" s="30"/>
      <c r="O23" s="30"/>
      <c r="P23" s="30"/>
    </row>
    <row r="24" spans="1:16" ht="15" thickBot="1">
      <c r="A24" s="9" t="s">
        <v>7</v>
      </c>
      <c r="B24" s="30"/>
      <c r="C24" s="30"/>
      <c r="D24" s="30"/>
      <c r="E24" s="30"/>
      <c r="F24" s="30"/>
      <c r="G24" s="30"/>
      <c r="H24" s="30"/>
      <c r="I24" s="30"/>
      <c r="J24" s="30"/>
      <c r="K24" s="30"/>
      <c r="L24" s="30"/>
      <c r="M24" s="30"/>
      <c r="N24" s="30"/>
      <c r="O24" s="30"/>
      <c r="P24" s="30"/>
    </row>
    <row r="25" spans="1:16" ht="27" thickBot="1">
      <c r="A25" s="10" t="s">
        <v>16</v>
      </c>
      <c r="B25" s="30"/>
      <c r="C25" s="30"/>
      <c r="D25" s="30"/>
      <c r="E25" s="30"/>
      <c r="F25" s="30"/>
      <c r="G25" s="30"/>
      <c r="H25" s="30"/>
      <c r="I25" s="30"/>
      <c r="J25" s="30"/>
      <c r="K25" s="30"/>
      <c r="L25" s="30">
        <f>+L24+L23+L22+L21</f>
        <v>53021502.855900005</v>
      </c>
      <c r="M25" s="30"/>
      <c r="N25" s="30"/>
      <c r="O25" s="30"/>
      <c r="P25" s="30"/>
    </row>
    <row r="26" spans="1:16" ht="15" thickBot="1">
      <c r="A26" s="11"/>
      <c r="B26" s="33"/>
      <c r="C26" s="33"/>
      <c r="D26" s="33"/>
      <c r="E26" s="33"/>
      <c r="F26" s="33"/>
      <c r="G26" s="33"/>
      <c r="H26" s="33"/>
      <c r="I26" s="33"/>
      <c r="J26" s="33"/>
      <c r="K26" s="33"/>
      <c r="L26" s="33"/>
      <c r="M26" s="33"/>
      <c r="N26" s="33"/>
      <c r="O26" s="33"/>
      <c r="P26" s="33"/>
    </row>
    <row r="27" spans="1:16" ht="15" thickBot="1">
      <c r="A27" s="10" t="s">
        <v>17</v>
      </c>
      <c r="B27" s="30"/>
      <c r="C27" s="30"/>
      <c r="D27" s="30"/>
      <c r="E27" s="30"/>
      <c r="F27" s="30"/>
      <c r="G27" s="30"/>
      <c r="H27" s="30"/>
      <c r="I27" s="30"/>
      <c r="J27" s="30"/>
      <c r="K27" s="30"/>
      <c r="L27" s="30">
        <v>67623985.832299992</v>
      </c>
      <c r="M27" s="30"/>
      <c r="N27" s="30"/>
      <c r="O27" s="30"/>
      <c r="P27" s="30"/>
    </row>
    <row r="28" spans="1:16" ht="15" thickBot="1">
      <c r="A28" s="11"/>
      <c r="B28" s="33"/>
      <c r="C28" s="33"/>
      <c r="D28" s="33"/>
      <c r="E28" s="33"/>
      <c r="F28" s="33"/>
      <c r="G28" s="33"/>
      <c r="H28" s="33"/>
      <c r="I28" s="33"/>
      <c r="J28" s="33"/>
      <c r="K28" s="33"/>
      <c r="L28" s="33"/>
      <c r="M28" s="33"/>
      <c r="N28" s="33"/>
      <c r="O28" s="33"/>
      <c r="P28" s="33"/>
    </row>
    <row r="29" spans="1:16" ht="27" thickBot="1">
      <c r="A29" s="9" t="s">
        <v>18</v>
      </c>
      <c r="B29" s="30"/>
      <c r="C29" s="30"/>
      <c r="D29" s="30"/>
      <c r="E29" s="30"/>
      <c r="F29" s="30"/>
      <c r="G29" s="30"/>
      <c r="H29" s="30"/>
      <c r="I29" s="30"/>
      <c r="J29" s="30"/>
      <c r="K29" s="30"/>
      <c r="L29" s="30">
        <v>34857764.6285</v>
      </c>
      <c r="M29" s="30"/>
      <c r="N29" s="30"/>
      <c r="O29" s="30"/>
      <c r="P29" s="30"/>
    </row>
    <row r="30" spans="1:16" ht="27" thickBot="1">
      <c r="A30" s="9" t="s">
        <v>19</v>
      </c>
      <c r="B30" s="30"/>
      <c r="C30" s="30"/>
      <c r="D30" s="30"/>
      <c r="E30" s="30"/>
      <c r="F30" s="30"/>
      <c r="G30" s="30"/>
      <c r="H30" s="30"/>
      <c r="I30" s="30"/>
      <c r="J30" s="30"/>
      <c r="K30" s="30"/>
      <c r="L30" s="30">
        <v>4460760.71</v>
      </c>
      <c r="M30" s="30"/>
      <c r="N30" s="30"/>
      <c r="O30" s="30"/>
      <c r="P30" s="30"/>
    </row>
    <row r="31" spans="1:16" ht="32.25" customHeight="1" thickBot="1">
      <c r="A31" s="9" t="s">
        <v>20</v>
      </c>
      <c r="B31" s="34"/>
      <c r="C31" s="34"/>
      <c r="D31" s="34"/>
      <c r="E31" s="34"/>
      <c r="F31" s="34"/>
      <c r="G31" s="34"/>
      <c r="H31" s="34"/>
      <c r="I31" s="34"/>
      <c r="J31" s="34"/>
      <c r="K31" s="34"/>
      <c r="L31" s="30">
        <v>11915678.939999999</v>
      </c>
      <c r="M31" s="34"/>
      <c r="N31" s="30"/>
      <c r="O31" s="30"/>
      <c r="P31" s="34"/>
    </row>
    <row r="32" spans="1:16" ht="40.200000000000003" thickBot="1">
      <c r="A32" s="10" t="s">
        <v>21</v>
      </c>
      <c r="B32" s="34"/>
      <c r="C32" s="34"/>
      <c r="D32" s="34"/>
      <c r="E32" s="34"/>
      <c r="F32" s="34"/>
      <c r="G32" s="34"/>
      <c r="H32" s="34"/>
      <c r="I32" s="34"/>
      <c r="J32" s="34"/>
      <c r="K32" s="34"/>
      <c r="L32" s="30">
        <f>+L31+L30+L29</f>
        <v>51234204.278499998</v>
      </c>
      <c r="M32" s="34"/>
      <c r="N32" s="30"/>
      <c r="O32" s="30"/>
      <c r="P32" s="34"/>
    </row>
    <row r="33" spans="1:16" ht="15" thickBot="1">
      <c r="A33" s="12"/>
      <c r="B33" s="35"/>
      <c r="C33" s="35"/>
      <c r="D33" s="35"/>
      <c r="E33" s="35"/>
      <c r="F33" s="35"/>
      <c r="G33" s="35"/>
      <c r="H33" s="35"/>
      <c r="I33" s="35"/>
      <c r="J33" s="35"/>
      <c r="K33" s="35"/>
      <c r="L33" s="35"/>
      <c r="M33" s="35"/>
      <c r="N33" s="33"/>
      <c r="O33" s="33"/>
      <c r="P33" s="35"/>
    </row>
    <row r="34" spans="1:16" ht="15" thickBot="1">
      <c r="A34" s="10" t="s">
        <v>22</v>
      </c>
      <c r="B34" s="34"/>
      <c r="C34" s="34"/>
      <c r="D34" s="34"/>
      <c r="E34" s="34"/>
      <c r="F34" s="34"/>
      <c r="G34" s="34"/>
      <c r="H34" s="34"/>
      <c r="I34" s="34"/>
      <c r="J34" s="34"/>
      <c r="K34" s="34"/>
      <c r="L34" s="32"/>
      <c r="M34" s="34">
        <v>384371047.71720004</v>
      </c>
      <c r="N34" s="30"/>
      <c r="O34" s="30"/>
      <c r="P34" s="34"/>
    </row>
    <row r="35" spans="1:16" ht="15" thickBot="1">
      <c r="A35" s="11"/>
      <c r="B35" s="35"/>
      <c r="C35" s="35"/>
      <c r="D35" s="35"/>
      <c r="E35" s="35"/>
      <c r="F35" s="35"/>
      <c r="G35" s="35"/>
      <c r="H35" s="35"/>
      <c r="I35" s="35"/>
      <c r="J35" s="35"/>
      <c r="K35" s="35"/>
      <c r="L35" s="35"/>
      <c r="M35" s="35"/>
      <c r="N35" s="35"/>
      <c r="O35" s="35"/>
      <c r="P35" s="35"/>
    </row>
    <row r="36" spans="1:16" ht="15" thickBot="1">
      <c r="A36" s="13" t="s">
        <v>23</v>
      </c>
      <c r="B36" s="30">
        <f>+B34+B32+B27+B25+B19</f>
        <v>199483879.11048797</v>
      </c>
      <c r="C36" s="34"/>
      <c r="D36" s="30">
        <f>+D34+D32+D27+D25+D19</f>
        <v>15129870.076470044</v>
      </c>
      <c r="E36" s="34"/>
      <c r="F36" s="34"/>
      <c r="G36" s="34"/>
      <c r="H36" s="34"/>
      <c r="I36" s="34"/>
      <c r="J36" s="34"/>
      <c r="K36" s="34"/>
      <c r="L36" s="30">
        <f>+L34+L32+L27+L25+L19</f>
        <v>564067252.97677755</v>
      </c>
      <c r="M36" s="30">
        <f>+M34+M32+M27+M25+M19</f>
        <v>1022690332.7645645</v>
      </c>
      <c r="N36" s="30">
        <f>+N34+N32+N27+N25+N19</f>
        <v>1861827.5499999998</v>
      </c>
      <c r="O36" s="34"/>
      <c r="P36" s="34"/>
    </row>
    <row r="38" spans="1:16">
      <c r="A38" s="15" t="s">
        <v>49</v>
      </c>
    </row>
    <row r="39" spans="1:16">
      <c r="A39" s="15" t="s">
        <v>52</v>
      </c>
    </row>
    <row r="40" spans="1:16">
      <c r="A40" s="15" t="s">
        <v>51</v>
      </c>
      <c r="L40" s="15"/>
      <c r="M40" s="15"/>
      <c r="N40" s="24"/>
    </row>
    <row r="41" spans="1:16">
      <c r="A41" s="15" t="s">
        <v>50</v>
      </c>
      <c r="L41" s="15"/>
      <c r="M41" s="15"/>
      <c r="N41" s="24"/>
    </row>
    <row r="42" spans="1:16">
      <c r="A42" s="15" t="s">
        <v>55</v>
      </c>
      <c r="L42" s="15"/>
      <c r="M42" s="15"/>
      <c r="N42" s="24"/>
    </row>
    <row r="43" spans="1:16">
      <c r="A43" s="15" t="s">
        <v>56</v>
      </c>
      <c r="L43" s="15"/>
      <c r="M43" s="15"/>
      <c r="N43" s="23"/>
    </row>
    <row r="44" spans="1:16">
      <c r="A44" s="15"/>
      <c r="L44" s="15"/>
      <c r="M44" s="15"/>
      <c r="N44" s="23"/>
    </row>
  </sheetData>
  <mergeCells count="21">
    <mergeCell ref="N4:P6"/>
    <mergeCell ref="N7:P7"/>
    <mergeCell ref="N8:P8"/>
    <mergeCell ref="N9:P9"/>
    <mergeCell ref="A4:A6"/>
    <mergeCell ref="B4:E6"/>
    <mergeCell ref="F4:K6"/>
    <mergeCell ref="A7:A9"/>
    <mergeCell ref="B7:C9"/>
    <mergeCell ref="D7:E9"/>
    <mergeCell ref="F7:G9"/>
    <mergeCell ref="H7:I7"/>
    <mergeCell ref="H8:I8"/>
    <mergeCell ref="H9:I9"/>
    <mergeCell ref="J7:K7"/>
    <mergeCell ref="J8:K8"/>
    <mergeCell ref="J9:K9"/>
    <mergeCell ref="L7:M7"/>
    <mergeCell ref="L8:M8"/>
    <mergeCell ref="L9:M9"/>
    <mergeCell ref="L4:M6"/>
  </mergeCells>
  <pageMargins left="0.7" right="0.7" top="0.75" bottom="0.75" header="0.3" footer="0.3"/>
  <pageSetup scale="51"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1:P44"/>
  <sheetViews>
    <sheetView tabSelected="1" zoomScale="70" zoomScaleNormal="70" workbookViewId="0">
      <pane xSplit="1" ySplit="10" topLeftCell="B11" activePane="bottomRight" state="frozen"/>
      <selection pane="topRight"/>
      <selection pane="bottomLeft"/>
      <selection pane="bottomRight"/>
    </sheetView>
  </sheetViews>
  <sheetFormatPr defaultColWidth="9.109375" defaultRowHeight="13.8"/>
  <cols>
    <col min="1" max="1" width="16.109375" style="15" customWidth="1"/>
    <col min="2" max="16" width="14.88671875" style="15" customWidth="1"/>
    <col min="17" max="16384" width="9.109375" style="15"/>
  </cols>
  <sheetData>
    <row r="1" spans="1:16" ht="17.399999999999999">
      <c r="A1" s="89" t="s">
        <v>57</v>
      </c>
    </row>
    <row r="3" spans="1:16" ht="14.4" thickBot="1">
      <c r="A3" s="14">
        <v>2011</v>
      </c>
    </row>
    <row r="4" spans="1:16">
      <c r="A4" s="47"/>
      <c r="B4" s="48" t="s">
        <v>28</v>
      </c>
      <c r="C4" s="49"/>
      <c r="D4" s="49"/>
      <c r="E4" s="50"/>
      <c r="F4" s="48" t="s">
        <v>29</v>
      </c>
      <c r="G4" s="49"/>
      <c r="H4" s="49"/>
      <c r="I4" s="49"/>
      <c r="J4" s="49"/>
      <c r="K4" s="50"/>
      <c r="L4" s="48" t="s">
        <v>30</v>
      </c>
      <c r="M4" s="50"/>
      <c r="N4" s="68" t="s">
        <v>36</v>
      </c>
      <c r="O4" s="69"/>
      <c r="P4" s="70"/>
    </row>
    <row r="5" spans="1:16" ht="15" customHeight="1">
      <c r="A5" s="39"/>
      <c r="B5" s="51"/>
      <c r="C5" s="52"/>
      <c r="D5" s="52"/>
      <c r="E5" s="53"/>
      <c r="F5" s="51"/>
      <c r="G5" s="52"/>
      <c r="H5" s="52"/>
      <c r="I5" s="52"/>
      <c r="J5" s="52"/>
      <c r="K5" s="53"/>
      <c r="L5" s="51"/>
      <c r="M5" s="53"/>
      <c r="N5" s="71"/>
      <c r="O5" s="72"/>
      <c r="P5" s="73"/>
    </row>
    <row r="6" spans="1:16" ht="14.4" thickBot="1">
      <c r="A6" s="40"/>
      <c r="B6" s="54"/>
      <c r="C6" s="55"/>
      <c r="D6" s="55"/>
      <c r="E6" s="56"/>
      <c r="F6" s="54"/>
      <c r="G6" s="55"/>
      <c r="H6" s="55"/>
      <c r="I6" s="55"/>
      <c r="J6" s="55"/>
      <c r="K6" s="56"/>
      <c r="L6" s="51"/>
      <c r="M6" s="53"/>
      <c r="N6" s="71"/>
      <c r="O6" s="72"/>
      <c r="P6" s="73"/>
    </row>
    <row r="7" spans="1:16">
      <c r="A7" s="62"/>
      <c r="B7" s="64" t="s">
        <v>25</v>
      </c>
      <c r="C7" s="65"/>
      <c r="D7" s="64" t="s">
        <v>33</v>
      </c>
      <c r="E7" s="65"/>
      <c r="F7" s="41" t="s">
        <v>25</v>
      </c>
      <c r="G7" s="42"/>
      <c r="H7" s="41" t="s">
        <v>26</v>
      </c>
      <c r="I7" s="42"/>
      <c r="J7" s="41" t="s">
        <v>0</v>
      </c>
      <c r="K7" s="42"/>
      <c r="L7" s="51"/>
      <c r="M7" s="53"/>
      <c r="N7" s="58"/>
      <c r="O7" s="59"/>
      <c r="P7" s="60"/>
    </row>
    <row r="8" spans="1:16">
      <c r="A8" s="62"/>
      <c r="B8" s="64"/>
      <c r="C8" s="65"/>
      <c r="D8" s="64"/>
      <c r="E8" s="65"/>
      <c r="F8" s="41"/>
      <c r="G8" s="42"/>
      <c r="H8" s="41" t="s">
        <v>27</v>
      </c>
      <c r="I8" s="42"/>
      <c r="J8" s="41" t="s">
        <v>34</v>
      </c>
      <c r="K8" s="42"/>
      <c r="L8" s="58"/>
      <c r="M8" s="60"/>
      <c r="N8" s="58"/>
      <c r="O8" s="61"/>
      <c r="P8" s="60"/>
    </row>
    <row r="9" spans="1:16" ht="14.4" thickBot="1">
      <c r="A9" s="63"/>
      <c r="B9" s="66"/>
      <c r="C9" s="67"/>
      <c r="D9" s="66"/>
      <c r="E9" s="67"/>
      <c r="F9" s="43"/>
      <c r="G9" s="44"/>
      <c r="H9" s="45"/>
      <c r="I9" s="46"/>
      <c r="J9" s="43" t="s">
        <v>35</v>
      </c>
      <c r="K9" s="44"/>
      <c r="L9" s="45"/>
      <c r="M9" s="46"/>
      <c r="N9" s="45"/>
      <c r="O9" s="57"/>
      <c r="P9" s="46"/>
    </row>
    <row r="10" spans="1:16" s="19" customFormat="1" ht="15.6" thickBot="1">
      <c r="A10" s="27"/>
      <c r="B10" s="26" t="s">
        <v>1</v>
      </c>
      <c r="C10" s="26" t="s">
        <v>2</v>
      </c>
      <c r="D10" s="26" t="s">
        <v>1</v>
      </c>
      <c r="E10" s="26" t="s">
        <v>2</v>
      </c>
      <c r="F10" s="8" t="s">
        <v>1</v>
      </c>
      <c r="G10" s="8" t="s">
        <v>2</v>
      </c>
      <c r="H10" s="8" t="s">
        <v>1</v>
      </c>
      <c r="I10" s="8" t="s">
        <v>2</v>
      </c>
      <c r="J10" s="8" t="s">
        <v>1</v>
      </c>
      <c r="K10" s="8" t="s">
        <v>2</v>
      </c>
      <c r="L10" s="8" t="s">
        <v>1</v>
      </c>
      <c r="M10" s="8" t="s">
        <v>2</v>
      </c>
      <c r="N10" s="8" t="s">
        <v>1</v>
      </c>
      <c r="O10" s="8" t="s">
        <v>2</v>
      </c>
      <c r="P10" s="8" t="s">
        <v>3</v>
      </c>
    </row>
    <row r="11" spans="1:16" ht="14.4" thickBot="1">
      <c r="A11" s="28" t="s">
        <v>4</v>
      </c>
      <c r="B11" s="29">
        <v>124517270.97796685</v>
      </c>
      <c r="C11" s="29"/>
      <c r="D11" s="29">
        <v>10021809.02482333</v>
      </c>
      <c r="E11" s="29"/>
      <c r="F11" s="30"/>
      <c r="G11" s="30"/>
      <c r="H11" s="31"/>
      <c r="I11" s="30"/>
      <c r="J11" s="30"/>
      <c r="K11" s="30"/>
      <c r="L11" s="30">
        <v>142502718.08623281</v>
      </c>
      <c r="M11" s="30">
        <v>336578738.72117698</v>
      </c>
      <c r="N11" s="30">
        <v>1293038.3999999999</v>
      </c>
      <c r="O11" s="30"/>
      <c r="P11" s="30"/>
    </row>
    <row r="12" spans="1:16" ht="14.4" thickBot="1">
      <c r="A12" s="28" t="s">
        <v>5</v>
      </c>
      <c r="B12" s="29">
        <v>34042104.804989651</v>
      </c>
      <c r="C12" s="29"/>
      <c r="D12" s="29">
        <v>2317724.0062973243</v>
      </c>
      <c r="E12" s="29"/>
      <c r="F12" s="30"/>
      <c r="G12" s="30"/>
      <c r="H12" s="30"/>
      <c r="I12" s="30"/>
      <c r="J12" s="30"/>
      <c r="K12" s="30"/>
      <c r="L12" s="30">
        <v>32246110.290994894</v>
      </c>
      <c r="M12" s="30">
        <v>53293998.590218127</v>
      </c>
      <c r="N12" s="30">
        <v>124772.40000000001</v>
      </c>
      <c r="O12" s="30"/>
      <c r="P12" s="30"/>
    </row>
    <row r="13" spans="1:16" ht="14.4" thickBot="1">
      <c r="A13" s="28" t="s">
        <v>6</v>
      </c>
      <c r="B13" s="29">
        <v>51278527.550422199</v>
      </c>
      <c r="C13" s="29"/>
      <c r="D13" s="29">
        <v>3635719.2022337974</v>
      </c>
      <c r="E13" s="29"/>
      <c r="F13" s="30"/>
      <c r="G13" s="30"/>
      <c r="H13" s="30"/>
      <c r="I13" s="30"/>
      <c r="J13" s="30"/>
      <c r="K13" s="30"/>
      <c r="L13" s="30">
        <v>86155292.998153508</v>
      </c>
      <c r="M13" s="30">
        <v>68380817.915090516</v>
      </c>
      <c r="N13" s="30">
        <v>263809.8</v>
      </c>
      <c r="O13" s="30"/>
      <c r="P13" s="30"/>
    </row>
    <row r="14" spans="1:16" ht="14.4" thickBot="1">
      <c r="A14" s="28" t="s">
        <v>7</v>
      </c>
      <c r="B14" s="29"/>
      <c r="C14" s="29"/>
      <c r="D14" s="29"/>
      <c r="E14" s="29"/>
      <c r="F14" s="30"/>
      <c r="G14" s="30"/>
      <c r="H14" s="30"/>
      <c r="I14" s="30"/>
      <c r="J14" s="30"/>
      <c r="K14" s="30"/>
      <c r="L14" s="30">
        <v>11075724.583000001</v>
      </c>
      <c r="M14" s="30"/>
      <c r="N14" s="30"/>
      <c r="O14" s="30"/>
      <c r="P14" s="30"/>
    </row>
    <row r="15" spans="1:16" ht="14.4" thickBot="1">
      <c r="A15" s="28" t="s">
        <v>8</v>
      </c>
      <c r="B15" s="29"/>
      <c r="C15" s="29"/>
      <c r="D15" s="29"/>
      <c r="E15" s="29"/>
      <c r="F15" s="30"/>
      <c r="G15" s="30"/>
      <c r="H15" s="30"/>
      <c r="I15" s="30"/>
      <c r="J15" s="30"/>
      <c r="K15" s="30"/>
      <c r="L15" s="30">
        <v>39518659.215700001</v>
      </c>
      <c r="M15" s="30">
        <v>433444.63620000001</v>
      </c>
      <c r="N15" s="30"/>
      <c r="O15" s="30"/>
      <c r="P15" s="30"/>
    </row>
    <row r="16" spans="1:16" ht="14.4" thickBot="1">
      <c r="A16" s="28" t="s">
        <v>9</v>
      </c>
      <c r="B16" s="29"/>
      <c r="C16" s="29"/>
      <c r="D16" s="29"/>
      <c r="E16" s="29"/>
      <c r="F16" s="30"/>
      <c r="G16" s="30"/>
      <c r="H16" s="30"/>
      <c r="I16" s="30"/>
      <c r="J16" s="30"/>
      <c r="K16" s="30"/>
      <c r="L16" s="30"/>
      <c r="M16" s="30">
        <v>76962228.6884</v>
      </c>
      <c r="N16" s="30"/>
      <c r="O16" s="30"/>
      <c r="P16" s="30"/>
    </row>
    <row r="17" spans="1:16" ht="14.4" thickBot="1">
      <c r="A17" s="28" t="s">
        <v>10</v>
      </c>
      <c r="B17" s="29"/>
      <c r="C17" s="29"/>
      <c r="D17" s="29"/>
      <c r="E17" s="29"/>
      <c r="F17" s="30"/>
      <c r="G17" s="30"/>
      <c r="H17" s="30"/>
      <c r="I17" s="30"/>
      <c r="J17" s="30"/>
      <c r="K17" s="30"/>
      <c r="L17" s="30">
        <v>58068764.830400005</v>
      </c>
      <c r="M17" s="30">
        <v>9658063.8582000006</v>
      </c>
      <c r="N17" s="30"/>
      <c r="O17" s="30"/>
      <c r="P17" s="30"/>
    </row>
    <row r="18" spans="1:16" ht="14.4" thickBot="1">
      <c r="A18" s="9" t="s">
        <v>11</v>
      </c>
      <c r="B18" s="30"/>
      <c r="C18" s="30"/>
      <c r="D18" s="30"/>
      <c r="E18" s="30"/>
      <c r="F18" s="30"/>
      <c r="G18" s="30"/>
      <c r="H18" s="30"/>
      <c r="I18" s="30"/>
      <c r="J18" s="30"/>
      <c r="K18" s="30"/>
      <c r="L18" s="24"/>
      <c r="M18" s="30">
        <v>149554954.16710001</v>
      </c>
      <c r="N18" s="30"/>
      <c r="O18" s="30"/>
      <c r="P18" s="30"/>
    </row>
    <row r="19" spans="1:16" ht="27" thickBot="1">
      <c r="A19" s="10" t="s">
        <v>12</v>
      </c>
      <c r="B19" s="30">
        <f>SUM(B11:B18)</f>
        <v>209837903.33337867</v>
      </c>
      <c r="C19" s="30"/>
      <c r="D19" s="30">
        <f>SUM(D11:D18)</f>
        <v>15975252.233354451</v>
      </c>
      <c r="E19" s="30"/>
      <c r="F19" s="30"/>
      <c r="G19" s="30"/>
      <c r="H19" s="30"/>
      <c r="I19" s="30"/>
      <c r="J19" s="30"/>
      <c r="K19" s="30"/>
      <c r="L19" s="30">
        <f>SUM(L11:L18)</f>
        <v>369567270.0044812</v>
      </c>
      <c r="M19" s="30">
        <f>SUM(M11:M18)</f>
        <v>694862246.5763855</v>
      </c>
      <c r="N19" s="30">
        <f>SUM(N11:N18)</f>
        <v>1681620.5999999999</v>
      </c>
      <c r="O19" s="30"/>
      <c r="P19" s="30"/>
    </row>
    <row r="20" spans="1:16" ht="14.4" thickBot="1">
      <c r="A20" s="11"/>
      <c r="B20" s="33"/>
      <c r="C20" s="33"/>
      <c r="D20" s="33"/>
      <c r="E20" s="33"/>
      <c r="F20" s="33"/>
      <c r="G20" s="33"/>
      <c r="H20" s="33"/>
      <c r="I20" s="33"/>
      <c r="J20" s="33"/>
      <c r="K20" s="33"/>
      <c r="L20" s="33"/>
      <c r="M20" s="33"/>
      <c r="N20" s="33"/>
      <c r="O20" s="33"/>
      <c r="P20" s="33"/>
    </row>
    <row r="21" spans="1:16" ht="14.4" thickBot="1">
      <c r="A21" s="9" t="s">
        <v>13</v>
      </c>
      <c r="B21" s="30"/>
      <c r="C21" s="30"/>
      <c r="D21" s="30"/>
      <c r="E21" s="30"/>
      <c r="F21" s="30"/>
      <c r="G21" s="30"/>
      <c r="H21" s="30"/>
      <c r="I21" s="30"/>
      <c r="J21" s="30"/>
      <c r="K21" s="30"/>
      <c r="L21" s="30">
        <v>25079324.916099999</v>
      </c>
      <c r="M21" s="30"/>
      <c r="N21" s="30"/>
      <c r="O21" s="30"/>
      <c r="P21" s="30"/>
    </row>
    <row r="22" spans="1:16" ht="14.4" thickBot="1">
      <c r="A22" s="9" t="s">
        <v>14</v>
      </c>
      <c r="B22" s="30"/>
      <c r="C22" s="30"/>
      <c r="D22" s="30"/>
      <c r="E22" s="30"/>
      <c r="F22" s="30"/>
      <c r="G22" s="30"/>
      <c r="H22" s="30"/>
      <c r="I22" s="30"/>
      <c r="J22" s="30"/>
      <c r="K22" s="30"/>
      <c r="L22" s="30">
        <v>37645600.1395</v>
      </c>
      <c r="M22" s="30"/>
      <c r="N22" s="30"/>
      <c r="O22" s="30"/>
      <c r="P22" s="30"/>
    </row>
    <row r="23" spans="1:16" ht="14.4" thickBot="1">
      <c r="A23" s="9" t="s">
        <v>15</v>
      </c>
      <c r="B23" s="30"/>
      <c r="C23" s="30"/>
      <c r="D23" s="30"/>
      <c r="E23" s="30"/>
      <c r="F23" s="30"/>
      <c r="G23" s="30"/>
      <c r="H23" s="30"/>
      <c r="I23" s="30"/>
      <c r="J23" s="30"/>
      <c r="K23" s="30"/>
      <c r="L23" s="30">
        <v>2156991.1326000001</v>
      </c>
      <c r="M23" s="30"/>
      <c r="N23" s="30"/>
      <c r="O23" s="30"/>
      <c r="P23" s="30"/>
    </row>
    <row r="24" spans="1:16" ht="14.4" thickBot="1">
      <c r="A24" s="9" t="s">
        <v>7</v>
      </c>
      <c r="B24" s="30"/>
      <c r="C24" s="30"/>
      <c r="D24" s="30"/>
      <c r="E24" s="30"/>
      <c r="F24" s="30"/>
      <c r="G24" s="30"/>
      <c r="H24" s="30"/>
      <c r="I24" s="30"/>
      <c r="J24" s="30"/>
      <c r="K24" s="30"/>
      <c r="L24" s="30"/>
      <c r="M24" s="30"/>
      <c r="N24" s="30"/>
      <c r="O24" s="30"/>
      <c r="P24" s="30"/>
    </row>
    <row r="25" spans="1:16" ht="27" thickBot="1">
      <c r="A25" s="10" t="s">
        <v>16</v>
      </c>
      <c r="B25" s="30"/>
      <c r="C25" s="30"/>
      <c r="D25" s="30"/>
      <c r="E25" s="30"/>
      <c r="F25" s="30"/>
      <c r="G25" s="30"/>
      <c r="H25" s="30"/>
      <c r="I25" s="30"/>
      <c r="J25" s="30"/>
      <c r="K25" s="30"/>
      <c r="L25" s="30">
        <f>+L24+L23+L22+L21</f>
        <v>64881916.188199997</v>
      </c>
      <c r="M25" s="30"/>
      <c r="N25" s="30"/>
      <c r="O25" s="30"/>
      <c r="P25" s="30"/>
    </row>
    <row r="26" spans="1:16" ht="14.4" thickBot="1">
      <c r="A26" s="11"/>
      <c r="B26" s="33"/>
      <c r="C26" s="33"/>
      <c r="D26" s="33"/>
      <c r="E26" s="33"/>
      <c r="F26" s="33"/>
      <c r="G26" s="33"/>
      <c r="H26" s="33"/>
      <c r="I26" s="33"/>
      <c r="J26" s="33"/>
      <c r="K26" s="33"/>
      <c r="L26" s="33"/>
      <c r="M26" s="33"/>
      <c r="N26" s="33"/>
      <c r="O26" s="33"/>
      <c r="P26" s="33"/>
    </row>
    <row r="27" spans="1:16" ht="14.4" thickBot="1">
      <c r="A27" s="10" t="s">
        <v>17</v>
      </c>
      <c r="B27" s="30"/>
      <c r="C27" s="30"/>
      <c r="D27" s="30"/>
      <c r="E27" s="30"/>
      <c r="F27" s="30"/>
      <c r="G27" s="30"/>
      <c r="H27" s="30"/>
      <c r="I27" s="30"/>
      <c r="J27" s="30"/>
      <c r="K27" s="30"/>
      <c r="L27" s="30">
        <v>58174387.811399996</v>
      </c>
      <c r="M27" s="30"/>
      <c r="N27" s="30"/>
      <c r="O27" s="30"/>
      <c r="P27" s="30"/>
    </row>
    <row r="28" spans="1:16" ht="14.4" thickBot="1">
      <c r="A28" s="11"/>
      <c r="B28" s="33"/>
      <c r="C28" s="33"/>
      <c r="D28" s="33"/>
      <c r="E28" s="33"/>
      <c r="F28" s="33"/>
      <c r="G28" s="33"/>
      <c r="H28" s="33"/>
      <c r="I28" s="33"/>
      <c r="J28" s="33"/>
      <c r="K28" s="33"/>
      <c r="L28" s="33"/>
      <c r="M28" s="33"/>
      <c r="N28" s="33"/>
      <c r="O28" s="33"/>
      <c r="P28" s="33"/>
    </row>
    <row r="29" spans="1:16" ht="27" thickBot="1">
      <c r="A29" s="9" t="s">
        <v>18</v>
      </c>
      <c r="B29" s="30"/>
      <c r="C29" s="30"/>
      <c r="D29" s="30"/>
      <c r="E29" s="30"/>
      <c r="F29" s="30"/>
      <c r="G29" s="30"/>
      <c r="H29" s="30"/>
      <c r="I29" s="30"/>
      <c r="J29" s="30"/>
      <c r="K29" s="30"/>
      <c r="L29" s="30">
        <v>26131182.949299999</v>
      </c>
      <c r="M29" s="30"/>
      <c r="N29" s="30"/>
      <c r="O29" s="30"/>
      <c r="P29" s="30"/>
    </row>
    <row r="30" spans="1:16" ht="27" thickBot="1">
      <c r="A30" s="9" t="s">
        <v>19</v>
      </c>
      <c r="B30" s="30"/>
      <c r="C30" s="30"/>
      <c r="D30" s="30"/>
      <c r="E30" s="30"/>
      <c r="F30" s="30"/>
      <c r="G30" s="30"/>
      <c r="H30" s="30"/>
      <c r="I30" s="30"/>
      <c r="J30" s="30"/>
      <c r="K30" s="30"/>
      <c r="L30" s="30">
        <v>5056585.7445552871</v>
      </c>
      <c r="M30" s="30"/>
      <c r="N30" s="30"/>
      <c r="O30" s="30"/>
      <c r="P30" s="30"/>
    </row>
    <row r="31" spans="1:16" ht="27" thickBot="1">
      <c r="A31" s="9" t="s">
        <v>20</v>
      </c>
      <c r="B31" s="34"/>
      <c r="C31" s="34"/>
      <c r="D31" s="34"/>
      <c r="E31" s="34"/>
      <c r="F31" s="34"/>
      <c r="G31" s="34"/>
      <c r="H31" s="34"/>
      <c r="I31" s="34"/>
      <c r="J31" s="34"/>
      <c r="K31" s="34"/>
      <c r="L31" s="30">
        <v>7916084.8566447133</v>
      </c>
      <c r="M31" s="34"/>
      <c r="N31" s="30"/>
      <c r="O31" s="30"/>
      <c r="P31" s="34"/>
    </row>
    <row r="32" spans="1:16" ht="40.200000000000003" thickBot="1">
      <c r="A32" s="10" t="s">
        <v>21</v>
      </c>
      <c r="B32" s="34"/>
      <c r="C32" s="34"/>
      <c r="D32" s="34"/>
      <c r="E32" s="34"/>
      <c r="F32" s="34"/>
      <c r="G32" s="34"/>
      <c r="H32" s="34"/>
      <c r="I32" s="34"/>
      <c r="J32" s="34"/>
      <c r="K32" s="34"/>
      <c r="L32" s="30">
        <f>+L31+L30+L29</f>
        <v>39103853.550499998</v>
      </c>
      <c r="M32" s="34"/>
      <c r="N32" s="30"/>
      <c r="O32" s="30"/>
      <c r="P32" s="34"/>
    </row>
    <row r="33" spans="1:16" ht="14.4" thickBot="1">
      <c r="A33" s="12"/>
      <c r="B33" s="35"/>
      <c r="C33" s="35"/>
      <c r="D33" s="35"/>
      <c r="E33" s="35"/>
      <c r="F33" s="35"/>
      <c r="G33" s="35"/>
      <c r="H33" s="35"/>
      <c r="I33" s="35"/>
      <c r="J33" s="35"/>
      <c r="K33" s="35"/>
      <c r="L33" s="35"/>
      <c r="M33" s="35"/>
      <c r="N33" s="33"/>
      <c r="O33" s="33"/>
      <c r="P33" s="35"/>
    </row>
    <row r="34" spans="1:16" ht="14.4" thickBot="1">
      <c r="A34" s="10" t="s">
        <v>22</v>
      </c>
      <c r="B34" s="34"/>
      <c r="C34" s="34"/>
      <c r="D34" s="34"/>
      <c r="E34" s="34"/>
      <c r="F34" s="34"/>
      <c r="G34" s="34"/>
      <c r="H34" s="34"/>
      <c r="I34" s="34"/>
      <c r="J34" s="34"/>
      <c r="K34" s="34"/>
      <c r="L34" s="24"/>
      <c r="M34" s="30">
        <v>421664755.12190002</v>
      </c>
      <c r="N34" s="30"/>
      <c r="O34" s="30"/>
      <c r="P34" s="34"/>
    </row>
    <row r="35" spans="1:16" ht="14.4" thickBot="1">
      <c r="A35" s="11"/>
      <c r="B35" s="35"/>
      <c r="C35" s="35"/>
      <c r="D35" s="35"/>
      <c r="E35" s="35"/>
      <c r="F35" s="35"/>
      <c r="G35" s="35"/>
      <c r="H35" s="35"/>
      <c r="I35" s="35"/>
      <c r="J35" s="35"/>
      <c r="K35" s="35"/>
      <c r="L35" s="35"/>
      <c r="M35" s="35"/>
      <c r="N35" s="33"/>
      <c r="O35" s="33"/>
      <c r="P35" s="35"/>
    </row>
    <row r="36" spans="1:16" ht="14.4" thickBot="1">
      <c r="A36" s="13" t="s">
        <v>23</v>
      </c>
      <c r="B36" s="30">
        <f>+B34+B32+B27+B25+B19</f>
        <v>209837903.33337867</v>
      </c>
      <c r="C36" s="34"/>
      <c r="D36" s="30">
        <f>+D34+D32+D27+D25+D19</f>
        <v>15975252.233354451</v>
      </c>
      <c r="E36" s="34"/>
      <c r="F36" s="34"/>
      <c r="G36" s="34"/>
      <c r="H36" s="34"/>
      <c r="I36" s="34"/>
      <c r="J36" s="34"/>
      <c r="K36" s="34"/>
      <c r="L36" s="30">
        <f t="shared" ref="L36:N36" si="0">+L34+L32+L27+L25+L19</f>
        <v>531727427.55458117</v>
      </c>
      <c r="M36" s="30">
        <f t="shared" si="0"/>
        <v>1116527001.6982856</v>
      </c>
      <c r="N36" s="30">
        <f t="shared" si="0"/>
        <v>1681620.5999999999</v>
      </c>
      <c r="O36" s="30"/>
      <c r="P36" s="34"/>
    </row>
    <row r="38" spans="1:16">
      <c r="A38" s="15" t="s">
        <v>49</v>
      </c>
    </row>
    <row r="39" spans="1:16">
      <c r="A39" s="15" t="s">
        <v>52</v>
      </c>
    </row>
    <row r="40" spans="1:16">
      <c r="A40" s="15" t="s">
        <v>51</v>
      </c>
      <c r="N40" s="24"/>
    </row>
    <row r="41" spans="1:16">
      <c r="A41" s="15" t="s">
        <v>50</v>
      </c>
      <c r="N41" s="24"/>
    </row>
    <row r="42" spans="1:16">
      <c r="A42" s="15" t="s">
        <v>55</v>
      </c>
      <c r="N42" s="24"/>
    </row>
    <row r="43" spans="1:16">
      <c r="A43" s="15" t="s">
        <v>56</v>
      </c>
      <c r="N43" s="23"/>
    </row>
    <row r="44" spans="1:16">
      <c r="N44" s="23"/>
    </row>
  </sheetData>
  <mergeCells count="21">
    <mergeCell ref="L4:M6"/>
    <mergeCell ref="N4:P6"/>
    <mergeCell ref="L7:M7"/>
    <mergeCell ref="N7:P7"/>
    <mergeCell ref="L8:M8"/>
    <mergeCell ref="N8:P8"/>
    <mergeCell ref="H9:I9"/>
    <mergeCell ref="J9:K9"/>
    <mergeCell ref="L9:M9"/>
    <mergeCell ref="N9:P9"/>
    <mergeCell ref="A7:A9"/>
    <mergeCell ref="B7:C9"/>
    <mergeCell ref="D7:E9"/>
    <mergeCell ref="F7:G9"/>
    <mergeCell ref="H7:I7"/>
    <mergeCell ref="A4:A6"/>
    <mergeCell ref="B4:E6"/>
    <mergeCell ref="F4:K6"/>
    <mergeCell ref="H8:I8"/>
    <mergeCell ref="J8:K8"/>
    <mergeCell ref="J7:K7"/>
  </mergeCells>
  <pageMargins left="0.7" right="0.7" top="0.75" bottom="0.75" header="0.3" footer="0.3"/>
  <pageSetup scale="51"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R50"/>
  <sheetViews>
    <sheetView tabSelected="1" zoomScale="70" zoomScaleNormal="70" workbookViewId="0">
      <pane xSplit="1" ySplit="10" topLeftCell="B11" activePane="bottomRight" state="frozen"/>
      <selection activeCell="A41" sqref="A41"/>
      <selection pane="topRight" activeCell="A41" sqref="A41"/>
      <selection pane="bottomLeft" activeCell="A41" sqref="A41"/>
      <selection pane="bottomRight"/>
    </sheetView>
  </sheetViews>
  <sheetFormatPr defaultColWidth="9.109375" defaultRowHeight="13.8"/>
  <cols>
    <col min="1" max="1" width="16.109375" style="15" customWidth="1"/>
    <col min="2" max="11" width="14.88671875" style="15" customWidth="1"/>
    <col min="12" max="13" width="14.88671875" style="21" customWidth="1"/>
    <col min="14" max="16" width="14.88671875" style="15" customWidth="1"/>
    <col min="17" max="17" width="9.109375" style="15"/>
    <col min="18" max="18" width="15.5546875" style="15" bestFit="1" customWidth="1"/>
    <col min="19" max="16384" width="9.109375" style="15"/>
  </cols>
  <sheetData>
    <row r="1" spans="1:16" ht="17.399999999999999">
      <c r="A1" s="89" t="s">
        <v>57</v>
      </c>
    </row>
    <row r="3" spans="1:16" ht="14.4" thickBot="1">
      <c r="A3" s="14">
        <v>2012</v>
      </c>
    </row>
    <row r="4" spans="1:16">
      <c r="A4" s="47"/>
      <c r="B4" s="48" t="s">
        <v>28</v>
      </c>
      <c r="C4" s="49"/>
      <c r="D4" s="49"/>
      <c r="E4" s="50"/>
      <c r="F4" s="48" t="s">
        <v>29</v>
      </c>
      <c r="G4" s="49"/>
      <c r="H4" s="49"/>
      <c r="I4" s="49"/>
      <c r="J4" s="49"/>
      <c r="K4" s="50"/>
      <c r="L4" s="76" t="s">
        <v>30</v>
      </c>
      <c r="M4" s="77"/>
      <c r="N4" s="48" t="s">
        <v>36</v>
      </c>
      <c r="O4" s="80"/>
      <c r="P4" s="81"/>
    </row>
    <row r="5" spans="1:16" ht="15" customHeight="1">
      <c r="A5" s="39"/>
      <c r="B5" s="51"/>
      <c r="C5" s="52"/>
      <c r="D5" s="52"/>
      <c r="E5" s="53"/>
      <c r="F5" s="51"/>
      <c r="G5" s="52"/>
      <c r="H5" s="52"/>
      <c r="I5" s="52"/>
      <c r="J5" s="52"/>
      <c r="K5" s="53"/>
      <c r="L5" s="78"/>
      <c r="M5" s="79"/>
      <c r="N5" s="82"/>
      <c r="O5" s="83"/>
      <c r="P5" s="84"/>
    </row>
    <row r="6" spans="1:16" ht="14.4" thickBot="1">
      <c r="A6" s="40"/>
      <c r="B6" s="54"/>
      <c r="C6" s="55"/>
      <c r="D6" s="55"/>
      <c r="E6" s="56"/>
      <c r="F6" s="54"/>
      <c r="G6" s="55"/>
      <c r="H6" s="55"/>
      <c r="I6" s="55"/>
      <c r="J6" s="55"/>
      <c r="K6" s="56"/>
      <c r="L6" s="78"/>
      <c r="M6" s="79"/>
      <c r="N6" s="82"/>
      <c r="O6" s="83"/>
      <c r="P6" s="84"/>
    </row>
    <row r="7" spans="1:16">
      <c r="A7" s="39"/>
      <c r="B7" s="41" t="s">
        <v>25</v>
      </c>
      <c r="C7" s="42"/>
      <c r="D7" s="41" t="s">
        <v>33</v>
      </c>
      <c r="E7" s="42"/>
      <c r="F7" s="41" t="s">
        <v>25</v>
      </c>
      <c r="G7" s="42"/>
      <c r="H7" s="41" t="s">
        <v>26</v>
      </c>
      <c r="I7" s="42"/>
      <c r="J7" s="41" t="s">
        <v>0</v>
      </c>
      <c r="K7" s="42"/>
      <c r="L7" s="85"/>
      <c r="M7" s="86"/>
      <c r="N7" s="58"/>
      <c r="O7" s="59"/>
      <c r="P7" s="60"/>
    </row>
    <row r="8" spans="1:16">
      <c r="A8" s="39"/>
      <c r="B8" s="41"/>
      <c r="C8" s="42"/>
      <c r="D8" s="41"/>
      <c r="E8" s="42"/>
      <c r="F8" s="41"/>
      <c r="G8" s="42"/>
      <c r="H8" s="41" t="s">
        <v>27</v>
      </c>
      <c r="I8" s="42"/>
      <c r="J8" s="41" t="s">
        <v>34</v>
      </c>
      <c r="K8" s="42"/>
      <c r="L8" s="87"/>
      <c r="M8" s="88"/>
      <c r="N8" s="58"/>
      <c r="O8" s="61"/>
      <c r="P8" s="60"/>
    </row>
    <row r="9" spans="1:16" ht="14.4" thickBot="1">
      <c r="A9" s="40"/>
      <c r="B9" s="43"/>
      <c r="C9" s="44"/>
      <c r="D9" s="43"/>
      <c r="E9" s="44"/>
      <c r="F9" s="43"/>
      <c r="G9" s="44"/>
      <c r="H9" s="45"/>
      <c r="I9" s="46"/>
      <c r="J9" s="43" t="s">
        <v>35</v>
      </c>
      <c r="K9" s="44"/>
      <c r="L9" s="74"/>
      <c r="M9" s="75"/>
      <c r="N9" s="45"/>
      <c r="O9" s="57"/>
      <c r="P9" s="46"/>
    </row>
    <row r="10" spans="1:16" s="19" customFormat="1" ht="15.6" thickBot="1">
      <c r="A10" s="17"/>
      <c r="B10" s="8" t="s">
        <v>1</v>
      </c>
      <c r="C10" s="26" t="s">
        <v>2</v>
      </c>
      <c r="D10" s="26" t="s">
        <v>1</v>
      </c>
      <c r="E10" s="8" t="s">
        <v>2</v>
      </c>
      <c r="F10" s="8" t="s">
        <v>1</v>
      </c>
      <c r="G10" s="8" t="s">
        <v>2</v>
      </c>
      <c r="H10" s="8" t="s">
        <v>1</v>
      </c>
      <c r="I10" s="8" t="s">
        <v>2</v>
      </c>
      <c r="J10" s="8" t="s">
        <v>1</v>
      </c>
      <c r="K10" s="8" t="s">
        <v>2</v>
      </c>
      <c r="L10" s="22" t="s">
        <v>1</v>
      </c>
      <c r="M10" s="22" t="s">
        <v>2</v>
      </c>
      <c r="N10" s="8" t="s">
        <v>1</v>
      </c>
      <c r="O10" s="8" t="s">
        <v>2</v>
      </c>
      <c r="P10" s="8" t="s">
        <v>3</v>
      </c>
    </row>
    <row r="11" spans="1:16" ht="14.4" thickBot="1">
      <c r="A11" s="9" t="s">
        <v>4</v>
      </c>
      <c r="B11" s="29">
        <v>31122652.379713874</v>
      </c>
      <c r="C11" s="29"/>
      <c r="D11" s="29">
        <v>2512117.62098367</v>
      </c>
      <c r="E11" s="30"/>
      <c r="F11" s="31">
        <v>72798909.962700009</v>
      </c>
      <c r="G11" s="30"/>
      <c r="H11" s="36" t="s">
        <v>53</v>
      </c>
      <c r="I11" s="30"/>
      <c r="J11" s="36" t="s">
        <v>54</v>
      </c>
      <c r="K11" s="30"/>
      <c r="L11" s="30">
        <v>130183435.44722565</v>
      </c>
      <c r="M11" s="30">
        <v>387173486.11257684</v>
      </c>
      <c r="N11" s="30">
        <v>814195.1</v>
      </c>
      <c r="O11" s="30"/>
      <c r="P11" s="30"/>
    </row>
    <row r="12" spans="1:16" ht="14.4" thickBot="1">
      <c r="A12" s="9" t="s">
        <v>5</v>
      </c>
      <c r="B12" s="29">
        <v>8497955.9130288698</v>
      </c>
      <c r="C12" s="29"/>
      <c r="D12" s="29">
        <v>592001.28979287494</v>
      </c>
      <c r="E12" s="30"/>
      <c r="F12" s="31">
        <v>18690029.401183084</v>
      </c>
      <c r="G12" s="30"/>
      <c r="H12" s="36" t="s">
        <v>53</v>
      </c>
      <c r="I12" s="30"/>
      <c r="J12" s="36" t="s">
        <v>54</v>
      </c>
      <c r="K12" s="30"/>
      <c r="L12" s="30">
        <v>45205031.123692766</v>
      </c>
      <c r="M12" s="30">
        <v>60794801.628202401</v>
      </c>
      <c r="N12" s="30">
        <v>116584.3</v>
      </c>
      <c r="O12" s="30"/>
      <c r="P12" s="30"/>
    </row>
    <row r="13" spans="1:16" ht="14.4" thickBot="1">
      <c r="A13" s="9" t="s">
        <v>6</v>
      </c>
      <c r="B13" s="29">
        <v>12808642.90089184</v>
      </c>
      <c r="C13" s="29"/>
      <c r="D13" s="29">
        <v>919918.78727215854</v>
      </c>
      <c r="E13" s="30"/>
      <c r="F13" s="31">
        <v>24994875.794999998</v>
      </c>
      <c r="G13" s="30"/>
      <c r="H13" s="36" t="s">
        <v>53</v>
      </c>
      <c r="I13" s="30"/>
      <c r="J13" s="36" t="s">
        <v>54</v>
      </c>
      <c r="K13" s="30"/>
      <c r="L13" s="30">
        <v>111408196.98482357</v>
      </c>
      <c r="M13" s="30">
        <v>85863762.543912426</v>
      </c>
      <c r="N13" s="30">
        <v>245191</v>
      </c>
      <c r="O13" s="30"/>
      <c r="P13" s="30"/>
    </row>
    <row r="14" spans="1:16" ht="14.4" thickBot="1">
      <c r="A14" s="9" t="s">
        <v>7</v>
      </c>
      <c r="B14" s="30"/>
      <c r="C14" s="30"/>
      <c r="D14" s="30"/>
      <c r="E14" s="30"/>
      <c r="F14" s="30"/>
      <c r="G14" s="30"/>
      <c r="H14" s="30"/>
      <c r="I14" s="30"/>
      <c r="J14" s="30"/>
      <c r="K14" s="30"/>
      <c r="L14" s="30">
        <v>13282501.509300001</v>
      </c>
      <c r="M14" s="30"/>
      <c r="N14" s="30"/>
      <c r="O14" s="30"/>
      <c r="P14" s="30"/>
    </row>
    <row r="15" spans="1:16" ht="14.4" thickBot="1">
      <c r="A15" s="9" t="s">
        <v>8</v>
      </c>
      <c r="B15" s="30"/>
      <c r="C15" s="30"/>
      <c r="D15" s="30"/>
      <c r="E15" s="30"/>
      <c r="F15" s="30"/>
      <c r="G15" s="30"/>
      <c r="H15" s="30"/>
      <c r="I15" s="30"/>
      <c r="J15" s="30"/>
      <c r="K15" s="30"/>
      <c r="L15" s="30">
        <v>48354438.344599999</v>
      </c>
      <c r="M15" s="30">
        <v>233773.0282</v>
      </c>
      <c r="N15" s="30"/>
      <c r="O15" s="30"/>
      <c r="P15" s="30"/>
    </row>
    <row r="16" spans="1:16" ht="14.4" thickBot="1">
      <c r="A16" s="9" t="s">
        <v>9</v>
      </c>
      <c r="B16" s="30"/>
      <c r="C16" s="30"/>
      <c r="D16" s="30"/>
      <c r="E16" s="30"/>
      <c r="F16" s="30"/>
      <c r="G16" s="30"/>
      <c r="H16" s="30"/>
      <c r="I16" s="30"/>
      <c r="J16" s="30"/>
      <c r="K16" s="30"/>
      <c r="L16" s="30"/>
      <c r="M16" s="30">
        <v>75876547.599999994</v>
      </c>
      <c r="N16" s="30"/>
      <c r="O16" s="30"/>
      <c r="P16" s="30"/>
    </row>
    <row r="17" spans="1:18" ht="14.4" thickBot="1">
      <c r="A17" s="9" t="s">
        <v>10</v>
      </c>
      <c r="B17" s="30"/>
      <c r="C17" s="30"/>
      <c r="D17" s="30"/>
      <c r="E17" s="30"/>
      <c r="F17" s="30"/>
      <c r="G17" s="30"/>
      <c r="H17" s="30"/>
      <c r="I17" s="30"/>
      <c r="J17" s="30"/>
      <c r="K17" s="30"/>
      <c r="L17" s="30">
        <v>67334930.455599993</v>
      </c>
      <c r="M17" s="30">
        <v>10325396.4016</v>
      </c>
      <c r="N17" s="30"/>
      <c r="O17" s="30"/>
      <c r="P17" s="30"/>
    </row>
    <row r="18" spans="1:18" ht="14.4" thickBot="1">
      <c r="A18" s="9" t="s">
        <v>11</v>
      </c>
      <c r="B18" s="30"/>
      <c r="C18" s="30"/>
      <c r="D18" s="30"/>
      <c r="E18" s="30"/>
      <c r="F18" s="30"/>
      <c r="G18" s="30"/>
      <c r="H18" s="30"/>
      <c r="I18" s="30"/>
      <c r="J18" s="30"/>
      <c r="K18" s="30"/>
      <c r="L18" s="24"/>
      <c r="M18" s="30">
        <v>152500617.58419999</v>
      </c>
      <c r="N18" s="30"/>
      <c r="O18" s="30"/>
      <c r="P18" s="30"/>
      <c r="R18" s="21"/>
    </row>
    <row r="19" spans="1:18" ht="27" thickBot="1">
      <c r="A19" s="10" t="s">
        <v>12</v>
      </c>
      <c r="B19" s="30">
        <f>SUM(B11:B18)</f>
        <v>52429251.193634585</v>
      </c>
      <c r="C19" s="30"/>
      <c r="D19" s="30">
        <f>SUM(D11:D18)</f>
        <v>4024037.6980487034</v>
      </c>
      <c r="E19" s="30"/>
      <c r="F19" s="30">
        <f>SUM(F11:F18)</f>
        <v>116483815.15888309</v>
      </c>
      <c r="G19" s="30"/>
      <c r="H19" s="30"/>
      <c r="I19" s="30"/>
      <c r="J19" s="30"/>
      <c r="K19" s="30"/>
      <c r="L19" s="30">
        <f>SUM(L11:L18)</f>
        <v>415768533.865242</v>
      </c>
      <c r="M19" s="30">
        <f>SUM(M11:M18)</f>
        <v>772768384.89869165</v>
      </c>
      <c r="N19" s="30">
        <f>SUM(N11:N18)</f>
        <v>1175970.3999999999</v>
      </c>
      <c r="O19" s="30"/>
      <c r="P19" s="30"/>
      <c r="R19" s="21"/>
    </row>
    <row r="20" spans="1:18" ht="14.4" thickBot="1">
      <c r="A20" s="11"/>
      <c r="B20" s="33"/>
      <c r="C20" s="33"/>
      <c r="D20" s="33"/>
      <c r="E20" s="33"/>
      <c r="F20" s="33"/>
      <c r="G20" s="33"/>
      <c r="H20" s="33"/>
      <c r="I20" s="33"/>
      <c r="J20" s="33"/>
      <c r="K20" s="33"/>
      <c r="L20" s="33"/>
      <c r="M20" s="33"/>
      <c r="N20" s="33"/>
      <c r="O20" s="33"/>
      <c r="P20" s="33"/>
    </row>
    <row r="21" spans="1:18" ht="14.4" thickBot="1">
      <c r="A21" s="9" t="s">
        <v>13</v>
      </c>
      <c r="B21" s="30"/>
      <c r="C21" s="30"/>
      <c r="D21" s="30"/>
      <c r="E21" s="30"/>
      <c r="F21" s="30"/>
      <c r="G21" s="30"/>
      <c r="H21" s="30"/>
      <c r="I21" s="30"/>
      <c r="J21" s="30"/>
      <c r="K21" s="30"/>
      <c r="L21" s="30">
        <v>15256243.038400002</v>
      </c>
      <c r="M21" s="30"/>
      <c r="N21" s="30"/>
      <c r="O21" s="30"/>
      <c r="P21" s="30"/>
    </row>
    <row r="22" spans="1:18" ht="14.4" thickBot="1">
      <c r="A22" s="9" t="s">
        <v>14</v>
      </c>
      <c r="B22" s="30"/>
      <c r="C22" s="30"/>
      <c r="D22" s="30"/>
      <c r="E22" s="30"/>
      <c r="F22" s="30"/>
      <c r="G22" s="30"/>
      <c r="H22" s="30"/>
      <c r="I22" s="30"/>
      <c r="J22" s="30"/>
      <c r="K22" s="30"/>
      <c r="L22" s="30">
        <v>31805385.229400001</v>
      </c>
      <c r="M22" s="30"/>
      <c r="N22" s="30"/>
      <c r="O22" s="30"/>
      <c r="P22" s="30"/>
    </row>
    <row r="23" spans="1:18" ht="14.4" thickBot="1">
      <c r="A23" s="9" t="s">
        <v>15</v>
      </c>
      <c r="B23" s="30"/>
      <c r="C23" s="30"/>
      <c r="D23" s="30"/>
      <c r="E23" s="30"/>
      <c r="F23" s="30"/>
      <c r="G23" s="30"/>
      <c r="H23" s="30"/>
      <c r="I23" s="30"/>
      <c r="J23" s="30"/>
      <c r="K23" s="30"/>
      <c r="L23" s="30">
        <v>1589894.1882</v>
      </c>
      <c r="M23" s="30"/>
      <c r="N23" s="30"/>
      <c r="O23" s="30"/>
      <c r="P23" s="30"/>
    </row>
    <row r="24" spans="1:18" ht="14.4" thickBot="1">
      <c r="A24" s="9" t="s">
        <v>7</v>
      </c>
      <c r="B24" s="30"/>
      <c r="C24" s="30"/>
      <c r="D24" s="30"/>
      <c r="E24" s="30"/>
      <c r="F24" s="30"/>
      <c r="G24" s="30"/>
      <c r="H24" s="30"/>
      <c r="I24" s="30"/>
      <c r="J24" s="30"/>
      <c r="K24" s="30"/>
      <c r="L24" s="30"/>
      <c r="M24" s="30"/>
      <c r="N24" s="30"/>
      <c r="O24" s="30"/>
      <c r="P24" s="30"/>
    </row>
    <row r="25" spans="1:18" ht="27" thickBot="1">
      <c r="A25" s="10" t="s">
        <v>16</v>
      </c>
      <c r="B25" s="30"/>
      <c r="C25" s="30"/>
      <c r="D25" s="30"/>
      <c r="E25" s="30"/>
      <c r="F25" s="30"/>
      <c r="G25" s="30"/>
      <c r="H25" s="30"/>
      <c r="I25" s="30"/>
      <c r="J25" s="30"/>
      <c r="K25" s="30"/>
      <c r="L25" s="30">
        <f>+L24+L23+L22+L21</f>
        <v>48651522.456</v>
      </c>
      <c r="M25" s="30"/>
      <c r="N25" s="30"/>
      <c r="O25" s="30"/>
      <c r="P25" s="30"/>
    </row>
    <row r="26" spans="1:18" ht="14.4" thickBot="1">
      <c r="A26" s="11"/>
      <c r="B26" s="33"/>
      <c r="C26" s="33"/>
      <c r="D26" s="33"/>
      <c r="E26" s="33"/>
      <c r="F26" s="33"/>
      <c r="G26" s="33"/>
      <c r="H26" s="33"/>
      <c r="I26" s="33"/>
      <c r="J26" s="33"/>
      <c r="K26" s="33"/>
      <c r="L26" s="33"/>
      <c r="M26" s="33"/>
      <c r="N26" s="33"/>
      <c r="O26" s="33"/>
      <c r="P26" s="33"/>
    </row>
    <row r="27" spans="1:18" ht="14.4" thickBot="1">
      <c r="A27" s="10" t="s">
        <v>17</v>
      </c>
      <c r="B27" s="30"/>
      <c r="C27" s="30"/>
      <c r="D27" s="30"/>
      <c r="E27" s="30"/>
      <c r="F27" s="30"/>
      <c r="G27" s="30"/>
      <c r="H27" s="30"/>
      <c r="I27" s="30"/>
      <c r="J27" s="30"/>
      <c r="K27" s="30"/>
      <c r="L27" s="30">
        <v>67784988.283800006</v>
      </c>
      <c r="M27" s="30"/>
      <c r="N27" s="30"/>
      <c r="O27" s="30"/>
      <c r="P27" s="30"/>
    </row>
    <row r="28" spans="1:18" ht="14.4" thickBot="1">
      <c r="A28" s="11"/>
      <c r="B28" s="33"/>
      <c r="C28" s="33"/>
      <c r="D28" s="33"/>
      <c r="E28" s="33"/>
      <c r="F28" s="33"/>
      <c r="G28" s="33"/>
      <c r="H28" s="33"/>
      <c r="I28" s="33"/>
      <c r="J28" s="33"/>
      <c r="K28" s="33"/>
      <c r="L28" s="33"/>
      <c r="M28" s="33"/>
      <c r="N28" s="33"/>
      <c r="O28" s="33"/>
      <c r="P28" s="33"/>
    </row>
    <row r="29" spans="1:18" ht="27" thickBot="1">
      <c r="A29" s="9" t="s">
        <v>18</v>
      </c>
      <c r="B29" s="30"/>
      <c r="C29" s="30"/>
      <c r="D29" s="30"/>
      <c r="E29" s="30"/>
      <c r="F29" s="30"/>
      <c r="G29" s="30"/>
      <c r="H29" s="30"/>
      <c r="I29" s="30"/>
      <c r="J29" s="30"/>
      <c r="K29" s="30"/>
      <c r="L29" s="30">
        <v>28364646.824000001</v>
      </c>
      <c r="M29" s="30"/>
      <c r="N29" s="30"/>
      <c r="O29" s="30"/>
      <c r="P29" s="30"/>
    </row>
    <row r="30" spans="1:18" ht="27" thickBot="1">
      <c r="A30" s="9" t="s">
        <v>19</v>
      </c>
      <c r="B30" s="30"/>
      <c r="C30" s="30"/>
      <c r="D30" s="30"/>
      <c r="E30" s="30"/>
      <c r="F30" s="30"/>
      <c r="G30" s="30"/>
      <c r="H30" s="30"/>
      <c r="I30" s="30"/>
      <c r="J30" s="30"/>
      <c r="K30" s="30"/>
      <c r="L30" s="30">
        <v>6097768.1158441715</v>
      </c>
      <c r="M30" s="30"/>
      <c r="N30" s="30"/>
      <c r="O30" s="30"/>
      <c r="P30" s="30"/>
    </row>
    <row r="31" spans="1:18" ht="27" thickBot="1">
      <c r="A31" s="9" t="s">
        <v>20</v>
      </c>
      <c r="B31" s="34"/>
      <c r="C31" s="34"/>
      <c r="D31" s="34"/>
      <c r="E31" s="34"/>
      <c r="F31" s="34"/>
      <c r="G31" s="34"/>
      <c r="H31" s="34"/>
      <c r="I31" s="34"/>
      <c r="J31" s="34"/>
      <c r="K31" s="34"/>
      <c r="L31" s="30">
        <v>5778855.0460558292</v>
      </c>
      <c r="M31" s="30"/>
      <c r="N31" s="30"/>
      <c r="O31" s="30"/>
      <c r="P31" s="34"/>
    </row>
    <row r="32" spans="1:18" ht="40.200000000000003" thickBot="1">
      <c r="A32" s="10" t="s">
        <v>21</v>
      </c>
      <c r="B32" s="34"/>
      <c r="C32" s="34"/>
      <c r="D32" s="34"/>
      <c r="E32" s="34"/>
      <c r="F32" s="34"/>
      <c r="G32" s="34"/>
      <c r="H32" s="34"/>
      <c r="I32" s="34"/>
      <c r="J32" s="34"/>
      <c r="K32" s="34"/>
      <c r="L32" s="30">
        <f>+L31+L30+L29</f>
        <v>40241269.9859</v>
      </c>
      <c r="M32" s="30"/>
      <c r="N32" s="30"/>
      <c r="O32" s="30"/>
      <c r="P32" s="34"/>
    </row>
    <row r="33" spans="1:16" ht="14.4" thickBot="1">
      <c r="A33" s="12"/>
      <c r="B33" s="35"/>
      <c r="C33" s="35"/>
      <c r="D33" s="35"/>
      <c r="E33" s="35"/>
      <c r="F33" s="35"/>
      <c r="G33" s="35"/>
      <c r="H33" s="35"/>
      <c r="I33" s="35"/>
      <c r="J33" s="35"/>
      <c r="K33" s="35"/>
      <c r="L33" s="35"/>
      <c r="M33" s="35"/>
      <c r="N33" s="33"/>
      <c r="O33" s="33"/>
      <c r="P33" s="35"/>
    </row>
    <row r="34" spans="1:16" ht="14.4" thickBot="1">
      <c r="A34" s="10" t="s">
        <v>22</v>
      </c>
      <c r="B34" s="34"/>
      <c r="C34" s="34"/>
      <c r="D34" s="34"/>
      <c r="E34" s="34"/>
      <c r="F34" s="24"/>
      <c r="G34" s="30">
        <v>39972237.75</v>
      </c>
      <c r="H34" s="24"/>
      <c r="I34" s="30"/>
      <c r="J34" s="34"/>
      <c r="K34" s="34"/>
      <c r="L34" s="24"/>
      <c r="M34" s="30">
        <v>408677160.11720002</v>
      </c>
      <c r="N34" s="30"/>
      <c r="O34" s="30"/>
      <c r="P34" s="34"/>
    </row>
    <row r="35" spans="1:16" ht="14.4" thickBot="1">
      <c r="A35" s="11"/>
      <c r="B35" s="35"/>
      <c r="C35" s="35"/>
      <c r="D35" s="35"/>
      <c r="E35" s="35"/>
      <c r="F35" s="35"/>
      <c r="G35" s="35"/>
      <c r="H35" s="35"/>
      <c r="I35" s="35"/>
      <c r="J35" s="35"/>
      <c r="K35" s="35"/>
      <c r="L35" s="35"/>
      <c r="M35" s="35"/>
      <c r="N35" s="33"/>
      <c r="O35" s="33"/>
      <c r="P35" s="35"/>
    </row>
    <row r="36" spans="1:16" ht="14.4" thickBot="1">
      <c r="A36" s="13" t="s">
        <v>23</v>
      </c>
      <c r="B36" s="30">
        <f>+B34+B32+B27+B25+B19</f>
        <v>52429251.193634585</v>
      </c>
      <c r="C36" s="34"/>
      <c r="D36" s="30">
        <f>+D34+D32+D27+D25+D19</f>
        <v>4024037.6980487034</v>
      </c>
      <c r="E36" s="34"/>
      <c r="F36" s="30">
        <f>+F34+F32+F27+F25+F19</f>
        <v>116483815.15888309</v>
      </c>
      <c r="G36" s="30">
        <f>+G34+G32+G27+G25+G19</f>
        <v>39972237.75</v>
      </c>
      <c r="H36" s="30"/>
      <c r="I36" s="34"/>
      <c r="J36" s="34"/>
      <c r="K36" s="34"/>
      <c r="L36" s="30">
        <f>+L34+L32+L27+L25+L19</f>
        <v>572446314.59094203</v>
      </c>
      <c r="M36" s="30">
        <f>+M34+M32+M27+M25+M19</f>
        <v>1181445545.0158916</v>
      </c>
      <c r="N36" s="30">
        <f>+N34+N32+N27+N25+N19</f>
        <v>1175970.3999999999</v>
      </c>
      <c r="O36" s="30"/>
      <c r="P36" s="34"/>
    </row>
    <row r="38" spans="1:16">
      <c r="A38" s="15" t="s">
        <v>49</v>
      </c>
    </row>
    <row r="39" spans="1:16">
      <c r="A39" s="15" t="s">
        <v>52</v>
      </c>
    </row>
    <row r="40" spans="1:16">
      <c r="A40" s="15" t="s">
        <v>51</v>
      </c>
    </row>
    <row r="41" spans="1:16">
      <c r="A41" s="15" t="s">
        <v>50</v>
      </c>
    </row>
    <row r="42" spans="1:16">
      <c r="A42" s="15" t="s">
        <v>55</v>
      </c>
    </row>
    <row r="43" spans="1:16">
      <c r="A43" s="15" t="s">
        <v>56</v>
      </c>
    </row>
    <row r="46" spans="1:16">
      <c r="L46" s="15"/>
      <c r="M46" s="24"/>
    </row>
    <row r="47" spans="1:16">
      <c r="L47" s="15"/>
      <c r="M47" s="24"/>
    </row>
    <row r="48" spans="1:16">
      <c r="L48" s="15"/>
      <c r="M48" s="24"/>
    </row>
    <row r="49" spans="12:13">
      <c r="L49" s="15"/>
      <c r="M49" s="23"/>
    </row>
    <row r="50" spans="12:13">
      <c r="L50" s="15"/>
      <c r="M50" s="25"/>
    </row>
  </sheetData>
  <mergeCells count="21">
    <mergeCell ref="L4:M6"/>
    <mergeCell ref="N4:P6"/>
    <mergeCell ref="L7:M7"/>
    <mergeCell ref="N7:P7"/>
    <mergeCell ref="L8:M8"/>
    <mergeCell ref="N8:P8"/>
    <mergeCell ref="H9:I9"/>
    <mergeCell ref="J9:K9"/>
    <mergeCell ref="L9:M9"/>
    <mergeCell ref="N9:P9"/>
    <mergeCell ref="A7:A9"/>
    <mergeCell ref="B7:C9"/>
    <mergeCell ref="D7:E9"/>
    <mergeCell ref="F7:G9"/>
    <mergeCell ref="H7:I7"/>
    <mergeCell ref="A4:A6"/>
    <mergeCell ref="B4:E6"/>
    <mergeCell ref="F4:K6"/>
    <mergeCell ref="H8:I8"/>
    <mergeCell ref="J8:K8"/>
    <mergeCell ref="J7:K7"/>
  </mergeCells>
  <pageMargins left="0.7" right="0.7" top="0.75" bottom="0.75" header="0.3" footer="0.3"/>
  <pageSetup scale="5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2009 BWH</vt:lpstr>
      <vt:lpstr>2010 BWH</vt:lpstr>
      <vt:lpstr>2011 BWH</vt:lpstr>
      <vt:lpstr>2012 BWH</vt:lpstr>
    </vt:vector>
  </TitlesOfParts>
  <Company>AGO</Company>
  <LinksUpToDate>false</LinksUpToDate>
  <SharedDoc>false</SharedDoc>
  <HyperlinksChanged>false</HyperlinksChanged>
  <AppVersion>12.0000</AppVers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2013-08-09T13:32:19Z</dcterms:created>
  <dc:creator>Courtney Aladro</dc:creator>
  <lastModifiedBy>Partners Information Systems</lastModifiedBy>
  <lastPrinted>2013-09-18T19:42:03Z</lastPrinted>
  <dcterms:modified xsi:type="dcterms:W3CDTF">2013-09-26T22:22:52Z</dcterms:modified>
</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