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605" yWindow="435" windowWidth="15975" windowHeight="12900"/>
  </bookViews>
  <sheets>
    <sheet name="Notes" sheetId="4" r:id="rId1"/>
    <sheet name="2010" sheetId="1" r:id="rId2"/>
    <sheet name="2011" sheetId="2" r:id="rId3"/>
    <sheet name="2012" sheetId="3" r:id="rId4"/>
  </sheets>
  <calcPr calcId="125725"/>
</workbook>
</file>

<file path=xl/calcChain.xml><?xml version="1.0" encoding="utf-8"?>
<calcChain xmlns="http://schemas.openxmlformats.org/spreadsheetml/2006/main">
  <c r="M36" i="2"/>
  <c r="M36" i="3"/>
  <c r="M36" i="1"/>
  <c r="L17" i="3"/>
  <c r="L36"/>
  <c r="M25"/>
  <c r="L21" i="2"/>
  <c r="L21" i="3"/>
  <c r="M16"/>
  <c r="M16" i="2"/>
  <c r="M17"/>
  <c r="L23"/>
  <c r="L17"/>
  <c r="L36"/>
  <c r="M25"/>
  <c r="L23" i="3"/>
  <c r="M17"/>
  <c r="M25" i="1"/>
  <c r="L17"/>
  <c r="L36"/>
  <c r="L23"/>
  <c r="L21"/>
  <c r="M17"/>
  <c r="M16"/>
</calcChain>
</file>

<file path=xl/sharedStrings.xml><?xml version="1.0" encoding="utf-8"?>
<sst xmlns="http://schemas.openxmlformats.org/spreadsheetml/2006/main" count="162" uniqueCount="50">
  <si>
    <t>Quality</t>
  </si>
  <si>
    <t>HMO</t>
  </si>
  <si>
    <t>PPO</t>
  </si>
  <si>
    <t>Both</t>
  </si>
  <si>
    <t>BCBSMA</t>
  </si>
  <si>
    <t>Tufts</t>
  </si>
  <si>
    <t>HPHC</t>
  </si>
  <si>
    <t>Fallon</t>
  </si>
  <si>
    <t>CIGNA</t>
  </si>
  <si>
    <t xml:space="preserve">United </t>
  </si>
  <si>
    <t>Aetna</t>
  </si>
  <si>
    <t>Other Commercial</t>
  </si>
  <si>
    <t>Total Commercial</t>
  </si>
  <si>
    <t>Network Health</t>
  </si>
  <si>
    <t>NHP</t>
  </si>
  <si>
    <t>BMC Healthnet</t>
  </si>
  <si>
    <t>Total Managed Medicaid</t>
  </si>
  <si>
    <t>Mass Health</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</si>
  <si>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</si>
  <si>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</si>
  <si>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</si>
  <si>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</si>
  <si>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</si>
  <si>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</si>
  <si>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</si>
  <si>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</si>
  <si>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</si>
  <si>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</si>
  <si>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</si>
  <si>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</si>
  <si>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</si>
  <si>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Exhibit 1 AGO Questions to Providers and Hospitals</t>
  </si>
  <si>
    <r>
      <t xml:space="preserve">1.  Data entered in worksheets is </t>
    </r>
    <r>
      <rPr>
        <b/>
        <sz val="11"/>
        <color rgb="FF000000"/>
        <rFont val="Calibri"/>
        <family val="2"/>
        <scheme val="minor"/>
      </rPr>
      <t>hypothetical</t>
    </r>
    <r>
      <rPr>
        <sz val="11"/>
        <color rgb="FF000000"/>
        <rFont val="Calibri"/>
        <family val="2"/>
        <scheme val="minor"/>
      </rPr>
      <t xml:space="preserve"> and solely for illustrative purposes,  provided as a guide to completing this spreadsheet.  Respondent may provide explanatory notes and additional information at its discretion.</t>
    </r>
  </si>
  <si>
    <t>Incentive-Based Revenue</t>
  </si>
  <si>
    <t>Incentive</t>
  </si>
  <si>
    <t>Revenue</t>
  </si>
  <si>
    <t xml:space="preserve">Other Revenue Arrangements </t>
  </si>
  <si>
    <t>3.  Please include POS payments under HMO.</t>
  </si>
  <si>
    <t>4.  Please include Indemnity payments under PPO.</t>
  </si>
  <si>
    <r>
      <t xml:space="preserve">5.  </t>
    </r>
    <r>
      <rPr>
        <b/>
        <sz val="11"/>
        <color rgb="FF000000"/>
        <rFont val="Calibri"/>
        <family val="2"/>
        <scheme val="minor"/>
      </rPr>
      <t>P4P Contracts</t>
    </r>
    <r>
      <rPr>
        <sz val="11"/>
        <color rgb="FF000000"/>
        <rFont val="Calibri"/>
        <family val="2"/>
        <scheme val="minor"/>
      </rPr>
      <t xml:space="preserve"> are pay for performance arrangements with a public or commercial payer that reimburse providers for achieving certain quality or efficiency benchmarks.  For purposes of this excel, P4P Contracts do not include Risk Contracts.</t>
    </r>
  </si>
  <si>
    <r>
      <t xml:space="preserve">6.  </t>
    </r>
    <r>
      <rPr>
        <b/>
        <sz val="11"/>
        <color rgb="FF000000"/>
        <rFont val="Calibri"/>
        <family val="2"/>
        <scheme val="minor"/>
      </rPr>
      <t>Risk Contracts</t>
    </r>
    <r>
      <rPr>
        <sz val="11"/>
        <color rgb="FF000000"/>
        <rFont val="Calibri"/>
        <family val="2"/>
        <scheme val="minor"/>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do not subject you to any "downside" risk.  </t>
    </r>
  </si>
  <si>
    <r>
      <t xml:space="preserve">7.  </t>
    </r>
    <r>
      <rPr>
        <b/>
        <sz val="11"/>
        <color rgb="FF000000"/>
        <rFont val="Calibri"/>
        <family val="2"/>
        <scheme val="minor"/>
      </rPr>
      <t>FFS Arrangements</t>
    </r>
    <r>
      <rPr>
        <sz val="11"/>
        <color rgb="FF000000"/>
        <rFont val="Calibri"/>
        <family val="2"/>
        <scheme val="minor"/>
      </rPr>
      <t xml:space="preserve"> are those where a payer pays a provider for each service rendered, based on an agreed upon price for each service.  For purposes of this excel, FFS Arrangements do not include payments under P4P Contracts or Risk Contracts.</t>
    </r>
  </si>
  <si>
    <r>
      <t xml:space="preserve">8.  </t>
    </r>
    <r>
      <rPr>
        <b/>
        <sz val="11"/>
        <color rgb="FF000000"/>
        <rFont val="Calibri"/>
        <family val="2"/>
        <scheme val="minor"/>
      </rPr>
      <t>Other Revenue Arrangements</t>
    </r>
    <r>
      <rPr>
        <sz val="11"/>
        <color rgb="FF000000"/>
        <rFont val="Calibri"/>
        <family val="2"/>
        <scheme val="minor"/>
      </rPr>
      <t xml:space="preserve"> are arrangements for revenue under P4P Contracts, Risk Contracts, or FFS Arrangements other than those categories already identified, such as managements fees and supplemental fees (and other non-claims based, non-incentive, non-surplus/deficit, non-quality bonus revenue). </t>
    </r>
  </si>
  <si>
    <r>
      <t xml:space="preserve">9.  </t>
    </r>
    <r>
      <rPr>
        <b/>
        <sz val="11"/>
        <color theme="1"/>
        <rFont val="Calibri"/>
        <family val="2"/>
        <scheme val="minor"/>
      </rPr>
      <t>Claims-Based Revenue</t>
    </r>
    <r>
      <rPr>
        <sz val="11"/>
        <color theme="1"/>
        <rFont val="Calibri"/>
        <family val="2"/>
        <scheme val="minor"/>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</si>
  <si>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10.  </t>
    </r>
    <r>
      <rPr>
        <b/>
        <sz val="11"/>
        <color theme="1"/>
        <rFont val="Calibri"/>
        <family val="2"/>
        <scheme val="minor"/>
      </rPr>
      <t>Incentive-Based Revenue</t>
    </r>
    <r>
      <rPr>
        <sz val="11"/>
        <color theme="1"/>
        <rFont val="Calibri"/>
        <family val="2"/>
        <scheme val="minor"/>
      </rPr>
      <t xml:space="preserve"> is the total revenue a provider received under a P4P contract that is related to quality or efficiency targets or benchmarks established by a public or commercial payer.</t>
    </r>
  </si>
  <si>
    <r>
      <t xml:space="preserve">11.  </t>
    </r>
    <r>
      <rPr>
        <b/>
        <sz val="11"/>
        <color theme="1"/>
        <rFont val="Calibri"/>
        <family val="2"/>
        <scheme val="minor"/>
      </rPr>
      <t>Budget Surplus/(Deficit) Revenue</t>
    </r>
    <r>
      <rPr>
        <sz val="11"/>
        <color theme="1"/>
        <rFont val="Calibri"/>
        <family val="2"/>
        <scheme val="minor"/>
      </rPr>
      <t xml:space="preserve"> is the total revenue a provider received or was retracted upon settlement of the efficiency-related budgets or benchmarks established in a Risk Contract.</t>
    </r>
  </si>
  <si>
    <r>
      <t xml:space="preserve">12.  </t>
    </r>
    <r>
      <rPr>
        <b/>
        <sz val="11"/>
        <color theme="1"/>
        <rFont val="Calibri"/>
        <family val="2"/>
        <scheme val="minor"/>
      </rPr>
      <t>Quality Incentive Revenue</t>
    </r>
    <r>
      <rPr>
        <sz val="11"/>
        <color theme="1"/>
        <rFont val="Calibri"/>
        <family val="2"/>
        <scheme val="minor"/>
      </rPr>
      <t xml:space="preserve"> is the total revenue that a provider received from a public or commercial payer under a Risk Contract for quality-related targets or benchmarks established by a public or commercial payer.</t>
    </r>
  </si>
  <si>
    <t>2.  For hospitals, please include professional and technical/facility revenue components.</t>
  </si>
  <si>
    <r>
      <t xml:space="preserve">Please email </t>
    </r>
    <r>
      <rPr>
        <b/>
        <u/>
        <sz val="10"/>
        <color rgb="FF0066FF"/>
        <rFont val="Calibri"/>
        <family val="2"/>
        <scheme val="minor"/>
      </rPr>
      <t>HPC-Testimony@state.ma.us</t>
    </r>
    <r>
      <rPr>
        <b/>
        <sz val="10"/>
        <color rgb="FFFF0000"/>
        <rFont val="Calibri"/>
        <family val="2"/>
        <scheme val="minor"/>
      </rPr>
      <t xml:space="preserve"> to request an Excel version of this spreadsheet.</t>
    </r>
  </si>
  <si>
    <t>Misc Other</t>
  </si>
</sst>
</file>

<file path=xl/styles.xml><?xml version="1.0" encoding="utf-8"?>
<styleSheet xmlns="http://schemas.openxmlformats.org/spreadsheetml/2006/main">
  <numFmts count="4">
    <numFmt numFmtId="6" formatCode="&quot;$&quot;#,##0_);[Red]\(&quot;$&quot;#,##0\)"/>
    <numFmt numFmtId="8" formatCode="&quot;$&quot;#,##0.00_);[Red]\(&quot;$&quot;#,##0.00\)"/>
    <numFmt numFmtId="43" formatCode="_(* #,##0.00_);_(* \(#,##0.00\);_(* &quot;-&quot;??_);_(@_)"/>
    <numFmt numFmtId="164" formatCode="_(* #,##0_);_(* \(#,##0\);_(* &quot;-&quot;??_);_(@_)"/>
  </numFmts>
  <fonts count="17">
    <font>
      <sz val="11"/>
      <color theme="1"/>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b/>
      <sz val="11"/>
      <color theme="1"/>
      <name val="Calibri"/>
      <family val="2"/>
      <scheme val="minor"/>
    </font>
    <font>
      <sz val="12"/>
      <color theme="1"/>
      <name val="Cambria"/>
      <family val="1"/>
      <scheme val="major"/>
    </font>
    <font>
      <b/>
      <sz val="10"/>
      <color theme="1"/>
      <name val="Cambria"/>
      <family val="1"/>
      <scheme val="major"/>
    </font>
    <font>
      <sz val="10"/>
      <color theme="1"/>
      <name val="Cambria"/>
      <family val="1"/>
      <scheme val="major"/>
    </font>
    <font>
      <sz val="11"/>
      <color theme="1"/>
      <name val="Cambria"/>
      <family val="1"/>
      <scheme val="major"/>
    </font>
    <font>
      <sz val="10"/>
      <name val="Cambria"/>
      <family val="1"/>
      <scheme val="major"/>
    </font>
    <font>
      <b/>
      <i/>
      <sz val="10"/>
      <color theme="1"/>
      <name val="Cambria"/>
      <family val="1"/>
      <scheme val="major"/>
    </font>
    <font>
      <i/>
      <sz val="10"/>
      <color theme="1"/>
      <name val="Cambria"/>
      <family val="1"/>
      <scheme val="major"/>
    </font>
    <font>
      <b/>
      <sz val="11"/>
      <color theme="1"/>
      <name val="Cambria"/>
      <family val="1"/>
      <scheme val="major"/>
    </font>
    <font>
      <b/>
      <sz val="10"/>
      <color rgb="FFFF0000"/>
      <name val="Calibri"/>
      <family val="2"/>
      <scheme val="minor"/>
    </font>
    <font>
      <b/>
      <u/>
      <sz val="10"/>
      <color rgb="FF0066FF"/>
      <name val="Calibri"/>
      <family val="2"/>
      <scheme val="minor"/>
    </font>
    <font>
      <sz val="11"/>
      <color theme="1"/>
      <name val="Calibri"/>
      <family val="2"/>
      <scheme val="minor"/>
    </font>
  </fonts>
  <fills count="3">
    <fill>
      <patternFill patternType="none"/>
    </fill>
    <fill>
      <patternFill patternType="gray125"/>
    </fill>
    <fill>
      <patternFill patternType="solid">
        <fgColor theme="0" tint="-0.499984740745262"/>
        <bgColor indexed="64"/>
      </patternFill>
    </fill>
  </fills>
  <borders count="1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6" fillId="0" borderId="0" applyFont="0" applyFill="0" applyBorder="0" applyAlignment="0" applyProtection="0"/>
  </cellStyleXfs>
  <cellXfs count="82">
    <xf numFmtId="0" fontId="0" fillId="0" borderId="0" xfId="0"/>
    <xf numFmtId="0" fontId="0" fillId="0" borderId="0" xfId="0" applyAlignment="1">
      <alignment horizontal="left"/>
    </xf>
    <xf numFmtId="0" fontId="1" fillId="0" borderId="0" xfId="0" applyFont="1"/>
    <xf numFmtId="0" fontId="0" fillId="0" borderId="0" xfId="0" applyAlignment="1">
      <alignment wrapText="1"/>
    </xf>
    <xf numFmtId="0" fontId="2" fillId="0" borderId="0" xfId="0" applyFont="1" applyAlignment="1">
      <alignment wrapText="1"/>
    </xf>
    <xf numFmtId="0" fontId="4" fillId="0" borderId="0" xfId="0" applyFont="1"/>
    <xf numFmtId="0" fontId="2" fillId="0" borderId="0" xfId="0" applyFont="1" applyAlignment="1">
      <alignment wrapText="1"/>
    </xf>
    <xf numFmtId="0" fontId="5" fillId="0" borderId="0" xfId="0" applyFont="1" applyAlignment="1">
      <alignment horizontal="left"/>
    </xf>
    <xf numFmtId="0" fontId="8" fillId="0" borderId="12" xfId="0" applyFont="1" applyBorder="1" applyAlignment="1">
      <alignment vertical="center" wrapText="1"/>
    </xf>
    <xf numFmtId="0" fontId="8" fillId="0" borderId="12" xfId="0" applyFont="1" applyBorder="1" applyAlignment="1">
      <alignment horizontal="center" vertical="center" wrapText="1"/>
    </xf>
    <xf numFmtId="0" fontId="8" fillId="0" borderId="3" xfId="0" applyFont="1" applyBorder="1" applyAlignment="1">
      <alignment horizontal="left" vertical="center" wrapText="1"/>
    </xf>
    <xf numFmtId="0" fontId="10" fillId="0" borderId="12" xfId="0" applyNumberFormat="1" applyFont="1" applyBorder="1" applyAlignment="1">
      <alignment horizontal="center" vertical="center" wrapText="1"/>
    </xf>
    <xf numFmtId="8" fontId="8" fillId="0" borderId="12" xfId="0" applyNumberFormat="1" applyFont="1" applyBorder="1" applyAlignment="1">
      <alignment horizontal="center" vertical="center" wrapText="1"/>
    </xf>
    <xf numFmtId="6" fontId="8" fillId="0" borderId="12" xfId="0" applyNumberFormat="1" applyFont="1" applyBorder="1" applyAlignment="1">
      <alignment horizontal="center" vertical="center" wrapText="1"/>
    </xf>
    <xf numFmtId="0" fontId="11" fillId="0" borderId="3" xfId="0" applyFont="1" applyBorder="1" applyAlignment="1">
      <alignment horizontal="left" vertical="center" wrapText="1"/>
    </xf>
    <xf numFmtId="0" fontId="8" fillId="2" borderId="3" xfId="0" applyFont="1" applyFill="1" applyBorder="1" applyAlignment="1">
      <alignment horizontal="left" vertical="center" wrapText="1"/>
    </xf>
    <xf numFmtId="0" fontId="8" fillId="2" borderId="12"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8" fillId="2" borderId="12" xfId="0" applyFont="1" applyFill="1" applyBorder="1" applyAlignment="1">
      <alignment vertical="center" wrapText="1"/>
    </xf>
    <xf numFmtId="0" fontId="7" fillId="0" borderId="3" xfId="0" applyFont="1" applyBorder="1" applyAlignment="1">
      <alignment horizontal="left" vertical="center" wrapText="1"/>
    </xf>
    <xf numFmtId="0" fontId="13" fillId="0" borderId="0" xfId="0" applyFont="1" applyAlignment="1">
      <alignment horizontal="left"/>
    </xf>
    <xf numFmtId="0" fontId="9" fillId="0" borderId="0" xfId="0" applyFont="1"/>
    <xf numFmtId="8" fontId="10" fillId="0" borderId="12" xfId="0" applyNumberFormat="1" applyFont="1" applyBorder="1" applyAlignment="1">
      <alignment horizontal="center" vertical="center" wrapText="1"/>
    </xf>
    <xf numFmtId="0" fontId="0" fillId="0" borderId="0" xfId="0" applyFont="1"/>
    <xf numFmtId="0" fontId="6" fillId="0" borderId="3" xfId="0" applyFont="1" applyBorder="1" applyAlignment="1">
      <alignment horizontal="center" vertical="center" wrapText="1"/>
    </xf>
    <xf numFmtId="0" fontId="0" fillId="0" borderId="0" xfId="0" applyAlignment="1">
      <alignment horizontal="center"/>
    </xf>
    <xf numFmtId="0" fontId="9" fillId="0" borderId="0" xfId="0" applyFont="1" applyAlignment="1">
      <alignment horizontal="center"/>
    </xf>
    <xf numFmtId="0" fontId="14" fillId="0" borderId="0" xfId="0" applyFont="1"/>
    <xf numFmtId="164" fontId="0" fillId="0" borderId="0" xfId="1" applyNumberFormat="1" applyFont="1"/>
    <xf numFmtId="164" fontId="8" fillId="0" borderId="12" xfId="1" applyNumberFormat="1" applyFont="1" applyBorder="1" applyAlignment="1">
      <alignment horizontal="center" vertical="center" wrapText="1"/>
    </xf>
    <xf numFmtId="164" fontId="8" fillId="2" borderId="12" xfId="1" applyNumberFormat="1" applyFont="1" applyFill="1" applyBorder="1" applyAlignment="1">
      <alignment horizontal="center" vertical="center" wrapText="1"/>
    </xf>
    <xf numFmtId="164" fontId="8" fillId="0" borderId="12" xfId="1" applyNumberFormat="1" applyFont="1" applyBorder="1" applyAlignment="1">
      <alignment vertical="center" wrapText="1"/>
    </xf>
    <xf numFmtId="164" fontId="8" fillId="2" borderId="12" xfId="1" applyNumberFormat="1" applyFont="1" applyFill="1" applyBorder="1" applyAlignment="1">
      <alignment vertical="center" wrapText="1"/>
    </xf>
    <xf numFmtId="164" fontId="9" fillId="0" borderId="0" xfId="1" applyNumberFormat="1" applyFont="1"/>
    <xf numFmtId="164" fontId="0" fillId="0" borderId="0" xfId="0" applyNumberFormat="1"/>
    <xf numFmtId="0" fontId="2" fillId="0" borderId="0" xfId="0" applyFont="1" applyAlignment="1">
      <alignment wrapText="1"/>
    </xf>
    <xf numFmtId="0" fontId="0" fillId="0" borderId="0" xfId="0" applyFont="1" applyAlignment="1">
      <alignmen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9" fillId="0" borderId="10" xfId="0" applyFont="1" applyBorder="1" applyAlignment="1">
      <alignment vertical="top" wrapText="1"/>
    </xf>
    <xf numFmtId="0" fontId="9" fillId="0" borderId="0" xfId="0" applyFont="1" applyBorder="1" applyAlignment="1">
      <alignment vertical="top" wrapText="1"/>
    </xf>
    <xf numFmtId="0" fontId="9" fillId="0" borderId="6" xfId="0" applyFont="1" applyBorder="1" applyAlignment="1">
      <alignment vertical="top" wrapText="1"/>
    </xf>
    <xf numFmtId="0" fontId="9" fillId="0" borderId="0" xfId="0" applyFont="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wrapText="1"/>
    </xf>
    <xf numFmtId="164" fontId="7" fillId="0" borderId="10"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9" fillId="0" borderId="10" xfId="1" applyNumberFormat="1" applyFont="1" applyBorder="1" applyAlignment="1">
      <alignment vertical="top" wrapText="1"/>
    </xf>
    <xf numFmtId="164" fontId="9" fillId="0" borderId="6" xfId="1" applyNumberFormat="1" applyFont="1" applyBorder="1" applyAlignment="1">
      <alignment vertical="top" wrapText="1"/>
    </xf>
    <xf numFmtId="164" fontId="9" fillId="0" borderId="11" xfId="1" applyNumberFormat="1" applyFont="1" applyBorder="1" applyAlignment="1">
      <alignment vertical="top" wrapText="1"/>
    </xf>
    <xf numFmtId="164" fontId="9" fillId="0" borderId="8" xfId="1" applyNumberFormat="1" applyFont="1" applyBorder="1" applyAlignment="1">
      <alignment vertical="top" wrapText="1"/>
    </xf>
    <xf numFmtId="164" fontId="7" fillId="0" borderId="9" xfId="1" applyNumberFormat="1" applyFont="1" applyBorder="1" applyAlignment="1">
      <alignment horizontal="center" vertical="center" wrapText="1"/>
    </xf>
    <xf numFmtId="164" fontId="7" fillId="0" borderId="5" xfId="1" applyNumberFormat="1" applyFont="1" applyBorder="1" applyAlignment="1">
      <alignment horizontal="center" vertical="center" wrapText="1"/>
    </xf>
    <xf numFmtId="0" fontId="7" fillId="0" borderId="9"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10" xfId="0" applyFont="1" applyBorder="1" applyAlignment="1">
      <alignment vertical="center" wrapText="1"/>
    </xf>
    <xf numFmtId="0" fontId="7" fillId="0" borderId="0" xfId="0" applyFont="1" applyBorder="1" applyAlignment="1">
      <alignment vertical="center" wrapText="1"/>
    </xf>
    <xf numFmtId="0" fontId="7" fillId="0" borderId="6" xfId="0" applyFont="1" applyBorder="1" applyAlignment="1">
      <alignment vertical="center" wrapText="1"/>
    </xf>
    <xf numFmtId="164" fontId="9" fillId="0" borderId="5" xfId="1" applyNumberFormat="1" applyFont="1" applyBorder="1" applyAlignment="1">
      <alignment vertical="center" wrapText="1"/>
    </xf>
    <xf numFmtId="164" fontId="9" fillId="0" borderId="10" xfId="1" applyNumberFormat="1" applyFont="1" applyBorder="1" applyAlignment="1">
      <alignment vertical="center" wrapText="1"/>
    </xf>
    <xf numFmtId="164" fontId="9" fillId="0" borderId="6" xfId="1" applyNumberFormat="1"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 Id="rId8"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sheetPr>
    <pageSetUpPr fitToPage="1"/>
  </sheetPr>
  <dimension ref="A1:J15"/>
  <sheetViews>
    <sheetView tabSelected="1" zoomScale="110" zoomScaleNormal="110" workbookViewId="0">
      <selection activeCell="A15" sqref="A15:I15"/>
    </sheetView>
  </sheetViews>
  <sheetFormatPr defaultRowHeight="15"/>
  <sheetData>
    <row r="1" spans="1:10" ht="30.75" customHeight="1">
      <c r="A1" s="5" t="s">
        <v>31</v>
      </c>
      <c r="B1" s="23"/>
      <c r="C1" s="23"/>
      <c r="D1" s="23"/>
      <c r="E1" s="23"/>
      <c r="F1" s="23"/>
      <c r="G1" s="23"/>
      <c r="H1" s="23"/>
      <c r="I1" s="23"/>
    </row>
    <row r="2" spans="1:10" s="2" customFormat="1" ht="16.5" customHeight="1">
      <c r="A2" s="27" t="s">
        <v>48</v>
      </c>
    </row>
    <row r="3" spans="1:10">
      <c r="A3" s="2" t="s">
        <v>24</v>
      </c>
      <c r="B3" s="23"/>
      <c r="C3" s="23"/>
      <c r="D3" s="23"/>
      <c r="E3" s="23"/>
      <c r="F3" s="23"/>
      <c r="G3" s="23"/>
      <c r="H3" s="23"/>
      <c r="I3" s="23"/>
    </row>
    <row r="4" spans="1:10" s="3" customFormat="1" ht="44.25" customHeight="1">
      <c r="A4" s="35" t="s">
        <v>32</v>
      </c>
      <c r="B4" s="35"/>
      <c r="C4" s="35"/>
      <c r="D4" s="35"/>
      <c r="E4" s="35"/>
      <c r="F4" s="35"/>
      <c r="G4" s="35"/>
      <c r="H4" s="35"/>
      <c r="I4" s="35"/>
      <c r="J4" s="4"/>
    </row>
    <row r="5" spans="1:10" s="3" customFormat="1">
      <c r="A5" s="35" t="s">
        <v>47</v>
      </c>
      <c r="B5" s="35"/>
      <c r="C5" s="35"/>
      <c r="D5" s="35"/>
      <c r="E5" s="35"/>
      <c r="F5" s="35"/>
      <c r="G5" s="35"/>
      <c r="H5" s="35"/>
      <c r="I5" s="35"/>
      <c r="J5" s="6"/>
    </row>
    <row r="6" spans="1:10" s="3" customFormat="1">
      <c r="A6" s="35" t="s">
        <v>37</v>
      </c>
      <c r="B6" s="35"/>
      <c r="C6" s="35"/>
      <c r="D6" s="35"/>
      <c r="E6" s="35"/>
      <c r="F6" s="35"/>
      <c r="G6" s="35"/>
      <c r="H6" s="35"/>
      <c r="I6" s="35"/>
    </row>
    <row r="7" spans="1:10" s="3" customFormat="1">
      <c r="A7" s="35" t="s">
        <v>38</v>
      </c>
      <c r="B7" s="35"/>
      <c r="C7" s="35"/>
      <c r="D7" s="35"/>
      <c r="E7" s="35"/>
      <c r="F7" s="35"/>
      <c r="G7" s="35"/>
      <c r="H7" s="35"/>
      <c r="I7" s="35"/>
    </row>
    <row r="8" spans="1:10" s="3" customFormat="1" ht="46.5" customHeight="1">
      <c r="A8" s="35" t="s">
        <v>39</v>
      </c>
      <c r="B8" s="35"/>
      <c r="C8" s="35"/>
      <c r="D8" s="35"/>
      <c r="E8" s="35"/>
      <c r="F8" s="35"/>
      <c r="G8" s="35"/>
      <c r="H8" s="35"/>
      <c r="I8" s="35"/>
    </row>
    <row r="9" spans="1:10" s="3" customFormat="1" ht="60" customHeight="1">
      <c r="A9" s="35" t="s">
        <v>40</v>
      </c>
      <c r="B9" s="35"/>
      <c r="C9" s="35"/>
      <c r="D9" s="35"/>
      <c r="E9" s="35"/>
      <c r="F9" s="35"/>
      <c r="G9" s="35"/>
      <c r="H9" s="35"/>
      <c r="I9" s="35"/>
    </row>
    <row r="10" spans="1:10" s="3" customFormat="1" ht="48.75" customHeight="1">
      <c r="A10" s="35" t="s">
        <v>41</v>
      </c>
      <c r="B10" s="35"/>
      <c r="C10" s="35"/>
      <c r="D10" s="35"/>
      <c r="E10" s="35"/>
      <c r="F10" s="35"/>
      <c r="G10" s="35"/>
      <c r="H10" s="35"/>
      <c r="I10" s="35"/>
    </row>
    <row r="11" spans="1:10" s="3" customFormat="1" ht="60.75" customHeight="1">
      <c r="A11" s="35" t="s">
        <v>42</v>
      </c>
      <c r="B11" s="35"/>
      <c r="C11" s="35"/>
      <c r="D11" s="35"/>
      <c r="E11" s="35"/>
      <c r="F11" s="35"/>
      <c r="G11" s="35"/>
      <c r="H11" s="35"/>
      <c r="I11" s="35"/>
    </row>
    <row r="12" spans="1:10" s="3" customFormat="1" ht="45.75" customHeight="1">
      <c r="A12" s="36" t="s">
        <v>43</v>
      </c>
      <c r="B12" s="36"/>
      <c r="C12" s="36"/>
      <c r="D12" s="36"/>
      <c r="E12" s="36"/>
      <c r="F12" s="36"/>
      <c r="G12" s="36"/>
      <c r="H12" s="36"/>
      <c r="I12" s="36"/>
    </row>
    <row r="13" spans="1:10" s="3" customFormat="1" ht="46.5" customHeight="1">
      <c r="A13" s="36" t="s">
        <v>44</v>
      </c>
      <c r="B13" s="36"/>
      <c r="C13" s="36"/>
      <c r="D13" s="36"/>
      <c r="E13" s="36"/>
      <c r="F13" s="36"/>
      <c r="G13" s="36"/>
      <c r="H13" s="36"/>
      <c r="I13" s="36"/>
    </row>
    <row r="14" spans="1:10" s="3" customFormat="1" ht="32.25" customHeight="1">
      <c r="A14" s="36" t="s">
        <v>45</v>
      </c>
      <c r="B14" s="36"/>
      <c r="C14" s="36"/>
      <c r="D14" s="36"/>
      <c r="E14" s="36"/>
      <c r="F14" s="36"/>
      <c r="G14" s="36"/>
      <c r="H14" s="36"/>
      <c r="I14" s="36"/>
    </row>
    <row r="15" spans="1:10" s="3" customFormat="1" ht="45" customHeight="1">
      <c r="A15" s="36" t="s">
        <v>46</v>
      </c>
      <c r="B15" s="36"/>
      <c r="C15" s="36"/>
      <c r="D15" s="36"/>
      <c r="E15" s="36"/>
      <c r="F15" s="36"/>
      <c r="G15" s="36"/>
      <c r="H15" s="36"/>
      <c r="I15" s="36"/>
    </row>
  </sheetData>
  <mergeCells count="12">
    <mergeCell ref="A4:I4"/>
    <mergeCell ref="A6:I6"/>
    <mergeCell ref="A7:I7"/>
    <mergeCell ref="A8:I8"/>
    <mergeCell ref="A9:I9"/>
    <mergeCell ref="A5:I5"/>
    <mergeCell ref="A10:I10"/>
    <mergeCell ref="A12:I12"/>
    <mergeCell ref="A13:I13"/>
    <mergeCell ref="A14:I14"/>
    <mergeCell ref="A15:I15"/>
    <mergeCell ref="A11:I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P44"/>
  <sheetViews>
    <sheetView workbookViewId="0">
      <selection activeCell="L39" sqref="L39"/>
    </sheetView>
  </sheetViews>
  <sheetFormatPr defaultRowHeight="15"/>
  <cols>
    <col min="1" max="1" width="10.85546875" style="1" customWidth="1"/>
    <col min="10" max="10" width="10.5703125" bestFit="1" customWidth="1"/>
    <col min="12" max="12" width="11.5703125" style="28" bestFit="1" customWidth="1"/>
    <col min="13" max="13" width="10.7109375" style="28" bestFit="1" customWidth="1"/>
  </cols>
  <sheetData>
    <row r="1" spans="1:16" ht="15.75" thickBot="1">
      <c r="A1" s="7">
        <v>2010</v>
      </c>
    </row>
    <row r="2" spans="1:16">
      <c r="A2" s="50"/>
      <c r="B2" s="37" t="s">
        <v>28</v>
      </c>
      <c r="C2" s="38"/>
      <c r="D2" s="38"/>
      <c r="E2" s="39"/>
      <c r="F2" s="37" t="s">
        <v>29</v>
      </c>
      <c r="G2" s="38"/>
      <c r="H2" s="38"/>
      <c r="I2" s="38"/>
      <c r="J2" s="38"/>
      <c r="K2" s="39"/>
      <c r="L2" s="66" t="s">
        <v>30</v>
      </c>
      <c r="M2" s="67"/>
      <c r="N2" s="37" t="s">
        <v>36</v>
      </c>
      <c r="O2" s="38"/>
      <c r="P2" s="39"/>
    </row>
    <row r="3" spans="1:16">
      <c r="A3" s="51"/>
      <c r="B3" s="40"/>
      <c r="C3" s="41"/>
      <c r="D3" s="41"/>
      <c r="E3" s="42"/>
      <c r="F3" s="40"/>
      <c r="G3" s="41"/>
      <c r="H3" s="41"/>
      <c r="I3" s="41"/>
      <c r="J3" s="41"/>
      <c r="K3" s="42"/>
      <c r="L3" s="60"/>
      <c r="M3" s="61"/>
      <c r="N3" s="40"/>
      <c r="O3" s="41"/>
      <c r="P3" s="42"/>
    </row>
    <row r="4" spans="1:16" ht="14.25" customHeight="1" thickBot="1">
      <c r="A4" s="52"/>
      <c r="B4" s="53"/>
      <c r="C4" s="54"/>
      <c r="D4" s="54"/>
      <c r="E4" s="55"/>
      <c r="F4" s="53"/>
      <c r="G4" s="54"/>
      <c r="H4" s="54"/>
      <c r="I4" s="54"/>
      <c r="J4" s="54"/>
      <c r="K4" s="55"/>
      <c r="L4" s="60"/>
      <c r="M4" s="61"/>
      <c r="N4" s="40"/>
      <c r="O4" s="41"/>
      <c r="P4" s="42"/>
    </row>
    <row r="5" spans="1:16">
      <c r="A5" s="51"/>
      <c r="B5" s="56" t="s">
        <v>25</v>
      </c>
      <c r="C5" s="57"/>
      <c r="D5" s="56" t="s">
        <v>33</v>
      </c>
      <c r="E5" s="57"/>
      <c r="F5" s="56" t="s">
        <v>25</v>
      </c>
      <c r="G5" s="57"/>
      <c r="H5" s="56" t="s">
        <v>26</v>
      </c>
      <c r="I5" s="57"/>
      <c r="J5" s="56" t="s">
        <v>0</v>
      </c>
      <c r="K5" s="57"/>
      <c r="L5" s="60"/>
      <c r="M5" s="61"/>
      <c r="N5" s="43"/>
      <c r="O5" s="44"/>
      <c r="P5" s="45"/>
    </row>
    <row r="6" spans="1:16">
      <c r="A6" s="51"/>
      <c r="B6" s="56"/>
      <c r="C6" s="57"/>
      <c r="D6" s="56"/>
      <c r="E6" s="57"/>
      <c r="F6" s="56"/>
      <c r="G6" s="57"/>
      <c r="H6" s="56" t="s">
        <v>27</v>
      </c>
      <c r="I6" s="57"/>
      <c r="J6" s="56" t="s">
        <v>34</v>
      </c>
      <c r="K6" s="57"/>
      <c r="L6" s="62"/>
      <c r="M6" s="63"/>
      <c r="N6" s="43"/>
      <c r="O6" s="46"/>
      <c r="P6" s="45"/>
    </row>
    <row r="7" spans="1:16" ht="15.75" thickBot="1">
      <c r="A7" s="52"/>
      <c r="B7" s="58"/>
      <c r="C7" s="59"/>
      <c r="D7" s="58"/>
      <c r="E7" s="59"/>
      <c r="F7" s="58"/>
      <c r="G7" s="59"/>
      <c r="H7" s="47"/>
      <c r="I7" s="49"/>
      <c r="J7" s="58" t="s">
        <v>35</v>
      </c>
      <c r="K7" s="59"/>
      <c r="L7" s="64"/>
      <c r="M7" s="65"/>
      <c r="N7" s="47"/>
      <c r="O7" s="48"/>
      <c r="P7" s="49"/>
    </row>
    <row r="8" spans="1:16" s="25" customFormat="1" ht="16.5" thickBot="1">
      <c r="A8" s="24"/>
      <c r="B8" s="9" t="s">
        <v>1</v>
      </c>
      <c r="C8" s="9" t="s">
        <v>2</v>
      </c>
      <c r="D8" s="9" t="s">
        <v>1</v>
      </c>
      <c r="E8" s="9" t="s">
        <v>2</v>
      </c>
      <c r="F8" s="9" t="s">
        <v>1</v>
      </c>
      <c r="G8" s="9" t="s">
        <v>2</v>
      </c>
      <c r="H8" s="9" t="s">
        <v>1</v>
      </c>
      <c r="I8" s="9" t="s">
        <v>2</v>
      </c>
      <c r="J8" s="9" t="s">
        <v>1</v>
      </c>
      <c r="K8" s="9" t="s">
        <v>2</v>
      </c>
      <c r="L8" s="29" t="s">
        <v>1</v>
      </c>
      <c r="M8" s="29" t="s">
        <v>2</v>
      </c>
      <c r="N8" s="9" t="s">
        <v>1</v>
      </c>
      <c r="O8" s="9" t="s">
        <v>2</v>
      </c>
      <c r="P8" s="9" t="s">
        <v>3</v>
      </c>
    </row>
    <row r="9" spans="1:16" ht="15.75" thickBot="1">
      <c r="A9" s="10" t="s">
        <v>4</v>
      </c>
      <c r="B9" s="9"/>
      <c r="C9" s="9"/>
      <c r="D9" s="9"/>
      <c r="E9" s="9"/>
      <c r="F9" s="9"/>
      <c r="G9" s="9"/>
      <c r="H9" s="11"/>
      <c r="I9" s="9"/>
      <c r="J9" s="12"/>
      <c r="K9" s="9"/>
      <c r="L9" s="29">
        <v>8854953</v>
      </c>
      <c r="M9" s="29">
        <v>4498372</v>
      </c>
      <c r="N9" s="9"/>
      <c r="O9" s="9"/>
      <c r="P9" s="9"/>
    </row>
    <row r="10" spans="1:16" ht="15.75" thickBot="1">
      <c r="A10" s="10" t="s">
        <v>5</v>
      </c>
      <c r="B10" s="9"/>
      <c r="C10" s="9"/>
      <c r="D10" s="9"/>
      <c r="E10" s="13"/>
      <c r="F10" s="9"/>
      <c r="G10" s="9"/>
      <c r="H10" s="9"/>
      <c r="I10" s="9"/>
      <c r="J10" s="9"/>
      <c r="K10" s="9"/>
      <c r="L10" s="29">
        <v>2438116</v>
      </c>
      <c r="M10" s="29"/>
      <c r="N10" s="9"/>
      <c r="O10" s="9"/>
      <c r="P10" s="9"/>
    </row>
    <row r="11" spans="1:16" ht="15.75" thickBot="1">
      <c r="A11" s="10" t="s">
        <v>6</v>
      </c>
      <c r="B11" s="9"/>
      <c r="C11" s="9"/>
      <c r="D11" s="9"/>
      <c r="E11" s="9"/>
      <c r="F11" s="9"/>
      <c r="G11" s="9"/>
      <c r="H11" s="9"/>
      <c r="I11" s="9"/>
      <c r="J11" s="9"/>
      <c r="K11" s="9"/>
      <c r="L11" s="29"/>
      <c r="M11" s="29"/>
      <c r="N11" s="9"/>
      <c r="O11" s="9"/>
      <c r="P11" s="9"/>
    </row>
    <row r="12" spans="1:16" ht="15.75" thickBot="1">
      <c r="A12" s="10" t="s">
        <v>7</v>
      </c>
      <c r="B12" s="9"/>
      <c r="C12" s="9"/>
      <c r="D12" s="9"/>
      <c r="E12" s="9"/>
      <c r="F12" s="9"/>
      <c r="G12" s="9"/>
      <c r="H12" s="9"/>
      <c r="I12" s="9"/>
      <c r="J12" s="9"/>
      <c r="K12" s="9"/>
      <c r="L12" s="29">
        <v>0</v>
      </c>
      <c r="M12" s="29">
        <v>598002</v>
      </c>
      <c r="N12" s="9"/>
      <c r="O12" s="9"/>
      <c r="P12" s="9"/>
    </row>
    <row r="13" spans="1:16" ht="15.75" thickBot="1">
      <c r="A13" s="10" t="s">
        <v>8</v>
      </c>
      <c r="B13" s="9"/>
      <c r="C13" s="9"/>
      <c r="D13" s="9"/>
      <c r="E13" s="9"/>
      <c r="F13" s="9"/>
      <c r="G13" s="9"/>
      <c r="H13" s="9"/>
      <c r="I13" s="9"/>
      <c r="J13" s="9"/>
      <c r="K13" s="9"/>
      <c r="L13" s="29"/>
      <c r="M13" s="29">
        <v>692273</v>
      </c>
      <c r="N13" s="9"/>
      <c r="O13" s="9"/>
      <c r="P13" s="9"/>
    </row>
    <row r="14" spans="1:16" ht="15.75" thickBot="1">
      <c r="A14" s="10" t="s">
        <v>9</v>
      </c>
      <c r="B14" s="9"/>
      <c r="C14" s="9"/>
      <c r="D14" s="9"/>
      <c r="E14" s="9"/>
      <c r="F14" s="9"/>
      <c r="G14" s="9"/>
      <c r="H14" s="9"/>
      <c r="I14" s="9"/>
      <c r="J14" s="9"/>
      <c r="K14" s="9"/>
      <c r="L14" s="29"/>
      <c r="M14" s="29">
        <v>770032</v>
      </c>
      <c r="N14" s="9"/>
      <c r="O14" s="9"/>
      <c r="P14" s="9"/>
    </row>
    <row r="15" spans="1:16" ht="15.75" thickBot="1">
      <c r="A15" s="10" t="s">
        <v>10</v>
      </c>
      <c r="B15" s="9"/>
      <c r="C15" s="9"/>
      <c r="D15" s="9"/>
      <c r="E15" s="9"/>
      <c r="F15" s="9"/>
      <c r="G15" s="9"/>
      <c r="H15" s="9"/>
      <c r="I15" s="9"/>
      <c r="J15" s="9"/>
      <c r="K15" s="9"/>
      <c r="L15" s="29"/>
      <c r="M15" s="29">
        <v>323677</v>
      </c>
      <c r="N15" s="9"/>
      <c r="O15" s="9"/>
      <c r="P15" s="9"/>
    </row>
    <row r="16" spans="1:16" ht="26.25" thickBot="1">
      <c r="A16" s="10" t="s">
        <v>11</v>
      </c>
      <c r="B16" s="9"/>
      <c r="C16" s="9"/>
      <c r="D16" s="9"/>
      <c r="E16" s="9"/>
      <c r="F16" s="9"/>
      <c r="G16" s="9"/>
      <c r="H16" s="9"/>
      <c r="I16" s="9"/>
      <c r="J16" s="9"/>
      <c r="K16" s="9"/>
      <c r="L16" s="29">
        <v>3713679</v>
      </c>
      <c r="M16" s="29">
        <f>5049694-M12-M13-M14-M15</f>
        <v>2665710</v>
      </c>
      <c r="N16" s="9"/>
      <c r="O16" s="9"/>
      <c r="P16" s="9"/>
    </row>
    <row r="17" spans="1:16" ht="28.5" customHeight="1" thickBot="1">
      <c r="A17" s="14" t="s">
        <v>12</v>
      </c>
      <c r="B17" s="9"/>
      <c r="C17" s="9"/>
      <c r="D17" s="9"/>
      <c r="E17" s="9"/>
      <c r="F17" s="9"/>
      <c r="G17" s="9"/>
      <c r="H17" s="9"/>
      <c r="I17" s="9"/>
      <c r="J17" s="9"/>
      <c r="K17" s="9"/>
      <c r="L17" s="29">
        <f>SUM(L9:L16)</f>
        <v>15006748</v>
      </c>
      <c r="M17" s="29">
        <f>SUM(M9:M16)</f>
        <v>9548066</v>
      </c>
      <c r="N17" s="9"/>
      <c r="O17" s="9"/>
      <c r="P17" s="9"/>
    </row>
    <row r="18" spans="1:16" ht="15.75" thickBot="1">
      <c r="A18" s="15"/>
      <c r="B18" s="16"/>
      <c r="C18" s="16"/>
      <c r="D18" s="16"/>
      <c r="E18" s="16"/>
      <c r="F18" s="16"/>
      <c r="G18" s="16"/>
      <c r="H18" s="16"/>
      <c r="I18" s="16"/>
      <c r="J18" s="16"/>
      <c r="K18" s="16"/>
      <c r="L18" s="30"/>
      <c r="M18" s="30"/>
      <c r="N18" s="16"/>
      <c r="O18" s="16"/>
      <c r="P18" s="16"/>
    </row>
    <row r="19" spans="1:16" ht="26.25" thickBot="1">
      <c r="A19" s="10" t="s">
        <v>13</v>
      </c>
      <c r="B19" s="9"/>
      <c r="C19" s="9"/>
      <c r="D19" s="9"/>
      <c r="E19" s="9"/>
      <c r="F19" s="9"/>
      <c r="G19" s="9"/>
      <c r="H19" s="9"/>
      <c r="I19" s="9"/>
      <c r="J19" s="9"/>
      <c r="K19" s="9"/>
      <c r="L19" s="29">
        <v>0</v>
      </c>
      <c r="M19" s="29"/>
      <c r="N19" s="9"/>
      <c r="O19" s="9"/>
      <c r="P19" s="9"/>
    </row>
    <row r="20" spans="1:16" ht="15.75" thickBot="1">
      <c r="A20" s="10" t="s">
        <v>14</v>
      </c>
      <c r="B20" s="9"/>
      <c r="C20" s="9"/>
      <c r="D20" s="9"/>
      <c r="E20" s="9"/>
      <c r="F20" s="9"/>
      <c r="G20" s="9"/>
      <c r="H20" s="9"/>
      <c r="I20" s="9"/>
      <c r="J20" s="9"/>
      <c r="K20" s="9"/>
      <c r="L20" s="29">
        <v>15343</v>
      </c>
      <c r="M20" s="29"/>
      <c r="N20" s="9"/>
      <c r="O20" s="9"/>
      <c r="P20" s="9"/>
    </row>
    <row r="21" spans="1:16" ht="26.25" thickBot="1">
      <c r="A21" s="10" t="s">
        <v>15</v>
      </c>
      <c r="B21" s="9"/>
      <c r="C21" s="9"/>
      <c r="D21" s="9"/>
      <c r="E21" s="9"/>
      <c r="F21" s="9"/>
      <c r="G21" s="9"/>
      <c r="H21" s="9"/>
      <c r="I21" s="9"/>
      <c r="J21" s="9"/>
      <c r="K21" s="9"/>
      <c r="L21" s="29">
        <f>5762528+200150</f>
        <v>5962678</v>
      </c>
      <c r="M21" s="29"/>
      <c r="N21" s="9"/>
      <c r="O21" s="9"/>
      <c r="P21" s="9"/>
    </row>
    <row r="22" spans="1:16" ht="15.75" thickBot="1">
      <c r="A22" s="10" t="s">
        <v>7</v>
      </c>
      <c r="B22" s="9"/>
      <c r="C22" s="9"/>
      <c r="D22" s="9"/>
      <c r="E22" s="9"/>
      <c r="F22" s="9"/>
      <c r="G22" s="9"/>
      <c r="H22" s="9"/>
      <c r="I22" s="9"/>
      <c r="J22" s="9"/>
      <c r="K22" s="9"/>
      <c r="L22" s="29">
        <v>455961</v>
      </c>
      <c r="M22" s="29"/>
      <c r="N22" s="9"/>
      <c r="O22" s="9"/>
      <c r="P22" s="9"/>
    </row>
    <row r="23" spans="1:16" ht="39" thickBot="1">
      <c r="A23" s="14" t="s">
        <v>16</v>
      </c>
      <c r="B23" s="9"/>
      <c r="C23" s="9"/>
      <c r="D23" s="9"/>
      <c r="E23" s="9"/>
      <c r="F23" s="9"/>
      <c r="G23" s="9"/>
      <c r="H23" s="9"/>
      <c r="I23" s="9"/>
      <c r="J23" s="9"/>
      <c r="K23" s="9"/>
      <c r="L23" s="29">
        <f>SUM(L19:L22)</f>
        <v>6433982</v>
      </c>
      <c r="M23" s="29"/>
      <c r="N23" s="9"/>
      <c r="O23" s="9"/>
      <c r="P23" s="9"/>
    </row>
    <row r="24" spans="1:16" ht="15.75" thickBot="1">
      <c r="A24" s="15"/>
      <c r="B24" s="16"/>
      <c r="C24" s="16"/>
      <c r="D24" s="16"/>
      <c r="E24" s="16"/>
      <c r="F24" s="16"/>
      <c r="G24" s="16"/>
      <c r="H24" s="16"/>
      <c r="I24" s="16"/>
      <c r="J24" s="16"/>
      <c r="K24" s="16"/>
      <c r="L24" s="30"/>
      <c r="M24" s="30"/>
      <c r="N24" s="16"/>
      <c r="O24" s="16"/>
      <c r="P24" s="16"/>
    </row>
    <row r="25" spans="1:16" ht="26.25" thickBot="1">
      <c r="A25" s="14" t="s">
        <v>17</v>
      </c>
      <c r="B25" s="9"/>
      <c r="C25" s="9"/>
      <c r="D25" s="9"/>
      <c r="E25" s="9"/>
      <c r="F25" s="9"/>
      <c r="G25" s="9"/>
      <c r="H25" s="9"/>
      <c r="I25" s="9"/>
      <c r="J25" s="9"/>
      <c r="K25" s="9"/>
      <c r="L25" s="29">
        <v>0</v>
      </c>
      <c r="M25" s="29">
        <f>1094550+3337062</f>
        <v>4431612</v>
      </c>
      <c r="N25" s="9"/>
      <c r="O25" s="9"/>
      <c r="P25" s="9"/>
    </row>
    <row r="26" spans="1:16" ht="15.75" thickBot="1">
      <c r="A26" s="15"/>
      <c r="B26" s="16"/>
      <c r="C26" s="16"/>
      <c r="D26" s="16"/>
      <c r="E26" s="16"/>
      <c r="F26" s="16"/>
      <c r="G26" s="16"/>
      <c r="H26" s="16"/>
      <c r="I26" s="16"/>
      <c r="J26" s="16"/>
      <c r="K26" s="16"/>
      <c r="L26" s="30"/>
      <c r="M26" s="30"/>
      <c r="N26" s="16"/>
      <c r="O26" s="16"/>
      <c r="P26" s="16"/>
    </row>
    <row r="27" spans="1:16" ht="39" thickBot="1">
      <c r="A27" s="10" t="s">
        <v>18</v>
      </c>
      <c r="B27" s="9"/>
      <c r="C27" s="9"/>
      <c r="D27" s="9"/>
      <c r="E27" s="9"/>
      <c r="F27" s="9"/>
      <c r="G27" s="9"/>
      <c r="H27" s="9"/>
      <c r="I27" s="9"/>
      <c r="J27" s="9"/>
      <c r="K27" s="9"/>
      <c r="L27" s="29"/>
      <c r="M27" s="29"/>
      <c r="N27" s="9"/>
      <c r="O27" s="9"/>
      <c r="P27" s="9"/>
    </row>
    <row r="28" spans="1:16" ht="39" thickBot="1">
      <c r="A28" s="10" t="s">
        <v>19</v>
      </c>
      <c r="B28" s="9"/>
      <c r="C28" s="9"/>
      <c r="D28" s="9"/>
      <c r="E28" s="9"/>
      <c r="F28" s="9"/>
      <c r="G28" s="9"/>
      <c r="H28" s="9"/>
      <c r="I28" s="9"/>
      <c r="J28" s="9"/>
      <c r="K28" s="9"/>
      <c r="L28" s="29"/>
      <c r="M28" s="29"/>
      <c r="N28" s="9"/>
      <c r="O28" s="9"/>
      <c r="P28" s="9"/>
    </row>
    <row r="29" spans="1:16" ht="32.25" customHeight="1" thickBot="1">
      <c r="A29" s="10" t="s">
        <v>20</v>
      </c>
      <c r="B29" s="8"/>
      <c r="C29" s="8"/>
      <c r="D29" s="8"/>
      <c r="E29" s="8"/>
      <c r="F29" s="8"/>
      <c r="G29" s="8"/>
      <c r="H29" s="8"/>
      <c r="I29" s="8"/>
      <c r="J29" s="8"/>
      <c r="K29" s="8"/>
      <c r="L29" s="31"/>
      <c r="M29" s="31"/>
      <c r="N29" s="8"/>
      <c r="O29" s="8"/>
      <c r="P29" s="8"/>
    </row>
    <row r="30" spans="1:16" ht="39" thickBot="1">
      <c r="A30" s="14" t="s">
        <v>21</v>
      </c>
      <c r="B30" s="8"/>
      <c r="C30" s="8"/>
      <c r="D30" s="8"/>
      <c r="E30" s="8"/>
      <c r="F30" s="8"/>
      <c r="G30" s="8"/>
      <c r="H30" s="8"/>
      <c r="I30" s="8"/>
      <c r="J30" s="8"/>
      <c r="K30" s="8"/>
      <c r="L30" s="31"/>
      <c r="M30" s="31"/>
      <c r="N30" s="8"/>
      <c r="O30" s="8"/>
      <c r="P30" s="8"/>
    </row>
    <row r="31" spans="1:16" ht="15.75" thickBot="1">
      <c r="A31" s="17"/>
      <c r="B31" s="18"/>
      <c r="C31" s="18"/>
      <c r="D31" s="18"/>
      <c r="E31" s="18"/>
      <c r="F31" s="18"/>
      <c r="G31" s="18"/>
      <c r="H31" s="18"/>
      <c r="I31" s="18"/>
      <c r="J31" s="18"/>
      <c r="K31" s="18"/>
      <c r="L31" s="32"/>
      <c r="M31" s="32"/>
      <c r="N31" s="18"/>
      <c r="O31" s="18"/>
      <c r="P31" s="18"/>
    </row>
    <row r="32" spans="1:16" ht="15.75" thickBot="1">
      <c r="A32" s="14" t="s">
        <v>22</v>
      </c>
      <c r="B32" s="8"/>
      <c r="C32" s="8"/>
      <c r="D32" s="8"/>
      <c r="E32" s="8"/>
      <c r="F32" s="8"/>
      <c r="G32" s="8"/>
      <c r="H32" s="8"/>
      <c r="I32" s="8"/>
      <c r="J32" s="8"/>
      <c r="K32" s="8"/>
      <c r="L32" s="31"/>
      <c r="M32" s="31">
        <v>16980229</v>
      </c>
      <c r="N32" s="8"/>
      <c r="O32" s="8"/>
      <c r="P32" s="8"/>
    </row>
    <row r="33" spans="1:16" ht="15.75" thickBot="1">
      <c r="A33" s="15"/>
      <c r="B33" s="18"/>
      <c r="C33" s="18"/>
      <c r="D33" s="18"/>
      <c r="E33" s="18"/>
      <c r="F33" s="18"/>
      <c r="G33" s="18"/>
      <c r="H33" s="18"/>
      <c r="I33" s="18"/>
      <c r="J33" s="18"/>
      <c r="K33" s="18"/>
      <c r="L33" s="32"/>
      <c r="M33" s="32"/>
      <c r="N33" s="18"/>
      <c r="O33" s="18"/>
      <c r="P33" s="18"/>
    </row>
    <row r="34" spans="1:16" ht="15.75" thickBot="1">
      <c r="A34" s="10" t="s">
        <v>49</v>
      </c>
      <c r="B34" s="9"/>
      <c r="C34" s="9"/>
      <c r="D34" s="9"/>
      <c r="E34" s="9"/>
      <c r="F34" s="9"/>
      <c r="G34" s="9"/>
      <c r="H34" s="9"/>
      <c r="I34" s="9"/>
      <c r="J34" s="9"/>
      <c r="K34" s="9"/>
      <c r="L34" s="29"/>
      <c r="M34" s="29">
        <v>3199493</v>
      </c>
      <c r="N34" s="9"/>
      <c r="O34" s="9"/>
      <c r="P34" s="9"/>
    </row>
    <row r="35" spans="1:16" ht="15.75" thickBot="1">
      <c r="A35" s="15"/>
      <c r="B35" s="18"/>
      <c r="C35" s="18"/>
      <c r="D35" s="18"/>
      <c r="E35" s="18"/>
      <c r="F35" s="18"/>
      <c r="G35" s="18"/>
      <c r="H35" s="18"/>
      <c r="I35" s="18"/>
      <c r="J35" s="18"/>
      <c r="K35" s="18"/>
      <c r="L35" s="32"/>
      <c r="M35" s="32"/>
      <c r="N35" s="18"/>
      <c r="O35" s="18"/>
      <c r="P35" s="18"/>
    </row>
    <row r="36" spans="1:16" ht="26.25" thickBot="1">
      <c r="A36" s="19" t="s">
        <v>23</v>
      </c>
      <c r="B36" s="8"/>
      <c r="C36" s="8"/>
      <c r="D36" s="8"/>
      <c r="E36" s="8"/>
      <c r="F36" s="8"/>
      <c r="G36" s="8"/>
      <c r="H36" s="8"/>
      <c r="I36" s="8"/>
      <c r="J36" s="8"/>
      <c r="K36" s="8"/>
      <c r="L36" s="31">
        <f>+L32+L25+L23+L17</f>
        <v>21440730</v>
      </c>
      <c r="M36" s="31">
        <f>+M32+M25+M23+M17+M34</f>
        <v>34159400</v>
      </c>
      <c r="N36" s="8"/>
      <c r="O36" s="8"/>
      <c r="P36" s="8"/>
    </row>
    <row r="44" spans="1:16">
      <c r="J44" s="34"/>
    </row>
  </sheetData>
  <mergeCells count="21">
    <mergeCell ref="J7:K7"/>
    <mergeCell ref="L5:M5"/>
    <mergeCell ref="L6:M6"/>
    <mergeCell ref="L7:M7"/>
    <mergeCell ref="L2:M4"/>
    <mergeCell ref="N2:P4"/>
    <mergeCell ref="N5:P5"/>
    <mergeCell ref="N6:P6"/>
    <mergeCell ref="N7:P7"/>
    <mergeCell ref="A2:A4"/>
    <mergeCell ref="B2:E4"/>
    <mergeCell ref="F2:K4"/>
    <mergeCell ref="A5:A7"/>
    <mergeCell ref="B5:C7"/>
    <mergeCell ref="D5:E7"/>
    <mergeCell ref="F5:G7"/>
    <mergeCell ref="H5:I5"/>
    <mergeCell ref="H6:I6"/>
    <mergeCell ref="H7:I7"/>
    <mergeCell ref="J5:K5"/>
    <mergeCell ref="J6:K6"/>
  </mergeCells>
  <pageMargins left="0.7" right="0.7" top="0.75" bottom="0.75" header="0.3" footer="0.3"/>
  <pageSetup scale="58"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P45"/>
  <sheetViews>
    <sheetView topLeftCell="A25" workbookViewId="0">
      <selection activeCell="L38" sqref="L38"/>
    </sheetView>
  </sheetViews>
  <sheetFormatPr defaultRowHeight="14.25"/>
  <cols>
    <col min="1" max="1" width="11.42578125" style="21" customWidth="1"/>
    <col min="2" max="9" width="9.140625" style="21"/>
    <col min="10" max="10" width="10.5703125" style="21" bestFit="1" customWidth="1"/>
    <col min="11" max="11" width="9.140625" style="21"/>
    <col min="12" max="12" width="12.7109375" style="33" bestFit="1" customWidth="1"/>
    <col min="13" max="13" width="11.5703125" style="33" bestFit="1" customWidth="1"/>
    <col min="14" max="16384" width="9.140625" style="21"/>
  </cols>
  <sheetData>
    <row r="1" spans="1:16" ht="15" thickBot="1">
      <c r="A1" s="20">
        <v>2011</v>
      </c>
    </row>
    <row r="2" spans="1:16">
      <c r="A2" s="50"/>
      <c r="B2" s="37" t="s">
        <v>28</v>
      </c>
      <c r="C2" s="38"/>
      <c r="D2" s="38"/>
      <c r="E2" s="39"/>
      <c r="F2" s="37" t="s">
        <v>29</v>
      </c>
      <c r="G2" s="38"/>
      <c r="H2" s="38"/>
      <c r="I2" s="38"/>
      <c r="J2" s="38"/>
      <c r="K2" s="39"/>
      <c r="L2" s="66" t="s">
        <v>30</v>
      </c>
      <c r="M2" s="67"/>
      <c r="N2" s="68" t="s">
        <v>36</v>
      </c>
      <c r="O2" s="69"/>
      <c r="P2" s="70"/>
    </row>
    <row r="3" spans="1:16" ht="15" customHeight="1">
      <c r="A3" s="51"/>
      <c r="B3" s="40"/>
      <c r="C3" s="41"/>
      <c r="D3" s="41"/>
      <c r="E3" s="42"/>
      <c r="F3" s="40"/>
      <c r="G3" s="41"/>
      <c r="H3" s="41"/>
      <c r="I3" s="41"/>
      <c r="J3" s="41"/>
      <c r="K3" s="42"/>
      <c r="L3" s="60"/>
      <c r="M3" s="61"/>
      <c r="N3" s="71"/>
      <c r="O3" s="72"/>
      <c r="P3" s="73"/>
    </row>
    <row r="4" spans="1:16" ht="15" thickBot="1">
      <c r="A4" s="52"/>
      <c r="B4" s="53"/>
      <c r="C4" s="54"/>
      <c r="D4" s="54"/>
      <c r="E4" s="55"/>
      <c r="F4" s="53"/>
      <c r="G4" s="54"/>
      <c r="H4" s="54"/>
      <c r="I4" s="54"/>
      <c r="J4" s="54"/>
      <c r="K4" s="55"/>
      <c r="L4" s="60"/>
      <c r="M4" s="61"/>
      <c r="N4" s="71"/>
      <c r="O4" s="72"/>
      <c r="P4" s="73"/>
    </row>
    <row r="5" spans="1:16">
      <c r="A5" s="51"/>
      <c r="B5" s="56" t="s">
        <v>25</v>
      </c>
      <c r="C5" s="57"/>
      <c r="D5" s="56" t="s">
        <v>33</v>
      </c>
      <c r="E5" s="57"/>
      <c r="F5" s="56" t="s">
        <v>25</v>
      </c>
      <c r="G5" s="57"/>
      <c r="H5" s="56" t="s">
        <v>26</v>
      </c>
      <c r="I5" s="57"/>
      <c r="J5" s="56" t="s">
        <v>0</v>
      </c>
      <c r="K5" s="57"/>
      <c r="L5" s="60"/>
      <c r="M5" s="61"/>
      <c r="N5" s="43"/>
      <c r="O5" s="44"/>
      <c r="P5" s="45"/>
    </row>
    <row r="6" spans="1:16">
      <c r="A6" s="51"/>
      <c r="B6" s="56"/>
      <c r="C6" s="57"/>
      <c r="D6" s="56"/>
      <c r="E6" s="57"/>
      <c r="F6" s="56"/>
      <c r="G6" s="57"/>
      <c r="H6" s="56" t="s">
        <v>27</v>
      </c>
      <c r="I6" s="57"/>
      <c r="J6" s="56" t="s">
        <v>34</v>
      </c>
      <c r="K6" s="57"/>
      <c r="L6" s="62"/>
      <c r="M6" s="63"/>
      <c r="N6" s="43"/>
      <c r="O6" s="46"/>
      <c r="P6" s="45"/>
    </row>
    <row r="7" spans="1:16" ht="15" thickBot="1">
      <c r="A7" s="52"/>
      <c r="B7" s="58"/>
      <c r="C7" s="59"/>
      <c r="D7" s="58"/>
      <c r="E7" s="59"/>
      <c r="F7" s="58"/>
      <c r="G7" s="59"/>
      <c r="H7" s="47"/>
      <c r="I7" s="49"/>
      <c r="J7" s="58" t="s">
        <v>35</v>
      </c>
      <c r="K7" s="59"/>
      <c r="L7" s="64"/>
      <c r="M7" s="65"/>
      <c r="N7" s="47"/>
      <c r="O7" s="48"/>
      <c r="P7" s="49"/>
    </row>
    <row r="8" spans="1:16" s="26" customFormat="1" ht="16.5" thickBot="1">
      <c r="A8" s="24"/>
      <c r="B8" s="9" t="s">
        <v>1</v>
      </c>
      <c r="C8" s="9" t="s">
        <v>2</v>
      </c>
      <c r="D8" s="9" t="s">
        <v>1</v>
      </c>
      <c r="E8" s="9" t="s">
        <v>2</v>
      </c>
      <c r="F8" s="9" t="s">
        <v>1</v>
      </c>
      <c r="G8" s="9" t="s">
        <v>2</v>
      </c>
      <c r="H8" s="9" t="s">
        <v>1</v>
      </c>
      <c r="I8" s="9" t="s">
        <v>2</v>
      </c>
      <c r="J8" s="9" t="s">
        <v>1</v>
      </c>
      <c r="K8" s="9" t="s">
        <v>2</v>
      </c>
      <c r="L8" s="29" t="s">
        <v>1</v>
      </c>
      <c r="M8" s="29" t="s">
        <v>2</v>
      </c>
      <c r="N8" s="9" t="s">
        <v>1</v>
      </c>
      <c r="O8" s="9" t="s">
        <v>2</v>
      </c>
      <c r="P8" s="9" t="s">
        <v>3</v>
      </c>
    </row>
    <row r="9" spans="1:16" ht="15" thickBot="1">
      <c r="A9" s="10" t="s">
        <v>4</v>
      </c>
      <c r="B9" s="9"/>
      <c r="C9" s="9"/>
      <c r="D9" s="9"/>
      <c r="E9" s="9"/>
      <c r="F9" s="9"/>
      <c r="G9" s="9"/>
      <c r="H9" s="22"/>
      <c r="I9" s="9"/>
      <c r="J9" s="12"/>
      <c r="K9" s="9"/>
      <c r="L9" s="29">
        <v>8231941</v>
      </c>
      <c r="M9" s="29">
        <v>5086887</v>
      </c>
      <c r="N9" s="9"/>
      <c r="O9" s="9"/>
      <c r="P9" s="9"/>
    </row>
    <row r="10" spans="1:16" ht="15" thickBot="1">
      <c r="A10" s="10" t="s">
        <v>5</v>
      </c>
      <c r="B10" s="9"/>
      <c r="C10" s="9"/>
      <c r="D10" s="9"/>
      <c r="E10" s="9"/>
      <c r="F10" s="9"/>
      <c r="G10" s="9"/>
      <c r="H10" s="9"/>
      <c r="I10" s="9"/>
      <c r="J10" s="9"/>
      <c r="K10" s="9"/>
      <c r="L10" s="29">
        <v>2028475</v>
      </c>
      <c r="M10" s="29"/>
      <c r="N10" s="9"/>
      <c r="O10" s="9"/>
      <c r="P10" s="9"/>
    </row>
    <row r="11" spans="1:16" ht="15" thickBot="1">
      <c r="A11" s="10" t="s">
        <v>6</v>
      </c>
      <c r="B11" s="9"/>
      <c r="C11" s="9"/>
      <c r="D11" s="9"/>
      <c r="E11" s="9"/>
      <c r="F11" s="9"/>
      <c r="G11" s="9"/>
      <c r="H11" s="9"/>
      <c r="I11" s="9"/>
      <c r="J11" s="9"/>
      <c r="K11" s="9"/>
      <c r="L11" s="29"/>
      <c r="M11" s="29"/>
      <c r="N11" s="9"/>
      <c r="O11" s="9"/>
      <c r="P11" s="9"/>
    </row>
    <row r="12" spans="1:16" ht="15" thickBot="1">
      <c r="A12" s="10" t="s">
        <v>7</v>
      </c>
      <c r="B12" s="9"/>
      <c r="C12" s="9"/>
      <c r="D12" s="9"/>
      <c r="E12" s="9"/>
      <c r="F12" s="9"/>
      <c r="G12" s="9"/>
      <c r="H12" s="9"/>
      <c r="I12" s="9"/>
      <c r="J12" s="9"/>
      <c r="K12" s="9"/>
      <c r="L12" s="29"/>
      <c r="M12" s="29">
        <v>0</v>
      </c>
      <c r="N12" s="9"/>
      <c r="O12" s="9"/>
      <c r="P12" s="9"/>
    </row>
    <row r="13" spans="1:16" ht="15" thickBot="1">
      <c r="A13" s="10" t="s">
        <v>8</v>
      </c>
      <c r="B13" s="9"/>
      <c r="C13" s="9"/>
      <c r="D13" s="9"/>
      <c r="E13" s="9"/>
      <c r="F13" s="9"/>
      <c r="G13" s="9"/>
      <c r="H13" s="9"/>
      <c r="I13" s="9"/>
      <c r="J13" s="9"/>
      <c r="K13" s="9"/>
      <c r="L13" s="29"/>
      <c r="M13" s="29">
        <v>859772</v>
      </c>
      <c r="N13" s="9"/>
      <c r="O13" s="9"/>
      <c r="P13" s="9"/>
    </row>
    <row r="14" spans="1:16" ht="15" thickBot="1">
      <c r="A14" s="10" t="s">
        <v>9</v>
      </c>
      <c r="B14" s="9"/>
      <c r="C14" s="9"/>
      <c r="D14" s="9"/>
      <c r="E14" s="9"/>
      <c r="F14" s="9"/>
      <c r="G14" s="9"/>
      <c r="H14" s="9"/>
      <c r="I14" s="9"/>
      <c r="J14" s="9"/>
      <c r="K14" s="9"/>
      <c r="L14" s="29"/>
      <c r="M14" s="29">
        <v>656469</v>
      </c>
      <c r="N14" s="9"/>
      <c r="O14" s="9"/>
      <c r="P14" s="9"/>
    </row>
    <row r="15" spans="1:16" ht="15" thickBot="1">
      <c r="A15" s="10" t="s">
        <v>10</v>
      </c>
      <c r="B15" s="9"/>
      <c r="C15" s="9"/>
      <c r="D15" s="9"/>
      <c r="E15" s="9"/>
      <c r="F15" s="9"/>
      <c r="G15" s="9"/>
      <c r="H15" s="9"/>
      <c r="I15" s="9"/>
      <c r="J15" s="9"/>
      <c r="K15" s="9"/>
      <c r="L15" s="29"/>
      <c r="M15" s="29">
        <v>589936</v>
      </c>
      <c r="N15" s="9"/>
      <c r="O15" s="9"/>
      <c r="P15" s="9"/>
    </row>
    <row r="16" spans="1:16" ht="26.25" thickBot="1">
      <c r="A16" s="10" t="s">
        <v>11</v>
      </c>
      <c r="B16" s="9"/>
      <c r="C16" s="9"/>
      <c r="D16" s="9"/>
      <c r="E16" s="9"/>
      <c r="F16" s="9"/>
      <c r="G16" s="9"/>
      <c r="H16" s="9"/>
      <c r="I16" s="9"/>
      <c r="J16" s="9"/>
      <c r="K16" s="9"/>
      <c r="L16" s="29">
        <v>4459181</v>
      </c>
      <c r="M16" s="29">
        <f>4869600-M13-M14-M15</f>
        <v>2763423</v>
      </c>
      <c r="N16" s="9"/>
      <c r="O16" s="9"/>
      <c r="P16" s="9"/>
    </row>
    <row r="17" spans="1:16" ht="26.25" thickBot="1">
      <c r="A17" s="14" t="s">
        <v>12</v>
      </c>
      <c r="B17" s="9"/>
      <c r="C17" s="9"/>
      <c r="D17" s="9"/>
      <c r="E17" s="9"/>
      <c r="F17" s="9"/>
      <c r="G17" s="9"/>
      <c r="H17" s="9"/>
      <c r="I17" s="9"/>
      <c r="J17" s="9"/>
      <c r="K17" s="9"/>
      <c r="L17" s="29">
        <f>SUM(L9:L16)</f>
        <v>14719597</v>
      </c>
      <c r="M17" s="29">
        <f>SUM(M9:M16)</f>
        <v>9956487</v>
      </c>
      <c r="N17" s="9"/>
      <c r="O17" s="9"/>
      <c r="P17" s="9"/>
    </row>
    <row r="18" spans="1:16" ht="15" thickBot="1">
      <c r="A18" s="15"/>
      <c r="B18" s="16"/>
      <c r="C18" s="16"/>
      <c r="D18" s="16"/>
      <c r="E18" s="16"/>
      <c r="F18" s="16"/>
      <c r="G18" s="16"/>
      <c r="H18" s="16"/>
      <c r="I18" s="16"/>
      <c r="J18" s="16"/>
      <c r="K18" s="16"/>
      <c r="L18" s="30"/>
      <c r="M18" s="30"/>
      <c r="N18" s="16"/>
      <c r="O18" s="16"/>
      <c r="P18" s="16"/>
    </row>
    <row r="19" spans="1:16" ht="26.25" thickBot="1">
      <c r="A19" s="10" t="s">
        <v>13</v>
      </c>
      <c r="B19" s="9"/>
      <c r="C19" s="9"/>
      <c r="D19" s="9"/>
      <c r="E19" s="9"/>
      <c r="F19" s="9"/>
      <c r="G19" s="9"/>
      <c r="H19" s="9"/>
      <c r="I19" s="9"/>
      <c r="J19" s="9"/>
      <c r="K19" s="9"/>
      <c r="L19" s="29">
        <v>0</v>
      </c>
      <c r="M19" s="29"/>
      <c r="N19" s="9"/>
      <c r="O19" s="9"/>
      <c r="P19" s="9"/>
    </row>
    <row r="20" spans="1:16" ht="15" thickBot="1">
      <c r="A20" s="10" t="s">
        <v>14</v>
      </c>
      <c r="B20" s="9"/>
      <c r="C20" s="9"/>
      <c r="D20" s="9"/>
      <c r="E20" s="9"/>
      <c r="F20" s="9"/>
      <c r="G20" s="9"/>
      <c r="H20" s="9"/>
      <c r="I20" s="9"/>
      <c r="J20" s="9"/>
      <c r="K20" s="9"/>
      <c r="L20" s="29">
        <v>32294</v>
      </c>
      <c r="M20" s="29"/>
      <c r="N20" s="9"/>
      <c r="O20" s="9"/>
      <c r="P20" s="9"/>
    </row>
    <row r="21" spans="1:16" ht="26.25" thickBot="1">
      <c r="A21" s="10" t="s">
        <v>15</v>
      </c>
      <c r="B21" s="9"/>
      <c r="C21" s="9"/>
      <c r="D21" s="9"/>
      <c r="E21" s="9"/>
      <c r="F21" s="9"/>
      <c r="G21" s="9"/>
      <c r="H21" s="9"/>
      <c r="I21" s="9"/>
      <c r="J21" s="9"/>
      <c r="K21" s="9"/>
      <c r="L21" s="29">
        <f>4765232+501016</f>
        <v>5266248</v>
      </c>
      <c r="M21" s="29"/>
      <c r="N21" s="9"/>
      <c r="O21" s="9"/>
      <c r="P21" s="9"/>
    </row>
    <row r="22" spans="1:16" ht="15" thickBot="1">
      <c r="A22" s="10" t="s">
        <v>7</v>
      </c>
      <c r="B22" s="9"/>
      <c r="C22" s="9"/>
      <c r="D22" s="9"/>
      <c r="E22" s="9"/>
      <c r="F22" s="9"/>
      <c r="G22" s="9"/>
      <c r="H22" s="9"/>
      <c r="I22" s="9"/>
      <c r="J22" s="9"/>
      <c r="K22" s="9"/>
      <c r="L22" s="29">
        <v>700869</v>
      </c>
      <c r="M22" s="29"/>
      <c r="N22" s="9"/>
      <c r="O22" s="9"/>
      <c r="P22" s="9"/>
    </row>
    <row r="23" spans="1:16" ht="39" thickBot="1">
      <c r="A23" s="14" t="s">
        <v>16</v>
      </c>
      <c r="B23" s="9"/>
      <c r="C23" s="9"/>
      <c r="D23" s="9"/>
      <c r="E23" s="9"/>
      <c r="F23" s="9"/>
      <c r="G23" s="9"/>
      <c r="H23" s="9"/>
      <c r="I23" s="9"/>
      <c r="J23" s="9"/>
      <c r="K23" s="9"/>
      <c r="L23" s="29">
        <f>SUM(L19:L22)</f>
        <v>5999411</v>
      </c>
      <c r="M23" s="29"/>
      <c r="N23" s="9"/>
      <c r="O23" s="9"/>
      <c r="P23" s="9"/>
    </row>
    <row r="24" spans="1:16" ht="15" thickBot="1">
      <c r="A24" s="15"/>
      <c r="B24" s="16"/>
      <c r="C24" s="16"/>
      <c r="D24" s="16"/>
      <c r="E24" s="16"/>
      <c r="F24" s="16"/>
      <c r="G24" s="16"/>
      <c r="H24" s="16"/>
      <c r="I24" s="16"/>
      <c r="J24" s="16"/>
      <c r="K24" s="16"/>
      <c r="L24" s="30"/>
      <c r="M24" s="30"/>
      <c r="N24" s="16"/>
      <c r="O24" s="16"/>
      <c r="P24" s="16"/>
    </row>
    <row r="25" spans="1:16" ht="26.25" thickBot="1">
      <c r="A25" s="14" t="s">
        <v>17</v>
      </c>
      <c r="B25" s="9"/>
      <c r="C25" s="9"/>
      <c r="D25" s="9"/>
      <c r="E25" s="9"/>
      <c r="F25" s="9"/>
      <c r="G25" s="9"/>
      <c r="H25" s="9"/>
      <c r="I25" s="9"/>
      <c r="J25" s="9"/>
      <c r="K25" s="9"/>
      <c r="L25" s="29"/>
      <c r="M25" s="29">
        <f>2942224+1066579</f>
        <v>4008803</v>
      </c>
      <c r="N25" s="9"/>
      <c r="O25" s="9"/>
      <c r="P25" s="9"/>
    </row>
    <row r="26" spans="1:16" ht="15" thickBot="1">
      <c r="A26" s="15"/>
      <c r="B26" s="16"/>
      <c r="C26" s="16"/>
      <c r="D26" s="16"/>
      <c r="E26" s="16"/>
      <c r="F26" s="16"/>
      <c r="G26" s="16"/>
      <c r="H26" s="16"/>
      <c r="I26" s="16"/>
      <c r="J26" s="16"/>
      <c r="K26" s="16"/>
      <c r="L26" s="30"/>
      <c r="M26" s="30"/>
      <c r="N26" s="16"/>
      <c r="O26" s="16"/>
      <c r="P26" s="16"/>
    </row>
    <row r="27" spans="1:16" ht="39" thickBot="1">
      <c r="A27" s="10" t="s">
        <v>18</v>
      </c>
      <c r="B27" s="9"/>
      <c r="C27" s="9"/>
      <c r="D27" s="9"/>
      <c r="E27" s="9"/>
      <c r="F27" s="9"/>
      <c r="G27" s="9"/>
      <c r="H27" s="9"/>
      <c r="I27" s="9"/>
      <c r="J27" s="9"/>
      <c r="K27" s="9"/>
      <c r="L27" s="29"/>
      <c r="M27" s="29"/>
      <c r="N27" s="9"/>
      <c r="O27" s="9"/>
      <c r="P27" s="9"/>
    </row>
    <row r="28" spans="1:16" ht="39" thickBot="1">
      <c r="A28" s="10" t="s">
        <v>19</v>
      </c>
      <c r="B28" s="9"/>
      <c r="C28" s="9"/>
      <c r="D28" s="9"/>
      <c r="E28" s="9"/>
      <c r="F28" s="9"/>
      <c r="G28" s="9"/>
      <c r="H28" s="9"/>
      <c r="I28" s="9"/>
      <c r="J28" s="9"/>
      <c r="K28" s="9"/>
      <c r="L28" s="29"/>
      <c r="M28" s="29"/>
      <c r="N28" s="9"/>
      <c r="O28" s="9"/>
      <c r="P28" s="9"/>
    </row>
    <row r="29" spans="1:16" ht="26.25" thickBot="1">
      <c r="A29" s="10" t="s">
        <v>20</v>
      </c>
      <c r="B29" s="8"/>
      <c r="C29" s="8"/>
      <c r="D29" s="8"/>
      <c r="E29" s="8"/>
      <c r="F29" s="8"/>
      <c r="G29" s="8"/>
      <c r="H29" s="8"/>
      <c r="I29" s="8"/>
      <c r="J29" s="8"/>
      <c r="K29" s="8"/>
      <c r="L29" s="31"/>
      <c r="M29" s="31"/>
      <c r="N29" s="8"/>
      <c r="O29" s="8"/>
      <c r="P29" s="8"/>
    </row>
    <row r="30" spans="1:16" ht="39" thickBot="1">
      <c r="A30" s="14" t="s">
        <v>21</v>
      </c>
      <c r="B30" s="8"/>
      <c r="C30" s="8"/>
      <c r="D30" s="8"/>
      <c r="E30" s="8"/>
      <c r="F30" s="8"/>
      <c r="G30" s="8"/>
      <c r="H30" s="8"/>
      <c r="I30" s="8"/>
      <c r="J30" s="8"/>
      <c r="K30" s="8"/>
      <c r="L30" s="31"/>
      <c r="M30" s="31">
        <v>0</v>
      </c>
      <c r="N30" s="8"/>
      <c r="O30" s="8"/>
      <c r="P30" s="8"/>
    </row>
    <row r="31" spans="1:16" ht="15" thickBot="1">
      <c r="A31" s="17"/>
      <c r="B31" s="18"/>
      <c r="C31" s="18"/>
      <c r="D31" s="18"/>
      <c r="E31" s="18"/>
      <c r="F31" s="18"/>
      <c r="G31" s="18"/>
      <c r="H31" s="18"/>
      <c r="I31" s="18"/>
      <c r="J31" s="18"/>
      <c r="K31" s="18"/>
      <c r="L31" s="32"/>
      <c r="M31" s="32"/>
      <c r="N31" s="18"/>
      <c r="O31" s="18"/>
      <c r="P31" s="18"/>
    </row>
    <row r="32" spans="1:16" ht="15" thickBot="1">
      <c r="A32" s="14" t="s">
        <v>22</v>
      </c>
      <c r="B32" s="8"/>
      <c r="C32" s="8"/>
      <c r="D32" s="8"/>
      <c r="E32" s="8"/>
      <c r="F32" s="8"/>
      <c r="G32" s="8"/>
      <c r="H32" s="8"/>
      <c r="I32" s="8"/>
      <c r="J32" s="8"/>
      <c r="K32" s="8"/>
      <c r="L32" s="31"/>
      <c r="M32" s="31">
        <v>17514968</v>
      </c>
      <c r="N32" s="8"/>
      <c r="O32" s="8"/>
      <c r="P32" s="8"/>
    </row>
    <row r="33" spans="1:16" ht="15" thickBot="1">
      <c r="A33" s="15"/>
      <c r="B33" s="18"/>
      <c r="C33" s="18"/>
      <c r="D33" s="18"/>
      <c r="E33" s="18"/>
      <c r="F33" s="18"/>
      <c r="G33" s="18"/>
      <c r="H33" s="18"/>
      <c r="I33" s="18"/>
      <c r="J33" s="18"/>
      <c r="K33" s="18"/>
      <c r="L33" s="32"/>
      <c r="M33" s="32"/>
      <c r="N33" s="18"/>
      <c r="O33" s="18"/>
      <c r="P33" s="18"/>
    </row>
    <row r="34" spans="1:16" ht="15" thickBot="1">
      <c r="A34" s="10" t="s">
        <v>49</v>
      </c>
      <c r="B34" s="9"/>
      <c r="C34" s="9"/>
      <c r="D34" s="9"/>
      <c r="E34" s="9"/>
      <c r="F34" s="9"/>
      <c r="G34" s="9"/>
      <c r="H34" s="9"/>
      <c r="I34" s="9"/>
      <c r="J34" s="9"/>
      <c r="K34" s="9"/>
      <c r="L34" s="29"/>
      <c r="M34" s="29">
        <v>3069686</v>
      </c>
      <c r="N34" s="9"/>
      <c r="O34" s="9"/>
      <c r="P34" s="9"/>
    </row>
    <row r="35" spans="1:16" ht="15" thickBot="1">
      <c r="A35" s="15"/>
      <c r="B35" s="18"/>
      <c r="C35" s="18"/>
      <c r="D35" s="18"/>
      <c r="E35" s="18"/>
      <c r="F35" s="18"/>
      <c r="G35" s="18"/>
      <c r="H35" s="18"/>
      <c r="I35" s="18"/>
      <c r="J35" s="18"/>
      <c r="K35" s="18"/>
      <c r="L35" s="32"/>
      <c r="M35" s="32"/>
      <c r="N35" s="18"/>
      <c r="O35" s="18"/>
      <c r="P35" s="18"/>
    </row>
    <row r="36" spans="1:16" ht="26.25" thickBot="1">
      <c r="A36" s="19" t="s">
        <v>23</v>
      </c>
      <c r="B36" s="8"/>
      <c r="C36" s="8"/>
      <c r="D36" s="8"/>
      <c r="E36" s="8"/>
      <c r="F36" s="8"/>
      <c r="G36" s="8"/>
      <c r="H36" s="8"/>
      <c r="I36" s="8"/>
      <c r="J36" s="8"/>
      <c r="K36" s="8"/>
      <c r="L36" s="31">
        <f>+L32+L25+L23+L17</f>
        <v>20719008</v>
      </c>
      <c r="M36" s="31">
        <f>+M32+M25+M23+M17+M34</f>
        <v>34549944</v>
      </c>
      <c r="N36" s="8"/>
      <c r="O36" s="8"/>
      <c r="P36" s="8"/>
    </row>
    <row r="40" spans="1:16" ht="15">
      <c r="I40"/>
      <c r="J40"/>
    </row>
    <row r="41" spans="1:16" ht="15">
      <c r="I41"/>
      <c r="J41"/>
    </row>
    <row r="42" spans="1:16" ht="15">
      <c r="I42"/>
      <c r="J42"/>
    </row>
    <row r="43" spans="1:16" ht="15">
      <c r="I43"/>
      <c r="J43"/>
    </row>
    <row r="44" spans="1:16" ht="15">
      <c r="I44"/>
      <c r="J44" s="34"/>
    </row>
    <row r="45" spans="1:16" ht="15">
      <c r="I45"/>
      <c r="J45"/>
    </row>
  </sheetData>
  <mergeCells count="21">
    <mergeCell ref="A2:A4"/>
    <mergeCell ref="B2:E4"/>
    <mergeCell ref="F2:K4"/>
    <mergeCell ref="H6:I6"/>
    <mergeCell ref="J6:K6"/>
    <mergeCell ref="J5:K5"/>
    <mergeCell ref="H7:I7"/>
    <mergeCell ref="J7:K7"/>
    <mergeCell ref="L7:M7"/>
    <mergeCell ref="N7:P7"/>
    <mergeCell ref="A5:A7"/>
    <mergeCell ref="B5:C7"/>
    <mergeCell ref="D5:E7"/>
    <mergeCell ref="F5:G7"/>
    <mergeCell ref="H5:I5"/>
    <mergeCell ref="L2:M4"/>
    <mergeCell ref="N2:P4"/>
    <mergeCell ref="L5:M5"/>
    <mergeCell ref="N5:P5"/>
    <mergeCell ref="L6:M6"/>
    <mergeCell ref="N6:P6"/>
  </mergeCells>
  <pageMargins left="0.7" right="0.7"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P45"/>
  <sheetViews>
    <sheetView workbookViewId="0">
      <selection activeCell="S14" sqref="S14"/>
    </sheetView>
  </sheetViews>
  <sheetFormatPr defaultRowHeight="14.25"/>
  <cols>
    <col min="1" max="1" width="11.28515625" style="21" customWidth="1"/>
    <col min="2" max="9" width="9.140625" style="21"/>
    <col min="10" max="10" width="10.5703125" style="21" bestFit="1" customWidth="1"/>
    <col min="11" max="11" width="9.140625" style="21"/>
    <col min="12" max="12" width="12.7109375" style="33" bestFit="1" customWidth="1"/>
    <col min="13" max="13" width="11.5703125" style="33" bestFit="1" customWidth="1"/>
    <col min="14" max="16384" width="9.140625" style="21"/>
  </cols>
  <sheetData>
    <row r="1" spans="1:16" ht="15" thickBot="1">
      <c r="A1" s="20">
        <v>2012</v>
      </c>
    </row>
    <row r="2" spans="1:16">
      <c r="A2" s="50"/>
      <c r="B2" s="37" t="s">
        <v>28</v>
      </c>
      <c r="C2" s="38"/>
      <c r="D2" s="38"/>
      <c r="E2" s="39"/>
      <c r="F2" s="37" t="s">
        <v>29</v>
      </c>
      <c r="G2" s="38"/>
      <c r="H2" s="38"/>
      <c r="I2" s="38"/>
      <c r="J2" s="38"/>
      <c r="K2" s="39"/>
      <c r="L2" s="66" t="s">
        <v>30</v>
      </c>
      <c r="M2" s="74"/>
      <c r="N2" s="37" t="s">
        <v>36</v>
      </c>
      <c r="O2" s="77"/>
      <c r="P2" s="78"/>
    </row>
    <row r="3" spans="1:16" ht="15" customHeight="1">
      <c r="A3" s="51"/>
      <c r="B3" s="40"/>
      <c r="C3" s="41"/>
      <c r="D3" s="41"/>
      <c r="E3" s="42"/>
      <c r="F3" s="40"/>
      <c r="G3" s="41"/>
      <c r="H3" s="41"/>
      <c r="I3" s="41"/>
      <c r="J3" s="41"/>
      <c r="K3" s="42"/>
      <c r="L3" s="75"/>
      <c r="M3" s="76"/>
      <c r="N3" s="79"/>
      <c r="O3" s="80"/>
      <c r="P3" s="81"/>
    </row>
    <row r="4" spans="1:16" ht="15" thickBot="1">
      <c r="A4" s="52"/>
      <c r="B4" s="53"/>
      <c r="C4" s="54"/>
      <c r="D4" s="54"/>
      <c r="E4" s="55"/>
      <c r="F4" s="53"/>
      <c r="G4" s="54"/>
      <c r="H4" s="54"/>
      <c r="I4" s="54"/>
      <c r="J4" s="54"/>
      <c r="K4" s="55"/>
      <c r="L4" s="75"/>
      <c r="M4" s="76"/>
      <c r="N4" s="79"/>
      <c r="O4" s="80"/>
      <c r="P4" s="81"/>
    </row>
    <row r="5" spans="1:16">
      <c r="A5" s="51"/>
      <c r="B5" s="56" t="s">
        <v>25</v>
      </c>
      <c r="C5" s="57"/>
      <c r="D5" s="56" t="s">
        <v>33</v>
      </c>
      <c r="E5" s="57"/>
      <c r="F5" s="56" t="s">
        <v>25</v>
      </c>
      <c r="G5" s="57"/>
      <c r="H5" s="56" t="s">
        <v>26</v>
      </c>
      <c r="I5" s="57"/>
      <c r="J5" s="56" t="s">
        <v>0</v>
      </c>
      <c r="K5" s="57"/>
      <c r="L5" s="60"/>
      <c r="M5" s="61"/>
      <c r="N5" s="43"/>
      <c r="O5" s="44"/>
      <c r="P5" s="45"/>
    </row>
    <row r="6" spans="1:16">
      <c r="A6" s="51"/>
      <c r="B6" s="56"/>
      <c r="C6" s="57"/>
      <c r="D6" s="56"/>
      <c r="E6" s="57"/>
      <c r="F6" s="56"/>
      <c r="G6" s="57"/>
      <c r="H6" s="56" t="s">
        <v>27</v>
      </c>
      <c r="I6" s="57"/>
      <c r="J6" s="56" t="s">
        <v>34</v>
      </c>
      <c r="K6" s="57"/>
      <c r="L6" s="62"/>
      <c r="M6" s="63"/>
      <c r="N6" s="43"/>
      <c r="O6" s="46"/>
      <c r="P6" s="45"/>
    </row>
    <row r="7" spans="1:16" ht="15" thickBot="1">
      <c r="A7" s="52"/>
      <c r="B7" s="58"/>
      <c r="C7" s="59"/>
      <c r="D7" s="58"/>
      <c r="E7" s="59"/>
      <c r="F7" s="58"/>
      <c r="G7" s="59"/>
      <c r="H7" s="47"/>
      <c r="I7" s="49"/>
      <c r="J7" s="58" t="s">
        <v>35</v>
      </c>
      <c r="K7" s="59"/>
      <c r="L7" s="64"/>
      <c r="M7" s="65"/>
      <c r="N7" s="47"/>
      <c r="O7" s="48"/>
      <c r="P7" s="49"/>
    </row>
    <row r="8" spans="1:16" s="26" customFormat="1" ht="16.5" thickBot="1">
      <c r="A8" s="24"/>
      <c r="B8" s="9" t="s">
        <v>1</v>
      </c>
      <c r="C8" s="9" t="s">
        <v>2</v>
      </c>
      <c r="D8" s="9" t="s">
        <v>1</v>
      </c>
      <c r="E8" s="9" t="s">
        <v>2</v>
      </c>
      <c r="F8" s="9" t="s">
        <v>1</v>
      </c>
      <c r="G8" s="9" t="s">
        <v>2</v>
      </c>
      <c r="H8" s="9" t="s">
        <v>1</v>
      </c>
      <c r="I8" s="9" t="s">
        <v>2</v>
      </c>
      <c r="J8" s="9" t="s">
        <v>1</v>
      </c>
      <c r="K8" s="9" t="s">
        <v>2</v>
      </c>
      <c r="L8" s="29" t="s">
        <v>1</v>
      </c>
      <c r="M8" s="29" t="s">
        <v>2</v>
      </c>
      <c r="N8" s="9" t="s">
        <v>1</v>
      </c>
      <c r="O8" s="9" t="s">
        <v>2</v>
      </c>
      <c r="P8" s="9" t="s">
        <v>3</v>
      </c>
    </row>
    <row r="9" spans="1:16" ht="15" thickBot="1">
      <c r="A9" s="10" t="s">
        <v>4</v>
      </c>
      <c r="B9" s="9"/>
      <c r="C9" s="9"/>
      <c r="D9" s="9"/>
      <c r="E9" s="9"/>
      <c r="F9" s="9"/>
      <c r="G9" s="9"/>
      <c r="H9" s="22"/>
      <c r="I9" s="9"/>
      <c r="J9" s="12"/>
      <c r="K9" s="9"/>
      <c r="L9" s="29">
        <v>7751938</v>
      </c>
      <c r="M9" s="29">
        <v>4199016</v>
      </c>
      <c r="N9" s="9"/>
      <c r="O9" s="9"/>
      <c r="P9" s="9"/>
    </row>
    <row r="10" spans="1:16" ht="15" thickBot="1">
      <c r="A10" s="10" t="s">
        <v>5</v>
      </c>
      <c r="B10" s="9"/>
      <c r="C10" s="9"/>
      <c r="D10" s="9"/>
      <c r="E10" s="9"/>
      <c r="F10" s="9"/>
      <c r="G10" s="9"/>
      <c r="H10" s="9"/>
      <c r="I10" s="9"/>
      <c r="J10" s="9"/>
      <c r="K10" s="9"/>
      <c r="L10" s="29">
        <v>1967169</v>
      </c>
      <c r="M10" s="29"/>
      <c r="N10" s="9"/>
      <c r="O10" s="9"/>
      <c r="P10" s="9"/>
    </row>
    <row r="11" spans="1:16" ht="15" thickBot="1">
      <c r="A11" s="10" t="s">
        <v>6</v>
      </c>
      <c r="B11" s="9"/>
      <c r="C11" s="9"/>
      <c r="D11" s="9"/>
      <c r="E11" s="9"/>
      <c r="F11" s="9"/>
      <c r="G11" s="9"/>
      <c r="H11" s="9"/>
      <c r="I11" s="9"/>
      <c r="J11" s="9"/>
      <c r="K11" s="9"/>
      <c r="L11" s="29"/>
      <c r="M11" s="29"/>
      <c r="N11" s="9"/>
      <c r="O11" s="9"/>
      <c r="P11" s="9"/>
    </row>
    <row r="12" spans="1:16" ht="15" thickBot="1">
      <c r="A12" s="10" t="s">
        <v>7</v>
      </c>
      <c r="B12" s="9"/>
      <c r="C12" s="9"/>
      <c r="D12" s="9"/>
      <c r="E12" s="9"/>
      <c r="F12" s="9"/>
      <c r="G12" s="9"/>
      <c r="H12" s="9"/>
      <c r="I12" s="9"/>
      <c r="J12" s="9"/>
      <c r="K12" s="9"/>
      <c r="L12" s="29"/>
      <c r="M12" s="29">
        <v>0</v>
      </c>
      <c r="N12" s="9"/>
      <c r="O12" s="9"/>
      <c r="P12" s="9"/>
    </row>
    <row r="13" spans="1:16" ht="15" thickBot="1">
      <c r="A13" s="10" t="s">
        <v>8</v>
      </c>
      <c r="B13" s="9"/>
      <c r="C13" s="9"/>
      <c r="D13" s="9"/>
      <c r="E13" s="9"/>
      <c r="F13" s="9"/>
      <c r="G13" s="9"/>
      <c r="H13" s="9"/>
      <c r="I13" s="9"/>
      <c r="J13" s="9"/>
      <c r="K13" s="9"/>
      <c r="L13" s="29"/>
      <c r="M13" s="29">
        <v>707710</v>
      </c>
      <c r="N13" s="9"/>
      <c r="O13" s="9"/>
      <c r="P13" s="9"/>
    </row>
    <row r="14" spans="1:16" ht="15" thickBot="1">
      <c r="A14" s="10" t="s">
        <v>9</v>
      </c>
      <c r="B14" s="9"/>
      <c r="C14" s="9"/>
      <c r="D14" s="9"/>
      <c r="E14" s="9"/>
      <c r="F14" s="9"/>
      <c r="G14" s="9"/>
      <c r="H14" s="9"/>
      <c r="I14" s="9"/>
      <c r="J14" s="9"/>
      <c r="K14" s="9"/>
      <c r="L14" s="29"/>
      <c r="M14" s="29">
        <v>778284</v>
      </c>
      <c r="N14" s="9"/>
      <c r="O14" s="9"/>
      <c r="P14" s="9"/>
    </row>
    <row r="15" spans="1:16" ht="15" thickBot="1">
      <c r="A15" s="10" t="s">
        <v>10</v>
      </c>
      <c r="B15" s="9"/>
      <c r="C15" s="9"/>
      <c r="D15" s="9"/>
      <c r="E15" s="9"/>
      <c r="F15" s="9"/>
      <c r="G15" s="9"/>
      <c r="H15" s="9"/>
      <c r="I15" s="9"/>
      <c r="J15" s="9"/>
      <c r="K15" s="9"/>
      <c r="L15" s="29"/>
      <c r="M15" s="29">
        <v>600606</v>
      </c>
      <c r="N15" s="9"/>
      <c r="O15" s="9"/>
      <c r="P15" s="9"/>
    </row>
    <row r="16" spans="1:16" ht="26.25" thickBot="1">
      <c r="A16" s="10" t="s">
        <v>11</v>
      </c>
      <c r="B16" s="9"/>
      <c r="C16" s="9"/>
      <c r="D16" s="9"/>
      <c r="E16" s="9"/>
      <c r="F16" s="9"/>
      <c r="G16" s="9"/>
      <c r="H16" s="9"/>
      <c r="I16" s="9"/>
      <c r="J16" s="9"/>
      <c r="K16" s="9"/>
      <c r="L16" s="29">
        <v>4793150</v>
      </c>
      <c r="M16" s="29">
        <f>4763968-M13-M14-M15</f>
        <v>2677368</v>
      </c>
      <c r="N16" s="9"/>
      <c r="O16" s="9"/>
      <c r="P16" s="9"/>
    </row>
    <row r="17" spans="1:16" ht="26.25" thickBot="1">
      <c r="A17" s="14" t="s">
        <v>12</v>
      </c>
      <c r="B17" s="9"/>
      <c r="C17" s="9"/>
      <c r="D17" s="9"/>
      <c r="E17" s="9"/>
      <c r="F17" s="9"/>
      <c r="G17" s="9"/>
      <c r="H17" s="9"/>
      <c r="I17" s="9"/>
      <c r="J17" s="9"/>
      <c r="K17" s="9"/>
      <c r="L17" s="29">
        <f>SUM(L9:L16)</f>
        <v>14512257</v>
      </c>
      <c r="M17" s="29">
        <f>SUM(M9:M16)</f>
        <v>8962984</v>
      </c>
      <c r="N17" s="9"/>
      <c r="O17" s="9"/>
      <c r="P17" s="9"/>
    </row>
    <row r="18" spans="1:16" ht="15" thickBot="1">
      <c r="A18" s="15"/>
      <c r="B18" s="16"/>
      <c r="C18" s="16"/>
      <c r="D18" s="16"/>
      <c r="E18" s="16"/>
      <c r="F18" s="16"/>
      <c r="G18" s="16"/>
      <c r="H18" s="16"/>
      <c r="I18" s="16"/>
      <c r="J18" s="16"/>
      <c r="K18" s="16"/>
      <c r="L18" s="30"/>
      <c r="M18" s="30"/>
      <c r="N18" s="16"/>
      <c r="O18" s="16"/>
      <c r="P18" s="16"/>
    </row>
    <row r="19" spans="1:16" ht="26.25" thickBot="1">
      <c r="A19" s="10" t="s">
        <v>13</v>
      </c>
      <c r="B19" s="9"/>
      <c r="C19" s="9"/>
      <c r="D19" s="9"/>
      <c r="E19" s="9"/>
      <c r="F19" s="9"/>
      <c r="G19" s="9"/>
      <c r="H19" s="9"/>
      <c r="I19" s="9"/>
      <c r="J19" s="9"/>
      <c r="K19" s="9"/>
      <c r="L19" s="29">
        <v>379454</v>
      </c>
      <c r="M19" s="29"/>
      <c r="N19" s="9"/>
      <c r="O19" s="9"/>
      <c r="P19" s="9"/>
    </row>
    <row r="20" spans="1:16" ht="15" thickBot="1">
      <c r="A20" s="10" t="s">
        <v>14</v>
      </c>
      <c r="B20" s="9"/>
      <c r="C20" s="9"/>
      <c r="D20" s="9"/>
      <c r="E20" s="9"/>
      <c r="F20" s="9"/>
      <c r="G20" s="9"/>
      <c r="H20" s="9"/>
      <c r="I20" s="9"/>
      <c r="J20" s="9"/>
      <c r="K20" s="9"/>
      <c r="L20" s="29">
        <v>30889</v>
      </c>
      <c r="M20" s="29"/>
      <c r="N20" s="9"/>
      <c r="O20" s="9"/>
      <c r="P20" s="9"/>
    </row>
    <row r="21" spans="1:16" ht="26.25" thickBot="1">
      <c r="A21" s="10" t="s">
        <v>15</v>
      </c>
      <c r="B21" s="9"/>
      <c r="C21" s="9"/>
      <c r="D21" s="9"/>
      <c r="E21" s="9"/>
      <c r="F21" s="9"/>
      <c r="G21" s="9"/>
      <c r="H21" s="9"/>
      <c r="I21" s="9"/>
      <c r="J21" s="9"/>
      <c r="K21" s="9"/>
      <c r="L21" s="29">
        <f>4442572+331670</f>
        <v>4774242</v>
      </c>
      <c r="M21" s="29"/>
      <c r="N21" s="9"/>
      <c r="O21" s="9"/>
      <c r="P21" s="9"/>
    </row>
    <row r="22" spans="1:16" ht="15" thickBot="1">
      <c r="A22" s="10" t="s">
        <v>7</v>
      </c>
      <c r="B22" s="9"/>
      <c r="C22" s="9"/>
      <c r="D22" s="9"/>
      <c r="E22" s="9"/>
      <c r="F22" s="9"/>
      <c r="G22" s="9"/>
      <c r="H22" s="9"/>
      <c r="I22" s="9"/>
      <c r="J22" s="9"/>
      <c r="K22" s="9"/>
      <c r="L22" s="29">
        <v>444918</v>
      </c>
      <c r="M22" s="29"/>
      <c r="N22" s="9"/>
      <c r="O22" s="9"/>
      <c r="P22" s="9"/>
    </row>
    <row r="23" spans="1:16" ht="39" thickBot="1">
      <c r="A23" s="14" t="s">
        <v>16</v>
      </c>
      <c r="B23" s="9"/>
      <c r="C23" s="9"/>
      <c r="D23" s="9"/>
      <c r="E23" s="9"/>
      <c r="F23" s="9"/>
      <c r="G23" s="9"/>
      <c r="H23" s="9"/>
      <c r="I23" s="9"/>
      <c r="J23" s="9"/>
      <c r="K23" s="9"/>
      <c r="L23" s="29">
        <f>SUM(L19:L22)</f>
        <v>5629503</v>
      </c>
      <c r="M23" s="29"/>
      <c r="N23" s="9"/>
      <c r="O23" s="9"/>
      <c r="P23" s="9"/>
    </row>
    <row r="24" spans="1:16" ht="15" thickBot="1">
      <c r="A24" s="15"/>
      <c r="B24" s="16"/>
      <c r="C24" s="16"/>
      <c r="D24" s="16"/>
      <c r="E24" s="16"/>
      <c r="F24" s="16"/>
      <c r="G24" s="16"/>
      <c r="H24" s="16"/>
      <c r="I24" s="16"/>
      <c r="J24" s="16"/>
      <c r="K24" s="16"/>
      <c r="L24" s="30"/>
      <c r="M24" s="30"/>
      <c r="N24" s="16"/>
      <c r="O24" s="16"/>
      <c r="P24" s="16"/>
    </row>
    <row r="25" spans="1:16" ht="26.25" thickBot="1">
      <c r="A25" s="14" t="s">
        <v>17</v>
      </c>
      <c r="B25" s="9"/>
      <c r="C25" s="9"/>
      <c r="D25" s="9"/>
      <c r="E25" s="9"/>
      <c r="F25" s="9"/>
      <c r="G25" s="9"/>
      <c r="H25" s="9"/>
      <c r="I25" s="9"/>
      <c r="J25" s="9"/>
      <c r="K25" s="9"/>
      <c r="L25" s="29"/>
      <c r="M25" s="29">
        <f>1048781+2719482</f>
        <v>3768263</v>
      </c>
      <c r="N25" s="9"/>
      <c r="O25" s="9"/>
      <c r="P25" s="9"/>
    </row>
    <row r="26" spans="1:16" ht="15" thickBot="1">
      <c r="A26" s="15"/>
      <c r="B26" s="16"/>
      <c r="C26" s="16"/>
      <c r="D26" s="16"/>
      <c r="E26" s="16"/>
      <c r="F26" s="16"/>
      <c r="G26" s="16"/>
      <c r="H26" s="16"/>
      <c r="I26" s="16"/>
      <c r="J26" s="16"/>
      <c r="K26" s="16"/>
      <c r="L26" s="30"/>
      <c r="M26" s="30"/>
      <c r="N26" s="16"/>
      <c r="O26" s="16"/>
      <c r="P26" s="16"/>
    </row>
    <row r="27" spans="1:16" ht="39" thickBot="1">
      <c r="A27" s="10" t="s">
        <v>18</v>
      </c>
      <c r="B27" s="9"/>
      <c r="C27" s="9"/>
      <c r="D27" s="9"/>
      <c r="E27" s="9"/>
      <c r="F27" s="9"/>
      <c r="G27" s="9"/>
      <c r="H27" s="9"/>
      <c r="I27" s="9"/>
      <c r="J27" s="9"/>
      <c r="K27" s="9"/>
      <c r="L27" s="29"/>
      <c r="M27" s="29"/>
      <c r="N27" s="9"/>
      <c r="O27" s="9"/>
      <c r="P27" s="9"/>
    </row>
    <row r="28" spans="1:16" ht="39" thickBot="1">
      <c r="A28" s="10" t="s">
        <v>19</v>
      </c>
      <c r="B28" s="9"/>
      <c r="C28" s="9"/>
      <c r="D28" s="9"/>
      <c r="E28" s="9"/>
      <c r="F28" s="9"/>
      <c r="G28" s="9"/>
      <c r="H28" s="9"/>
      <c r="I28" s="9"/>
      <c r="J28" s="9"/>
      <c r="K28" s="9"/>
      <c r="L28" s="29"/>
      <c r="M28" s="29"/>
      <c r="N28" s="9"/>
      <c r="O28" s="9"/>
      <c r="P28" s="9"/>
    </row>
    <row r="29" spans="1:16" ht="26.25" thickBot="1">
      <c r="A29" s="10" t="s">
        <v>20</v>
      </c>
      <c r="B29" s="8"/>
      <c r="C29" s="8"/>
      <c r="D29" s="8"/>
      <c r="E29" s="8"/>
      <c r="F29" s="8"/>
      <c r="G29" s="8"/>
      <c r="H29" s="8"/>
      <c r="I29" s="8"/>
      <c r="J29" s="8"/>
      <c r="K29" s="8"/>
      <c r="L29" s="31"/>
      <c r="M29" s="31"/>
      <c r="N29" s="8"/>
      <c r="O29" s="8"/>
      <c r="P29" s="8"/>
    </row>
    <row r="30" spans="1:16" ht="39" thickBot="1">
      <c r="A30" s="14" t="s">
        <v>21</v>
      </c>
      <c r="B30" s="8"/>
      <c r="C30" s="8"/>
      <c r="D30" s="8"/>
      <c r="E30" s="8"/>
      <c r="F30" s="8"/>
      <c r="G30" s="8"/>
      <c r="H30" s="8"/>
      <c r="I30" s="8"/>
      <c r="J30" s="8"/>
      <c r="K30" s="8"/>
      <c r="L30" s="31"/>
      <c r="M30" s="31"/>
      <c r="N30" s="8"/>
      <c r="O30" s="8"/>
      <c r="P30" s="8"/>
    </row>
    <row r="31" spans="1:16" ht="15" thickBot="1">
      <c r="A31" s="17"/>
      <c r="B31" s="18"/>
      <c r="C31" s="18"/>
      <c r="D31" s="18"/>
      <c r="E31" s="18"/>
      <c r="F31" s="18"/>
      <c r="G31" s="18"/>
      <c r="H31" s="18"/>
      <c r="I31" s="18"/>
      <c r="J31" s="18"/>
      <c r="K31" s="18"/>
      <c r="L31" s="32"/>
      <c r="M31" s="32"/>
      <c r="N31" s="18"/>
      <c r="O31" s="18"/>
      <c r="P31" s="18"/>
    </row>
    <row r="32" spans="1:16" ht="15" thickBot="1">
      <c r="A32" s="14" t="s">
        <v>22</v>
      </c>
      <c r="B32" s="8"/>
      <c r="C32" s="8"/>
      <c r="D32" s="8"/>
      <c r="E32" s="8"/>
      <c r="F32" s="8"/>
      <c r="G32" s="8"/>
      <c r="H32" s="8"/>
      <c r="I32" s="8"/>
      <c r="J32" s="8"/>
      <c r="K32" s="8"/>
      <c r="L32" s="31"/>
      <c r="M32" s="31">
        <v>19886263</v>
      </c>
      <c r="N32" s="8"/>
      <c r="O32" s="8"/>
      <c r="P32" s="8"/>
    </row>
    <row r="33" spans="1:16" ht="15" thickBot="1">
      <c r="A33" s="15"/>
      <c r="B33" s="18"/>
      <c r="C33" s="18"/>
      <c r="D33" s="18"/>
      <c r="E33" s="18"/>
      <c r="F33" s="18"/>
      <c r="G33" s="18"/>
      <c r="H33" s="18"/>
      <c r="I33" s="18"/>
      <c r="J33" s="18"/>
      <c r="K33" s="18"/>
      <c r="L33" s="32"/>
      <c r="M33" s="32"/>
      <c r="N33" s="18"/>
      <c r="O33" s="18"/>
      <c r="P33" s="18"/>
    </row>
    <row r="34" spans="1:16" ht="15" thickBot="1">
      <c r="A34" s="10" t="s">
        <v>49</v>
      </c>
      <c r="B34" s="9"/>
      <c r="C34" s="9"/>
      <c r="D34" s="9"/>
      <c r="E34" s="9"/>
      <c r="F34" s="9"/>
      <c r="G34" s="9"/>
      <c r="H34" s="9"/>
      <c r="I34" s="9"/>
      <c r="J34" s="9"/>
      <c r="K34" s="9"/>
      <c r="L34" s="29"/>
      <c r="M34" s="29">
        <v>3452815</v>
      </c>
      <c r="N34" s="9"/>
      <c r="O34" s="9"/>
      <c r="P34" s="9"/>
    </row>
    <row r="35" spans="1:16" ht="15" thickBot="1">
      <c r="A35" s="15"/>
      <c r="B35" s="18"/>
      <c r="C35" s="18"/>
      <c r="D35" s="18"/>
      <c r="E35" s="18"/>
      <c r="F35" s="18"/>
      <c r="G35" s="18"/>
      <c r="H35" s="18"/>
      <c r="I35" s="18"/>
      <c r="J35" s="18"/>
      <c r="K35" s="18"/>
      <c r="L35" s="32"/>
      <c r="M35" s="32"/>
      <c r="N35" s="18"/>
      <c r="O35" s="18"/>
      <c r="P35" s="18"/>
    </row>
    <row r="36" spans="1:16" ht="26.25" thickBot="1">
      <c r="A36" s="19" t="s">
        <v>23</v>
      </c>
      <c r="B36" s="8"/>
      <c r="C36" s="8"/>
      <c r="D36" s="8"/>
      <c r="E36" s="8"/>
      <c r="F36" s="8"/>
      <c r="G36" s="8"/>
      <c r="H36" s="8"/>
      <c r="I36" s="8"/>
      <c r="J36" s="8"/>
      <c r="K36" s="8"/>
      <c r="L36" s="31">
        <f>+L32+L25+L23+L17</f>
        <v>20141760</v>
      </c>
      <c r="M36" s="31">
        <f>+M32+M25+M23+M17+M34</f>
        <v>36070325</v>
      </c>
      <c r="N36" s="8"/>
      <c r="O36" s="8"/>
      <c r="P36" s="8"/>
    </row>
    <row r="40" spans="1:16" ht="15">
      <c r="I40"/>
      <c r="J40"/>
    </row>
    <row r="41" spans="1:16" ht="15">
      <c r="I41"/>
      <c r="J41"/>
    </row>
    <row r="42" spans="1:16" ht="15">
      <c r="I42"/>
      <c r="J42"/>
    </row>
    <row r="43" spans="1:16" ht="15">
      <c r="I43"/>
      <c r="J43"/>
    </row>
    <row r="44" spans="1:16" ht="15">
      <c r="I44"/>
      <c r="J44" s="34"/>
    </row>
    <row r="45" spans="1:16" ht="15">
      <c r="I45"/>
      <c r="J45"/>
    </row>
  </sheetData>
  <mergeCells count="21">
    <mergeCell ref="A2:A4"/>
    <mergeCell ref="B2:E4"/>
    <mergeCell ref="F2:K4"/>
    <mergeCell ref="H6:I6"/>
    <mergeCell ref="J6:K6"/>
    <mergeCell ref="J5:K5"/>
    <mergeCell ref="H7:I7"/>
    <mergeCell ref="J7:K7"/>
    <mergeCell ref="L7:M7"/>
    <mergeCell ref="N7:P7"/>
    <mergeCell ref="A5:A7"/>
    <mergeCell ref="B5:C7"/>
    <mergeCell ref="D5:E7"/>
    <mergeCell ref="F5:G7"/>
    <mergeCell ref="H5:I5"/>
    <mergeCell ref="L2:M4"/>
    <mergeCell ref="N2:P4"/>
    <mergeCell ref="L5:M5"/>
    <mergeCell ref="N5:P5"/>
    <mergeCell ref="L6:M6"/>
    <mergeCell ref="N6:P6"/>
  </mergeCells>
  <pageMargins left="0.7" right="0.7" top="0.75" bottom="0.75" header="0.3" footer="0.3"/>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2010</vt:lpstr>
      <vt:lpstr>2011</vt:lpstr>
      <vt:lpstr>2012</vt:lpstr>
    </vt:vector>
  </TitlesOfParts>
  <Company>AGO</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2013-08-09T13:32:19Z</dcterms:created>
  <dc:creator>Courtney Aladro</dc:creator>
  <lastModifiedBy>phopkins</lastModifiedBy>
  <lastPrinted>2013-09-27T17:23:33Z</lastPrinted>
  <dcterms:modified xsi:type="dcterms:W3CDTF">2013-09-27T17:25:36Z</dcterms:modified>
</coreProperties>
</file>