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drawings/drawing2.xml" ContentType="application/vnd.openxmlformats-officedocument.drawing+xml"/>
  <Override PartName="/xl/ctrlProps/ctrlProp358.xml" ContentType="application/vnd.ms-excel.controlproperties+xml"/>
  <Override PartName="/xl/drawings/drawing3.xml" ContentType="application/vnd.openxmlformats-officedocument.drawing+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drawings/drawing4.xml" ContentType="application/vnd.openxmlformats-officedocument.drawing+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24226"/>
  <mc:AlternateContent xmlns:mc="http://schemas.openxmlformats.org/markup-compatibility/2006">
    <mc:Choice Requires="x15">
      <x15ac:absPath xmlns:x15ac="http://schemas.microsoft.com/office/spreadsheetml/2010/11/ac" url="https://massgov.sharepoint.com/sites/DOT-Highway/ProgramManagement/Shared Documents/4 - Scoping/Scoping Checklist/"/>
    </mc:Choice>
  </mc:AlternateContent>
  <xr:revisionPtr revIDLastSave="329" documentId="14_{A71361A5-487B-4867-B1F1-10710685CC05}" xr6:coauthVersionLast="47" xr6:coauthVersionMax="47" xr10:uidLastSave="{410200A7-1C94-42F6-AB51-56A1171530DF}"/>
  <bookViews>
    <workbookView xWindow="28680" yWindow="-120" windowWidth="29040" windowHeight="17640" xr2:uid="{00000000-000D-0000-FFFF-FFFF00000000}"/>
  </bookViews>
  <sheets>
    <sheet name="ProjectScopingChecklist" sheetId="20" r:id="rId1"/>
    <sheet name="Bridge Preservation" sheetId="29" r:id="rId2"/>
    <sheet name="Additional Roadway(s)" sheetId="24" r:id="rId3"/>
    <sheet name="Additional Bridge(s)" sheetId="27" r:id="rId4"/>
    <sheet name="SPRAT-MassDOT Only" sheetId="25" r:id="rId5"/>
    <sheet name="Hidden" sheetId="21" r:id="rId6"/>
    <sheet name="ESRI_MAPINFO_SHEET" sheetId="4" state="veryHidden" r:id="rId7"/>
  </sheets>
  <definedNames>
    <definedName name="_xlnm.Print_Area" localSheetId="3">'Additional Bridge(s)'!$A$1:$AB$50</definedName>
    <definedName name="_xlnm.Print_Area" localSheetId="2">'Additional Roadway(s)'!$A$1:$AC$119</definedName>
    <definedName name="_xlnm.Print_Area" localSheetId="1">'Bridge Preservation'!$A$1:$AO$39</definedName>
    <definedName name="_xlnm.Print_Area" localSheetId="0">ProjectScopingChecklist!$A$1:$AC$588</definedName>
    <definedName name="_xlnm.Print_Area" localSheetId="4">'SPRAT-MassDOT Only'!$A$1:$F$53</definedName>
    <definedName name="_xlnm.Print_Titles" localSheetId="3">'Additional Bridge(s)'!$1:$5</definedName>
    <definedName name="_xlnm.Print_Titles" localSheetId="2">'Additional Roadway(s)'!$1:$5</definedName>
    <definedName name="_xlnm.Print_Titles" localSheetId="1">'Bridge Preservation'!$1:$1</definedName>
    <definedName name="_xlnm.Print_Titles" localSheetId="0">ProjectScopingChecklist!$1:$2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6" i="25" l="1"/>
  <c r="C48" i="25"/>
  <c r="B479" i="20"/>
  <c r="C449" i="20"/>
  <c r="B163" i="20" l="1"/>
  <c r="AN10" i="29"/>
  <c r="AN11" i="29"/>
  <c r="AN9" i="29"/>
  <c r="AL10" i="29"/>
  <c r="AL11" i="29"/>
  <c r="AL9" i="29"/>
  <c r="AJ10" i="29"/>
  <c r="AJ11" i="29"/>
  <c r="AJ9" i="29"/>
  <c r="AH10" i="29"/>
  <c r="AH11" i="29"/>
  <c r="AH9" i="29"/>
  <c r="AF10" i="29"/>
  <c r="AF11" i="29"/>
  <c r="AF9" i="29"/>
  <c r="AD10" i="29"/>
  <c r="AD11" i="29"/>
  <c r="AD9" i="29"/>
  <c r="AB10" i="29"/>
  <c r="AB11" i="29"/>
  <c r="AB9" i="29"/>
  <c r="Z10" i="29"/>
  <c r="Z11" i="29"/>
  <c r="Z9" i="29"/>
  <c r="X10" i="29"/>
  <c r="X11" i="29"/>
  <c r="X9" i="29"/>
  <c r="V10" i="29"/>
  <c r="V11" i="29"/>
  <c r="V9" i="29"/>
  <c r="G9" i="29"/>
  <c r="K9" i="29"/>
  <c r="O9" i="29"/>
  <c r="Q9" i="29"/>
  <c r="S9" i="29"/>
  <c r="B9" i="29"/>
  <c r="S10" i="29"/>
  <c r="S11" i="29"/>
  <c r="Q10" i="29"/>
  <c r="Q11" i="29"/>
  <c r="O10" i="29"/>
  <c r="O11" i="29"/>
  <c r="K10" i="29"/>
  <c r="K11" i="29"/>
  <c r="G10" i="29"/>
  <c r="G11" i="29"/>
  <c r="B10" i="29"/>
  <c r="B11" i="29"/>
  <c r="N539" i="20"/>
  <c r="N526" i="20"/>
  <c r="D47" i="25"/>
  <c r="D45" i="25"/>
  <c r="S80" i="20" l="1"/>
  <c r="C65" i="20"/>
  <c r="T3" i="29" l="1"/>
  <c r="L4" i="29"/>
  <c r="B18" i="29" l="1"/>
  <c r="B19" i="29"/>
  <c r="B20" i="29"/>
  <c r="B26" i="29"/>
  <c r="B27" i="29"/>
  <c r="B28" i="29"/>
  <c r="B33" i="29"/>
  <c r="B34" i="29"/>
  <c r="B35" i="29"/>
  <c r="D31" i="25" l="1"/>
  <c r="G24" i="21"/>
  <c r="C47" i="25"/>
  <c r="C46" i="25"/>
  <c r="C45" i="25"/>
  <c r="C44" i="25"/>
  <c r="A44" i="25"/>
  <c r="D9" i="25" l="1"/>
  <c r="D44" i="25" s="1"/>
  <c r="G16" i="21"/>
  <c r="D17" i="25"/>
  <c r="G62" i="21"/>
  <c r="G61" i="21"/>
  <c r="G63" i="21"/>
  <c r="G23" i="21"/>
  <c r="G22" i="21"/>
  <c r="G25" i="21"/>
  <c r="D22" i="25"/>
  <c r="D30" i="25" l="1"/>
  <c r="D4" i="25" l="1"/>
  <c r="D8" i="25"/>
  <c r="D19" i="21"/>
  <c r="G12" i="21"/>
  <c r="G5" i="21"/>
  <c r="D18" i="21"/>
  <c r="G9" i="21"/>
  <c r="G21" i="21"/>
  <c r="D24" i="25" s="1"/>
  <c r="G20" i="21"/>
  <c r="D20" i="25" s="1"/>
  <c r="G11" i="21"/>
  <c r="D4" i="21"/>
  <c r="D5" i="21"/>
  <c r="D6" i="21"/>
  <c r="D7" i="21"/>
  <c r="D8" i="21"/>
  <c r="D9" i="21"/>
  <c r="D10" i="21"/>
  <c r="D11" i="21"/>
  <c r="D12" i="21"/>
  <c r="D13" i="21"/>
  <c r="D14" i="21"/>
  <c r="D15" i="21"/>
  <c r="D16" i="21"/>
  <c r="D17" i="21"/>
  <c r="D20" i="21"/>
  <c r="D21" i="21"/>
  <c r="D22" i="21"/>
  <c r="D23" i="21"/>
  <c r="D24" i="21"/>
  <c r="D25" i="21"/>
  <c r="D26" i="21"/>
  <c r="D27" i="21"/>
  <c r="D28" i="21"/>
  <c r="D29" i="21"/>
  <c r="D30" i="21"/>
  <c r="D31" i="21"/>
  <c r="D32" i="21"/>
  <c r="D3" i="21"/>
  <c r="G19" i="21"/>
  <c r="G10" i="21"/>
  <c r="G6" i="21"/>
  <c r="G7" i="21"/>
  <c r="G8" i="21"/>
  <c r="G14" i="21"/>
  <c r="G15" i="21"/>
  <c r="D28" i="25" l="1"/>
  <c r="D27" i="25"/>
  <c r="D5" i="25"/>
  <c r="D18" i="25"/>
  <c r="D16" i="25"/>
  <c r="D7" i="25"/>
</calcChain>
</file>

<file path=xl/sharedStrings.xml><?xml version="1.0" encoding="utf-8"?>
<sst xmlns="http://schemas.openxmlformats.org/spreadsheetml/2006/main" count="1042" uniqueCount="756">
  <si>
    <t>MASSDOT PROJECT SCOPING CHECKLIST</t>
  </si>
  <si>
    <t>Skip to:</t>
  </si>
  <si>
    <t>Top</t>
  </si>
  <si>
    <t>Bridge</t>
  </si>
  <si>
    <t>Context</t>
  </si>
  <si>
    <t>Safety</t>
  </si>
  <si>
    <t>Roadway</t>
  </si>
  <si>
    <t>Constructability</t>
  </si>
  <si>
    <t>Utilities</t>
  </si>
  <si>
    <t>Environmental</t>
  </si>
  <si>
    <t>ROW</t>
  </si>
  <si>
    <t>Pre-25%</t>
  </si>
  <si>
    <t>Project File No.:</t>
  </si>
  <si>
    <t>Date:</t>
  </si>
  <si>
    <t>Project Description:</t>
  </si>
  <si>
    <t>Designer (If Known):</t>
  </si>
  <si>
    <t>The purpose of the Scoping Meeting is to verify the Project Purpose &amp; Need, review existing and required data collection, and discuss project scope. The meeting sets the basis for the scope &amp; fee for the designer to develop following the meeting, and determines what deliverables &amp; alternatives must be evaluated for the OTS.</t>
  </si>
  <si>
    <t>I. GENERAL PROJECT INFORMATION</t>
  </si>
  <si>
    <t xml:space="preserve">A. Project Type </t>
  </si>
  <si>
    <t>Anticipated Program</t>
  </si>
  <si>
    <t>Other Anticipated Project Elements (Select all that apply per Scope):</t>
  </si>
  <si>
    <t>Bridge(s)</t>
  </si>
  <si>
    <t>Safety Improvements</t>
  </si>
  <si>
    <t>Intersection Improvements</t>
  </si>
  <si>
    <t>Shared Use Path</t>
  </si>
  <si>
    <t>New Construction</t>
  </si>
  <si>
    <t>Traffic Signals</t>
  </si>
  <si>
    <t>Pavement Markings</t>
  </si>
  <si>
    <t>New Sidewalks, Curbing and Curb Ramps</t>
  </si>
  <si>
    <t>Resurfacing</t>
  </si>
  <si>
    <t>Resiliency</t>
  </si>
  <si>
    <t>Transit</t>
  </si>
  <si>
    <t>Bicycle Infrastructure</t>
  </si>
  <si>
    <t>Roadway Reconstruction</t>
  </si>
  <si>
    <t xml:space="preserve">Other: </t>
  </si>
  <si>
    <t>Check if project is exempt from Controlling Criteria and DJW Process</t>
  </si>
  <si>
    <t>B. Project Initiation</t>
  </si>
  <si>
    <t>Project Proponent:</t>
  </si>
  <si>
    <t>Municipality</t>
  </si>
  <si>
    <t>MassDOT</t>
  </si>
  <si>
    <t>Other:</t>
  </si>
  <si>
    <t>Asset Ownership:</t>
  </si>
  <si>
    <t>Detail ownership below (who owns signals, bridges, M&amp;O, % split, etc.):</t>
  </si>
  <si>
    <t>Notes from PRC:</t>
  </si>
  <si>
    <t>Project Purpose &amp; Need:</t>
  </si>
  <si>
    <t>Estimated Total Construction Cost:</t>
  </si>
  <si>
    <t>(Office Estimate + Contingencies from Initiation Form)</t>
  </si>
  <si>
    <t>Year of Cost Estimate:</t>
  </si>
  <si>
    <t>Programmed Funds (if available):</t>
  </si>
  <si>
    <t xml:space="preserve">Regional </t>
  </si>
  <si>
    <t>Statewide</t>
  </si>
  <si>
    <t>NFA</t>
  </si>
  <si>
    <t xml:space="preserve">C. Project Limits </t>
  </si>
  <si>
    <t>Describe Limits with proximity to nearest feature, intersection, mile marker, town line, address, etc.</t>
  </si>
  <si>
    <t>For intersections, discuss how many feet the project extends onto approaches in Comments.</t>
  </si>
  <si>
    <t>Begin Project:</t>
  </si>
  <si>
    <t xml:space="preserve">For Bridge: </t>
  </si>
  <si>
    <t>Feet beyond Abutment in this direction:</t>
  </si>
  <si>
    <t>End Project</t>
  </si>
  <si>
    <t>Comments:</t>
  </si>
  <si>
    <t xml:space="preserve">II. BRIDGE SCOPING CHECKLIST </t>
  </si>
  <si>
    <t>Check if there are no bridges on project</t>
  </si>
  <si>
    <t>Existing Bridge Data</t>
  </si>
  <si>
    <t>Bridge No.</t>
  </si>
  <si>
    <t>Facility Carried</t>
  </si>
  <si>
    <t>Feature Intersected</t>
  </si>
  <si>
    <t>On / Off System</t>
  </si>
  <si>
    <t>NHS?</t>
  </si>
  <si>
    <t>Owner</t>
  </si>
  <si>
    <t>X-XX-XXX (XXX)</t>
  </si>
  <si>
    <t>Condition Rating</t>
  </si>
  <si>
    <t>Rank (SI&amp;A)</t>
  </si>
  <si>
    <t>Rating (SI&amp;A)</t>
  </si>
  <si>
    <t>Deck</t>
  </si>
  <si>
    <t>Super</t>
  </si>
  <si>
    <t>Sub</t>
  </si>
  <si>
    <t>Paint</t>
  </si>
  <si>
    <t>District</t>
  </si>
  <si>
    <t>H20</t>
  </si>
  <si>
    <t>Type 3</t>
  </si>
  <si>
    <t>Type 3S2</t>
  </si>
  <si>
    <t>HS20</t>
  </si>
  <si>
    <t xml:space="preserve">A. Examine Potential Bridge Project Types </t>
  </si>
  <si>
    <t>Candidate for Preservation (non-deck replacement)</t>
  </si>
  <si>
    <t>Candidate for Deck Replacement</t>
  </si>
  <si>
    <t>If not Preservation; Substructure elements are worthy of analysis for re-use</t>
  </si>
  <si>
    <t>Candidate for Superstructure Replacement</t>
  </si>
  <si>
    <t>Candidate for Full Replacement</t>
  </si>
  <si>
    <t>B. Bridge Studies, Analysis &amp; Reports Required</t>
  </si>
  <si>
    <t>Preliminary Structures Report (Check box if project to retain any portion of exist. structure)</t>
  </si>
  <si>
    <t>-</t>
  </si>
  <si>
    <t>Preliminary Bridge Preservation Report (Check box for preservation)</t>
  </si>
  <si>
    <t>Boring / Probe Layout Plan</t>
  </si>
  <si>
    <t>Geotechnical Report</t>
  </si>
  <si>
    <t>Preliminary Hydraulic Analysis</t>
  </si>
  <si>
    <t xml:space="preserve"> &amp; Hydraulic Study Report</t>
  </si>
  <si>
    <t>Designer to Prepare</t>
  </si>
  <si>
    <t>MassDOT to Prepare</t>
  </si>
  <si>
    <t>Bridge Type Selection Worksheet</t>
  </si>
  <si>
    <t>Sketch Plans</t>
  </si>
  <si>
    <t>Additional Studies:</t>
  </si>
  <si>
    <t>C. Determine Required Bridge Clearance and Bridge Geometry</t>
  </si>
  <si>
    <t>Bridge is over Railroad (indicate the Line; Segment; milepost in Comments)</t>
  </si>
  <si>
    <t>If over Railroad, is this a Chapter 634 Bridge?</t>
  </si>
  <si>
    <t xml:space="preserve">Increase Channel Width for Hydraulic or Environmental Purposes </t>
  </si>
  <si>
    <t>Required Min. Horizontal Clearance for Bridge not over Railroad</t>
  </si>
  <si>
    <t xml:space="preserve">Required Min. Horizontal Clearance for Bridge over Railroad, not Chapter 634 </t>
  </si>
  <si>
    <t>Required Min. Vertical Clearance for Bridge not over Railroad</t>
  </si>
  <si>
    <t>Required Min. Vertical Clearance for Bridge over Railroad, not Chapter 634</t>
  </si>
  <si>
    <r>
      <rPr>
        <b/>
        <sz val="11"/>
        <color theme="1"/>
        <rFont val="Eras Medium ITC"/>
        <family val="2"/>
      </rPr>
      <t xml:space="preserve">For Horizontal Clearance: </t>
    </r>
    <r>
      <rPr>
        <sz val="11"/>
        <color theme="1"/>
        <rFont val="Eras Medium ITC"/>
        <family val="2"/>
      </rPr>
      <t>Specify in comments the clearance from what Controlling Element.</t>
    </r>
  </si>
  <si>
    <t>The Controlling Element may be face of abutment or pier; edge of travelled way, etc.</t>
  </si>
  <si>
    <r>
      <rPr>
        <b/>
        <sz val="11"/>
        <color theme="1"/>
        <rFont val="Eras Medium ITC"/>
        <family val="2"/>
      </rPr>
      <t>For Vertical Clearance:</t>
    </r>
    <r>
      <rPr>
        <sz val="11"/>
        <color theme="1"/>
        <rFont val="Eras Medium ITC"/>
        <family val="2"/>
      </rPr>
      <t xml:space="preserve"> Specify in comments the clearance from what Controlling Element.</t>
    </r>
  </si>
  <si>
    <t>The Controlling Element may be roadway shoulder; top of rail; design year flood; etc.</t>
  </si>
  <si>
    <r>
      <t xml:space="preserve">For Replacement Structures Over Rivers and Streams: </t>
    </r>
    <r>
      <rPr>
        <sz val="11"/>
        <rFont val="Eras Medium ITC"/>
        <family val="2"/>
      </rPr>
      <t>Conduct alternatives analysis for</t>
    </r>
  </si>
  <si>
    <t>meeting stream crossing standards to the maximum extent practicable.</t>
  </si>
  <si>
    <t xml:space="preserve">Describe Bridge Geometry (indicate Span Length; Skew: Structure Depth; etc.) </t>
  </si>
  <si>
    <t>Note existing or proposed, and identify constraints</t>
  </si>
  <si>
    <t>III. PROJECT AREA CONTEXT</t>
  </si>
  <si>
    <t>A. Equity and Active Transportation Considerations</t>
  </si>
  <si>
    <t>Project located within 1 mile of an Environmental Justice (EJ) and/or Title VI area</t>
  </si>
  <si>
    <t xml:space="preserve">Project located within 1500 feet of a walking/biking destination, such as a school, library, </t>
  </si>
  <si>
    <t>park, place of worship, senior center, etc. Describe below and discuss planned connections:</t>
  </si>
  <si>
    <t>Transit Routes that run along project</t>
  </si>
  <si>
    <t>Bus Stops within 1500 feet of project limits</t>
  </si>
  <si>
    <t>Frequency of Transit Service (See priority req for 15 min or less:</t>
  </si>
  <si>
    <t>)</t>
  </si>
  <si>
    <t>Discuss planned improvements or future plans for transit below.</t>
  </si>
  <si>
    <t xml:space="preserve">Potential for Walkable Trips </t>
  </si>
  <si>
    <t>High</t>
  </si>
  <si>
    <t>Med</t>
  </si>
  <si>
    <t>Low</t>
  </si>
  <si>
    <t>Potential for Everyday Biking</t>
  </si>
  <si>
    <t xml:space="preserve">Existing bicycle/pedestrian facilities within 1500 feet of project area. </t>
  </si>
  <si>
    <t>Comments, note local and/or regional context of planned facilities and if on priority vision map</t>
  </si>
  <si>
    <t>IV. SAFETY</t>
  </si>
  <si>
    <t>A. Top Crash Locations</t>
  </si>
  <si>
    <t>Intersections:</t>
  </si>
  <si>
    <t xml:space="preserve">Top 200 Intersection Crash Cluster </t>
  </si>
  <si>
    <t>Top 5% Clusters:</t>
  </si>
  <si>
    <t>Crash</t>
  </si>
  <si>
    <t>Bicycle Crash</t>
  </si>
  <si>
    <t xml:space="preserve">Pedestrian Crash </t>
  </si>
  <si>
    <t>Primary MPO/RPA Risk Site for Intersections based on the Network Screening - Risk Based Tool</t>
  </si>
  <si>
    <t>Describe High Crash and Risk Locations in Project Area:</t>
  </si>
  <si>
    <t>Corridors:</t>
  </si>
  <si>
    <t>Top 5% Crash MPO/RPA for Fatal &amp; Injury based on the Network Screening - Crash Based Tool</t>
  </si>
  <si>
    <t>Primary MPO/RPA Risk Site based on the Network Screening - Risk Based Tool, select all:</t>
  </si>
  <si>
    <t>Lane Departure</t>
  </si>
  <si>
    <t>Bicyclist Related</t>
  </si>
  <si>
    <t>Pedestrian</t>
  </si>
  <si>
    <t>Speeding</t>
  </si>
  <si>
    <t>Other, describe below</t>
  </si>
  <si>
    <t>Describe Network Screening Locations and potential proposed countermeasures:</t>
  </si>
  <si>
    <t>B. Safety Analysis Required/Completed</t>
  </si>
  <si>
    <t>All Intersections</t>
  </si>
  <si>
    <t>Entire Length of Corridor</t>
  </si>
  <si>
    <t>Crash Diagrams Required</t>
  </si>
  <si>
    <t>If completed, for what years?</t>
  </si>
  <si>
    <t>Corridor Crash Mapping Required</t>
  </si>
  <si>
    <t>Road Safety Audit Required (prior to 25%)</t>
  </si>
  <si>
    <t>If completed, date?:</t>
  </si>
  <si>
    <t>Safety Alternative Analysis Required (If Top-5% Crash Location; also required for ICE Stage 2)</t>
  </si>
  <si>
    <r>
      <t xml:space="preserve">V. ROADWAY SCOPING CHECKLIST </t>
    </r>
    <r>
      <rPr>
        <b/>
        <sz val="10"/>
        <color theme="0"/>
        <rFont val="Eras Medium ITC"/>
        <family val="2"/>
      </rPr>
      <t>(See second tab for additional roadways if needed)</t>
    </r>
  </si>
  <si>
    <t>A. Roadway Classification</t>
  </si>
  <si>
    <t>Roadway Name:</t>
  </si>
  <si>
    <t>Interstate</t>
  </si>
  <si>
    <t>Rural Principal Arterial</t>
  </si>
  <si>
    <t>Urban Principal Arterial</t>
  </si>
  <si>
    <t>Rural Minor Arterial</t>
  </si>
  <si>
    <t>Not Federal Aid Eligible</t>
  </si>
  <si>
    <t>Urban Minor Arterial</t>
  </si>
  <si>
    <t>Rural Major Collector</t>
  </si>
  <si>
    <t>Limited Access</t>
  </si>
  <si>
    <t>Urban Collector</t>
  </si>
  <si>
    <t>Rural Minor Collector</t>
  </si>
  <si>
    <t xml:space="preserve">On the National Highway </t>
  </si>
  <si>
    <t>Urban Local</t>
  </si>
  <si>
    <t>Rural Local</t>
  </si>
  <si>
    <t>System (NHS)</t>
  </si>
  <si>
    <t>B. Existing Volumes</t>
  </si>
  <si>
    <t>Field data collection is not required before Scoping Meeting. This may be info used during initiation.</t>
  </si>
  <si>
    <t>Average Daily Traffic (ADT)</t>
  </si>
  <si>
    <t>Month/Year of Counts</t>
  </si>
  <si>
    <t>Percent Truck Traffic</t>
  </si>
  <si>
    <t>Source</t>
  </si>
  <si>
    <t>Daily Bicycle Volume</t>
  </si>
  <si>
    <t>Daily Pedestrian Volume</t>
  </si>
  <si>
    <t>C. Existing Speeds</t>
  </si>
  <si>
    <t>Speed Limit</t>
  </si>
  <si>
    <t>Statutory</t>
  </si>
  <si>
    <t xml:space="preserve">Regulatory </t>
  </si>
  <si>
    <t>Unknown</t>
  </si>
  <si>
    <t>Posted Speed Signs</t>
  </si>
  <si>
    <t>Advisory</t>
  </si>
  <si>
    <t xml:space="preserve">85th Percentile Speed </t>
  </si>
  <si>
    <t>ATR</t>
  </si>
  <si>
    <t>Radar (Free-flow)</t>
  </si>
  <si>
    <t>Designer to confirm speed regs and existing signs in project area; describe below</t>
  </si>
  <si>
    <t>D. Target and Design Speed Considerations</t>
  </si>
  <si>
    <t xml:space="preserve">Based on safety screening above and/or project need, a target speed will be evaluated </t>
  </si>
  <si>
    <t>Target speed may be appropriate and should be reconsidered following data collection</t>
  </si>
  <si>
    <t>Target speed is not appropriate for this project</t>
  </si>
  <si>
    <t>Design Speed Range based on Area and Roadway Type</t>
  </si>
  <si>
    <t>Comments, including speed management measures to be evaluated:</t>
  </si>
  <si>
    <t>E. Roadway Cross-Section Alternatives</t>
  </si>
  <si>
    <t>Existing Lane Configuration:</t>
  </si>
  <si>
    <t>Describe Number of Lanes and directionality, ignore Turning Lanes unless TWLTL</t>
  </si>
  <si>
    <t>Prop. Lane Configuration:</t>
  </si>
  <si>
    <t>Use TBD and list minimum lane count in each direction if undecided</t>
  </si>
  <si>
    <t>Existing Width:</t>
  </si>
  <si>
    <t>Compliant*
Width:</t>
  </si>
  <si>
    <t>Proposed**
Width:</t>
  </si>
  <si>
    <t>Check box if DJW exception required</t>
  </si>
  <si>
    <t>Right-of-Way Layout</t>
  </si>
  <si>
    <t>Travel Lanes</t>
  </si>
  <si>
    <t>Turning Lanes (note if TWLTL)</t>
  </si>
  <si>
    <t>Shoulders (if not bike lane)</t>
  </si>
  <si>
    <t>On-Road Bicycle Lane (note one side or both)</t>
  </si>
  <si>
    <t>Bicycle Lane Buffer</t>
  </si>
  <si>
    <t>Separated Bike Lane (Note 1-way or 2-way, side/s)</t>
  </si>
  <si>
    <t>Shared-Use Path (note 1 side or both)</t>
  </si>
  <si>
    <t>Sidewalk, include curb (note 1 side or both)</t>
  </si>
  <si>
    <t>On-Street Parking (note 1 side or both)</t>
  </si>
  <si>
    <t>Median</t>
  </si>
  <si>
    <t>Landscape Buffer</t>
  </si>
  <si>
    <t>Transit Priority Facilities (note 1 side or both)</t>
  </si>
  <si>
    <t>Bus Stop Landing, include curb</t>
  </si>
  <si>
    <t>*Indicate what is considered compliant as you would do for a DJW (per PDDG, Green Book, etc.)</t>
  </si>
  <si>
    <t>**Mark the Proposed Column as TBD unless concensus is reached or the item is N/A (note min/max as needed)</t>
  </si>
  <si>
    <t>Describe cross sections to be evaluated at alternatives analysis, potential justifications, and cross sections at bridges (if different than above):</t>
  </si>
  <si>
    <t>Risk - Design Scope</t>
  </si>
  <si>
    <t>F. Determine Roadway Profile</t>
  </si>
  <si>
    <t>Existing Profile appears to meet design standards (verify during preliminary design)</t>
  </si>
  <si>
    <t>Maintain / Optimize Existing Profile</t>
  </si>
  <si>
    <t>Improve Profile; Consider Min. Vertical Clearance, Stormwater Low Points and Flood Resiliency</t>
  </si>
  <si>
    <t>G. Determine Horizontal Alignment</t>
  </si>
  <si>
    <t>Existing Alignment appears to meet design standards (verify during preliminary design)</t>
  </si>
  <si>
    <t>Maintain / Optimize Existing Alignment</t>
  </si>
  <si>
    <t>Improve Alignment</t>
  </si>
  <si>
    <t>H. Proposed Pavement Treatment</t>
  </si>
  <si>
    <t xml:space="preserve">Pavement structure (if known): </t>
  </si>
  <si>
    <t>Ultra Thin Bond, Microsurfacing, Fog Seal, Chip Seal, Waterproof Surface Course, etc.</t>
  </si>
  <si>
    <t>Mill &amp; Overlay (Functional or Structural)</t>
  </si>
  <si>
    <t>Hot/Cold in Place Recycling</t>
  </si>
  <si>
    <t>Reclamation</t>
  </si>
  <si>
    <t>Full Depth Reconstruction</t>
  </si>
  <si>
    <t>No Proposed Improvement</t>
  </si>
  <si>
    <t>I. Other Roadway Design Issues</t>
  </si>
  <si>
    <t xml:space="preserve">Address Accessible Ramps and Missing Crosswalks </t>
  </si>
  <si>
    <t>Address Drainage Issues</t>
  </si>
  <si>
    <t>Address Existing Traffic Signals within Project Limits</t>
  </si>
  <si>
    <t>Address Existing Culvert Condition</t>
  </si>
  <si>
    <t>Address Guardrail / Barrier</t>
  </si>
  <si>
    <t>Address Lighting</t>
  </si>
  <si>
    <t>Address Trees within Right-of-Way Layout</t>
  </si>
  <si>
    <t>Address MassDOT ITS, Weather Sensors, VMS, Counting Stations</t>
  </si>
  <si>
    <t>Other; Describe below</t>
  </si>
  <si>
    <t>VI. CONSTRUCTABILITY</t>
  </si>
  <si>
    <t>Candidate for Full Road Closure and Detour; Describe possible detour route in Comments</t>
  </si>
  <si>
    <t>Candidate for One-Way Closure and Detour; Describe possible detour route in Comments</t>
  </si>
  <si>
    <t>Candidate for Accelerated Construction Techniques</t>
  </si>
  <si>
    <t>Candidate for Staged Construction</t>
  </si>
  <si>
    <t>Candidate for Night Work</t>
  </si>
  <si>
    <t>Potential for buried man-made objects / unidentified hazardous waste present</t>
  </si>
  <si>
    <t>Potential for unexpected geotechnical or groundwater issues present</t>
  </si>
  <si>
    <t>Seasonal or time restrictions required during construction</t>
  </si>
  <si>
    <t>Project overlaps and/or adjacent to another project scope and/or schedule</t>
  </si>
  <si>
    <t>Describe approach to Temporary Traffic, unique contraints, possible detour routes, etc.:</t>
  </si>
  <si>
    <t>VII. UTILITIES</t>
  </si>
  <si>
    <t>A. Describe Existing Utilities</t>
  </si>
  <si>
    <t>Overhead:</t>
  </si>
  <si>
    <t>Underground:</t>
  </si>
  <si>
    <t>Carried on Bridge (if applicable):</t>
  </si>
  <si>
    <t>Under Bridge (if applicable):</t>
  </si>
  <si>
    <t>B. Utility Design Considerations</t>
  </si>
  <si>
    <t>Need to upgrade the municipality's water, sewer, or drainage line</t>
  </si>
  <si>
    <t>Need to separate Combined Sewer System and eliminate Combined Sewer Overflow (CSO)</t>
  </si>
  <si>
    <t>Gas company needs to upgrade gas line that are cast iron / barrel steel</t>
  </si>
  <si>
    <t>Utility relocations will be needed - discuss potential ROW and/or tree impacts below</t>
  </si>
  <si>
    <t>C. Utility Exploration</t>
  </si>
  <si>
    <t>Utility Test Pits:</t>
  </si>
  <si>
    <t>Designer to Obtain</t>
  </si>
  <si>
    <t>MassDOT to Obtain</t>
  </si>
  <si>
    <t>Collection &amp; correlation of existing utility records</t>
  </si>
  <si>
    <t>Survey of visible utility facilities</t>
  </si>
  <si>
    <t>Subsurface Utility Exploration (SUE):</t>
  </si>
  <si>
    <t>B:</t>
  </si>
  <si>
    <t>Determine existence and horizontal position of utility facilities within area of excavation</t>
  </si>
  <si>
    <t>A:</t>
  </si>
  <si>
    <t>Physically expose existing subsurface utility facilities to find vertical subsurface position</t>
  </si>
  <si>
    <t>Unknown - more information needed; Describe below</t>
  </si>
  <si>
    <t>Risk - Utilities</t>
  </si>
  <si>
    <t>VIII. ENVIRONMENTAL</t>
  </si>
  <si>
    <t>A. Stormwater Mitigation</t>
  </si>
  <si>
    <t>Sq. Feet increase in impervious cover of the travelled way (if unknown, write TBD)</t>
  </si>
  <si>
    <t>Linear Feet of widening of 4' or more (if unknown, write TBD)</t>
  </si>
  <si>
    <t>Project is anticipated to meet the MassDEP's Stormwater Standards as a:</t>
  </si>
  <si>
    <t>Redevelopment Project</t>
  </si>
  <si>
    <t>New Development Project</t>
  </si>
  <si>
    <t>B. Stormwater Control Measures (SCMs) aka Stormwater Best Management Practices (BMPs)</t>
  </si>
  <si>
    <t>Check anticipated SCMs below:</t>
  </si>
  <si>
    <t>Pretreatment SCMs</t>
  </si>
  <si>
    <t>Deep Sump Catch Basins</t>
  </si>
  <si>
    <t>Sediment Forebays</t>
  </si>
  <si>
    <t xml:space="preserve">C. Site Conditions </t>
  </si>
  <si>
    <t xml:space="preserve">Provide photographs that clearly illustrate existing site conditions such as local land use and </t>
  </si>
  <si>
    <t xml:space="preserve">context (urban, suburban, rural, etc.); Provide additional details in the comments. </t>
  </si>
  <si>
    <t>Wetlands / waterways present</t>
  </si>
  <si>
    <t>Part of or the entire project limits is/are located in FEMA regulatory floodway</t>
  </si>
  <si>
    <t>Within a Historic District and/or historic properties are within the project limits</t>
  </si>
  <si>
    <t>Presence of potential hazmat sources (historic or current) within or adjacent to the project</t>
  </si>
  <si>
    <t>site (industrial/manufacturing facilities, gas stations/mechanic/auto shredding, dry cleaner,</t>
  </si>
  <si>
    <t xml:space="preserve"> former mills, military base, landfill, etc.)</t>
  </si>
  <si>
    <t>Waste Site &amp; Reportable Releases/Spills Look Up</t>
  </si>
  <si>
    <t>Identify culvert types/materials (e.g. stone, brick, RCP, etc.)</t>
  </si>
  <si>
    <t>Bridge Projects: Bridge(s) appear to restrict the natural flow regime of the waterway</t>
  </si>
  <si>
    <t>Bridge Projects:  Flood Control Structures exist near the bridge (e.g. dams, levee, etc.)</t>
  </si>
  <si>
    <t>Bridge Projects: Navigable Waterway</t>
  </si>
  <si>
    <t>D. Environmental Studies, Permits &amp; Reports Required</t>
  </si>
  <si>
    <t>Environmental Review Checklist</t>
  </si>
  <si>
    <t>Bridge Exemption (Exempt from Chapter 91, Wetland Protection Act, and MEPA)</t>
  </si>
  <si>
    <t>Bridge Project: Determine Nat'l Register of Historic Places status of structure - Eligible or Listed</t>
  </si>
  <si>
    <t>Potential Permits / License required -- also check off if unknown:</t>
  </si>
  <si>
    <t>Chapter 91 Public Waterfront Act</t>
  </si>
  <si>
    <t>Section 7 of the Endangered Species Act</t>
  </si>
  <si>
    <t>Coastal Zone Management Act</t>
  </si>
  <si>
    <t>Section 106 - National Historic Preservation</t>
  </si>
  <si>
    <t>MA Wetlands Protection Act</t>
  </si>
  <si>
    <t>U.S. Army Corps of Engineers - Section 404</t>
  </si>
  <si>
    <t>DEP Variance</t>
  </si>
  <si>
    <t xml:space="preserve">U.S. Army Corps of Engineers - Section 408 </t>
  </si>
  <si>
    <t>NEPA</t>
  </si>
  <si>
    <t>U.S. Coast Guard - Section 9 Rivers and Harbors</t>
  </si>
  <si>
    <t>CE</t>
  </si>
  <si>
    <t>EA</t>
  </si>
  <si>
    <t>EIS</t>
  </si>
  <si>
    <t>Water Quality Certification - Section 401</t>
  </si>
  <si>
    <t>MEPA</t>
  </si>
  <si>
    <t>WW 10, 11: Fill &amp; Excavation</t>
  </si>
  <si>
    <t>ENF</t>
  </si>
  <si>
    <t>EIR</t>
  </si>
  <si>
    <t>WW 07, 08, 09: Dredging</t>
  </si>
  <si>
    <t>Section 4(f) of the DOT Act</t>
  </si>
  <si>
    <t>Wild and Scenic Rivers Act</t>
  </si>
  <si>
    <t xml:space="preserve">Section 6(f) of the Land and Water </t>
  </si>
  <si>
    <t>Building Demolition</t>
  </si>
  <si>
    <t>Conservation Fund Act</t>
  </si>
  <si>
    <t>Dam Safety - Chapter 253</t>
  </si>
  <si>
    <t>Section 10 Rivers and Harbors</t>
  </si>
  <si>
    <t>Identify Drainage Tie-Ins and Illicit Discharges</t>
  </si>
  <si>
    <t>Essential Fish Habitat Assessment</t>
  </si>
  <si>
    <t>Unknown, to be determined</t>
  </si>
  <si>
    <t>Massachusetts Endangered Species Act</t>
  </si>
  <si>
    <t>Risk - Environmental</t>
  </si>
  <si>
    <t>IX. RIGHT-OF-WAY</t>
  </si>
  <si>
    <t>Easements, Takings or Alterations anticipated to be required</t>
  </si>
  <si>
    <t>Responsibility:</t>
  </si>
  <si>
    <t>Potential Article 97; Describe below</t>
  </si>
  <si>
    <t>Consider potential impacts to Conservation Land, Open Space including Public Parks &amp; Monuments, Public Reservations, Public Athletic fields, Public Concert area, Municipal commons and Public Playgrounds. Consider impacts to Public watershed properties, Fish &amp; Wildlife property, DCR property, properties having an Agricultural Restriction or Conservation Restriction.</t>
  </si>
  <si>
    <t>Easements, Permits or Licenses from DCR, Fisheries &amp; Wildlife, MBTA or MWRA; Describe below</t>
  </si>
  <si>
    <t>Impact to Railroad or Public Utility Corridor; Describe below</t>
  </si>
  <si>
    <t>Assets exist outside of the ROW (lighting, signal equipment, etc.) -- Describe below</t>
  </si>
  <si>
    <t>Anticipated earth disturbance outside of the SHLO</t>
  </si>
  <si>
    <t>Risk - ROW</t>
  </si>
  <si>
    <t xml:space="preserve">X. DATA, STUDIES, ANALYSIS &amp; REPORTS </t>
  </si>
  <si>
    <t>A. Intersection Control Evaluation (ICE) Requirements</t>
  </si>
  <si>
    <t xml:space="preserve">ICE is applicable for project intersection(s), list intersections below </t>
  </si>
  <si>
    <t>ICE Stage 1 submitted 2 weeks prior to PSM</t>
  </si>
  <si>
    <t>Comments - discuss potential fatal flaws and identify what MassDOT Sections should be involved in ICE disussions if there is need for a follow-up:</t>
  </si>
  <si>
    <t>B. Pre-25% Services Needed and to be included in future scope</t>
  </si>
  <si>
    <t>Field Survey &amp; Base Plan</t>
  </si>
  <si>
    <t>by Designer</t>
  </si>
  <si>
    <t>by MassDOT</t>
  </si>
  <si>
    <t>Traffic Counts</t>
  </si>
  <si>
    <t>Signal Warrants for Existing/Proposed Signals</t>
  </si>
  <si>
    <t>Crash Data</t>
  </si>
  <si>
    <t>Police Crash Reports</t>
  </si>
  <si>
    <t>Road Safety Audit</t>
  </si>
  <si>
    <t>Wetlands Delineation</t>
  </si>
  <si>
    <t>Coordination with local or regional Active Transportation planners on existing efforts/plans</t>
  </si>
  <si>
    <t>Field Verify ADA/AAB Compliance for Sidewalks and Curb Ramps to be retained</t>
  </si>
  <si>
    <t>Preliminary Decision Value calculation per Bridge Manual 2.1.4 (for Accel. Bridge Construction)</t>
  </si>
  <si>
    <t>Project Design Schedule</t>
  </si>
  <si>
    <t>Measure river/stream channel bankfull width</t>
  </si>
  <si>
    <t>(See video for guidance)</t>
  </si>
  <si>
    <t>Desktop review of potential sources for hazardous materials (review MassGIS and MassDEP</t>
  </si>
  <si>
    <t>online search tools, historic and current site use information, historic fill maps, etc.)</t>
  </si>
  <si>
    <t>Soil Samples &amp; tests results for scour evaluations</t>
  </si>
  <si>
    <t xml:space="preserve">Current Flood Insurance Study (FIS) Hydrologic </t>
  </si>
  <si>
    <t xml:space="preserve">&amp; Hydraulic backup data from FEMA Engineering Library for "No-Rise" evaluation </t>
  </si>
  <si>
    <t>Intersection Control Evaluation (ICE) - Stage 2 and 3, if needed</t>
  </si>
  <si>
    <t>***ICE Forms should be approved by MassDOT prior to scheduling an OTS meeting</t>
  </si>
  <si>
    <t>Candidate for Book Job</t>
  </si>
  <si>
    <t>Pre-25% "Over-the-Shoulder" (OTS) Review Meeting (see required deliverables in section B)</t>
  </si>
  <si>
    <t>Comments, or provide detail on services already completed:</t>
  </si>
  <si>
    <t xml:space="preserve">Note: For Replacement Structure Over Rivers and Streams: The required Stream Survey Limits, the Soil Samples locations and the FEMA backup data request forms will be provided by MassDOT/Hydraulic Unit. </t>
  </si>
  <si>
    <t>C. Pre-25% "Over-the-Shoulder" (OTS) Meeting Deliverables - provide in advance of OTS</t>
  </si>
  <si>
    <t>Conceptual (10% level) design with critical cross sections, roll plan and preliminary profiles</t>
  </si>
  <si>
    <t>Typical Section Alternatives Analysis</t>
  </si>
  <si>
    <t>Draft Design Justification Workbook</t>
  </si>
  <si>
    <t>Safety Alternatives Analysis</t>
  </si>
  <si>
    <t>Traffic Analysis Technical Memorandum</t>
  </si>
  <si>
    <t>Finalized and approved ICE forms</t>
  </si>
  <si>
    <t>Preliminary Estimate</t>
  </si>
  <si>
    <t xml:space="preserve">Preliminary Utility Impacts and/or Relocations Summary (to determine level of SUE needed) </t>
  </si>
  <si>
    <t>Preliminary Construction Staging</t>
  </si>
  <si>
    <t>Preliminary ROW Impact Summary for Alternatives</t>
  </si>
  <si>
    <t>Preliminary Environmental Permitting Requirements Summary and Hazmat Implications</t>
  </si>
  <si>
    <t>C.  Post-OTS Pre-25% Items</t>
  </si>
  <si>
    <t xml:space="preserve">Public Information Meeting, if needed </t>
  </si>
  <si>
    <t>Documentation of Preferred Alternative in OTS Meeting Minutes; summarize below:</t>
  </si>
  <si>
    <t>D. 25% Design Submission</t>
  </si>
  <si>
    <t>See PDDG and Design Checklists for a list of deliverables required for all submissions.</t>
  </si>
  <si>
    <t>Functional Design Report</t>
  </si>
  <si>
    <t>Design Justification Workbook</t>
  </si>
  <si>
    <t>Horizontal Alignment Report</t>
  </si>
  <si>
    <t>Pavement Design Report</t>
  </si>
  <si>
    <t>Checklists per PDDG Checklist &amp; Submission Workbook</t>
  </si>
  <si>
    <t>Estimate</t>
  </si>
  <si>
    <t>Preliminary Right of Way Plans</t>
  </si>
  <si>
    <t>Preliminary Utility Coordination &amp; Colored Utility Plans</t>
  </si>
  <si>
    <t>Estimate of utility adjustments / relocations @25%</t>
  </si>
  <si>
    <t>Initial Contract Time Determination</t>
  </si>
  <si>
    <t>Complete Environmental Review Checklist</t>
  </si>
  <si>
    <t>Combined 25%/75% Submission</t>
  </si>
  <si>
    <t>E. Post-25% Submission Items</t>
  </si>
  <si>
    <t>Design Public Hearing</t>
  </si>
  <si>
    <t>Contract Time Determination</t>
  </si>
  <si>
    <t>Incentive / Disincentive</t>
  </si>
  <si>
    <t>Combined 100%/PS&amp;E Submission</t>
  </si>
  <si>
    <t>PROJECT SCOPING MEETING SIGN-IN SHEET</t>
  </si>
  <si>
    <t>Scoping Meeting Date:</t>
  </si>
  <si>
    <t>Checklist Prepared by:</t>
  </si>
  <si>
    <t>Meeting Location:</t>
  </si>
  <si>
    <t>On-Site</t>
  </si>
  <si>
    <t>Virtual</t>
  </si>
  <si>
    <t>Attendee Disciplines (Refer to Meeting Invite Chart in the Pre-25% Engineering Directive)</t>
  </si>
  <si>
    <t>Project Manager</t>
  </si>
  <si>
    <t xml:space="preserve">Designer </t>
  </si>
  <si>
    <t>FHWA</t>
  </si>
  <si>
    <t>Pavement</t>
  </si>
  <si>
    <t>Geotechnical</t>
  </si>
  <si>
    <t>Right-of-Way</t>
  </si>
  <si>
    <t>District Bridge</t>
  </si>
  <si>
    <t>Highway Design</t>
  </si>
  <si>
    <t>Traffic and Safety</t>
  </si>
  <si>
    <t>District Construction</t>
  </si>
  <si>
    <t>Hydraulics</t>
  </si>
  <si>
    <t>District Project Development</t>
  </si>
  <si>
    <t>Landscape</t>
  </si>
  <si>
    <t>District Traffic</t>
  </si>
  <si>
    <t>Materials</t>
  </si>
  <si>
    <t>Name</t>
  </si>
  <si>
    <t>Organization / Discipline:</t>
  </si>
  <si>
    <t>Email:</t>
  </si>
  <si>
    <t>II-B. BRIDGE PRESERVATION SCOPING CHECKLIST</t>
  </si>
  <si>
    <t>A. Bridge Preservation Scope</t>
  </si>
  <si>
    <t>How many bridges are to be included in this project?</t>
  </si>
  <si>
    <t>Is this a resurfacing contract?</t>
  </si>
  <si>
    <t>On/Off System</t>
  </si>
  <si>
    <t>NHS</t>
  </si>
  <si>
    <t>Rank</t>
  </si>
  <si>
    <t>Rating</t>
  </si>
  <si>
    <t xml:space="preserve">State </t>
  </si>
  <si>
    <t>B. Bridge Preservation Actions</t>
  </si>
  <si>
    <t>Bridge Washing</t>
  </si>
  <si>
    <t>Drainage</t>
  </si>
  <si>
    <t>Joints</t>
  </si>
  <si>
    <t>Wearing Surface</t>
  </si>
  <si>
    <t>Joint</t>
  </si>
  <si>
    <t>Beam Ends</t>
  </si>
  <si>
    <t>Beam Seats</t>
  </si>
  <si>
    <t>Full Superstructure</t>
  </si>
  <si>
    <t>Full Substructure</t>
  </si>
  <si>
    <t>Drainage System</t>
  </si>
  <si>
    <t>Scupper Repairs</t>
  </si>
  <si>
    <t>Scupper Grate Replacement</t>
  </si>
  <si>
    <t>Scupper Pipe Replacement</t>
  </si>
  <si>
    <t>Repair</t>
  </si>
  <si>
    <t>Seal Reaplacement</t>
  </si>
  <si>
    <t>Full Replacement</t>
  </si>
  <si>
    <t>Deck over Backwall Retrofit</t>
  </si>
  <si>
    <t>Eliminatation with Link Slab</t>
  </si>
  <si>
    <t>Mill &amp; Overlay</t>
  </si>
  <si>
    <t>Full Strip</t>
  </si>
  <si>
    <t>Waterproofing Membrane</t>
  </si>
  <si>
    <t>Waterproofing Mix</t>
  </si>
  <si>
    <t>Patch</t>
  </si>
  <si>
    <t>Concrete Sealant</t>
  </si>
  <si>
    <t>Hydrodemo</t>
  </si>
  <si>
    <t>Overlay</t>
  </si>
  <si>
    <t>Weep Repair</t>
  </si>
  <si>
    <t>Weep Replacement</t>
  </si>
  <si>
    <t>Superstructure Preservation Actions</t>
  </si>
  <si>
    <t>Substructure Preservation Actions</t>
  </si>
  <si>
    <t>Traffic Safety &amp; Sidewalk</t>
  </si>
  <si>
    <t>Steel</t>
  </si>
  <si>
    <t xml:space="preserve">Concrete </t>
  </si>
  <si>
    <t>Masonry</t>
  </si>
  <si>
    <t>Concrete Sub</t>
  </si>
  <si>
    <t>Steel Sub</t>
  </si>
  <si>
    <t>Bearings</t>
  </si>
  <si>
    <t>Embankment / Slope Paving</t>
  </si>
  <si>
    <t>Repair Railing in Kind</t>
  </si>
  <si>
    <t>Replace / Upgrade Railing</t>
  </si>
  <si>
    <t>Repair Transition / End Treatment</t>
  </si>
  <si>
    <t>Replace Transition / End Treatment</t>
  </si>
  <si>
    <t>Full Paint</t>
  </si>
  <si>
    <t>Overcoat</t>
  </si>
  <si>
    <t>Spot / Zone Paint</t>
  </si>
  <si>
    <t>Beam End Repairs</t>
  </si>
  <si>
    <t>Heat Straightening</t>
  </si>
  <si>
    <t>Patching</t>
  </si>
  <si>
    <t>FRP Strengthening</t>
  </si>
  <si>
    <t>Prestress Repair</t>
  </si>
  <si>
    <t>Repointing</t>
  </si>
  <si>
    <t>Remove &amp;
 Resetting</t>
  </si>
  <si>
    <t>FRP Strengtehning</t>
  </si>
  <si>
    <t>Protective Coating</t>
  </si>
  <si>
    <t>Steel Repairs</t>
  </si>
  <si>
    <t>Reset</t>
  </si>
  <si>
    <t>Replace</t>
  </si>
  <si>
    <t>Clean &amp; Paint</t>
  </si>
  <si>
    <t>Preliminary Preservation Report</t>
  </si>
  <si>
    <t>Field Inspection</t>
  </si>
  <si>
    <t>Material Testing</t>
  </si>
  <si>
    <t>Preliminary Rating Analysis</t>
  </si>
  <si>
    <t>MASSDOT</t>
  </si>
  <si>
    <t>PROJECT SCOPING CHECKLIST (CONT.)</t>
  </si>
  <si>
    <r>
      <t>V. ROADWAY SCOPING CHECKLIST</t>
    </r>
    <r>
      <rPr>
        <b/>
        <sz val="12"/>
        <color theme="0"/>
        <rFont val="Eras Medium ITC"/>
        <family val="2"/>
      </rPr>
      <t xml:space="preserve"> (Additional Roadway)</t>
    </r>
  </si>
  <si>
    <t>D. Determine Target Speed</t>
  </si>
  <si>
    <t>Project area is candidate for Motor Vehicle and/or Multimodal Safety Countermeasures;</t>
  </si>
  <si>
    <t>G. Determine Roadway Profile</t>
  </si>
  <si>
    <t>H. Determine Horizontal Alignment</t>
  </si>
  <si>
    <t>I. Proposed Pavement Treatment</t>
  </si>
  <si>
    <t>J. Other Roadway Design Issues</t>
  </si>
  <si>
    <t>Address Accessible Ramps and Missing Crosswalks at Intersection(s)</t>
  </si>
  <si>
    <t>Address Existing Bridge(s) within Project Limits (Plans Required)</t>
  </si>
  <si>
    <r>
      <t xml:space="preserve">II. BRIDGE SCOPING CHECKLIST </t>
    </r>
    <r>
      <rPr>
        <b/>
        <sz val="12"/>
        <color theme="0"/>
        <rFont val="Eras Medium ITC"/>
        <family val="2"/>
      </rPr>
      <t>(Additional Bridge)</t>
    </r>
  </si>
  <si>
    <t>Hydraulic Report:</t>
  </si>
  <si>
    <t>Bridge Exemption?</t>
  </si>
  <si>
    <t>Describe Bridge Geometry (indicate Span Length; Skew: Structure Depth; etc.)</t>
  </si>
  <si>
    <t>Streamlining Project Risk Assessment Tool (SPRAT) &amp; Pre-25% Documentation - for MassDOT Internal Use Only</t>
  </si>
  <si>
    <t>RISK DESCRIPTION</t>
  </si>
  <si>
    <t>PROBABILITY OF RISK</t>
  </si>
  <si>
    <t>SCHED RED FLAG</t>
  </si>
  <si>
    <t>CHECKLIST COMMENTS (AUTOMATICALLY PULLED DATA)</t>
  </si>
  <si>
    <t>MITIGATION STRATEGY
(DISCUSSED DURING PSM)</t>
  </si>
  <si>
    <t>FOLLOW-UP</t>
  </si>
  <si>
    <t>Guidance for filling out this sheet:</t>
  </si>
  <si>
    <t xml:space="preserve">Design &amp; Scope Changes </t>
  </si>
  <si>
    <t>Go Back to Checklist</t>
  </si>
  <si>
    <t>Fill out all colored cells as you progress along the Scoping Checklist with the likelihood for the risk to occur.</t>
  </si>
  <si>
    <t xml:space="preserve">Bridge Design Required  </t>
  </si>
  <si>
    <t>At the end of the Scoping Meeting, use the drop-down to state if the project is a candidate for a streamlined schedule.</t>
  </si>
  <si>
    <t>Concerns about Design Justification Approval</t>
  </si>
  <si>
    <t>Meeting attendees can leave, but a representation from the District, PM, PgM, DUCE, ROW, and Environmental should remain.</t>
  </si>
  <si>
    <t xml:space="preserve">Scope not clearly defined or agreed upon, potential for Scope creep </t>
  </si>
  <si>
    <t>Probability of Risk Options</t>
  </si>
  <si>
    <t xml:space="preserve">Traffic Management Concerns </t>
  </si>
  <si>
    <t>"Major" Project</t>
  </si>
  <si>
    <t>Consensus on Intersection Control</t>
  </si>
  <si>
    <t>Utilities &amp; Railroad</t>
  </si>
  <si>
    <t>Complexity of underground and/or overhead utility relocations</t>
  </si>
  <si>
    <t>Presence of numerous underground utilities</t>
  </si>
  <si>
    <t>Railroad requirements (at grade [higher risk] vs overhead)</t>
  </si>
  <si>
    <t>Default values for how to identify schedule red flags:</t>
  </si>
  <si>
    <t>Relocating facilities (RR electric catenary, PTC cable, signal cable, at grade crossing equip, relocating the rail)</t>
  </si>
  <si>
    <t>Risk</t>
  </si>
  <si>
    <t>Sched impacts</t>
  </si>
  <si>
    <t>Any of the complex permits</t>
  </si>
  <si>
    <r>
      <t xml:space="preserve">Complex Env Permitting </t>
    </r>
    <r>
      <rPr>
        <i/>
        <sz val="12"/>
        <color theme="1"/>
        <rFont val="Eras Medium ITC"/>
        <family val="2"/>
      </rPr>
      <t>(EIR, Chapter 91, WPA Variance, USCG Bridge Permit, Section 6(f))</t>
    </r>
  </si>
  <si>
    <t>401/404</t>
  </si>
  <si>
    <t>Fit within Bridge Exemption Criteria</t>
  </si>
  <si>
    <t>Chatper 91</t>
  </si>
  <si>
    <r>
      <t xml:space="preserve">State or Federal Historic and/or Cultural Resource Review </t>
    </r>
    <r>
      <rPr>
        <i/>
        <sz val="12"/>
        <color theme="1"/>
        <rFont val="Eras Medium ITC"/>
        <family val="2"/>
      </rPr>
      <t>(Data Recovery Archaeology Assessment, tribal concerns)</t>
    </r>
  </si>
  <si>
    <t>Right of Way</t>
  </si>
  <si>
    <t>Acquisition for municipally owned Off-System bridges</t>
  </si>
  <si>
    <t>Medium</t>
  </si>
  <si>
    <t xml:space="preserve">Early acquisition-FHWA approval required </t>
  </si>
  <si>
    <t xml:space="preserve">Design Alternatives Required  </t>
  </si>
  <si>
    <t xml:space="preserve">Article 97 - Acquire conservation easements  </t>
  </si>
  <si>
    <t xml:space="preserve">Healthy Transportation Policy Waiver Required </t>
  </si>
  <si>
    <t>Med/High</t>
  </si>
  <si>
    <t xml:space="preserve">Federal Land impact-rights must be granted </t>
  </si>
  <si>
    <t>Scope not clearly defined or agreed upon</t>
  </si>
  <si>
    <t>Municipal capacity for acquisition</t>
  </si>
  <si>
    <t xml:space="preserve">Non-MassDOT State Land impact-rights must be granted </t>
  </si>
  <si>
    <t>Major Project</t>
  </si>
  <si>
    <t>Total residential or Business taking and relocation-additional time required</t>
  </si>
  <si>
    <t>Internal Agency (MassPort, MBTA, Rail &amp; Transit, Aeronautics)</t>
  </si>
  <si>
    <t>External Agency (Fish &amp; Wildlife,DCR,State Police,Army,Gas,FAA, etc.)</t>
  </si>
  <si>
    <t xml:space="preserve">Resources (Design Team, PM, Controls, etc.) </t>
  </si>
  <si>
    <t>Fill out at the end with only MassDOT Staff</t>
  </si>
  <si>
    <t>Consultants work for other than DOT (need to coordinate with municipality to approve schedule)</t>
  </si>
  <si>
    <t>Designer Expertise/Qualifications</t>
  </si>
  <si>
    <t xml:space="preserve">Project Delivery Method </t>
  </si>
  <si>
    <t>Change in method from Design-Bid-Build to Design-Build</t>
  </si>
  <si>
    <t xml:space="preserve">Political and Public Support </t>
  </si>
  <si>
    <t>Changing Political Landscape </t>
  </si>
  <si>
    <t>Lack of public support for the project </t>
  </si>
  <si>
    <t>Muni cannot fund design completion </t>
  </si>
  <si>
    <t>Other</t>
  </si>
  <si>
    <t>Fill in here, add rows as needed</t>
  </si>
  <si>
    <t>Is this project a candidate for a Streamlined/Expedited schedule?</t>
  </si>
  <si>
    <t>Yes</t>
  </si>
  <si>
    <t>Document preferred alternative and consensus reached during Scoping/OTS for inclusion in future design submission reviews:</t>
  </si>
  <si>
    <t>Bikeway/Bike Path Construction</t>
  </si>
  <si>
    <t>Risk checkboxes:</t>
  </si>
  <si>
    <t>Bridge Reconstruction/Rehab</t>
  </si>
  <si>
    <t>Project Elements</t>
  </si>
  <si>
    <t>Environmental - D</t>
  </si>
  <si>
    <t>Risk Questions</t>
  </si>
  <si>
    <t>Bridge Replacement</t>
  </si>
  <si>
    <t xml:space="preserve">Bridge;  Bridge No. : </t>
  </si>
  <si>
    <t>Bridge Exempt</t>
  </si>
  <si>
    <t>No Bridges in Project</t>
  </si>
  <si>
    <t>Bridge Preservation</t>
  </si>
  <si>
    <t>Complex Environmental Permitting</t>
  </si>
  <si>
    <t>Chemical Storage Sheds</t>
  </si>
  <si>
    <t>Chapter 91</t>
  </si>
  <si>
    <t>Combined Submissoins</t>
  </si>
  <si>
    <t>Contract Highway Maintenance</t>
  </si>
  <si>
    <t>Combined 25%/75%</t>
  </si>
  <si>
    <t>Demolition</t>
  </si>
  <si>
    <t>Combined 100%PS&amp;E</t>
  </si>
  <si>
    <t>Guard Rail &amp; Fencing</t>
  </si>
  <si>
    <t>Section 6f</t>
  </si>
  <si>
    <t>Highway Relocation</t>
  </si>
  <si>
    <t>US Coast Guard Section 9</t>
  </si>
  <si>
    <t>TIP</t>
  </si>
  <si>
    <t>Hwy Reconstr - No Added Capacity</t>
  </si>
  <si>
    <t>WW 07, 08, 09</t>
  </si>
  <si>
    <t>Hwy Reconstr - Added Capacity</t>
  </si>
  <si>
    <t>Hwy Reconstr - Major Widening</t>
  </si>
  <si>
    <t>Hwy Reconstr - Restr and Rehab</t>
  </si>
  <si>
    <t>State or Federal Historic and/or Cultural Resource</t>
  </si>
  <si>
    <t>Hwy Reconstr - Minor Widening</t>
  </si>
  <si>
    <t>Section 106</t>
  </si>
  <si>
    <t>Landscape and Roadside Develop</t>
  </si>
  <si>
    <t>Earth Disturbance outside of ROW</t>
  </si>
  <si>
    <t>New Bridge</t>
  </si>
  <si>
    <t>Design Risks</t>
  </si>
  <si>
    <t>Anticipated DJW Justification Required</t>
  </si>
  <si>
    <t>Article 97</t>
  </si>
  <si>
    <t>New Sidewalks and Curbing</t>
  </si>
  <si>
    <t>Exempt from DJW</t>
  </si>
  <si>
    <t>DCR, Fisheries &amp; Wildlife, MBTA or MWRA Easements</t>
  </si>
  <si>
    <t>Painting - Structural</t>
  </si>
  <si>
    <t>VI Traffic Management Concerns</t>
  </si>
  <si>
    <t>Municipally owned assets</t>
  </si>
  <si>
    <t>Pavement Marking</t>
  </si>
  <si>
    <t>Municipality responsible for ROW</t>
  </si>
  <si>
    <t>MassDOT responsible for ROW</t>
  </si>
  <si>
    <t>Other responsible for ROW</t>
  </si>
  <si>
    <t>Candidate for Stage Construction</t>
  </si>
  <si>
    <t>Assets owned by others</t>
  </si>
  <si>
    <t>Sewer and Water</t>
  </si>
  <si>
    <t>Easements, takings, alterations req'd</t>
  </si>
  <si>
    <t>Structures Maintenance</t>
  </si>
  <si>
    <t>ROW External Agencies</t>
  </si>
  <si>
    <t xml:space="preserve">Fish &amp; Wildlife </t>
  </si>
  <si>
    <t>Vertical Construction</t>
  </si>
  <si>
    <t xml:space="preserve">DCR </t>
  </si>
  <si>
    <t>NR</t>
  </si>
  <si>
    <t xml:space="preserve">Dept of Agriculture </t>
  </si>
  <si>
    <t>VL</t>
  </si>
  <si>
    <t xml:space="preserve">Other DCAMM property </t>
  </si>
  <si>
    <t>L</t>
  </si>
  <si>
    <t xml:space="preserve">Dept of Corrections </t>
  </si>
  <si>
    <t>M</t>
  </si>
  <si>
    <t>Need for pedestrian/bicycle/transit detours and accomodations; Describe in Comments</t>
  </si>
  <si>
    <t xml:space="preserve">State Police </t>
  </si>
  <si>
    <t>H</t>
  </si>
  <si>
    <t xml:space="preserve">Courthouse </t>
  </si>
  <si>
    <t>VH</t>
  </si>
  <si>
    <t>ICE Stage 2/3 are required</t>
  </si>
  <si>
    <t xml:space="preserve">State college </t>
  </si>
  <si>
    <t>OTS required</t>
  </si>
  <si>
    <t xml:space="preserve">CSX </t>
  </si>
  <si>
    <t xml:space="preserve">Genesee &amp; Wyoming </t>
  </si>
  <si>
    <t>No</t>
  </si>
  <si>
    <t>Bus Stops</t>
  </si>
  <si>
    <t xml:space="preserve">Mass Central </t>
  </si>
  <si>
    <t>Maybe</t>
  </si>
  <si>
    <t>Primary Risk for Pedestrians</t>
  </si>
  <si>
    <t xml:space="preserve">Buckeye Pipeline </t>
  </si>
  <si>
    <t>High Potential for Walking</t>
  </si>
  <si>
    <t xml:space="preserve">Great River Hydro </t>
  </si>
  <si>
    <t xml:space="preserve">First Light Hydro </t>
  </si>
  <si>
    <t>Bridge Pres --&gt; Resurfacing</t>
  </si>
  <si>
    <t xml:space="preserve">Trans Canada Hydro </t>
  </si>
  <si>
    <t xml:space="preserve">Boot Hydro </t>
  </si>
  <si>
    <t>Bridge Pres Candidate</t>
  </si>
  <si>
    <t xml:space="preserve">FERC approval </t>
  </si>
  <si>
    <t xml:space="preserve">FHA </t>
  </si>
  <si>
    <t>Deck Rep Pres Candidate</t>
  </si>
  <si>
    <t>FTA</t>
  </si>
  <si>
    <t xml:space="preserve">FAA </t>
  </si>
  <si>
    <t xml:space="preserve">Army Corp of Engineers </t>
  </si>
  <si>
    <t>Bridge Replacement/Rehab</t>
  </si>
  <si>
    <t xml:space="preserve">National Parks Service </t>
  </si>
  <si>
    <t xml:space="preserve">Eversource </t>
  </si>
  <si>
    <t>Interstate Pavement</t>
  </si>
  <si>
    <t xml:space="preserve">National Grid </t>
  </si>
  <si>
    <t>Non-Interstate Pavement</t>
  </si>
  <si>
    <t xml:space="preserve">Boston Gas </t>
  </si>
  <si>
    <t>ADA Retrofits</t>
  </si>
  <si>
    <t xml:space="preserve">VA </t>
  </si>
  <si>
    <t>Other External</t>
  </si>
  <si>
    <t>ITS</t>
  </si>
  <si>
    <t>ROW Internal Agencies</t>
  </si>
  <si>
    <t>MassPort</t>
  </si>
  <si>
    <t>MBTA</t>
  </si>
  <si>
    <t>Trails/Shared Use Paths</t>
  </si>
  <si>
    <t>MassDOT Rail &amp; Transit</t>
  </si>
  <si>
    <t>Bicycle and Pedestrian (On-Road)</t>
  </si>
  <si>
    <t>Mass Aeronautics</t>
  </si>
  <si>
    <t>Safe Routes to School</t>
  </si>
  <si>
    <t>Municipal Project Proponent</t>
  </si>
  <si>
    <t>MassDOT Project Proponent</t>
  </si>
  <si>
    <t>Other Project Proponent</t>
  </si>
  <si>
    <t>Shoulders (N/A if shldr funcions as bike lane)</t>
  </si>
  <si>
    <t>Separated Bike Lane (note 1-way or 2-way, side/s)</t>
  </si>
  <si>
    <t xml:space="preserve">Median </t>
  </si>
  <si>
    <t>Quality Level(s) - Check if anticipated and for which submission</t>
  </si>
  <si>
    <t>Chapter 87 Shade Tree Law Requirements (hearing or exemption) for municipal roads</t>
  </si>
  <si>
    <t>Address Trees within or adjacent to Project Limits</t>
  </si>
  <si>
    <t>Current drainage-related problems exist (e.g., flooding, erosion, etc)</t>
  </si>
  <si>
    <t>ICE is applicable only due to "unknown" design  - to be revisited after design more known</t>
  </si>
  <si>
    <t xml:space="preserve">Alternatives analysis should proceed without ICE due to tool limitations, to be approved </t>
  </si>
  <si>
    <t>by MassDOT (i.e. qualitative safety analysis, complex systems, etc.)</t>
  </si>
  <si>
    <t>Project is anticipated to provide treatment and/or mitigate discharges to Impaired Waters Priority 1, 2, or 3 Watershed</t>
  </si>
  <si>
    <t>A soil evaluation (test pit) should be performed at the locations of potential SCMs prior to 25% submittal</t>
  </si>
  <si>
    <t>WQDF Reference Map</t>
  </si>
  <si>
    <t xml:space="preserve">Project area is within an Impaired Waters Priority 1, 2, or 3 Watershed (See </t>
  </si>
  <si>
    <t>Bioretention and Stormwater Wetland SCMs</t>
  </si>
  <si>
    <t>Constructed Stormwater Wetland</t>
  </si>
  <si>
    <t>Gravel Wetland</t>
  </si>
  <si>
    <t>Open-Graded Friction Course</t>
  </si>
  <si>
    <t>Bioretention Areas/Linear Practice</t>
  </si>
  <si>
    <t>Infiltration SCMs</t>
  </si>
  <si>
    <t>Tree Box Filter</t>
  </si>
  <si>
    <t>Pavement Disconnection</t>
  </si>
  <si>
    <t>Other SCMs</t>
  </si>
  <si>
    <t>Infiltration Basin/Linear Practice</t>
  </si>
  <si>
    <t>Extended Dry Detention Basin</t>
  </si>
  <si>
    <t>Leaching Basin</t>
  </si>
  <si>
    <t>Wet Basin/Linear Practice</t>
  </si>
  <si>
    <t>Subsurface Infiltration System</t>
  </si>
  <si>
    <t>Vegetated Riprap</t>
  </si>
  <si>
    <t>Porous Pavement (including vegetated Filter Strip or Qualifying Pervious Area)</t>
  </si>
  <si>
    <t>Combined 75%/100% Submission</t>
  </si>
  <si>
    <t>Route 203</t>
  </si>
  <si>
    <t>Combined 75%/100%</t>
  </si>
  <si>
    <t>v3 rev 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</si>
</sst>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F800]dddd\,\ mmmm\ dd\,\ yyyy"/>
    <numFmt numFmtId="166" formatCode="###.##"/>
    <numFmt numFmtId="167" formatCode="mm/dd/yy;@"/>
  </numFmts>
  <fonts count="67" x14ac:knownFonts="1">
    <font>
      <sz val="12"/>
      <color theme="1"/>
      <name val="Times New Roman"/>
      <family val="2"/>
    </font>
    <font>
      <sz val="11"/>
      <color theme="1"/>
      <name val="Calibri"/>
      <family val="2"/>
      <scheme val="minor"/>
    </font>
    <font>
      <sz val="11"/>
      <color theme="1"/>
      <name val="Calibri"/>
      <family val="2"/>
      <scheme val="minor"/>
    </font>
    <font>
      <sz val="12"/>
      <color theme="1"/>
      <name val="Times New Roman"/>
      <family val="2"/>
    </font>
    <font>
      <b/>
      <sz val="14"/>
      <color theme="1"/>
      <name val="Eras Medium ITC"/>
      <family val="2"/>
    </font>
    <font>
      <b/>
      <sz val="11"/>
      <color theme="1"/>
      <name val="Eras Medium ITC"/>
      <family val="2"/>
    </font>
    <font>
      <sz val="11"/>
      <color theme="1"/>
      <name val="Eras Medium ITC"/>
      <family val="2"/>
    </font>
    <font>
      <sz val="10"/>
      <color theme="1"/>
      <name val="Eras Medium ITC"/>
      <family val="2"/>
    </font>
    <font>
      <b/>
      <sz val="14"/>
      <color theme="0"/>
      <name val="Eras Medium ITC"/>
      <family val="2"/>
    </font>
    <font>
      <u/>
      <sz val="11"/>
      <color theme="1"/>
      <name val="Eras Medium ITC"/>
      <family val="2"/>
    </font>
    <font>
      <sz val="12"/>
      <color theme="1"/>
      <name val="Eras Medium ITC"/>
      <family val="2"/>
    </font>
    <font>
      <u/>
      <sz val="9"/>
      <color theme="1"/>
      <name val="Eras Medium ITC"/>
      <family val="2"/>
    </font>
    <font>
      <sz val="11"/>
      <color rgb="FFFF0000"/>
      <name val="Eras Medium ITC"/>
      <family val="2"/>
    </font>
    <font>
      <strike/>
      <sz val="11"/>
      <color rgb="FFFF0000"/>
      <name val="Eras Medium ITC"/>
      <family val="2"/>
    </font>
    <font>
      <strike/>
      <sz val="10"/>
      <color rgb="FFFF0000"/>
      <name val="Eras Medium ITC"/>
      <family val="2"/>
    </font>
    <font>
      <i/>
      <sz val="11"/>
      <color rgb="FF00B050"/>
      <name val="Eras Medium ITC"/>
      <family val="2"/>
    </font>
    <font>
      <b/>
      <sz val="11"/>
      <color rgb="FFFF0000"/>
      <name val="Eras Medium ITC"/>
      <family val="2"/>
    </font>
    <font>
      <u/>
      <sz val="12"/>
      <color theme="10"/>
      <name val="Times New Roman"/>
      <family val="2"/>
    </font>
    <font>
      <sz val="11"/>
      <name val="Eras Medium ITC"/>
      <family val="2"/>
    </font>
    <font>
      <sz val="10"/>
      <color rgb="FFFF0000"/>
      <name val="Eras Medium ITC"/>
      <family val="2"/>
    </font>
    <font>
      <u/>
      <sz val="11"/>
      <color theme="10"/>
      <name val="Calibri"/>
      <family val="2"/>
      <scheme val="minor"/>
    </font>
    <font>
      <sz val="11"/>
      <color rgb="FF00B050"/>
      <name val="Eras Medium ITC"/>
      <family val="2"/>
    </font>
    <font>
      <sz val="10"/>
      <color rgb="FF00B050"/>
      <name val="Eras Medium ITC"/>
      <family val="2"/>
    </font>
    <font>
      <sz val="12"/>
      <color rgb="FF00B050"/>
      <name val="Eras Medium ITC"/>
      <family val="2"/>
    </font>
    <font>
      <b/>
      <sz val="12"/>
      <color theme="0"/>
      <name val="Eras Medium ITC"/>
      <family val="2"/>
    </font>
    <font>
      <b/>
      <sz val="10"/>
      <color theme="0"/>
      <name val="Eras Medium ITC"/>
      <family val="2"/>
    </font>
    <font>
      <b/>
      <sz val="10"/>
      <color theme="1"/>
      <name val="Calibri"/>
      <family val="2"/>
      <scheme val="minor"/>
    </font>
    <font>
      <sz val="12"/>
      <color rgb="FFFF0000"/>
      <name val="Times New Roman"/>
      <family val="2"/>
    </font>
    <font>
      <sz val="11"/>
      <color theme="0"/>
      <name val="Calibri"/>
      <family val="2"/>
      <scheme val="minor"/>
    </font>
    <font>
      <i/>
      <sz val="11"/>
      <color theme="1"/>
      <name val="Calibri"/>
      <family val="2"/>
      <scheme val="minor"/>
    </font>
    <font>
      <u/>
      <sz val="12"/>
      <color theme="1"/>
      <name val="Times New Roman"/>
      <family val="2"/>
    </font>
    <font>
      <b/>
      <sz val="12"/>
      <color theme="1"/>
      <name val="Times New Roman"/>
      <family val="1"/>
    </font>
    <font>
      <sz val="12"/>
      <color theme="1"/>
      <name val="Times New Roman"/>
      <family val="1"/>
    </font>
    <font>
      <b/>
      <i/>
      <sz val="12"/>
      <color theme="1"/>
      <name val="Times New Roman"/>
      <family val="1"/>
    </font>
    <font>
      <b/>
      <sz val="11"/>
      <name val="Eras Medium ITC"/>
      <family val="2"/>
    </font>
    <font>
      <sz val="10"/>
      <name val="Eras Medium ITC"/>
      <family val="2"/>
    </font>
    <font>
      <i/>
      <sz val="11"/>
      <name val="Eras Medium ITC"/>
      <family val="2"/>
    </font>
    <font>
      <u/>
      <sz val="12"/>
      <name val="Times New Roman"/>
      <family val="2"/>
    </font>
    <font>
      <i/>
      <sz val="10"/>
      <name val="Eras Medium ITC"/>
      <family val="2"/>
    </font>
    <font>
      <sz val="12"/>
      <name val="Eras Medium ITC"/>
      <family val="2"/>
    </font>
    <font>
      <u/>
      <sz val="11"/>
      <name val="Eras Medium ITC"/>
      <family val="2"/>
    </font>
    <font>
      <strike/>
      <sz val="11"/>
      <name val="Eras Medium ITC"/>
      <family val="2"/>
    </font>
    <font>
      <u/>
      <sz val="11"/>
      <name val="Calibri"/>
      <family val="2"/>
      <scheme val="minor"/>
    </font>
    <font>
      <sz val="12"/>
      <color rgb="FFFF0000"/>
      <name val="Eras Medium ITC"/>
      <family val="2"/>
    </font>
    <font>
      <b/>
      <u/>
      <sz val="12"/>
      <color theme="1"/>
      <name val="Eras Medium ITC"/>
      <family val="2"/>
    </font>
    <font>
      <i/>
      <sz val="12"/>
      <color theme="1"/>
      <name val="Eras Medium ITC"/>
      <family val="2"/>
    </font>
    <font>
      <b/>
      <sz val="12"/>
      <color theme="1"/>
      <name val="Eras Medium ITC"/>
      <family val="2"/>
    </font>
    <font>
      <sz val="12"/>
      <color theme="1"/>
      <name val="Calibri"/>
      <family val="2"/>
      <scheme val="minor"/>
    </font>
    <font>
      <u/>
      <sz val="12"/>
      <color theme="1"/>
      <name val="Calibri"/>
      <family val="2"/>
      <scheme val="minor"/>
    </font>
    <font>
      <sz val="12"/>
      <name val="Calibri"/>
      <family val="2"/>
      <scheme val="minor"/>
    </font>
    <font>
      <i/>
      <sz val="12"/>
      <color rgb="FFFF0000"/>
      <name val="Eras Medium ITC"/>
      <family val="2"/>
    </font>
    <font>
      <i/>
      <sz val="11"/>
      <color theme="1"/>
      <name val="Eras Medium ITC"/>
      <family val="2"/>
    </font>
    <font>
      <sz val="8"/>
      <color theme="1"/>
      <name val="Eras Medium ITC"/>
      <family val="2"/>
    </font>
    <font>
      <b/>
      <i/>
      <sz val="11"/>
      <name val="Eras Medium ITC"/>
      <family val="2"/>
    </font>
    <font>
      <strike/>
      <sz val="10"/>
      <name val="Eras Medium ITC"/>
      <family val="2"/>
    </font>
    <font>
      <u/>
      <sz val="18"/>
      <color theme="1"/>
      <name val="Calibri"/>
      <family val="2"/>
      <scheme val="minor"/>
    </font>
    <font>
      <b/>
      <sz val="16"/>
      <color theme="1"/>
      <name val="Calibri"/>
      <family val="2"/>
      <scheme val="minor"/>
    </font>
    <font>
      <i/>
      <sz val="10"/>
      <color theme="1"/>
      <name val="Eras Medium ITC"/>
      <family val="2"/>
    </font>
    <font>
      <sz val="9"/>
      <color rgb="FFFF0000"/>
      <name val="Eras Medium ITC"/>
      <family val="2"/>
    </font>
    <font>
      <i/>
      <sz val="11"/>
      <color theme="1" tint="0.34998626667073579"/>
      <name val="Eras Medium ITC"/>
      <family val="2"/>
    </font>
    <font>
      <i/>
      <sz val="10"/>
      <color theme="1" tint="0.34998626667073579"/>
      <name val="Eras Medium ITC"/>
      <family val="2"/>
    </font>
    <font>
      <sz val="9"/>
      <name val="Eras Medium ITC"/>
      <family val="2"/>
    </font>
    <font>
      <sz val="10"/>
      <color rgb="FF7030A0"/>
      <name val="Eras Medium ITC"/>
      <family val="2"/>
    </font>
    <font>
      <i/>
      <sz val="8"/>
      <name val="Eras Medium ITC"/>
      <family val="2"/>
    </font>
    <font>
      <sz val="8"/>
      <name val="Eras Medium ITC"/>
      <family val="2"/>
    </font>
    <font>
      <i/>
      <sz val="10"/>
      <color theme="0" tint="-0.499984740745262"/>
      <name val="Eras Medium ITC"/>
      <family val="2"/>
    </font>
    <font>
      <sz val="12"/>
      <name val="Times New Roman"/>
      <family val="2"/>
    </font>
  </fonts>
  <fills count="16">
    <fill>
      <patternFill patternType="none"/>
    </fill>
    <fill>
      <patternFill patternType="gray125"/>
    </fill>
    <fill>
      <patternFill patternType="solid">
        <fgColor theme="0" tint="-0.14999847407452621"/>
        <bgColor indexed="64"/>
      </patternFill>
    </fill>
    <fill>
      <patternFill patternType="solid">
        <fgColor rgb="FF005395"/>
        <bgColor indexed="64"/>
      </patternFill>
    </fill>
    <fill>
      <patternFill patternType="solid">
        <fgColor rgb="FFFFFF00"/>
        <bgColor indexed="64"/>
      </patternFill>
    </fill>
    <fill>
      <patternFill patternType="solid">
        <fgColor theme="0"/>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2" tint="-0.249977111117893"/>
        <bgColor indexed="64"/>
      </patternFill>
    </fill>
    <fill>
      <patternFill patternType="solid">
        <fgColor theme="0" tint="-4.9989318521683403E-2"/>
        <bgColor indexed="64"/>
      </patternFill>
    </fill>
  </fills>
  <borders count="29">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style="thin">
        <color theme="0" tint="-0.34998626667073579"/>
      </top>
      <bottom style="thin">
        <color indexed="64"/>
      </bottom>
      <diagonal/>
    </border>
    <border>
      <left/>
      <right/>
      <top style="thin">
        <color theme="0" tint="-0.34998626667073579"/>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s>
  <cellStyleXfs count="5">
    <xf numFmtId="0" fontId="0" fillId="0" borderId="0"/>
    <xf numFmtId="9" fontId="3" fillId="0" borderId="0" applyFont="0" applyFill="0" applyBorder="0" applyAlignment="0" applyProtection="0"/>
    <xf numFmtId="0" fontId="2" fillId="0" borderId="0"/>
    <xf numFmtId="0" fontId="17" fillId="0" borderId="0" applyNumberFormat="0" applyFill="0" applyBorder="0" applyAlignment="0" applyProtection="0"/>
    <xf numFmtId="0" fontId="1" fillId="0" borderId="0"/>
  </cellStyleXfs>
  <cellXfs count="396">
    <xf numFmtId="0" fontId="0" fillId="0" borderId="0" xfId="0"/>
    <xf numFmtId="0" fontId="6" fillId="0" borderId="0" xfId="2" applyFont="1" applyAlignment="1">
      <alignment vertical="center"/>
    </xf>
    <xf numFmtId="0" fontId="6" fillId="0" borderId="0" xfId="2" applyFont="1" applyAlignment="1">
      <alignment horizontal="left" vertical="center"/>
    </xf>
    <xf numFmtId="0" fontId="6" fillId="0" borderId="0" xfId="2" applyFont="1" applyAlignment="1">
      <alignment horizontal="left"/>
    </xf>
    <xf numFmtId="0" fontId="7" fillId="0" borderId="0" xfId="2" applyFont="1" applyAlignment="1">
      <alignment horizontal="left"/>
    </xf>
    <xf numFmtId="0" fontId="4" fillId="0" borderId="0" xfId="2" applyFont="1" applyAlignment="1">
      <alignment horizontal="left" vertical="center"/>
    </xf>
    <xf numFmtId="0" fontId="7" fillId="0" borderId="0" xfId="2" applyFont="1" applyAlignment="1">
      <alignment horizontal="left" vertical="center"/>
    </xf>
    <xf numFmtId="0" fontId="6" fillId="0" borderId="13" xfId="2" applyFont="1" applyBorder="1" applyAlignment="1">
      <alignment horizontal="left" vertical="center"/>
    </xf>
    <xf numFmtId="0" fontId="6" fillId="0" borderId="14" xfId="2" applyFont="1" applyBorder="1" applyAlignment="1">
      <alignment vertical="center"/>
    </xf>
    <xf numFmtId="0" fontId="6" fillId="0" borderId="14" xfId="2" applyFont="1" applyBorder="1" applyAlignment="1">
      <alignment horizontal="left" vertical="center"/>
    </xf>
    <xf numFmtId="0" fontId="6" fillId="0" borderId="15" xfId="2" applyFont="1" applyBorder="1" applyAlignment="1">
      <alignment horizontal="left" vertical="center"/>
    </xf>
    <xf numFmtId="0" fontId="6" fillId="0" borderId="0" xfId="2" applyFont="1"/>
    <xf numFmtId="0" fontId="9" fillId="0" borderId="0" xfId="2" applyFont="1" applyAlignment="1">
      <alignment vertical="center"/>
    </xf>
    <xf numFmtId="0" fontId="5" fillId="0" borderId="0" xfId="2" applyFont="1" applyAlignment="1">
      <alignment horizontal="left"/>
    </xf>
    <xf numFmtId="0" fontId="5" fillId="0" borderId="0" xfId="2" applyFont="1" applyAlignment="1">
      <alignment horizontal="right" vertical="center"/>
    </xf>
    <xf numFmtId="0" fontId="10" fillId="0" borderId="0" xfId="2" applyFont="1"/>
    <xf numFmtId="0" fontId="11" fillId="0" borderId="0" xfId="0" applyFont="1" applyAlignment="1">
      <alignment vertical="center"/>
    </xf>
    <xf numFmtId="0" fontId="6" fillId="0" borderId="0" xfId="2" applyFont="1" applyAlignment="1">
      <alignment horizontal="center" vertical="center"/>
    </xf>
    <xf numFmtId="0" fontId="6" fillId="0" borderId="0" xfId="2" applyFont="1" applyAlignment="1">
      <alignment horizontal="right" vertical="center"/>
    </xf>
    <xf numFmtId="0" fontId="12" fillId="0" borderId="0" xfId="2" applyFont="1" applyAlignment="1">
      <alignment horizontal="left"/>
    </xf>
    <xf numFmtId="0" fontId="13" fillId="0" borderId="0" xfId="2" applyFont="1" applyAlignment="1">
      <alignment horizontal="left" vertical="center"/>
    </xf>
    <xf numFmtId="0" fontId="13" fillId="0" borderId="0" xfId="2" applyFont="1" applyAlignment="1">
      <alignment vertical="center"/>
    </xf>
    <xf numFmtId="0" fontId="13" fillId="0" borderId="0" xfId="2" applyFont="1" applyAlignment="1">
      <alignment horizontal="left"/>
    </xf>
    <xf numFmtId="0" fontId="13" fillId="0" borderId="13" xfId="2" applyFont="1" applyBorder="1" applyAlignment="1">
      <alignment horizontal="left" vertical="center"/>
    </xf>
    <xf numFmtId="0" fontId="13" fillId="0" borderId="14" xfId="2" applyFont="1" applyBorder="1" applyAlignment="1">
      <alignment vertical="center"/>
    </xf>
    <xf numFmtId="0" fontId="13" fillId="0" borderId="14" xfId="2" applyFont="1" applyBorder="1" applyAlignment="1">
      <alignment horizontal="left" vertical="center"/>
    </xf>
    <xf numFmtId="0" fontId="13" fillId="0" borderId="15" xfId="2" applyFont="1" applyBorder="1" applyAlignment="1">
      <alignment horizontal="left" vertical="center"/>
    </xf>
    <xf numFmtId="0" fontId="14" fillId="0" borderId="0" xfId="2" applyFont="1" applyAlignment="1">
      <alignment horizontal="left"/>
    </xf>
    <xf numFmtId="0" fontId="15" fillId="0" borderId="0" xfId="2" applyFont="1" applyAlignment="1">
      <alignment horizontal="left"/>
    </xf>
    <xf numFmtId="0" fontId="12" fillId="0" borderId="0" xfId="2" applyFont="1"/>
    <xf numFmtId="0" fontId="12" fillId="0" borderId="0" xfId="2" applyFont="1" applyAlignment="1">
      <alignment vertical="center"/>
    </xf>
    <xf numFmtId="0" fontId="21" fillId="0" borderId="0" xfId="2" applyFont="1" applyAlignment="1">
      <alignment horizontal="left"/>
    </xf>
    <xf numFmtId="0" fontId="22" fillId="0" borderId="0" xfId="2" applyFont="1" applyAlignment="1">
      <alignment horizontal="left"/>
    </xf>
    <xf numFmtId="0" fontId="21" fillId="0" borderId="0" xfId="2" applyFont="1" applyAlignment="1">
      <alignment horizontal="left" vertical="center"/>
    </xf>
    <xf numFmtId="0" fontId="21" fillId="0" borderId="0" xfId="2" applyFont="1"/>
    <xf numFmtId="0" fontId="23" fillId="0" borderId="0" xfId="2" applyFont="1"/>
    <xf numFmtId="0" fontId="6" fillId="0" borderId="0" xfId="2" applyFont="1" applyAlignment="1">
      <alignment vertical="center" wrapText="1"/>
    </xf>
    <xf numFmtId="0" fontId="6" fillId="0" borderId="0" xfId="2" applyFont="1" applyAlignment="1">
      <alignment horizontal="left" vertical="center" wrapText="1"/>
    </xf>
    <xf numFmtId="0" fontId="19" fillId="0" borderId="0" xfId="2" applyFont="1" applyAlignment="1">
      <alignment horizontal="left"/>
    </xf>
    <xf numFmtId="0" fontId="18" fillId="0" borderId="0" xfId="2" applyFont="1" applyAlignment="1">
      <alignment vertical="center"/>
    </xf>
    <xf numFmtId="0" fontId="16" fillId="0" borderId="0" xfId="2" applyFont="1" applyAlignment="1">
      <alignment horizontal="left" vertical="center"/>
    </xf>
    <xf numFmtId="0" fontId="12" fillId="0" borderId="0" xfId="2" applyFont="1" applyAlignment="1">
      <alignment horizontal="left" vertical="center"/>
    </xf>
    <xf numFmtId="0" fontId="17" fillId="0" borderId="0" xfId="3" applyAlignment="1" applyProtection="1">
      <alignment vertical="center" shrinkToFit="1"/>
      <protection locked="0"/>
    </xf>
    <xf numFmtId="0" fontId="26" fillId="0" borderId="0" xfId="0" applyFont="1" applyAlignment="1">
      <alignment vertical="center" shrinkToFit="1"/>
    </xf>
    <xf numFmtId="0" fontId="27" fillId="0" borderId="0" xfId="0" applyFont="1"/>
    <xf numFmtId="0" fontId="29" fillId="0" borderId="0" xfId="0" applyFont="1" applyAlignment="1">
      <alignment horizontal="center"/>
    </xf>
    <xf numFmtId="0" fontId="28" fillId="0" borderId="0" xfId="0" applyFont="1"/>
    <xf numFmtId="0" fontId="0" fillId="0" borderId="0" xfId="0" applyAlignment="1">
      <alignment horizontal="center"/>
    </xf>
    <xf numFmtId="0" fontId="0" fillId="0" borderId="0" xfId="0" applyAlignment="1">
      <alignment wrapText="1"/>
    </xf>
    <xf numFmtId="0" fontId="30" fillId="0" borderId="0" xfId="0" applyFont="1"/>
    <xf numFmtId="0" fontId="31" fillId="0" borderId="0" xfId="0" applyFont="1"/>
    <xf numFmtId="0" fontId="32" fillId="0" borderId="0" xfId="0" applyFont="1"/>
    <xf numFmtId="0" fontId="0" fillId="0" borderId="3" xfId="0" applyBorder="1"/>
    <xf numFmtId="0" fontId="0" fillId="0" borderId="3" xfId="0" applyBorder="1" applyAlignment="1">
      <alignment wrapText="1"/>
    </xf>
    <xf numFmtId="0" fontId="0" fillId="6" borderId="3" xfId="0" applyFill="1" applyBorder="1"/>
    <xf numFmtId="0" fontId="31" fillId="0" borderId="3" xfId="0" applyFont="1" applyBorder="1"/>
    <xf numFmtId="0" fontId="33" fillId="0" borderId="0" xfId="0" applyFont="1"/>
    <xf numFmtId="0" fontId="0" fillId="6" borderId="3" xfId="0" applyFill="1" applyBorder="1" applyAlignment="1">
      <alignment horizontal="center"/>
    </xf>
    <xf numFmtId="0" fontId="0" fillId="6" borderId="4" xfId="0" applyFill="1" applyBorder="1"/>
    <xf numFmtId="0" fontId="31" fillId="0" borderId="3" xfId="0" applyFont="1" applyBorder="1" applyAlignment="1">
      <alignment wrapText="1"/>
    </xf>
    <xf numFmtId="0" fontId="0" fillId="7" borderId="3" xfId="0" applyFill="1" applyBorder="1"/>
    <xf numFmtId="0" fontId="18" fillId="0" borderId="0" xfId="2" applyFont="1" applyAlignment="1">
      <alignment horizontal="left" vertical="center"/>
    </xf>
    <xf numFmtId="0" fontId="18" fillId="0" borderId="0" xfId="2" applyFont="1" applyAlignment="1">
      <alignment horizontal="left"/>
    </xf>
    <xf numFmtId="0" fontId="35" fillId="0" borderId="0" xfId="2" applyFont="1" applyAlignment="1">
      <alignment horizontal="left"/>
    </xf>
    <xf numFmtId="0" fontId="18" fillId="0" borderId="0" xfId="2" applyFont="1" applyAlignment="1">
      <alignment horizontal="center" vertical="center"/>
    </xf>
    <xf numFmtId="0" fontId="18" fillId="0" borderId="13" xfId="2" applyFont="1" applyBorder="1" applyAlignment="1">
      <alignment horizontal="left" vertical="center"/>
    </xf>
    <xf numFmtId="0" fontId="18" fillId="0" borderId="14" xfId="2" applyFont="1" applyBorder="1" applyAlignment="1">
      <alignment vertical="center"/>
    </xf>
    <xf numFmtId="0" fontId="18" fillId="0" borderId="14" xfId="2" applyFont="1" applyBorder="1" applyAlignment="1">
      <alignment horizontal="left" vertical="center"/>
    </xf>
    <xf numFmtId="0" fontId="18" fillId="0" borderId="16" xfId="2" applyFont="1" applyBorder="1" applyAlignment="1">
      <alignment horizontal="left" vertical="center"/>
    </xf>
    <xf numFmtId="0" fontId="18" fillId="0" borderId="17" xfId="2" applyFont="1" applyBorder="1" applyAlignment="1">
      <alignment horizontal="left" vertical="center"/>
    </xf>
    <xf numFmtId="0" fontId="36" fillId="0" borderId="0" xfId="2" applyFont="1" applyAlignment="1">
      <alignment horizontal="right" vertical="center"/>
    </xf>
    <xf numFmtId="0" fontId="36" fillId="0" borderId="0" xfId="2" applyFont="1" applyAlignment="1">
      <alignment horizontal="left"/>
    </xf>
    <xf numFmtId="0" fontId="35" fillId="0" borderId="0" xfId="2" applyFont="1" applyAlignment="1">
      <alignment horizontal="left" vertical="center"/>
    </xf>
    <xf numFmtId="0" fontId="37" fillId="0" borderId="0" xfId="3" applyFont="1" applyAlignment="1">
      <alignment horizontal="left"/>
    </xf>
    <xf numFmtId="0" fontId="34" fillId="0" borderId="0" xfId="2" applyFont="1" applyAlignment="1">
      <alignment horizontal="right" vertical="center"/>
    </xf>
    <xf numFmtId="0" fontId="18" fillId="0" borderId="0" xfId="2" applyFont="1"/>
    <xf numFmtId="0" fontId="18" fillId="0" borderId="0" xfId="2" applyFont="1" applyAlignment="1">
      <alignment horizontal="center"/>
    </xf>
    <xf numFmtId="3" fontId="18" fillId="0" borderId="0" xfId="2" applyNumberFormat="1" applyFont="1" applyAlignment="1">
      <alignment horizontal="center"/>
    </xf>
    <xf numFmtId="0" fontId="35" fillId="0" borderId="0" xfId="2" applyFont="1" applyAlignment="1">
      <alignment wrapText="1"/>
    </xf>
    <xf numFmtId="166" fontId="18" fillId="0" borderId="0" xfId="2" applyNumberFormat="1" applyFont="1" applyAlignment="1">
      <alignment horizontal="center" vertical="center"/>
    </xf>
    <xf numFmtId="0" fontId="38" fillId="0" borderId="0" xfId="2" applyFont="1" applyAlignment="1">
      <alignment horizontal="left" vertical="center"/>
    </xf>
    <xf numFmtId="166" fontId="18" fillId="0" borderId="0" xfId="2" applyNumberFormat="1" applyFont="1" applyAlignment="1">
      <alignment horizontal="center"/>
    </xf>
    <xf numFmtId="0" fontId="18" fillId="0" borderId="15" xfId="2" applyFont="1" applyBorder="1" applyAlignment="1">
      <alignment horizontal="left" vertical="center"/>
    </xf>
    <xf numFmtId="0" fontId="39" fillId="0" borderId="0" xfId="2" applyFont="1"/>
    <xf numFmtId="0" fontId="40" fillId="0" borderId="0" xfId="2" applyFont="1" applyAlignment="1">
      <alignment horizontal="left" vertical="center"/>
    </xf>
    <xf numFmtId="0" fontId="41" fillId="0" borderId="0" xfId="2" applyFont="1"/>
    <xf numFmtId="0" fontId="39" fillId="5" borderId="0" xfId="2" applyFont="1" applyFill="1"/>
    <xf numFmtId="0" fontId="35" fillId="0" borderId="0" xfId="2" applyFont="1"/>
    <xf numFmtId="0" fontId="42" fillId="0" borderId="0" xfId="3" applyFont="1" applyFill="1"/>
    <xf numFmtId="0" fontId="43" fillId="0" borderId="0" xfId="2" applyFont="1"/>
    <xf numFmtId="0" fontId="10" fillId="0" borderId="21" xfId="0" applyFont="1" applyBorder="1" applyAlignment="1">
      <alignment wrapText="1"/>
    </xf>
    <xf numFmtId="0" fontId="10" fillId="0" borderId="3" xfId="0" applyFont="1" applyBorder="1" applyAlignment="1">
      <alignment wrapText="1"/>
    </xf>
    <xf numFmtId="0" fontId="39" fillId="0" borderId="21" xfId="0" applyFont="1" applyBorder="1" applyAlignment="1">
      <alignment wrapText="1"/>
    </xf>
    <xf numFmtId="0" fontId="10" fillId="0" borderId="22" xfId="0" applyFont="1" applyBorder="1" applyAlignment="1">
      <alignment wrapText="1"/>
    </xf>
    <xf numFmtId="0" fontId="10" fillId="0" borderId="23" xfId="0" applyFont="1" applyBorder="1" applyAlignment="1">
      <alignment wrapText="1"/>
    </xf>
    <xf numFmtId="0" fontId="44" fillId="0" borderId="3" xfId="0" applyFont="1" applyBorder="1" applyAlignment="1">
      <alignment horizontal="center"/>
    </xf>
    <xf numFmtId="0" fontId="44" fillId="0" borderId="9" xfId="0" applyFont="1" applyBorder="1" applyAlignment="1">
      <alignment horizontal="center"/>
    </xf>
    <xf numFmtId="0" fontId="10" fillId="0" borderId="25" xfId="0" applyFont="1" applyBorder="1" applyAlignment="1">
      <alignment wrapText="1"/>
    </xf>
    <xf numFmtId="0" fontId="44" fillId="0" borderId="25" xfId="0" applyFont="1" applyBorder="1" applyAlignment="1">
      <alignment horizontal="center"/>
    </xf>
    <xf numFmtId="0" fontId="10" fillId="0" borderId="27" xfId="0" applyFont="1" applyBorder="1" applyAlignment="1">
      <alignment wrapText="1"/>
    </xf>
    <xf numFmtId="0" fontId="5" fillId="8" borderId="3" xfId="0" applyFont="1" applyFill="1" applyBorder="1" applyAlignment="1">
      <alignment horizontal="left" vertical="center" wrapText="1"/>
    </xf>
    <xf numFmtId="0" fontId="5" fillId="8" borderId="3" xfId="0" applyFont="1" applyFill="1" applyBorder="1" applyAlignment="1" applyProtection="1">
      <alignment horizontal="center" vertical="center" wrapText="1"/>
      <protection locked="0"/>
    </xf>
    <xf numFmtId="0" fontId="5" fillId="8" borderId="25" xfId="0" applyFont="1" applyFill="1" applyBorder="1" applyAlignment="1" applyProtection="1">
      <alignment horizontal="center" vertical="center" wrapText="1"/>
      <protection locked="0"/>
    </xf>
    <xf numFmtId="0" fontId="46" fillId="0" borderId="0" xfId="0" applyFont="1" applyAlignment="1">
      <alignment horizontal="right" wrapText="1"/>
    </xf>
    <xf numFmtId="0" fontId="10" fillId="0" borderId="0" xfId="0" applyFont="1" applyAlignment="1">
      <alignment horizontal="right" wrapText="1"/>
    </xf>
    <xf numFmtId="0" fontId="10" fillId="0" borderId="0" xfId="0" applyFont="1" applyAlignment="1">
      <alignment horizontal="left"/>
    </xf>
    <xf numFmtId="0" fontId="10" fillId="0" borderId="3" xfId="0" quotePrefix="1" applyFont="1" applyBorder="1" applyAlignment="1">
      <alignment horizontal="center" wrapText="1"/>
    </xf>
    <xf numFmtId="0" fontId="10" fillId="0" borderId="25" xfId="0" applyFont="1" applyBorder="1" applyAlignment="1">
      <alignment horizontal="center" wrapText="1"/>
    </xf>
    <xf numFmtId="9" fontId="10" fillId="0" borderId="25" xfId="0" applyNumberFormat="1" applyFont="1" applyBorder="1" applyAlignment="1">
      <alignment horizontal="center" wrapText="1"/>
    </xf>
    <xf numFmtId="0" fontId="44" fillId="2" borderId="20" xfId="0" applyFont="1" applyFill="1" applyBorder="1"/>
    <xf numFmtId="0" fontId="44" fillId="2" borderId="1" xfId="0" applyFont="1" applyFill="1" applyBorder="1"/>
    <xf numFmtId="0" fontId="44" fillId="2" borderId="26" xfId="0" applyFont="1" applyFill="1" applyBorder="1"/>
    <xf numFmtId="0" fontId="10" fillId="0" borderId="3" xfId="0" quotePrefix="1" applyFont="1" applyBorder="1" applyAlignment="1">
      <alignment horizontal="left" wrapText="1"/>
    </xf>
    <xf numFmtId="0" fontId="46" fillId="0" borderId="0" xfId="0" applyFont="1" applyAlignment="1">
      <alignment horizontal="left"/>
    </xf>
    <xf numFmtId="0" fontId="47" fillId="0" borderId="0" xfId="0" applyFont="1"/>
    <xf numFmtId="0" fontId="48" fillId="0" borderId="0" xfId="0" applyFont="1" applyAlignment="1">
      <alignment horizontal="right"/>
    </xf>
    <xf numFmtId="0" fontId="48" fillId="0" borderId="0" xfId="0" applyFont="1" applyAlignment="1">
      <alignment horizontal="left"/>
    </xf>
    <xf numFmtId="0" fontId="47" fillId="0" borderId="0" xfId="0" applyFont="1" applyAlignment="1">
      <alignment horizontal="right"/>
    </xf>
    <xf numFmtId="0" fontId="49" fillId="0" borderId="0" xfId="0" applyFont="1" applyAlignment="1">
      <alignment horizontal="right"/>
    </xf>
    <xf numFmtId="0" fontId="51" fillId="0" borderId="0" xfId="2" applyFont="1"/>
    <xf numFmtId="0" fontId="18" fillId="0" borderId="0" xfId="2" applyFont="1" applyAlignment="1">
      <alignment horizontal="right" vertical="center"/>
    </xf>
    <xf numFmtId="0" fontId="6" fillId="0" borderId="0" xfId="4" applyFont="1" applyAlignment="1">
      <alignment vertical="center"/>
    </xf>
    <xf numFmtId="0" fontId="6" fillId="0" borderId="0" xfId="4" applyFont="1" applyAlignment="1">
      <alignment horizontal="left" vertical="center"/>
    </xf>
    <xf numFmtId="0" fontId="6" fillId="0" borderId="0" xfId="4" applyFont="1" applyAlignment="1">
      <alignment horizontal="left"/>
    </xf>
    <xf numFmtId="0" fontId="7" fillId="0" borderId="0" xfId="4" applyFont="1" applyAlignment="1">
      <alignment horizontal="left"/>
    </xf>
    <xf numFmtId="0" fontId="6" fillId="0" borderId="0" xfId="4" applyFont="1"/>
    <xf numFmtId="0" fontId="6" fillId="0" borderId="0" xfId="4" applyFont="1" applyAlignment="1">
      <alignment horizontal="center" vertical="center"/>
    </xf>
    <xf numFmtId="0" fontId="5" fillId="0" borderId="0" xfId="4" applyFont="1" applyAlignment="1">
      <alignment horizontal="left" vertical="center"/>
    </xf>
    <xf numFmtId="0" fontId="35" fillId="0" borderId="0" xfId="4" applyFont="1" applyAlignment="1">
      <alignment horizontal="left"/>
    </xf>
    <xf numFmtId="0" fontId="34" fillId="0" borderId="0" xfId="4" applyFont="1" applyAlignment="1">
      <alignment horizontal="left" vertical="center"/>
    </xf>
    <xf numFmtId="0" fontId="18" fillId="0" borderId="0" xfId="4" applyFont="1"/>
    <xf numFmtId="0" fontId="5" fillId="0" borderId="0" xfId="4" applyFont="1" applyAlignment="1">
      <alignment horizontal="center" vertical="center"/>
    </xf>
    <xf numFmtId="0" fontId="6" fillId="0" borderId="0" xfId="4" applyFont="1" applyAlignment="1">
      <alignment vertical="center" wrapText="1"/>
    </xf>
    <xf numFmtId="0" fontId="6" fillId="0" borderId="3" xfId="4" applyFont="1" applyBorder="1" applyAlignment="1">
      <alignment textRotation="90" wrapText="1"/>
    </xf>
    <xf numFmtId="0" fontId="6" fillId="0" borderId="3" xfId="4" applyFont="1" applyBorder="1" applyAlignment="1">
      <alignment textRotation="90"/>
    </xf>
    <xf numFmtId="0" fontId="5" fillId="0" borderId="3" xfId="4" applyFont="1" applyBorder="1" applyAlignment="1">
      <alignment vertical="center"/>
    </xf>
    <xf numFmtId="0" fontId="0" fillId="6" borderId="0" xfId="0" applyFill="1"/>
    <xf numFmtId="0" fontId="53" fillId="0" borderId="0" xfId="4" applyFont="1" applyAlignment="1">
      <alignment horizontal="left" vertical="center"/>
    </xf>
    <xf numFmtId="0" fontId="18" fillId="0" borderId="3" xfId="4" applyFont="1" applyBorder="1" applyAlignment="1">
      <alignment textRotation="90" wrapText="1"/>
    </xf>
    <xf numFmtId="0" fontId="18" fillId="0" borderId="3" xfId="4" applyFont="1" applyBorder="1" applyAlignment="1">
      <alignment textRotation="90"/>
    </xf>
    <xf numFmtId="0" fontId="34" fillId="0" borderId="3" xfId="4" applyFont="1" applyBorder="1" applyAlignment="1">
      <alignment vertical="center"/>
    </xf>
    <xf numFmtId="0" fontId="51" fillId="0" borderId="0" xfId="2" applyFont="1" applyAlignment="1">
      <alignment horizontal="left" vertical="center"/>
    </xf>
    <xf numFmtId="0" fontId="21" fillId="0" borderId="0" xfId="4" applyFont="1" applyAlignment="1">
      <alignment horizontal="left"/>
    </xf>
    <xf numFmtId="0" fontId="19" fillId="0" borderId="0" xfId="4" applyFont="1" applyAlignment="1">
      <alignment horizontal="left"/>
    </xf>
    <xf numFmtId="0" fontId="6" fillId="0" borderId="6" xfId="4" applyFont="1" applyBorder="1" applyAlignment="1">
      <alignment vertical="center" wrapText="1"/>
    </xf>
    <xf numFmtId="0" fontId="5" fillId="0" borderId="6" xfId="4" applyFont="1" applyBorder="1" applyAlignment="1">
      <alignment vertical="center"/>
    </xf>
    <xf numFmtId="0" fontId="5" fillId="0" borderId="0" xfId="4" applyFont="1" applyAlignment="1">
      <alignment vertical="center"/>
    </xf>
    <xf numFmtId="0" fontId="18" fillId="9" borderId="3" xfId="4" applyFont="1" applyFill="1" applyBorder="1" applyAlignment="1">
      <alignment textRotation="90" wrapText="1"/>
    </xf>
    <xf numFmtId="0" fontId="34" fillId="9" borderId="3" xfId="4" applyFont="1" applyFill="1" applyBorder="1" applyAlignment="1">
      <alignment vertical="center"/>
    </xf>
    <xf numFmtId="0" fontId="6" fillId="9" borderId="3" xfId="4" applyFont="1" applyFill="1" applyBorder="1" applyAlignment="1">
      <alignment textRotation="90" wrapText="1"/>
    </xf>
    <xf numFmtId="0" fontId="5" fillId="9" borderId="3" xfId="4" applyFont="1" applyFill="1" applyBorder="1" applyAlignment="1">
      <alignment vertical="center"/>
    </xf>
    <xf numFmtId="0" fontId="5" fillId="0" borderId="0" xfId="2" applyFont="1" applyAlignment="1">
      <alignment vertical="center"/>
    </xf>
    <xf numFmtId="0" fontId="54" fillId="0" borderId="0" xfId="2" applyFont="1" applyAlignment="1">
      <alignment horizontal="left"/>
    </xf>
    <xf numFmtId="0" fontId="55" fillId="0" borderId="0" xfId="0" applyFont="1" applyAlignment="1">
      <alignment horizontal="left"/>
    </xf>
    <xf numFmtId="0" fontId="56" fillId="0" borderId="0" xfId="0" applyFont="1" applyAlignment="1">
      <alignment horizontal="left"/>
    </xf>
    <xf numFmtId="0" fontId="10" fillId="10" borderId="3" xfId="0" applyFont="1" applyFill="1" applyBorder="1" applyAlignment="1">
      <alignment horizontal="center"/>
    </xf>
    <xf numFmtId="0" fontId="10" fillId="11" borderId="3" xfId="0" applyFont="1" applyFill="1" applyBorder="1" applyAlignment="1">
      <alignment horizontal="center"/>
    </xf>
    <xf numFmtId="0" fontId="10" fillId="12" borderId="3" xfId="0" applyFont="1" applyFill="1" applyBorder="1" applyAlignment="1">
      <alignment horizontal="center"/>
    </xf>
    <xf numFmtId="0" fontId="10" fillId="13" borderId="3" xfId="0" applyFont="1" applyFill="1" applyBorder="1" applyAlignment="1">
      <alignment horizontal="center"/>
    </xf>
    <xf numFmtId="0" fontId="0" fillId="4" borderId="3" xfId="0" applyFill="1" applyBorder="1" applyAlignment="1">
      <alignment horizontal="center"/>
    </xf>
    <xf numFmtId="0" fontId="10" fillId="14" borderId="3" xfId="0" applyFont="1" applyFill="1" applyBorder="1" applyAlignment="1">
      <alignment horizontal="center"/>
    </xf>
    <xf numFmtId="0" fontId="10" fillId="14" borderId="23" xfId="0" applyFont="1" applyFill="1" applyBorder="1" applyAlignment="1">
      <alignment horizontal="center"/>
    </xf>
    <xf numFmtId="0" fontId="17" fillId="2" borderId="1" xfId="3" applyFill="1" applyBorder="1"/>
    <xf numFmtId="0" fontId="17" fillId="6" borderId="0" xfId="3" applyFill="1" applyAlignment="1" applyProtection="1">
      <alignment vertical="center"/>
      <protection locked="0"/>
    </xf>
    <xf numFmtId="0" fontId="10" fillId="6" borderId="0" xfId="2" applyFont="1" applyFill="1"/>
    <xf numFmtId="0" fontId="17" fillId="10" borderId="0" xfId="3" applyFill="1" applyAlignment="1" applyProtection="1">
      <alignment vertical="center"/>
      <protection locked="0"/>
    </xf>
    <xf numFmtId="0" fontId="35" fillId="10" borderId="0" xfId="2" applyFont="1" applyFill="1" applyAlignment="1">
      <alignment horizontal="left"/>
    </xf>
    <xf numFmtId="0" fontId="17" fillId="11" borderId="0" xfId="3" applyFill="1" applyAlignment="1" applyProtection="1">
      <alignment vertical="center"/>
      <protection locked="0"/>
    </xf>
    <xf numFmtId="0" fontId="10" fillId="11" borderId="0" xfId="2" applyFont="1" applyFill="1"/>
    <xf numFmtId="0" fontId="36" fillId="0" borderId="0" xfId="2" applyFont="1" applyAlignment="1">
      <alignment vertical="center"/>
    </xf>
    <xf numFmtId="0" fontId="17" fillId="12" borderId="0" xfId="3" applyFill="1" applyAlignment="1" applyProtection="1">
      <alignment vertical="center"/>
      <protection locked="0"/>
    </xf>
    <xf numFmtId="0" fontId="7" fillId="12" borderId="0" xfId="2" applyFont="1" applyFill="1" applyAlignment="1">
      <alignment horizontal="left"/>
    </xf>
    <xf numFmtId="0" fontId="47" fillId="0" borderId="0" xfId="0" applyFont="1" applyAlignment="1">
      <alignment horizontal="left"/>
    </xf>
    <xf numFmtId="0" fontId="10" fillId="0" borderId="3" xfId="0" applyFont="1" applyBorder="1" applyAlignment="1">
      <alignment horizontal="center"/>
    </xf>
    <xf numFmtId="0" fontId="10" fillId="0" borderId="23" xfId="0" applyFont="1" applyBorder="1" applyAlignment="1">
      <alignment horizontal="center"/>
    </xf>
    <xf numFmtId="0" fontId="50" fillId="0" borderId="0" xfId="0" applyFont="1"/>
    <xf numFmtId="0" fontId="17" fillId="0" borderId="0" xfId="3" applyFill="1"/>
    <xf numFmtId="0" fontId="19" fillId="0" borderId="0" xfId="2" applyFont="1" applyAlignment="1">
      <alignment horizontal="left" vertical="center"/>
    </xf>
    <xf numFmtId="0" fontId="58" fillId="0" borderId="0" xfId="2" applyFont="1" applyAlignment="1">
      <alignment horizontal="left"/>
    </xf>
    <xf numFmtId="0" fontId="17" fillId="0" borderId="0" xfId="3"/>
    <xf numFmtId="0" fontId="34" fillId="0" borderId="0" xfId="2" applyFont="1" applyAlignment="1">
      <alignment horizontal="left"/>
    </xf>
    <xf numFmtId="0" fontId="34" fillId="0" borderId="0" xfId="2" applyFont="1" applyAlignment="1">
      <alignment horizontal="center" vertical="center"/>
    </xf>
    <xf numFmtId="0" fontId="0" fillId="0" borderId="0" xfId="0" applyAlignment="1">
      <alignment horizontal="left"/>
    </xf>
    <xf numFmtId="0" fontId="30" fillId="0" borderId="0" xfId="0" applyFont="1" applyAlignment="1">
      <alignment horizontal="left"/>
    </xf>
    <xf numFmtId="0" fontId="0" fillId="0" borderId="0" xfId="0" quotePrefix="1" applyAlignment="1">
      <alignment horizontal="left"/>
    </xf>
    <xf numFmtId="0" fontId="60" fillId="0" borderId="0" xfId="2" applyFont="1" applyAlignment="1">
      <alignment horizontal="left" vertical="center"/>
    </xf>
    <xf numFmtId="0" fontId="6" fillId="0" borderId="0" xfId="4" applyFont="1" applyAlignment="1">
      <alignment vertical="top"/>
    </xf>
    <xf numFmtId="0" fontId="62" fillId="0" borderId="0" xfId="2" applyFont="1" applyAlignment="1">
      <alignment horizontal="left"/>
    </xf>
    <xf numFmtId="0" fontId="63" fillId="0" borderId="0" xfId="2" applyFont="1" applyAlignment="1">
      <alignment vertical="center"/>
    </xf>
    <xf numFmtId="0" fontId="34" fillId="0" borderId="0" xfId="2" applyFont="1" applyAlignment="1">
      <alignment vertical="top" wrapText="1"/>
    </xf>
    <xf numFmtId="166" fontId="64" fillId="0" borderId="0" xfId="2" applyNumberFormat="1" applyFont="1" applyAlignment="1">
      <alignment horizontal="center" vertical="center"/>
    </xf>
    <xf numFmtId="0" fontId="17" fillId="0" borderId="0" xfId="3" applyFill="1" applyAlignment="1">
      <alignment shrinkToFit="1"/>
    </xf>
    <xf numFmtId="0" fontId="6" fillId="0" borderId="0" xfId="2" applyFont="1" applyAlignment="1">
      <alignment horizontal="left" shrinkToFit="1"/>
    </xf>
    <xf numFmtId="0" fontId="65" fillId="0" borderId="0" xfId="2" applyFont="1"/>
    <xf numFmtId="0" fontId="18" fillId="0" borderId="0" xfId="2" applyFont="1" applyAlignment="1">
      <alignment horizontal="left" vertical="top" wrapText="1"/>
    </xf>
    <xf numFmtId="0" fontId="5" fillId="0" borderId="0" xfId="2" applyFont="1" applyAlignment="1">
      <alignment horizontal="left" vertical="center"/>
    </xf>
    <xf numFmtId="0" fontId="34" fillId="0" borderId="0" xfId="2" applyFont="1" applyAlignment="1">
      <alignment horizontal="left" vertical="center"/>
    </xf>
    <xf numFmtId="0" fontId="6" fillId="0" borderId="0" xfId="2" applyFont="1" applyAlignment="1">
      <alignment vertical="top" wrapText="1"/>
    </xf>
    <xf numFmtId="0" fontId="20" fillId="0" borderId="0" xfId="3" applyFont="1"/>
    <xf numFmtId="0" fontId="18" fillId="0" borderId="7" xfId="2" applyFont="1" applyBorder="1"/>
    <xf numFmtId="0" fontId="12" fillId="0" borderId="6" xfId="2" applyFont="1" applyBorder="1"/>
    <xf numFmtId="0" fontId="18" fillId="0" borderId="6" xfId="2" applyFont="1" applyBorder="1"/>
    <xf numFmtId="0" fontId="12" fillId="0" borderId="0" xfId="2" applyFont="1" applyAlignment="1">
      <alignment horizontal="center" vertical="center"/>
    </xf>
    <xf numFmtId="0" fontId="6" fillId="0" borderId="0" xfId="0" applyFont="1"/>
    <xf numFmtId="0" fontId="40" fillId="0" borderId="0" xfId="3" applyFont="1"/>
    <xf numFmtId="0" fontId="18" fillId="0" borderId="0" xfId="0" applyFont="1"/>
    <xf numFmtId="0" fontId="66" fillId="0" borderId="0" xfId="0" applyFont="1"/>
    <xf numFmtId="0" fontId="34" fillId="0" borderId="0" xfId="2" applyFont="1"/>
    <xf numFmtId="0" fontId="12" fillId="0" borderId="0" xfId="2" applyFont="1" applyAlignment="1">
      <alignment horizontal="center"/>
    </xf>
    <xf numFmtId="9" fontId="6" fillId="0" borderId="2" xfId="2" applyNumberFormat="1" applyFont="1" applyBorder="1" applyAlignment="1">
      <alignment horizontal="center" shrinkToFit="1"/>
    </xf>
    <xf numFmtId="0" fontId="6" fillId="0" borderId="2" xfId="2" applyFont="1" applyBorder="1" applyAlignment="1">
      <alignment horizontal="center" shrinkToFit="1"/>
    </xf>
    <xf numFmtId="1" fontId="64" fillId="0" borderId="2" xfId="2" applyNumberFormat="1" applyFont="1" applyBorder="1" applyAlignment="1">
      <alignment horizontal="center"/>
    </xf>
    <xf numFmtId="166" fontId="64" fillId="0" borderId="1" xfId="2" applyNumberFormat="1" applyFont="1" applyBorder="1" applyAlignment="1">
      <alignment horizontal="center"/>
    </xf>
    <xf numFmtId="166" fontId="64" fillId="0" borderId="2" xfId="2" applyNumberFormat="1" applyFont="1" applyBorder="1" applyAlignment="1">
      <alignment horizontal="center"/>
    </xf>
    <xf numFmtId="0" fontId="6" fillId="0" borderId="0" xfId="2" applyFont="1" applyAlignment="1">
      <alignment horizontal="left" vertical="top" wrapText="1"/>
    </xf>
    <xf numFmtId="3" fontId="6" fillId="0" borderId="2" xfId="2" applyNumberFormat="1" applyFont="1" applyBorder="1" applyAlignment="1">
      <alignment horizontal="center" vertical="center"/>
    </xf>
    <xf numFmtId="0" fontId="6" fillId="0" borderId="7" xfId="2" applyFont="1" applyBorder="1" applyAlignment="1">
      <alignment horizontal="left" vertical="top" wrapText="1"/>
    </xf>
    <xf numFmtId="0" fontId="6" fillId="0" borderId="8" xfId="2" applyFont="1" applyBorder="1" applyAlignment="1">
      <alignment horizontal="left" vertical="top" wrapText="1"/>
    </xf>
    <xf numFmtId="0" fontId="6" fillId="0" borderId="9" xfId="2" applyFont="1" applyBorder="1" applyAlignment="1">
      <alignment horizontal="left" vertical="top" wrapText="1"/>
    </xf>
    <xf numFmtId="0" fontId="6" fillId="0" borderId="11" xfId="2" applyFont="1" applyBorder="1" applyAlignment="1">
      <alignment horizontal="left" vertical="top" wrapText="1"/>
    </xf>
    <xf numFmtId="0" fontId="6" fillId="0" borderId="2" xfId="2" applyFont="1" applyBorder="1" applyAlignment="1">
      <alignment horizontal="left" vertical="top" wrapText="1"/>
    </xf>
    <xf numFmtId="0" fontId="6" fillId="0" borderId="12" xfId="2" applyFont="1" applyBorder="1" applyAlignment="1">
      <alignment horizontal="left" vertical="top" wrapText="1"/>
    </xf>
    <xf numFmtId="0" fontId="5" fillId="2" borderId="0" xfId="2" applyFont="1" applyFill="1" applyAlignment="1">
      <alignment horizontal="left" vertical="center"/>
    </xf>
    <xf numFmtId="0" fontId="8" fillId="3" borderId="0" xfId="2" applyFont="1" applyFill="1" applyAlignment="1">
      <alignment horizontal="left" vertical="center"/>
    </xf>
    <xf numFmtId="0" fontId="6" fillId="0" borderId="6" xfId="2" applyFont="1" applyBorder="1" applyAlignment="1">
      <alignment horizontal="left" vertical="top" wrapText="1"/>
    </xf>
    <xf numFmtId="0" fontId="6" fillId="0" borderId="10" xfId="2" applyFont="1" applyBorder="1" applyAlignment="1">
      <alignment horizontal="left" vertical="top" wrapText="1"/>
    </xf>
    <xf numFmtId="0" fontId="18" fillId="0" borderId="2" xfId="2" applyFont="1" applyBorder="1" applyAlignment="1">
      <alignment horizontal="left" vertical="center" wrapText="1"/>
    </xf>
    <xf numFmtId="0" fontId="18" fillId="0" borderId="0" xfId="2" applyFont="1" applyAlignment="1">
      <alignment horizontal="left" vertical="top" wrapText="1"/>
    </xf>
    <xf numFmtId="0" fontId="18" fillId="0" borderId="2" xfId="2" applyFont="1" applyBorder="1" applyAlignment="1">
      <alignment horizontal="left"/>
    </xf>
    <xf numFmtId="166" fontId="64" fillId="9" borderId="1" xfId="2" applyNumberFormat="1" applyFont="1" applyFill="1" applyBorder="1" applyAlignment="1">
      <alignment horizontal="center"/>
    </xf>
    <xf numFmtId="0" fontId="5" fillId="0" borderId="0" xfId="2" applyFont="1" applyAlignment="1">
      <alignment horizontal="center" vertical="center" wrapText="1"/>
    </xf>
    <xf numFmtId="0" fontId="34" fillId="0" borderId="0" xfId="2" applyFont="1" applyAlignment="1">
      <alignment horizontal="left" vertical="center" wrapText="1"/>
    </xf>
    <xf numFmtId="0" fontId="34" fillId="0" borderId="2" xfId="2" applyFont="1" applyBorder="1" applyAlignment="1">
      <alignment horizontal="left" vertical="center" wrapText="1"/>
    </xf>
    <xf numFmtId="0" fontId="6" fillId="0" borderId="3" xfId="4" applyFont="1" applyBorder="1" applyAlignment="1">
      <alignment horizontal="center" vertical="center"/>
    </xf>
    <xf numFmtId="0" fontId="6" fillId="0" borderId="4" xfId="4" applyFont="1" applyBorder="1" applyAlignment="1">
      <alignment horizontal="center" vertical="center" wrapText="1"/>
    </xf>
    <xf numFmtId="0" fontId="6" fillId="0" borderId="5" xfId="4" applyFont="1" applyBorder="1" applyAlignment="1">
      <alignment horizontal="center" vertical="center" wrapText="1"/>
    </xf>
    <xf numFmtId="0" fontId="7" fillId="0" borderId="4" xfId="4" applyFont="1" applyBorder="1" applyAlignment="1">
      <alignment horizontal="center" vertical="center" wrapText="1"/>
    </xf>
    <xf numFmtId="0" fontId="7" fillId="0" borderId="1" xfId="4" applyFont="1" applyBorder="1" applyAlignment="1">
      <alignment horizontal="center" vertical="center" wrapText="1"/>
    </xf>
    <xf numFmtId="0" fontId="7" fillId="0" borderId="5" xfId="4" applyFont="1" applyBorder="1" applyAlignment="1">
      <alignment horizontal="center" vertical="center" wrapText="1"/>
    </xf>
    <xf numFmtId="0" fontId="52" fillId="0" borderId="3" xfId="4" applyFont="1" applyBorder="1" applyAlignment="1">
      <alignment horizontal="center" vertical="center" wrapText="1"/>
    </xf>
    <xf numFmtId="0" fontId="5" fillId="0" borderId="3" xfId="4" applyFont="1" applyBorder="1" applyAlignment="1">
      <alignment horizontal="center" vertical="center"/>
    </xf>
    <xf numFmtId="166" fontId="64" fillId="9" borderId="2" xfId="2" applyNumberFormat="1" applyFont="1" applyFill="1" applyBorder="1" applyAlignment="1">
      <alignment horizontal="center"/>
    </xf>
    <xf numFmtId="0" fontId="6" fillId="0" borderId="2" xfId="2" applyFont="1" applyBorder="1" applyAlignment="1">
      <alignment horizontal="center" vertical="center"/>
    </xf>
    <xf numFmtId="0" fontId="34" fillId="2" borderId="0" xfId="2" applyFont="1" applyFill="1" applyAlignment="1">
      <alignment horizontal="left" vertical="center"/>
    </xf>
    <xf numFmtId="0" fontId="18" fillId="0" borderId="1" xfId="2" applyFont="1" applyBorder="1" applyAlignment="1">
      <alignment horizontal="center"/>
    </xf>
    <xf numFmtId="0" fontId="6" fillId="0" borderId="8" xfId="2" applyFont="1" applyBorder="1" applyAlignment="1">
      <alignment horizontal="center" shrinkToFit="1"/>
    </xf>
    <xf numFmtId="0" fontId="6" fillId="0" borderId="2" xfId="2" applyFont="1" applyBorder="1" applyAlignment="1">
      <alignment horizontal="center"/>
    </xf>
    <xf numFmtId="0" fontId="6" fillId="0" borderId="1" xfId="2" applyFont="1" applyBorder="1" applyAlignment="1">
      <alignment horizontal="center"/>
    </xf>
    <xf numFmtId="0" fontId="18" fillId="0" borderId="7" xfId="2" applyFont="1" applyBorder="1" applyAlignment="1">
      <alignment horizontal="left" vertical="top" wrapText="1"/>
    </xf>
    <xf numFmtId="0" fontId="18" fillId="0" borderId="8" xfId="2" applyFont="1" applyBorder="1" applyAlignment="1">
      <alignment horizontal="left" vertical="top" wrapText="1"/>
    </xf>
    <xf numFmtId="0" fontId="18" fillId="0" borderId="9" xfId="2" applyFont="1" applyBorder="1" applyAlignment="1">
      <alignment horizontal="left" vertical="top" wrapText="1"/>
    </xf>
    <xf numFmtId="0" fontId="18" fillId="0" borderId="11" xfId="2" applyFont="1" applyBorder="1" applyAlignment="1">
      <alignment horizontal="left" vertical="top" wrapText="1"/>
    </xf>
    <xf numFmtId="0" fontId="18" fillId="0" borderId="2" xfId="2" applyFont="1" applyBorder="1" applyAlignment="1">
      <alignment horizontal="left" vertical="top" wrapText="1"/>
    </xf>
    <xf numFmtId="0" fontId="18" fillId="0" borderId="12" xfId="2" applyFont="1" applyBorder="1" applyAlignment="1">
      <alignment horizontal="left" vertical="top" wrapText="1"/>
    </xf>
    <xf numFmtId="0" fontId="18" fillId="0" borderId="7" xfId="2" applyFont="1" applyBorder="1" applyAlignment="1">
      <alignment horizontal="left" vertical="top"/>
    </xf>
    <xf numFmtId="0" fontId="18" fillId="0" borderId="8" xfId="2" applyFont="1" applyBorder="1" applyAlignment="1">
      <alignment horizontal="left" vertical="top"/>
    </xf>
    <xf numFmtId="0" fontId="18" fillId="0" borderId="9" xfId="2" applyFont="1" applyBorder="1" applyAlignment="1">
      <alignment horizontal="left" vertical="top"/>
    </xf>
    <xf numFmtId="0" fontId="18" fillId="0" borderId="6" xfId="2" applyFont="1" applyBorder="1" applyAlignment="1">
      <alignment horizontal="left" vertical="top"/>
    </xf>
    <xf numFmtId="0" fontId="18" fillId="0" borderId="0" xfId="2" applyFont="1" applyAlignment="1">
      <alignment horizontal="left" vertical="top"/>
    </xf>
    <xf numFmtId="0" fontId="18" fillId="0" borderId="10" xfId="2" applyFont="1" applyBorder="1" applyAlignment="1">
      <alignment horizontal="left" vertical="top"/>
    </xf>
    <xf numFmtId="0" fontId="18" fillId="0" borderId="11" xfId="2" applyFont="1" applyBorder="1" applyAlignment="1">
      <alignment horizontal="left" vertical="top"/>
    </xf>
    <xf numFmtId="0" fontId="18" fillId="0" borderId="2" xfId="2" applyFont="1" applyBorder="1" applyAlignment="1">
      <alignment horizontal="left" vertical="top"/>
    </xf>
    <xf numFmtId="0" fontId="18" fillId="0" borderId="12" xfId="2" applyFont="1" applyBorder="1" applyAlignment="1">
      <alignment horizontal="left" vertical="top"/>
    </xf>
    <xf numFmtId="0" fontId="5" fillId="0" borderId="4" xfId="4" applyFont="1" applyBorder="1" applyAlignment="1">
      <alignment horizontal="center" vertical="center"/>
    </xf>
    <xf numFmtId="0" fontId="5" fillId="0" borderId="1" xfId="4" applyFont="1" applyBorder="1" applyAlignment="1">
      <alignment horizontal="center" vertical="center"/>
    </xf>
    <xf numFmtId="0" fontId="5" fillId="0" borderId="5" xfId="4" applyFont="1" applyBorder="1" applyAlignment="1">
      <alignment horizontal="center" vertical="center"/>
    </xf>
    <xf numFmtId="0" fontId="6" fillId="0" borderId="2" xfId="2" applyFont="1" applyBorder="1" applyAlignment="1">
      <alignment horizontal="left" vertical="center"/>
    </xf>
    <xf numFmtId="0" fontId="52" fillId="0" borderId="3" xfId="4" applyFont="1" applyBorder="1" applyAlignment="1">
      <alignment horizontal="center" vertical="center"/>
    </xf>
    <xf numFmtId="0" fontId="6" fillId="0" borderId="4" xfId="4" applyFont="1" applyBorder="1" applyAlignment="1">
      <alignment horizontal="center" vertical="center"/>
    </xf>
    <xf numFmtId="0" fontId="6" fillId="0" borderId="1" xfId="4" applyFont="1" applyBorder="1" applyAlignment="1">
      <alignment horizontal="center" vertical="center"/>
    </xf>
    <xf numFmtId="0" fontId="6" fillId="0" borderId="5" xfId="4" applyFont="1" applyBorder="1" applyAlignment="1">
      <alignment horizontal="center" vertical="center"/>
    </xf>
    <xf numFmtId="0" fontId="18" fillId="0" borderId="6" xfId="2" applyFont="1" applyBorder="1" applyAlignment="1">
      <alignment horizontal="left" vertical="top" wrapText="1"/>
    </xf>
    <xf numFmtId="0" fontId="18" fillId="0" borderId="10" xfId="2" applyFont="1" applyBorder="1" applyAlignment="1">
      <alignment horizontal="left" vertical="top" wrapText="1"/>
    </xf>
    <xf numFmtId="164" fontId="18" fillId="0" borderId="1" xfId="2" applyNumberFormat="1" applyFont="1" applyBorder="1" applyAlignment="1">
      <alignment horizontal="center" vertical="center"/>
    </xf>
    <xf numFmtId="0" fontId="35" fillId="0" borderId="8" xfId="2" applyFont="1" applyBorder="1" applyAlignment="1">
      <alignment horizontal="left" vertical="center" wrapText="1"/>
    </xf>
    <xf numFmtId="0" fontId="35" fillId="0" borderId="0" xfId="2" applyFont="1" applyAlignment="1">
      <alignment horizontal="left" vertical="center" wrapText="1"/>
    </xf>
    <xf numFmtId="0" fontId="6" fillId="0" borderId="1" xfId="4" applyFont="1" applyBorder="1" applyAlignment="1">
      <alignment horizontal="center" vertical="center" wrapText="1"/>
    </xf>
    <xf numFmtId="0" fontId="5" fillId="0" borderId="0" xfId="2" applyFont="1" applyAlignment="1">
      <alignment horizontal="left" vertical="center"/>
    </xf>
    <xf numFmtId="0" fontId="34" fillId="0" borderId="0" xfId="2" applyFont="1" applyAlignment="1">
      <alignment horizontal="left" vertical="center"/>
    </xf>
    <xf numFmtId="0" fontId="18" fillId="0" borderId="0" xfId="2" applyFont="1" applyAlignment="1">
      <alignment horizontal="left" vertical="center"/>
    </xf>
    <xf numFmtId="0" fontId="18" fillId="0" borderId="4" xfId="2" applyFont="1" applyBorder="1" applyAlignment="1">
      <alignment horizontal="center" vertical="center"/>
    </xf>
    <xf numFmtId="0" fontId="18" fillId="0" borderId="1" xfId="2" applyFont="1" applyBorder="1" applyAlignment="1">
      <alignment horizontal="center" vertical="center"/>
    </xf>
    <xf numFmtId="0" fontId="18" fillId="0" borderId="5" xfId="2" applyFont="1" applyBorder="1" applyAlignment="1">
      <alignment horizontal="center" vertical="center"/>
    </xf>
    <xf numFmtId="0" fontId="6" fillId="0" borderId="3" xfId="4" applyFont="1" applyBorder="1" applyAlignment="1">
      <alignment horizontal="center" vertical="center" wrapText="1"/>
    </xf>
    <xf numFmtId="0" fontId="6" fillId="0" borderId="7" xfId="4" applyFont="1" applyBorder="1" applyAlignment="1">
      <alignment horizontal="center" vertical="center"/>
    </xf>
    <xf numFmtId="0" fontId="6" fillId="0" borderId="8" xfId="4" applyFont="1" applyBorder="1" applyAlignment="1">
      <alignment horizontal="center" vertical="center"/>
    </xf>
    <xf numFmtId="0" fontId="6" fillId="0" borderId="9" xfId="4" applyFont="1" applyBorder="1" applyAlignment="1">
      <alignment horizontal="center" vertical="center"/>
    </xf>
    <xf numFmtId="0" fontId="6" fillId="0" borderId="11" xfId="4" applyFont="1" applyBorder="1" applyAlignment="1">
      <alignment horizontal="center" vertical="center"/>
    </xf>
    <xf numFmtId="0" fontId="6" fillId="0" borderId="2" xfId="4" applyFont="1" applyBorder="1" applyAlignment="1">
      <alignment horizontal="center" vertical="center"/>
    </xf>
    <xf numFmtId="0" fontId="6" fillId="0" borderId="12" xfId="4" applyFont="1" applyBorder="1" applyAlignment="1">
      <alignment horizontal="center" vertical="center"/>
    </xf>
    <xf numFmtId="0" fontId="18" fillId="0" borderId="2" xfId="2" applyFont="1" applyBorder="1" applyAlignment="1">
      <alignment horizontal="center"/>
    </xf>
    <xf numFmtId="0" fontId="18" fillId="0" borderId="2" xfId="2" applyFont="1" applyBorder="1" applyAlignment="1">
      <alignment horizontal="left" vertical="center"/>
    </xf>
    <xf numFmtId="0" fontId="4" fillId="0" borderId="0" xfId="2" applyFont="1" applyAlignment="1">
      <alignment horizontal="center" vertical="center"/>
    </xf>
    <xf numFmtId="167" fontId="6" fillId="0" borderId="2" xfId="2" applyNumberFormat="1" applyFont="1" applyBorder="1" applyAlignment="1">
      <alignment horizontal="center" vertical="center"/>
    </xf>
    <xf numFmtId="0" fontId="6" fillId="0" borderId="2" xfId="2" applyFont="1" applyBorder="1" applyAlignment="1">
      <alignment horizontal="left" vertical="center" wrapText="1"/>
    </xf>
    <xf numFmtId="0" fontId="38" fillId="0" borderId="0" xfId="2" applyFont="1" applyAlignment="1">
      <alignment horizontal="center" wrapText="1"/>
    </xf>
    <xf numFmtId="0" fontId="18" fillId="0" borderId="2" xfId="2" applyFont="1" applyBorder="1" applyAlignment="1">
      <alignment horizontal="center" vertical="center"/>
    </xf>
    <xf numFmtId="3" fontId="18" fillId="0" borderId="2" xfId="2" applyNumberFormat="1" applyFont="1" applyBorder="1" applyAlignment="1">
      <alignment horizontal="center"/>
    </xf>
    <xf numFmtId="9" fontId="18" fillId="0" borderId="1" xfId="1" applyFont="1" applyBorder="1" applyAlignment="1">
      <alignment horizontal="center"/>
    </xf>
    <xf numFmtId="0" fontId="61" fillId="0" borderId="2" xfId="2" applyFont="1" applyBorder="1" applyAlignment="1">
      <alignment horizontal="left"/>
    </xf>
    <xf numFmtId="0" fontId="34" fillId="0" borderId="0" xfId="2" applyFont="1" applyAlignment="1">
      <alignment horizontal="center" vertical="center" wrapText="1"/>
    </xf>
    <xf numFmtId="0" fontId="34" fillId="0" borderId="0" xfId="2" applyFont="1" applyAlignment="1">
      <alignment horizontal="center" vertical="top" wrapText="1"/>
    </xf>
    <xf numFmtId="166" fontId="64" fillId="2" borderId="0" xfId="2" applyNumberFormat="1" applyFont="1" applyFill="1" applyAlignment="1">
      <alignment horizontal="center"/>
    </xf>
    <xf numFmtId="0" fontId="6" fillId="0" borderId="3" xfId="2" applyFont="1" applyBorder="1" applyAlignment="1">
      <alignment horizontal="left" vertical="center"/>
    </xf>
    <xf numFmtId="0" fontId="18" fillId="0" borderId="0" xfId="2" applyFont="1" applyAlignment="1">
      <alignment horizontal="left"/>
    </xf>
    <xf numFmtId="0" fontId="6" fillId="0" borderId="7" xfId="2" applyFont="1" applyBorder="1" applyAlignment="1">
      <alignment horizontal="left" vertical="top"/>
    </xf>
    <xf numFmtId="0" fontId="6" fillId="0" borderId="8" xfId="2" applyFont="1" applyBorder="1" applyAlignment="1">
      <alignment horizontal="left" vertical="top"/>
    </xf>
    <xf numFmtId="0" fontId="6" fillId="0" borderId="9" xfId="2" applyFont="1" applyBorder="1" applyAlignment="1">
      <alignment horizontal="left" vertical="top"/>
    </xf>
    <xf numFmtId="0" fontId="6" fillId="0" borderId="6" xfId="2" applyFont="1" applyBorder="1" applyAlignment="1">
      <alignment horizontal="left" vertical="top"/>
    </xf>
    <xf numFmtId="0" fontId="6" fillId="0" borderId="0" xfId="2" applyFont="1" applyAlignment="1">
      <alignment horizontal="left" vertical="top"/>
    </xf>
    <xf numFmtId="0" fontId="6" fillId="0" borderId="10" xfId="2" applyFont="1" applyBorder="1" applyAlignment="1">
      <alignment horizontal="left" vertical="top"/>
    </xf>
    <xf numFmtId="0" fontId="6" fillId="0" borderId="11" xfId="2" applyFont="1" applyBorder="1" applyAlignment="1">
      <alignment horizontal="left" vertical="top"/>
    </xf>
    <xf numFmtId="0" fontId="6" fillId="0" borderId="2" xfId="2" applyFont="1" applyBorder="1" applyAlignment="1">
      <alignment horizontal="left" vertical="top"/>
    </xf>
    <xf numFmtId="0" fontId="6" fillId="0" borderId="12" xfId="2" applyFont="1" applyBorder="1" applyAlignment="1">
      <alignment horizontal="left" vertical="top"/>
    </xf>
    <xf numFmtId="0" fontId="18" fillId="0" borderId="2" xfId="2" applyFont="1" applyBorder="1" applyAlignment="1">
      <alignment horizontal="center" shrinkToFit="1"/>
    </xf>
    <xf numFmtId="0" fontId="6" fillId="0" borderId="19" xfId="2" applyFont="1" applyBorder="1" applyAlignment="1">
      <alignment horizontal="center" vertical="center"/>
    </xf>
    <xf numFmtId="0" fontId="6" fillId="0" borderId="18" xfId="2" applyFont="1" applyBorder="1" applyAlignment="1">
      <alignment horizontal="center" vertical="center"/>
    </xf>
    <xf numFmtId="0" fontId="18" fillId="0" borderId="0" xfId="2" applyFont="1" applyAlignment="1">
      <alignment horizontal="left" vertical="center" wrapText="1"/>
    </xf>
    <xf numFmtId="0" fontId="6" fillId="0" borderId="4" xfId="2" applyFont="1" applyBorder="1" applyAlignment="1">
      <alignment horizontal="left" vertical="center"/>
    </xf>
    <xf numFmtId="0" fontId="6" fillId="0" borderId="1" xfId="2" applyFont="1" applyBorder="1" applyAlignment="1">
      <alignment horizontal="left" vertical="center"/>
    </xf>
    <xf numFmtId="0" fontId="6" fillId="0" borderId="5" xfId="2" applyFont="1" applyBorder="1" applyAlignment="1">
      <alignment horizontal="left" vertical="center"/>
    </xf>
    <xf numFmtId="0" fontId="18" fillId="0" borderId="7" xfId="2" applyFont="1" applyBorder="1" applyAlignment="1">
      <alignment horizontal="left" vertical="center" wrapText="1"/>
    </xf>
    <xf numFmtId="0" fontId="18" fillId="0" borderId="8" xfId="2" applyFont="1" applyBorder="1" applyAlignment="1">
      <alignment horizontal="left" vertical="center" wrapText="1"/>
    </xf>
    <xf numFmtId="0" fontId="18" fillId="0" borderId="9" xfId="2" applyFont="1" applyBorder="1" applyAlignment="1">
      <alignment horizontal="left" vertical="center" wrapText="1"/>
    </xf>
    <xf numFmtId="0" fontId="18" fillId="0" borderId="11" xfId="2" applyFont="1" applyBorder="1" applyAlignment="1">
      <alignment horizontal="left" vertical="center" wrapText="1"/>
    </xf>
    <xf numFmtId="0" fontId="18" fillId="0" borderId="12" xfId="2" applyFont="1" applyBorder="1" applyAlignment="1">
      <alignment horizontal="left" vertical="center" wrapText="1"/>
    </xf>
    <xf numFmtId="0" fontId="59" fillId="15" borderId="4" xfId="2" applyFont="1" applyFill="1" applyBorder="1" applyAlignment="1">
      <alignment horizontal="center" vertical="center" shrinkToFit="1"/>
    </xf>
    <xf numFmtId="0" fontId="59" fillId="15" borderId="1" xfId="2" applyFont="1" applyFill="1" applyBorder="1" applyAlignment="1">
      <alignment horizontal="center" vertical="center" shrinkToFit="1"/>
    </xf>
    <xf numFmtId="0" fontId="59" fillId="15" borderId="5" xfId="2" applyFont="1" applyFill="1" applyBorder="1" applyAlignment="1">
      <alignment horizontal="center" vertical="center" shrinkToFit="1"/>
    </xf>
    <xf numFmtId="165" fontId="6" fillId="0" borderId="2" xfId="2" applyNumberFormat="1" applyFont="1" applyBorder="1" applyAlignment="1">
      <alignment horizontal="center" vertical="center"/>
    </xf>
    <xf numFmtId="0" fontId="5" fillId="0" borderId="2" xfId="2" applyFont="1" applyBorder="1" applyAlignment="1">
      <alignment horizontal="center" vertical="center"/>
    </xf>
    <xf numFmtId="0" fontId="20" fillId="0" borderId="0" xfId="3" applyFont="1" applyAlignment="1">
      <alignment horizontal="right"/>
    </xf>
    <xf numFmtId="0" fontId="10" fillId="0" borderId="2" xfId="2" applyFont="1" applyBorder="1" applyAlignment="1">
      <alignment horizontal="left" vertical="center"/>
    </xf>
    <xf numFmtId="0" fontId="12" fillId="0" borderId="0" xfId="2" applyFont="1" applyAlignment="1">
      <alignment horizontal="left" wrapText="1"/>
    </xf>
    <xf numFmtId="0" fontId="6" fillId="0" borderId="7" xfId="2" applyFont="1" applyBorder="1" applyAlignment="1">
      <alignment vertical="top" wrapText="1"/>
    </xf>
    <xf numFmtId="0" fontId="6" fillId="0" borderId="8" xfId="2" applyFont="1" applyBorder="1" applyAlignment="1">
      <alignment vertical="top" wrapText="1"/>
    </xf>
    <xf numFmtId="0" fontId="6" fillId="0" borderId="9" xfId="2" applyFont="1" applyBorder="1" applyAlignment="1">
      <alignment vertical="top" wrapText="1"/>
    </xf>
    <xf numFmtId="0" fontId="6" fillId="0" borderId="6" xfId="2" applyFont="1" applyBorder="1" applyAlignment="1">
      <alignment vertical="top" wrapText="1"/>
    </xf>
    <xf numFmtId="0" fontId="6" fillId="0" borderId="0" xfId="2" applyFont="1" applyAlignment="1">
      <alignment vertical="top" wrapText="1"/>
    </xf>
    <xf numFmtId="0" fontId="6" fillId="0" borderId="10" xfId="2" applyFont="1" applyBorder="1" applyAlignment="1">
      <alignment vertical="top" wrapText="1"/>
    </xf>
    <xf numFmtId="0" fontId="6" fillId="0" borderId="11" xfId="2" applyFont="1" applyBorder="1" applyAlignment="1">
      <alignment vertical="top" wrapText="1"/>
    </xf>
    <xf numFmtId="0" fontId="6" fillId="0" borderId="2" xfId="2" applyFont="1" applyBorder="1" applyAlignment="1">
      <alignment vertical="top" wrapText="1"/>
    </xf>
    <xf numFmtId="0" fontId="6" fillId="0" borderId="12" xfId="2" applyFont="1" applyBorder="1" applyAlignment="1">
      <alignment vertical="top" wrapText="1"/>
    </xf>
    <xf numFmtId="0" fontId="6" fillId="0" borderId="2" xfId="2" applyFont="1" applyBorder="1" applyAlignment="1">
      <alignment horizontal="left"/>
    </xf>
    <xf numFmtId="0" fontId="12" fillId="0" borderId="4" xfId="2" applyFont="1" applyBorder="1" applyAlignment="1">
      <alignment horizontal="center" vertical="center"/>
    </xf>
    <xf numFmtId="0" fontId="12" fillId="0" borderId="1" xfId="2" applyFont="1" applyBorder="1" applyAlignment="1">
      <alignment horizontal="center" vertical="center"/>
    </xf>
    <xf numFmtId="0" fontId="12" fillId="0" borderId="5" xfId="2" applyFont="1" applyBorder="1" applyAlignment="1">
      <alignment horizontal="center" vertical="center"/>
    </xf>
    <xf numFmtId="0" fontId="18" fillId="0" borderId="2" xfId="2" applyFont="1" applyBorder="1" applyAlignment="1">
      <alignment horizontal="left" wrapText="1"/>
    </xf>
    <xf numFmtId="0" fontId="57" fillId="0" borderId="8" xfId="2" applyFont="1" applyBorder="1" applyAlignment="1">
      <alignment horizontal="left" vertical="top" wrapText="1"/>
    </xf>
    <xf numFmtId="0" fontId="57" fillId="0" borderId="0" xfId="2" applyFont="1" applyAlignment="1">
      <alignment horizontal="left" vertical="top" wrapText="1"/>
    </xf>
    <xf numFmtId="0" fontId="18" fillId="0" borderId="7" xfId="4" applyFont="1" applyBorder="1" applyAlignment="1">
      <alignment horizontal="left" vertical="top"/>
    </xf>
    <xf numFmtId="0" fontId="18" fillId="0" borderId="8" xfId="4" applyFont="1" applyBorder="1" applyAlignment="1">
      <alignment horizontal="left" vertical="top"/>
    </xf>
    <xf numFmtId="0" fontId="18" fillId="0" borderId="9" xfId="4" applyFont="1" applyBorder="1" applyAlignment="1">
      <alignment horizontal="left" vertical="top"/>
    </xf>
    <xf numFmtId="0" fontId="18" fillId="0" borderId="6" xfId="4" applyFont="1" applyBorder="1" applyAlignment="1">
      <alignment horizontal="left" vertical="top"/>
    </xf>
    <xf numFmtId="0" fontId="18" fillId="0" borderId="0" xfId="4" applyFont="1" applyAlignment="1">
      <alignment horizontal="left" vertical="top"/>
    </xf>
    <xf numFmtId="0" fontId="18" fillId="0" borderId="10" xfId="4" applyFont="1" applyBorder="1" applyAlignment="1">
      <alignment horizontal="left" vertical="top"/>
    </xf>
    <xf numFmtId="0" fontId="18" fillId="0" borderId="11" xfId="4" applyFont="1" applyBorder="1" applyAlignment="1">
      <alignment horizontal="left" vertical="top"/>
    </xf>
    <xf numFmtId="0" fontId="18" fillId="0" borderId="2" xfId="4" applyFont="1" applyBorder="1" applyAlignment="1">
      <alignment horizontal="left" vertical="top"/>
    </xf>
    <xf numFmtId="0" fontId="18" fillId="0" borderId="12" xfId="4" applyFont="1" applyBorder="1" applyAlignment="1">
      <alignment horizontal="left" vertical="top"/>
    </xf>
    <xf numFmtId="0" fontId="34" fillId="0" borderId="3" xfId="4" applyFont="1" applyBorder="1" applyAlignment="1">
      <alignment horizontal="center" vertical="center"/>
    </xf>
    <xf numFmtId="0" fontId="5" fillId="9" borderId="3" xfId="4" applyFont="1" applyFill="1" applyBorder="1" applyAlignment="1">
      <alignment horizontal="center" vertical="center"/>
    </xf>
    <xf numFmtId="0" fontId="34" fillId="9" borderId="3" xfId="4" applyFont="1" applyFill="1" applyBorder="1" applyAlignment="1">
      <alignment horizontal="center" vertical="center"/>
    </xf>
    <xf numFmtId="0" fontId="8" fillId="3" borderId="0" xfId="4" applyFont="1" applyFill="1" applyAlignment="1">
      <alignment horizontal="left" vertical="center"/>
    </xf>
    <xf numFmtId="0" fontId="5" fillId="2" borderId="0" xfId="4" applyFont="1" applyFill="1" applyAlignment="1">
      <alignment horizontal="left" vertical="center"/>
    </xf>
    <xf numFmtId="0" fontId="18" fillId="0" borderId="3" xfId="4" applyFont="1" applyBorder="1" applyAlignment="1">
      <alignment horizontal="center" vertical="center"/>
    </xf>
    <xf numFmtId="0" fontId="18" fillId="0" borderId="3" xfId="4" applyFont="1" applyBorder="1" applyAlignment="1">
      <alignment horizontal="center"/>
    </xf>
    <xf numFmtId="0" fontId="6" fillId="0" borderId="7" xfId="4" applyFont="1" applyBorder="1" applyAlignment="1">
      <alignment horizontal="center" vertical="center" wrapText="1"/>
    </xf>
    <xf numFmtId="0" fontId="6" fillId="0" borderId="8" xfId="4" applyFont="1" applyBorder="1" applyAlignment="1">
      <alignment horizontal="center" vertical="center" wrapText="1"/>
    </xf>
    <xf numFmtId="0" fontId="6" fillId="0" borderId="11" xfId="4" applyFont="1" applyBorder="1" applyAlignment="1">
      <alignment horizontal="center" vertical="center" wrapText="1"/>
    </xf>
    <xf numFmtId="0" fontId="6" fillId="0" borderId="2" xfId="4" applyFont="1" applyBorder="1" applyAlignment="1">
      <alignment horizontal="center" vertical="center" wrapText="1"/>
    </xf>
    <xf numFmtId="0" fontId="6" fillId="9" borderId="3" xfId="4" applyFont="1" applyFill="1" applyBorder="1" applyAlignment="1">
      <alignment horizontal="center" textRotation="90" wrapText="1"/>
    </xf>
    <xf numFmtId="0" fontId="6" fillId="0" borderId="3" xfId="4" applyFont="1" applyBorder="1" applyAlignment="1">
      <alignment horizontal="center" textRotation="90" wrapText="1"/>
    </xf>
    <xf numFmtId="0" fontId="5" fillId="9" borderId="3" xfId="4" applyFont="1" applyFill="1" applyBorder="1" applyAlignment="1">
      <alignment horizontal="center"/>
    </xf>
    <xf numFmtId="0" fontId="5" fillId="0" borderId="3" xfId="4" applyFont="1" applyBorder="1" applyAlignment="1">
      <alignment horizontal="center" vertical="center" wrapText="1"/>
    </xf>
    <xf numFmtId="0" fontId="5" fillId="0" borderId="3" xfId="4" applyFont="1" applyBorder="1" applyAlignment="1">
      <alignment horizontal="center" wrapText="1"/>
    </xf>
    <xf numFmtId="0" fontId="5" fillId="0" borderId="2" xfId="4" applyFont="1" applyBorder="1" applyAlignment="1">
      <alignment horizontal="center" vertical="center"/>
    </xf>
    <xf numFmtId="0" fontId="18" fillId="9" borderId="3" xfId="4" applyFont="1" applyFill="1" applyBorder="1" applyAlignment="1">
      <alignment horizontal="center" vertical="center"/>
    </xf>
    <xf numFmtId="0" fontId="18" fillId="9" borderId="3" xfId="4" applyFont="1" applyFill="1" applyBorder="1" applyAlignment="1">
      <alignment horizontal="center"/>
    </xf>
    <xf numFmtId="0" fontId="5" fillId="9" borderId="3" xfId="4" applyFont="1" applyFill="1" applyBorder="1" applyAlignment="1">
      <alignment horizontal="center" wrapText="1"/>
    </xf>
    <xf numFmtId="0" fontId="5" fillId="0" borderId="4" xfId="4" applyFont="1" applyBorder="1" applyAlignment="1">
      <alignment horizontal="center" vertical="center" wrapText="1"/>
    </xf>
    <xf numFmtId="0" fontId="5" fillId="0" borderId="1" xfId="4" applyFont="1" applyBorder="1" applyAlignment="1">
      <alignment horizontal="center" vertical="center" wrapText="1"/>
    </xf>
    <xf numFmtId="0" fontId="5" fillId="0" borderId="5" xfId="4" applyFont="1" applyBorder="1" applyAlignment="1">
      <alignment horizontal="center" vertical="center" wrapText="1"/>
    </xf>
    <xf numFmtId="0" fontId="18" fillId="0" borderId="3" xfId="4" applyFont="1" applyBorder="1" applyAlignment="1">
      <alignment horizontal="center" textRotation="90" wrapText="1"/>
    </xf>
    <xf numFmtId="0" fontId="18" fillId="9" borderId="3" xfId="4" applyFont="1" applyFill="1" applyBorder="1" applyAlignment="1">
      <alignment horizontal="center" textRotation="90" wrapText="1"/>
    </xf>
    <xf numFmtId="0" fontId="6" fillId="9" borderId="3" xfId="4" applyFont="1" applyFill="1" applyBorder="1" applyAlignment="1">
      <alignment horizontal="center" vertical="center"/>
    </xf>
    <xf numFmtId="0" fontId="18" fillId="0" borderId="3" xfId="4" applyFont="1" applyBorder="1" applyAlignment="1">
      <alignment horizontal="center" wrapText="1"/>
    </xf>
    <xf numFmtId="0" fontId="6" fillId="0" borderId="9" xfId="4" applyFont="1" applyBorder="1" applyAlignment="1">
      <alignment horizontal="center" vertical="center" wrapText="1"/>
    </xf>
    <xf numFmtId="0" fontId="6" fillId="0" borderId="12" xfId="4" applyFont="1" applyBorder="1" applyAlignment="1">
      <alignment horizontal="center" vertical="center" wrapText="1"/>
    </xf>
    <xf numFmtId="0" fontId="8" fillId="3" borderId="24" xfId="2" applyFont="1" applyFill="1" applyBorder="1" applyAlignment="1">
      <alignment horizontal="left" vertical="center"/>
    </xf>
    <xf numFmtId="0" fontId="8" fillId="3" borderId="28" xfId="2" applyFont="1" applyFill="1" applyBorder="1" applyAlignment="1">
      <alignment horizontal="left" vertical="center"/>
    </xf>
    <xf numFmtId="0" fontId="6" fillId="0" borderId="7" xfId="2" applyFont="1" applyFill="1" applyBorder="1" applyAlignment="1">
      <alignment horizontal="left" vertical="top" wrapText="1"/>
    </xf>
    <xf numFmtId="0" fontId="6" fillId="0" borderId="8" xfId="2" applyFont="1" applyFill="1" applyBorder="1" applyAlignment="1">
      <alignment horizontal="left" vertical="top" wrapText="1"/>
    </xf>
    <xf numFmtId="0" fontId="6" fillId="0" borderId="9" xfId="2" applyFont="1" applyFill="1" applyBorder="1" applyAlignment="1">
      <alignment horizontal="left" vertical="top" wrapText="1"/>
    </xf>
    <xf numFmtId="0" fontId="6" fillId="0" borderId="11" xfId="2" applyFont="1" applyFill="1" applyBorder="1" applyAlignment="1">
      <alignment horizontal="left" vertical="top" wrapText="1"/>
    </xf>
    <xf numFmtId="0" fontId="6" fillId="0" borderId="2" xfId="2" applyFont="1" applyFill="1" applyBorder="1" applyAlignment="1">
      <alignment horizontal="left" vertical="top" wrapText="1"/>
    </xf>
    <xf numFmtId="0" fontId="6" fillId="0" borderId="12" xfId="2" applyFont="1" applyFill="1" applyBorder="1" applyAlignment="1">
      <alignment horizontal="left" vertical="top" wrapText="1"/>
    </xf>
  </cellXfs>
  <cellStyles count="5">
    <cellStyle name="Hyperlink" xfId="3" builtinId="8"/>
    <cellStyle name="Normal" xfId="0" builtinId="0"/>
    <cellStyle name="Normal 2" xfId="2" xr:uid="{9B538D51-D1D6-4DCF-A6C4-4B4210001E84}"/>
    <cellStyle name="Normal 2 2" xfId="4" xr:uid="{A8489714-222A-4856-A358-9D0991AB62AA}"/>
    <cellStyle name="Percent" xfId="1" builtinId="5"/>
  </cellStyles>
  <dxfs count="35">
    <dxf>
      <fill>
        <patternFill>
          <bgColor theme="0" tint="-0.34998626667073579"/>
        </patternFill>
      </fill>
    </dxf>
    <dxf>
      <fill>
        <patternFill>
          <bgColor theme="0" tint="-0.34998626667073579"/>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24994659260841701"/>
        </patternFill>
      </fill>
    </dxf>
    <dxf>
      <fill>
        <patternFill>
          <bgColor theme="0" tint="-0.24994659260841701"/>
        </patternFill>
      </fill>
    </dxf>
    <dxf>
      <font>
        <b val="0"/>
        <i/>
        <color auto="1"/>
      </font>
      <fill>
        <patternFill>
          <bgColor theme="0" tint="-0.24994659260841701"/>
        </patternFill>
      </fill>
    </dxf>
    <dxf>
      <font>
        <b val="0"/>
        <i/>
        <color auto="1"/>
      </font>
      <fill>
        <patternFill>
          <bgColor theme="0" tint="-0.24994659260841701"/>
        </patternFill>
      </fill>
    </dxf>
    <dxf>
      <font>
        <b val="0"/>
        <i/>
        <color auto="1"/>
      </font>
      <fill>
        <patternFill>
          <bgColor theme="0" tint="-0.24994659260841701"/>
        </patternFill>
      </fill>
    </dxf>
    <dxf>
      <font>
        <b val="0"/>
        <i/>
        <color auto="1"/>
      </font>
      <fill>
        <patternFill>
          <bgColor theme="0" tint="-0.24994659260841701"/>
        </patternFill>
      </fill>
    </dxf>
    <dxf>
      <font>
        <color theme="0"/>
      </font>
      <fill>
        <patternFill>
          <bgColor rgb="FFFF0000"/>
        </patternFill>
      </fill>
    </dxf>
    <dxf>
      <fill>
        <patternFill>
          <bgColor theme="3" tint="0.79998168889431442"/>
        </patternFill>
      </fill>
      <border>
        <left style="thin">
          <color auto="1"/>
        </left>
        <right style="thin">
          <color auto="1"/>
        </right>
        <top style="thin">
          <color auto="1"/>
        </top>
        <bottom style="thin">
          <color auto="1"/>
        </bottom>
        <vertical/>
        <horizontal/>
      </border>
    </dxf>
    <dxf>
      <font>
        <b val="0"/>
        <i/>
        <color auto="1"/>
      </font>
      <fill>
        <patternFill>
          <bgColor theme="0" tint="-0.24994659260841701"/>
        </patternFill>
      </fill>
    </dxf>
    <dxf>
      <font>
        <b val="0"/>
        <i/>
        <color auto="1"/>
      </font>
      <fill>
        <patternFill>
          <bgColor theme="0" tint="-0.24994659260841701"/>
        </patternFill>
      </fill>
    </dxf>
    <dxf>
      <font>
        <b val="0"/>
        <i/>
        <color auto="1"/>
      </font>
      <fill>
        <patternFill>
          <bgColor theme="0" tint="-0.24994659260841701"/>
        </patternFill>
      </fill>
    </dxf>
    <dxf>
      <font>
        <b val="0"/>
        <i/>
        <color auto="1"/>
      </font>
      <fill>
        <patternFill>
          <bgColor theme="0" tint="-0.24994659260841701"/>
        </patternFill>
      </fill>
    </dxf>
    <dxf>
      <font>
        <b val="0"/>
        <i/>
        <color auto="1"/>
      </font>
      <fill>
        <patternFill>
          <bgColor theme="0" tint="-0.24994659260841701"/>
        </patternFill>
      </fill>
    </dxf>
    <dxf>
      <fill>
        <patternFill>
          <bgColor theme="6" tint="0.79998168889431442"/>
        </patternFill>
      </fill>
    </dxf>
    <dxf>
      <font>
        <b val="0"/>
        <i/>
        <color auto="1"/>
      </font>
      <fill>
        <patternFill>
          <bgColor theme="0" tint="-0.24994659260841701"/>
        </patternFill>
      </fill>
    </dxf>
    <dxf>
      <font>
        <b val="0"/>
        <i/>
        <color auto="1"/>
      </font>
      <fill>
        <patternFill>
          <bgColor theme="0" tint="-0.24994659260841701"/>
        </patternFill>
      </fill>
    </dxf>
    <dxf>
      <font>
        <b val="0"/>
        <i/>
        <color auto="1"/>
      </font>
      <fill>
        <patternFill>
          <bgColor theme="0" tint="-0.24994659260841701"/>
        </patternFill>
      </fill>
    </dxf>
    <dxf>
      <font>
        <b val="0"/>
        <i/>
        <color auto="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s>
  <tableStyles count="0" defaultTableStyle="TableStyleMedium2" defaultPivotStyle="PivotStyleLight16"/>
  <colors>
    <mruColors>
      <color rgb="FF0066CC"/>
      <color rgb="FF005395"/>
      <color rgb="FF0000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fmlaLink="Hidden!$F$24"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fmlaLink="Hidden!$F$25" lockText="1" noThreeD="1"/>
</file>

<file path=xl/ctrlProps/ctrlProp114.xml><?xml version="1.0" encoding="utf-8"?>
<formControlPr xmlns="http://schemas.microsoft.com/office/spreadsheetml/2009/9/main" objectType="CheckBox" fmlaLink="Hidden!$F$18" lockText="1" noThreeD="1"/>
</file>

<file path=xl/ctrlProps/ctrlProp115.xml><?xml version="1.0" encoding="utf-8"?>
<formControlPr xmlns="http://schemas.microsoft.com/office/spreadsheetml/2009/9/main" objectType="CheckBox" fmlaLink="Hidden!$F$19"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checked="Checked" lockText="1" noThreeD="1"/>
</file>

<file path=xl/ctrlProps/ctrlProp118.xml><?xml version="1.0" encoding="utf-8"?>
<formControlPr xmlns="http://schemas.microsoft.com/office/spreadsheetml/2009/9/main" objectType="CheckBox" fmlaLink="Hidden!$F$21" lockText="1" noThreeD="1"/>
</file>

<file path=xl/ctrlProps/ctrlProp119.xml><?xml version="1.0" encoding="utf-8"?>
<formControlPr xmlns="http://schemas.microsoft.com/office/spreadsheetml/2009/9/main" objectType="CheckBox" fmlaLink="Hidden!$F$22"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checked="Checked" lockText="1" noThreeD="1"/>
</file>

<file path=xl/ctrlProps/ctrlProp121.xml><?xml version="1.0" encoding="utf-8"?>
<formControlPr xmlns="http://schemas.microsoft.com/office/spreadsheetml/2009/9/main" objectType="CheckBox" fmlaLink="Hidden!$F$23"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fmlaLink="Hidden!$C$35"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fmlaLink="Hidden!$C$34"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fmlaLink="Hidden!$C$23"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Hidden!$F$61" lockText="1" noThreeD="1"/>
</file>

<file path=xl/ctrlProps/ctrlProp20.xml><?xml version="1.0" encoding="utf-8"?>
<formControlPr xmlns="http://schemas.microsoft.com/office/spreadsheetml/2009/9/main" objectType="CheckBox" fmlaLink="Hidden!$F$20"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fmlaLink="Hidden!$C$14"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fmlaLink="Hidden!$F$5"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fmlaLink="Hidden!$F$14"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fmlaLink="Hidden!$F$9"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fmlaLink="Hidden!$F$7"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fmlaLink="Hidden!$F$15"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fmlaLink="Hidden!$F$8"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fmlaLink="Hidden!$F$6" lockText="1" noThreeD="1"/>
</file>

<file path=xl/ctrlProps/ctrlProp232.xml><?xml version="1.0" encoding="utf-8"?>
<formControlPr xmlns="http://schemas.microsoft.com/office/spreadsheetml/2009/9/main" objectType="CheckBox" fmlaLink="Hidden!$F$11" lockText="1" noThreeD="1"/>
</file>

<file path=xl/ctrlProps/ctrlProp233.xml><?xml version="1.0" encoding="utf-8"?>
<formControlPr xmlns="http://schemas.microsoft.com/office/spreadsheetml/2009/9/main" objectType="CheckBox" fmlaLink="Hidden!$F$12"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fmlaLink="Hidden!$C$38"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fmlaLink="Hidden!$C$8" lockText="1" noThreeD="1"/>
</file>

<file path=xl/ctrlProps/ctrlProp254.xml><?xml version="1.0" encoding="utf-8"?>
<formControlPr xmlns="http://schemas.microsoft.com/office/spreadsheetml/2009/9/main" objectType="CheckBox" fmlaLink="Hidden!$C$15"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fmlaLink="Hidden!$C$22" lockText="1" noThreeD="1"/>
</file>

<file path=xl/ctrlProps/ctrlProp26.xml><?xml version="1.0" encoding="utf-8"?>
<formControlPr xmlns="http://schemas.microsoft.com/office/spreadsheetml/2009/9/main" objectType="CheckBox" fmlaLink="Hidden!$C$3"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fmlaLink="Hidden!$I$3"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fmlaLink="Hidden!$C$4"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fmlaLink="Hidden!$F$3" lockText="1" noThreeD="1"/>
</file>

<file path=xl/ctrlProps/ctrlProp276.xml><?xml version="1.0" encoding="utf-8"?>
<formControlPr xmlns="http://schemas.microsoft.com/office/spreadsheetml/2009/9/main" objectType="CheckBox" fmlaLink="Hidden!$F$16" lockText="1" noThreeD="1"/>
</file>

<file path=xl/ctrlProps/ctrlProp277.xml><?xml version="1.0" encoding="utf-8"?>
<formControlPr xmlns="http://schemas.microsoft.com/office/spreadsheetml/2009/9/main" objectType="CheckBox" fmlaLink="Hidden!$F$10"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fmlaLink="Hidden!$I$6" lockText="1" noThreeD="1"/>
</file>

<file path=xl/ctrlProps/ctrlProp28.xml><?xml version="1.0" encoding="utf-8"?>
<formControlPr xmlns="http://schemas.microsoft.com/office/spreadsheetml/2009/9/main" objectType="CheckBox" fmlaLink="Hidden!$C$5" lockText="1" noThreeD="1"/>
</file>

<file path=xl/ctrlProps/ctrlProp280.xml><?xml version="1.0" encoding="utf-8"?>
<formControlPr xmlns="http://schemas.microsoft.com/office/spreadsheetml/2009/9/main" objectType="CheckBox" fmlaLink="Hidden!$I$8"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fmlaLink="Hidden!$A$46"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Hidden!$C$6"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fmlaLink="Hidden!$I$10" lockText="1" noThreeD="1"/>
</file>

<file path=xl/ctrlProps/ctrlProp294.xml><?xml version="1.0" encoding="utf-8"?>
<formControlPr xmlns="http://schemas.microsoft.com/office/spreadsheetml/2009/9/main" objectType="CheckBox" fmlaLink="Hidden!$I$11" lockText="1" noThreeD="1"/>
</file>

<file path=xl/ctrlProps/ctrlProp295.xml><?xml version="1.0" encoding="utf-8"?>
<formControlPr xmlns="http://schemas.microsoft.com/office/spreadsheetml/2009/9/main" objectType="CheckBox" fmlaLink="Hidden!$I$12"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fmlaLink="Hidden!$C$37"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Hidden!$F$62" lockText="1" noThreeD="1"/>
</file>

<file path=xl/ctrlProps/ctrlProp30.xml><?xml version="1.0" encoding="utf-8"?>
<formControlPr xmlns="http://schemas.microsoft.com/office/spreadsheetml/2009/9/main" objectType="CheckBox" fmlaLink="Hidden!$C$7"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fmlaLink="Hidden!$C$9"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fmlaLink="Hidden!$C$26" lockText="1" noThreeD="1"/>
</file>

<file path=xl/ctrlProps/ctrlProp313.xml><?xml version="1.0" encoding="utf-8"?>
<formControlPr xmlns="http://schemas.microsoft.com/office/spreadsheetml/2009/9/main" objectType="CheckBox" fmlaLink="Hidden!$C$24" lockText="1" noThreeD="1"/>
</file>

<file path=xl/ctrlProps/ctrlProp314.xml><?xml version="1.0" encoding="utf-8"?>
<formControlPr xmlns="http://schemas.microsoft.com/office/spreadsheetml/2009/9/main" objectType="CheckBox" fmlaLink="Hidden!$C$29" lockText="1" noThreeD="1"/>
</file>

<file path=xl/ctrlProps/ctrlProp315.xml><?xml version="1.0" encoding="utf-8"?>
<formControlPr xmlns="http://schemas.microsoft.com/office/spreadsheetml/2009/9/main" objectType="CheckBox" fmlaLink="Hidden!$C$28" lockText="1" noThreeD="1"/>
</file>

<file path=xl/ctrlProps/ctrlProp316.xml><?xml version="1.0" encoding="utf-8"?>
<formControlPr xmlns="http://schemas.microsoft.com/office/spreadsheetml/2009/9/main" objectType="CheckBox" fmlaLink="Hidden!$C$30" lockText="1" noThreeD="1"/>
</file>

<file path=xl/ctrlProps/ctrlProp317.xml><?xml version="1.0" encoding="utf-8"?>
<formControlPr xmlns="http://schemas.microsoft.com/office/spreadsheetml/2009/9/main" objectType="CheckBox" fmlaLink="Hidden!$C$31"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fmlaLink="Hidden!$C$10" lockText="1" noThreeD="1"/>
</file>

<file path=xl/ctrlProps/ctrlProp320.xml><?xml version="1.0" encoding="utf-8"?>
<formControlPr xmlns="http://schemas.microsoft.com/office/spreadsheetml/2009/9/main" objectType="CheckBox" checked="Checked"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fmlaLink="Hidden!$C$11"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fmlaLink="Hidden!$C$12"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fmlaLink="Hidden!$C$13"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fmlaLink="Hidden!$I$7" lockText="1" noThreeD="1"/>
</file>

<file path=xl/ctrlProps/ctrlProp358.xml><?xml version="1.0" encoding="utf-8"?>
<formControlPr xmlns="http://schemas.microsoft.com/office/spreadsheetml/2009/9/main" objectType="CheckBox" fmlaLink="Hidden!$A$42"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fmlaLink="Hidden!$C$16"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fmlaLink="Hidden!$A$44"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fmlaLink="Hidden!$A$46" lockText="1" noThreeD="1"/>
</file>

<file path=xl/ctrlProps/ctrlProp435.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fmlaLink="Hidden!$C$39"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Hidden!$F$63"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fmlaLink="Hidden!$C$19"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fmlaLink="Hidden!$C$21"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hyperlink" Target="https://www.mass.gov/info-details/massdot-highway-engineering-directives" TargetMode="External"/><Relationship Id="rId13" Type="http://schemas.openxmlformats.org/officeDocument/2006/relationships/hyperlink" Target="https://apps.impact.dot.state.ma.us/cdp/home" TargetMode="External"/><Relationship Id="rId18" Type="http://schemas.openxmlformats.org/officeDocument/2006/relationships/hyperlink" Target="https://www.mass.gov/lists/massdot-highway-project-development-tools" TargetMode="External"/><Relationship Id="rId26" Type="http://schemas.openxmlformats.org/officeDocument/2006/relationships/hyperlink" Target="https://www.mass.gov/doc/2006-project-development-and-design-guide/download" TargetMode="External"/><Relationship Id="rId3" Type="http://schemas.openxmlformats.org/officeDocument/2006/relationships/hyperlink" Target="https://massdot.maps.arcgis.com/apps/webappviewer/index.html?id=abab2e8c3da446a5ae4b675cd35b5f4f" TargetMode="External"/><Relationship Id="rId21" Type="http://schemas.openxmlformats.org/officeDocument/2006/relationships/hyperlink" Target="https://www.mass.gov/lists/massdot-highway-project-controls-toolkit" TargetMode="External"/><Relationship Id="rId7" Type="http://schemas.openxmlformats.org/officeDocument/2006/relationships/hyperlink" Target="https://www.mass.gov/service-details/highway-safety-improvement-program" TargetMode="External"/><Relationship Id="rId12" Type="http://schemas.openxmlformats.org/officeDocument/2006/relationships/hyperlink" Target="https://www.mass.gov/info-details/general-survey-guidelines" TargetMode="External"/><Relationship Id="rId17" Type="http://schemas.openxmlformats.org/officeDocument/2006/relationships/hyperlink" Target="https://www.mass.gov/doc/25-design-traffic-submission-guidelines/download" TargetMode="External"/><Relationship Id="rId25" Type="http://schemas.openxmlformats.org/officeDocument/2006/relationships/hyperlink" Target="https://www.mass.gov/info-details/learn-about-speed-management#establish-a-target-speed-" TargetMode="External"/><Relationship Id="rId2" Type="http://schemas.openxmlformats.org/officeDocument/2006/relationships/hyperlink" Target="https://mass-eoeea.maps.arcgis.com/apps/MapSeries/index.html?appid=535e4419dc0545be980545a0eeaf9b53" TargetMode="External"/><Relationship Id="rId16" Type="http://schemas.openxmlformats.org/officeDocument/2006/relationships/hyperlink" Target="https://www.mass.gov/doc/massdot-safety-alternatives-analysis-guide/download" TargetMode="External"/><Relationship Id="rId20" Type="http://schemas.openxmlformats.org/officeDocument/2006/relationships/hyperlink" Target="https://www.mass.gov/doc/plan-preparation-guidelines-for-consultants-preparing-right-of-way-plans/download" TargetMode="External"/><Relationship Id="rId29" Type="http://schemas.openxmlformats.org/officeDocument/2006/relationships/hyperlink" Target="https://www.mass.gov/doc/controlling-criteria-and-design-justification-process-for-massdot-highway-division-projects-e/download" TargetMode="External"/><Relationship Id="rId1" Type="http://schemas.openxmlformats.org/officeDocument/2006/relationships/hyperlink" Target="https://gis.massdot.state.ma.us/roadinventory/" TargetMode="External"/><Relationship Id="rId6" Type="http://schemas.openxmlformats.org/officeDocument/2006/relationships/hyperlink" Target="https://www.mass.gov/service-details/road-safety-audits" TargetMode="External"/><Relationship Id="rId11" Type="http://schemas.openxmlformats.org/officeDocument/2006/relationships/hyperlink" Target="https://www.mass.gov/service-details/right-of-way-manual" TargetMode="External"/><Relationship Id="rId24" Type="http://schemas.openxmlformats.org/officeDocument/2006/relationships/hyperlink" Target="https://apps.impact.dot.state.ma.us/sat/landing" TargetMode="External"/><Relationship Id="rId32" Type="http://schemas.openxmlformats.org/officeDocument/2006/relationships/hyperlink" Target="https://www.mass.gov/doc/stormwater-design-guide/download" TargetMode="External"/><Relationship Id="rId5" Type="http://schemas.openxmlformats.org/officeDocument/2006/relationships/hyperlink" Target="https://gis.massdot.state.ma.us/topcrashlocations/" TargetMode="External"/><Relationship Id="rId15" Type="http://schemas.openxmlformats.org/officeDocument/2006/relationships/hyperlink" Target="https://www.mass.gov/info-details/massdot-design-justification-reports" TargetMode="External"/><Relationship Id="rId23" Type="http://schemas.openxmlformats.org/officeDocument/2006/relationships/hyperlink" Target="https://www.mass.gov/info-details/massdot-intersection-control-evaluation-ice" TargetMode="External"/><Relationship Id="rId28" Type="http://schemas.openxmlformats.org/officeDocument/2006/relationships/hyperlink" Target="https://www.mass.gov/doc/chapter-1-bridge-site-exploration/download" TargetMode="External"/><Relationship Id="rId10" Type="http://schemas.openxmlformats.org/officeDocument/2006/relationships/hyperlink" Target="https://www.mass.gov/highway-utility-relocation" TargetMode="External"/><Relationship Id="rId19" Type="http://schemas.openxmlformats.org/officeDocument/2006/relationships/hyperlink" Target="https://hwy.massdot.state.ma.us/CPE/" TargetMode="External"/><Relationship Id="rId31" Type="http://schemas.openxmlformats.org/officeDocument/2006/relationships/hyperlink" Target="https://maps.mhc-macris.net/" TargetMode="External"/><Relationship Id="rId4" Type="http://schemas.openxmlformats.org/officeDocument/2006/relationships/hyperlink" Target="https://massdot.maps.arcgis.com/apps/webappviewer/index.html?id=371274be470c4f9db0543943398eb3d3" TargetMode="External"/><Relationship Id="rId9" Type="http://schemas.openxmlformats.org/officeDocument/2006/relationships/hyperlink" Target="https://www.arcgis.com/apps/webappviewer/index.html?id=015b900027ab465bac7cffe934dcce46" TargetMode="External"/><Relationship Id="rId14" Type="http://schemas.openxmlformats.org/officeDocument/2006/relationships/hyperlink" Target="https://www.mass.gov/lists/massdot-typical-design-schedule-templates" TargetMode="External"/><Relationship Id="rId22" Type="http://schemas.openxmlformats.org/officeDocument/2006/relationships/hyperlink" Target="https://www.mass.gov/doc/subsurface-utility-engineering-sue/download" TargetMode="External"/><Relationship Id="rId27" Type="http://schemas.openxmlformats.org/officeDocument/2006/relationships/hyperlink" Target="https://platform.remix.com/project/4e7bbb9c?latlng=42.41342,-71.11445,14.562" TargetMode="External"/><Relationship Id="rId30" Type="http://schemas.openxmlformats.org/officeDocument/2006/relationships/hyperlink" Target="https://experience.arcgis.com/experience/75ad0564b18f48f5973657d65d2a775d/page/Page/"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https://www.mass.gov/info-details/massdot-highway-engineering-directives" TargetMode="External"/><Relationship Id="rId2" Type="http://schemas.openxmlformats.org/officeDocument/2006/relationships/hyperlink" Target="https://www.arcgis.com/apps/webappviewer/index.html?id=015b900027ab465bac7cffe934dcce46" TargetMode="External"/><Relationship Id="rId1" Type="http://schemas.openxmlformats.org/officeDocument/2006/relationships/hyperlink" Target="https://gis.massdot.state.ma.us/roadinventory/" TargetMode="External"/><Relationship Id="rId5" Type="http://schemas.openxmlformats.org/officeDocument/2006/relationships/hyperlink" Target="https://www.mass.gov/doc/2006-project-development-and-design-guide/download" TargetMode="External"/><Relationship Id="rId4" Type="http://schemas.openxmlformats.org/officeDocument/2006/relationships/hyperlink" Target="https://www.mass.gov/info-details/learn-about-speed-management#establish-a-target-speed-" TargetMode="Externa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30480</xdr:colOff>
          <xdr:row>20</xdr:row>
          <xdr:rowOff>22860</xdr:rowOff>
        </xdr:from>
        <xdr:to>
          <xdr:col>9</xdr:col>
          <xdr:colOff>0</xdr:colOff>
          <xdr:row>20</xdr:row>
          <xdr:rowOff>200025</xdr:rowOff>
        </xdr:to>
        <xdr:sp macro="" textlink="">
          <xdr:nvSpPr>
            <xdr:cNvPr id="8284" name="Check Box 92" hidden="1">
              <a:extLst>
                <a:ext uri="{63B3BB69-23CF-44E3-9099-C40C66FF867C}">
                  <a14:compatExt spid="_x0000_s8284"/>
                </a:ext>
                <a:ext uri="{FF2B5EF4-FFF2-40B4-BE49-F238E27FC236}">
                  <a16:creationId xmlns:a16="http://schemas.microsoft.com/office/drawing/2014/main" id="{00000000-0008-0000-0000-00005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20</xdr:row>
          <xdr:rowOff>22860</xdr:rowOff>
        </xdr:from>
        <xdr:to>
          <xdr:col>9</xdr:col>
          <xdr:colOff>0</xdr:colOff>
          <xdr:row>20</xdr:row>
          <xdr:rowOff>200025</xdr:rowOff>
        </xdr:to>
        <xdr:sp macro="" textlink="">
          <xdr:nvSpPr>
            <xdr:cNvPr id="8285" name="Check Box 93" hidden="1">
              <a:extLst>
                <a:ext uri="{63B3BB69-23CF-44E3-9099-C40C66FF867C}">
                  <a14:compatExt spid="_x0000_s8285"/>
                </a:ext>
                <a:ext uri="{FF2B5EF4-FFF2-40B4-BE49-F238E27FC236}">
                  <a16:creationId xmlns:a16="http://schemas.microsoft.com/office/drawing/2014/main" id="{00000000-0008-0000-0000-00005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20</xdr:row>
          <xdr:rowOff>22860</xdr:rowOff>
        </xdr:from>
        <xdr:to>
          <xdr:col>15</xdr:col>
          <xdr:colOff>0</xdr:colOff>
          <xdr:row>20</xdr:row>
          <xdr:rowOff>200025</xdr:rowOff>
        </xdr:to>
        <xdr:sp macro="" textlink="">
          <xdr:nvSpPr>
            <xdr:cNvPr id="8286" name="Check Box 94" hidden="1">
              <a:extLst>
                <a:ext uri="{63B3BB69-23CF-44E3-9099-C40C66FF867C}">
                  <a14:compatExt spid="_x0000_s8286"/>
                </a:ext>
                <a:ext uri="{FF2B5EF4-FFF2-40B4-BE49-F238E27FC236}">
                  <a16:creationId xmlns:a16="http://schemas.microsoft.com/office/drawing/2014/main" id="{00000000-0008-0000-0000-00005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30480</xdr:colOff>
          <xdr:row>20</xdr:row>
          <xdr:rowOff>22860</xdr:rowOff>
        </xdr:from>
        <xdr:to>
          <xdr:col>21</xdr:col>
          <xdr:colOff>0</xdr:colOff>
          <xdr:row>20</xdr:row>
          <xdr:rowOff>200025</xdr:rowOff>
        </xdr:to>
        <xdr:sp macro="" textlink="">
          <xdr:nvSpPr>
            <xdr:cNvPr id="8288" name="Check Box 96" hidden="1">
              <a:extLst>
                <a:ext uri="{63B3BB69-23CF-44E3-9099-C40C66FF867C}">
                  <a14:compatExt spid="_x0000_s8288"/>
                </a:ext>
                <a:ext uri="{FF2B5EF4-FFF2-40B4-BE49-F238E27FC236}">
                  <a16:creationId xmlns:a16="http://schemas.microsoft.com/office/drawing/2014/main" id="{00000000-0008-0000-0000-00006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30480</xdr:colOff>
          <xdr:row>20</xdr:row>
          <xdr:rowOff>22860</xdr:rowOff>
        </xdr:from>
        <xdr:to>
          <xdr:col>21</xdr:col>
          <xdr:colOff>0</xdr:colOff>
          <xdr:row>20</xdr:row>
          <xdr:rowOff>200025</xdr:rowOff>
        </xdr:to>
        <xdr:sp macro="" textlink="">
          <xdr:nvSpPr>
            <xdr:cNvPr id="8289" name="Check Box 97" hidden="1">
              <a:extLst>
                <a:ext uri="{63B3BB69-23CF-44E3-9099-C40C66FF867C}">
                  <a14:compatExt spid="_x0000_s8289"/>
                </a:ext>
                <a:ext uri="{FF2B5EF4-FFF2-40B4-BE49-F238E27FC236}">
                  <a16:creationId xmlns:a16="http://schemas.microsoft.com/office/drawing/2014/main" id="{00000000-0008-0000-0000-00006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21</xdr:row>
          <xdr:rowOff>22860</xdr:rowOff>
        </xdr:from>
        <xdr:to>
          <xdr:col>9</xdr:col>
          <xdr:colOff>0</xdr:colOff>
          <xdr:row>21</xdr:row>
          <xdr:rowOff>200025</xdr:rowOff>
        </xdr:to>
        <xdr:sp macro="" textlink="">
          <xdr:nvSpPr>
            <xdr:cNvPr id="8290" name="Check Box 98" hidden="1">
              <a:extLst>
                <a:ext uri="{63B3BB69-23CF-44E3-9099-C40C66FF867C}">
                  <a14:compatExt spid="_x0000_s8290"/>
                </a:ext>
                <a:ext uri="{FF2B5EF4-FFF2-40B4-BE49-F238E27FC236}">
                  <a16:creationId xmlns:a16="http://schemas.microsoft.com/office/drawing/2014/main" id="{00000000-0008-0000-0000-00006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21</xdr:row>
          <xdr:rowOff>22860</xdr:rowOff>
        </xdr:from>
        <xdr:to>
          <xdr:col>9</xdr:col>
          <xdr:colOff>0</xdr:colOff>
          <xdr:row>21</xdr:row>
          <xdr:rowOff>200025</xdr:rowOff>
        </xdr:to>
        <xdr:sp macro="" textlink="">
          <xdr:nvSpPr>
            <xdr:cNvPr id="8291" name="Check Box 99" hidden="1">
              <a:extLst>
                <a:ext uri="{63B3BB69-23CF-44E3-9099-C40C66FF867C}">
                  <a14:compatExt spid="_x0000_s8291"/>
                </a:ext>
                <a:ext uri="{FF2B5EF4-FFF2-40B4-BE49-F238E27FC236}">
                  <a16:creationId xmlns:a16="http://schemas.microsoft.com/office/drawing/2014/main" id="{00000000-0008-0000-0000-00006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21</xdr:row>
          <xdr:rowOff>22860</xdr:rowOff>
        </xdr:from>
        <xdr:to>
          <xdr:col>15</xdr:col>
          <xdr:colOff>0</xdr:colOff>
          <xdr:row>21</xdr:row>
          <xdr:rowOff>200025</xdr:rowOff>
        </xdr:to>
        <xdr:sp macro="" textlink="">
          <xdr:nvSpPr>
            <xdr:cNvPr id="8292" name="Check Box 100" hidden="1">
              <a:extLst>
                <a:ext uri="{63B3BB69-23CF-44E3-9099-C40C66FF867C}">
                  <a14:compatExt spid="_x0000_s8292"/>
                </a:ext>
                <a:ext uri="{FF2B5EF4-FFF2-40B4-BE49-F238E27FC236}">
                  <a16:creationId xmlns:a16="http://schemas.microsoft.com/office/drawing/2014/main" id="{00000000-0008-0000-0000-00006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30480</xdr:colOff>
          <xdr:row>21</xdr:row>
          <xdr:rowOff>22860</xdr:rowOff>
        </xdr:from>
        <xdr:to>
          <xdr:col>21</xdr:col>
          <xdr:colOff>0</xdr:colOff>
          <xdr:row>21</xdr:row>
          <xdr:rowOff>200025</xdr:rowOff>
        </xdr:to>
        <xdr:sp macro="" textlink="">
          <xdr:nvSpPr>
            <xdr:cNvPr id="8294" name="Check Box 102" hidden="1">
              <a:extLst>
                <a:ext uri="{63B3BB69-23CF-44E3-9099-C40C66FF867C}">
                  <a14:compatExt spid="_x0000_s8294"/>
                </a:ext>
                <a:ext uri="{FF2B5EF4-FFF2-40B4-BE49-F238E27FC236}">
                  <a16:creationId xmlns:a16="http://schemas.microsoft.com/office/drawing/2014/main" id="{00000000-0008-0000-0000-00006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30480</xdr:colOff>
          <xdr:row>21</xdr:row>
          <xdr:rowOff>22860</xdr:rowOff>
        </xdr:from>
        <xdr:to>
          <xdr:col>21</xdr:col>
          <xdr:colOff>0</xdr:colOff>
          <xdr:row>21</xdr:row>
          <xdr:rowOff>200025</xdr:rowOff>
        </xdr:to>
        <xdr:sp macro="" textlink="">
          <xdr:nvSpPr>
            <xdr:cNvPr id="8295" name="Check Box 103" hidden="1">
              <a:extLst>
                <a:ext uri="{63B3BB69-23CF-44E3-9099-C40C66FF867C}">
                  <a14:compatExt spid="_x0000_s8295"/>
                </a:ext>
                <a:ext uri="{FF2B5EF4-FFF2-40B4-BE49-F238E27FC236}">
                  <a16:creationId xmlns:a16="http://schemas.microsoft.com/office/drawing/2014/main" id="{00000000-0008-0000-0000-00006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81</xdr:row>
          <xdr:rowOff>22860</xdr:rowOff>
        </xdr:from>
        <xdr:to>
          <xdr:col>2</xdr:col>
          <xdr:colOff>229913</xdr:colOff>
          <xdr:row>82</xdr:row>
          <xdr:rowOff>0</xdr:rowOff>
        </xdr:to>
        <xdr:sp macro="" textlink="">
          <xdr:nvSpPr>
            <xdr:cNvPr id="8297" name="Check Box 105" hidden="1">
              <a:extLst>
                <a:ext uri="{63B3BB69-23CF-44E3-9099-C40C66FF867C}">
                  <a14:compatExt spid="_x0000_s8297"/>
                </a:ext>
                <a:ext uri="{FF2B5EF4-FFF2-40B4-BE49-F238E27FC236}">
                  <a16:creationId xmlns:a16="http://schemas.microsoft.com/office/drawing/2014/main" id="{00000000-0008-0000-0000-00006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82</xdr:row>
          <xdr:rowOff>22860</xdr:rowOff>
        </xdr:from>
        <xdr:to>
          <xdr:col>2</xdr:col>
          <xdr:colOff>229913</xdr:colOff>
          <xdr:row>83</xdr:row>
          <xdr:rowOff>0</xdr:rowOff>
        </xdr:to>
        <xdr:sp macro="" textlink="">
          <xdr:nvSpPr>
            <xdr:cNvPr id="8298" name="Check Box 106" hidden="1">
              <a:extLst>
                <a:ext uri="{63B3BB69-23CF-44E3-9099-C40C66FF867C}">
                  <a14:compatExt spid="_x0000_s8298"/>
                </a:ext>
                <a:ext uri="{FF2B5EF4-FFF2-40B4-BE49-F238E27FC236}">
                  <a16:creationId xmlns:a16="http://schemas.microsoft.com/office/drawing/2014/main" id="{00000000-0008-0000-0000-00006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83</xdr:row>
          <xdr:rowOff>22860</xdr:rowOff>
        </xdr:from>
        <xdr:to>
          <xdr:col>2</xdr:col>
          <xdr:colOff>229913</xdr:colOff>
          <xdr:row>84</xdr:row>
          <xdr:rowOff>0</xdr:rowOff>
        </xdr:to>
        <xdr:sp macro="" textlink="">
          <xdr:nvSpPr>
            <xdr:cNvPr id="8299" name="Check Box 107" hidden="1">
              <a:extLst>
                <a:ext uri="{63B3BB69-23CF-44E3-9099-C40C66FF867C}">
                  <a14:compatExt spid="_x0000_s8299"/>
                </a:ext>
                <a:ext uri="{FF2B5EF4-FFF2-40B4-BE49-F238E27FC236}">
                  <a16:creationId xmlns:a16="http://schemas.microsoft.com/office/drawing/2014/main" id="{00000000-0008-0000-0000-00006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91</xdr:row>
          <xdr:rowOff>22860</xdr:rowOff>
        </xdr:from>
        <xdr:to>
          <xdr:col>2</xdr:col>
          <xdr:colOff>229913</xdr:colOff>
          <xdr:row>92</xdr:row>
          <xdr:rowOff>0</xdr:rowOff>
        </xdr:to>
        <xdr:sp macro="" textlink="">
          <xdr:nvSpPr>
            <xdr:cNvPr id="8301" name="Check Box 109" hidden="1">
              <a:extLst>
                <a:ext uri="{63B3BB69-23CF-44E3-9099-C40C66FF867C}">
                  <a14:compatExt spid="_x0000_s8301"/>
                </a:ext>
                <a:ext uri="{FF2B5EF4-FFF2-40B4-BE49-F238E27FC236}">
                  <a16:creationId xmlns:a16="http://schemas.microsoft.com/office/drawing/2014/main" id="{00000000-0008-0000-0000-00006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92</xdr:row>
          <xdr:rowOff>22860</xdr:rowOff>
        </xdr:from>
        <xdr:to>
          <xdr:col>2</xdr:col>
          <xdr:colOff>229913</xdr:colOff>
          <xdr:row>93</xdr:row>
          <xdr:rowOff>0</xdr:rowOff>
        </xdr:to>
        <xdr:sp macro="" textlink="">
          <xdr:nvSpPr>
            <xdr:cNvPr id="8302" name="Check Box 110" hidden="1">
              <a:extLst>
                <a:ext uri="{63B3BB69-23CF-44E3-9099-C40C66FF867C}">
                  <a14:compatExt spid="_x0000_s8302"/>
                </a:ext>
                <a:ext uri="{FF2B5EF4-FFF2-40B4-BE49-F238E27FC236}">
                  <a16:creationId xmlns:a16="http://schemas.microsoft.com/office/drawing/2014/main" id="{00000000-0008-0000-0000-00006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93</xdr:row>
          <xdr:rowOff>22860</xdr:rowOff>
        </xdr:from>
        <xdr:to>
          <xdr:col>2</xdr:col>
          <xdr:colOff>229913</xdr:colOff>
          <xdr:row>94</xdr:row>
          <xdr:rowOff>0</xdr:rowOff>
        </xdr:to>
        <xdr:sp macro="" textlink="">
          <xdr:nvSpPr>
            <xdr:cNvPr id="8303" name="Check Box 111" hidden="1">
              <a:extLst>
                <a:ext uri="{63B3BB69-23CF-44E3-9099-C40C66FF867C}">
                  <a14:compatExt spid="_x0000_s8303"/>
                </a:ext>
                <a:ext uri="{FF2B5EF4-FFF2-40B4-BE49-F238E27FC236}">
                  <a16:creationId xmlns:a16="http://schemas.microsoft.com/office/drawing/2014/main" id="{00000000-0008-0000-0000-00006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21</xdr:row>
          <xdr:rowOff>22860</xdr:rowOff>
        </xdr:from>
        <xdr:to>
          <xdr:col>9</xdr:col>
          <xdr:colOff>0</xdr:colOff>
          <xdr:row>21</xdr:row>
          <xdr:rowOff>200025</xdr:rowOff>
        </xdr:to>
        <xdr:sp macro="" textlink="">
          <xdr:nvSpPr>
            <xdr:cNvPr id="8308" name="Check Box 116" hidden="1">
              <a:extLst>
                <a:ext uri="{63B3BB69-23CF-44E3-9099-C40C66FF867C}">
                  <a14:compatExt spid="_x0000_s8308"/>
                </a:ext>
                <a:ext uri="{FF2B5EF4-FFF2-40B4-BE49-F238E27FC236}">
                  <a16:creationId xmlns:a16="http://schemas.microsoft.com/office/drawing/2014/main" id="{00000000-0008-0000-0000-00007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21</xdr:row>
          <xdr:rowOff>22860</xdr:rowOff>
        </xdr:from>
        <xdr:to>
          <xdr:col>9</xdr:col>
          <xdr:colOff>0</xdr:colOff>
          <xdr:row>21</xdr:row>
          <xdr:rowOff>200025</xdr:rowOff>
        </xdr:to>
        <xdr:sp macro="" textlink="">
          <xdr:nvSpPr>
            <xdr:cNvPr id="8309" name="Check Box 117" hidden="1">
              <a:extLst>
                <a:ext uri="{63B3BB69-23CF-44E3-9099-C40C66FF867C}">
                  <a14:compatExt spid="_x0000_s8309"/>
                </a:ext>
                <a:ext uri="{FF2B5EF4-FFF2-40B4-BE49-F238E27FC236}">
                  <a16:creationId xmlns:a16="http://schemas.microsoft.com/office/drawing/2014/main" id="{00000000-0008-0000-0000-00007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21</xdr:row>
          <xdr:rowOff>22860</xdr:rowOff>
        </xdr:from>
        <xdr:to>
          <xdr:col>9</xdr:col>
          <xdr:colOff>0</xdr:colOff>
          <xdr:row>21</xdr:row>
          <xdr:rowOff>200025</xdr:rowOff>
        </xdr:to>
        <xdr:sp macro="" textlink="">
          <xdr:nvSpPr>
            <xdr:cNvPr id="8310" name="Check Box 118" hidden="1">
              <a:extLst>
                <a:ext uri="{63B3BB69-23CF-44E3-9099-C40C66FF867C}">
                  <a14:compatExt spid="_x0000_s8310"/>
                </a:ext>
                <a:ext uri="{FF2B5EF4-FFF2-40B4-BE49-F238E27FC236}">
                  <a16:creationId xmlns:a16="http://schemas.microsoft.com/office/drawing/2014/main" id="{00000000-0008-0000-0000-00007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21</xdr:row>
          <xdr:rowOff>22860</xdr:rowOff>
        </xdr:from>
        <xdr:to>
          <xdr:col>9</xdr:col>
          <xdr:colOff>0</xdr:colOff>
          <xdr:row>21</xdr:row>
          <xdr:rowOff>200025</xdr:rowOff>
        </xdr:to>
        <xdr:sp macro="" textlink="">
          <xdr:nvSpPr>
            <xdr:cNvPr id="8311" name="Check Box 119" hidden="1">
              <a:extLst>
                <a:ext uri="{63B3BB69-23CF-44E3-9099-C40C66FF867C}">
                  <a14:compatExt spid="_x0000_s8311"/>
                </a:ext>
                <a:ext uri="{FF2B5EF4-FFF2-40B4-BE49-F238E27FC236}">
                  <a16:creationId xmlns:a16="http://schemas.microsoft.com/office/drawing/2014/main" id="{00000000-0008-0000-0000-00007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95</xdr:row>
          <xdr:rowOff>22860</xdr:rowOff>
        </xdr:from>
        <xdr:to>
          <xdr:col>2</xdr:col>
          <xdr:colOff>229913</xdr:colOff>
          <xdr:row>96</xdr:row>
          <xdr:rowOff>0</xdr:rowOff>
        </xdr:to>
        <xdr:sp macro="" textlink="">
          <xdr:nvSpPr>
            <xdr:cNvPr id="8312" name="Check Box 120" hidden="1">
              <a:extLst>
                <a:ext uri="{63B3BB69-23CF-44E3-9099-C40C66FF867C}">
                  <a14:compatExt spid="_x0000_s8312"/>
                </a:ext>
                <a:ext uri="{FF2B5EF4-FFF2-40B4-BE49-F238E27FC236}">
                  <a16:creationId xmlns:a16="http://schemas.microsoft.com/office/drawing/2014/main" id="{00000000-0008-0000-0000-00007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96</xdr:row>
          <xdr:rowOff>22860</xdr:rowOff>
        </xdr:from>
        <xdr:to>
          <xdr:col>2</xdr:col>
          <xdr:colOff>229913</xdr:colOff>
          <xdr:row>96</xdr:row>
          <xdr:rowOff>210206</xdr:rowOff>
        </xdr:to>
        <xdr:sp macro="" textlink="">
          <xdr:nvSpPr>
            <xdr:cNvPr id="8313" name="Check Box 121" hidden="1">
              <a:extLst>
                <a:ext uri="{63B3BB69-23CF-44E3-9099-C40C66FF867C}">
                  <a14:compatExt spid="_x0000_s8313"/>
                </a:ext>
                <a:ext uri="{FF2B5EF4-FFF2-40B4-BE49-F238E27FC236}">
                  <a16:creationId xmlns:a16="http://schemas.microsoft.com/office/drawing/2014/main" id="{00000000-0008-0000-0000-00007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97</xdr:row>
          <xdr:rowOff>22860</xdr:rowOff>
        </xdr:from>
        <xdr:to>
          <xdr:col>2</xdr:col>
          <xdr:colOff>229913</xdr:colOff>
          <xdr:row>97</xdr:row>
          <xdr:rowOff>210207</xdr:rowOff>
        </xdr:to>
        <xdr:sp macro="" textlink="">
          <xdr:nvSpPr>
            <xdr:cNvPr id="8314" name="Check Box 122" hidden="1">
              <a:extLst>
                <a:ext uri="{63B3BB69-23CF-44E3-9099-C40C66FF867C}">
                  <a14:compatExt spid="_x0000_s8314"/>
                </a:ext>
                <a:ext uri="{FF2B5EF4-FFF2-40B4-BE49-F238E27FC236}">
                  <a16:creationId xmlns:a16="http://schemas.microsoft.com/office/drawing/2014/main" id="{00000000-0008-0000-0000-00007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30480</xdr:colOff>
          <xdr:row>94</xdr:row>
          <xdr:rowOff>22860</xdr:rowOff>
        </xdr:from>
        <xdr:to>
          <xdr:col>20</xdr:col>
          <xdr:colOff>0</xdr:colOff>
          <xdr:row>95</xdr:row>
          <xdr:rowOff>0</xdr:rowOff>
        </xdr:to>
        <xdr:sp macro="" textlink="">
          <xdr:nvSpPr>
            <xdr:cNvPr id="8326" name="Check Box 134" hidden="1">
              <a:extLst>
                <a:ext uri="{63B3BB69-23CF-44E3-9099-C40C66FF867C}">
                  <a14:compatExt spid="_x0000_s8326"/>
                </a:ext>
                <a:ext uri="{FF2B5EF4-FFF2-40B4-BE49-F238E27FC236}">
                  <a16:creationId xmlns:a16="http://schemas.microsoft.com/office/drawing/2014/main" id="{00000000-0008-0000-0000-00008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94</xdr:row>
          <xdr:rowOff>22860</xdr:rowOff>
        </xdr:from>
        <xdr:to>
          <xdr:col>13</xdr:col>
          <xdr:colOff>0</xdr:colOff>
          <xdr:row>95</xdr:row>
          <xdr:rowOff>0</xdr:rowOff>
        </xdr:to>
        <xdr:sp macro="" textlink="">
          <xdr:nvSpPr>
            <xdr:cNvPr id="8327" name="Check Box 135" hidden="1">
              <a:extLst>
                <a:ext uri="{63B3BB69-23CF-44E3-9099-C40C66FF867C}">
                  <a14:compatExt spid="_x0000_s8327"/>
                </a:ext>
                <a:ext uri="{FF2B5EF4-FFF2-40B4-BE49-F238E27FC236}">
                  <a16:creationId xmlns:a16="http://schemas.microsoft.com/office/drawing/2014/main" id="{00000000-0008-0000-0000-00008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9</xdr:row>
          <xdr:rowOff>22860</xdr:rowOff>
        </xdr:from>
        <xdr:to>
          <xdr:col>2</xdr:col>
          <xdr:colOff>229913</xdr:colOff>
          <xdr:row>9</xdr:row>
          <xdr:rowOff>200025</xdr:rowOff>
        </xdr:to>
        <xdr:sp macro="" textlink="">
          <xdr:nvSpPr>
            <xdr:cNvPr id="8329" name="Check Box 137" hidden="1">
              <a:extLst>
                <a:ext uri="{63B3BB69-23CF-44E3-9099-C40C66FF867C}">
                  <a14:compatExt spid="_x0000_s8329"/>
                </a:ext>
                <a:ext uri="{FF2B5EF4-FFF2-40B4-BE49-F238E27FC236}">
                  <a16:creationId xmlns:a16="http://schemas.microsoft.com/office/drawing/2014/main" id="{00000000-0008-0000-0000-00008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10</xdr:row>
          <xdr:rowOff>22860</xdr:rowOff>
        </xdr:from>
        <xdr:to>
          <xdr:col>2</xdr:col>
          <xdr:colOff>229913</xdr:colOff>
          <xdr:row>10</xdr:row>
          <xdr:rowOff>200025</xdr:rowOff>
        </xdr:to>
        <xdr:sp macro="" textlink="">
          <xdr:nvSpPr>
            <xdr:cNvPr id="8330" name="Check Box 138" hidden="1">
              <a:extLst>
                <a:ext uri="{63B3BB69-23CF-44E3-9099-C40C66FF867C}">
                  <a14:compatExt spid="_x0000_s8330"/>
                </a:ext>
                <a:ext uri="{FF2B5EF4-FFF2-40B4-BE49-F238E27FC236}">
                  <a16:creationId xmlns:a16="http://schemas.microsoft.com/office/drawing/2014/main" id="{00000000-0008-0000-0000-00008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11</xdr:row>
          <xdr:rowOff>22860</xdr:rowOff>
        </xdr:from>
        <xdr:to>
          <xdr:col>2</xdr:col>
          <xdr:colOff>229913</xdr:colOff>
          <xdr:row>11</xdr:row>
          <xdr:rowOff>200025</xdr:rowOff>
        </xdr:to>
        <xdr:sp macro="" textlink="">
          <xdr:nvSpPr>
            <xdr:cNvPr id="8331" name="Check Box 139" hidden="1">
              <a:extLst>
                <a:ext uri="{63B3BB69-23CF-44E3-9099-C40C66FF867C}">
                  <a14:compatExt spid="_x0000_s8331"/>
                </a:ext>
                <a:ext uri="{FF2B5EF4-FFF2-40B4-BE49-F238E27FC236}">
                  <a16:creationId xmlns:a16="http://schemas.microsoft.com/office/drawing/2014/main" id="{00000000-0008-0000-0000-00008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12</xdr:row>
          <xdr:rowOff>22860</xdr:rowOff>
        </xdr:from>
        <xdr:to>
          <xdr:col>2</xdr:col>
          <xdr:colOff>229913</xdr:colOff>
          <xdr:row>12</xdr:row>
          <xdr:rowOff>200025</xdr:rowOff>
        </xdr:to>
        <xdr:sp macro="" textlink="">
          <xdr:nvSpPr>
            <xdr:cNvPr id="8332" name="Check Box 140" hidden="1">
              <a:extLst>
                <a:ext uri="{63B3BB69-23CF-44E3-9099-C40C66FF867C}">
                  <a14:compatExt spid="_x0000_s8332"/>
                </a:ext>
                <a:ext uri="{FF2B5EF4-FFF2-40B4-BE49-F238E27FC236}">
                  <a16:creationId xmlns:a16="http://schemas.microsoft.com/office/drawing/2014/main" id="{00000000-0008-0000-0000-00008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13</xdr:row>
          <xdr:rowOff>22860</xdr:rowOff>
        </xdr:from>
        <xdr:to>
          <xdr:col>2</xdr:col>
          <xdr:colOff>229913</xdr:colOff>
          <xdr:row>13</xdr:row>
          <xdr:rowOff>200025</xdr:rowOff>
        </xdr:to>
        <xdr:sp macro="" textlink="">
          <xdr:nvSpPr>
            <xdr:cNvPr id="8333" name="Check Box 141" hidden="1">
              <a:extLst>
                <a:ext uri="{63B3BB69-23CF-44E3-9099-C40C66FF867C}">
                  <a14:compatExt spid="_x0000_s8333"/>
                </a:ext>
                <a:ext uri="{FF2B5EF4-FFF2-40B4-BE49-F238E27FC236}">
                  <a16:creationId xmlns:a16="http://schemas.microsoft.com/office/drawing/2014/main" id="{00000000-0008-0000-0000-00008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15</xdr:row>
          <xdr:rowOff>22860</xdr:rowOff>
        </xdr:from>
        <xdr:to>
          <xdr:col>2</xdr:col>
          <xdr:colOff>229913</xdr:colOff>
          <xdr:row>15</xdr:row>
          <xdr:rowOff>200025</xdr:rowOff>
        </xdr:to>
        <xdr:sp macro="" textlink="">
          <xdr:nvSpPr>
            <xdr:cNvPr id="8334" name="Check Box 142" hidden="1">
              <a:extLst>
                <a:ext uri="{63B3BB69-23CF-44E3-9099-C40C66FF867C}">
                  <a14:compatExt spid="_x0000_s8334"/>
                </a:ext>
                <a:ext uri="{FF2B5EF4-FFF2-40B4-BE49-F238E27FC236}">
                  <a16:creationId xmlns:a16="http://schemas.microsoft.com/office/drawing/2014/main" id="{00000000-0008-0000-0000-00008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9</xdr:row>
          <xdr:rowOff>22860</xdr:rowOff>
        </xdr:from>
        <xdr:to>
          <xdr:col>15</xdr:col>
          <xdr:colOff>0</xdr:colOff>
          <xdr:row>9</xdr:row>
          <xdr:rowOff>200025</xdr:rowOff>
        </xdr:to>
        <xdr:sp macro="" textlink="">
          <xdr:nvSpPr>
            <xdr:cNvPr id="8335" name="Check Box 143" hidden="1">
              <a:extLst>
                <a:ext uri="{63B3BB69-23CF-44E3-9099-C40C66FF867C}">
                  <a14:compatExt spid="_x0000_s8335"/>
                </a:ext>
                <a:ext uri="{FF2B5EF4-FFF2-40B4-BE49-F238E27FC236}">
                  <a16:creationId xmlns:a16="http://schemas.microsoft.com/office/drawing/2014/main" id="{00000000-0008-0000-0000-00008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10</xdr:row>
          <xdr:rowOff>22860</xdr:rowOff>
        </xdr:from>
        <xdr:to>
          <xdr:col>15</xdr:col>
          <xdr:colOff>0</xdr:colOff>
          <xdr:row>10</xdr:row>
          <xdr:rowOff>200025</xdr:rowOff>
        </xdr:to>
        <xdr:sp macro="" textlink="">
          <xdr:nvSpPr>
            <xdr:cNvPr id="8336" name="Check Box 144" hidden="1">
              <a:extLst>
                <a:ext uri="{63B3BB69-23CF-44E3-9099-C40C66FF867C}">
                  <a14:compatExt spid="_x0000_s8336"/>
                </a:ext>
                <a:ext uri="{FF2B5EF4-FFF2-40B4-BE49-F238E27FC236}">
                  <a16:creationId xmlns:a16="http://schemas.microsoft.com/office/drawing/2014/main" id="{00000000-0008-0000-0000-00009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11</xdr:row>
          <xdr:rowOff>22860</xdr:rowOff>
        </xdr:from>
        <xdr:to>
          <xdr:col>15</xdr:col>
          <xdr:colOff>0</xdr:colOff>
          <xdr:row>11</xdr:row>
          <xdr:rowOff>200025</xdr:rowOff>
        </xdr:to>
        <xdr:sp macro="" textlink="">
          <xdr:nvSpPr>
            <xdr:cNvPr id="8337" name="Check Box 145" hidden="1">
              <a:extLst>
                <a:ext uri="{63B3BB69-23CF-44E3-9099-C40C66FF867C}">
                  <a14:compatExt spid="_x0000_s8337"/>
                </a:ext>
                <a:ext uri="{FF2B5EF4-FFF2-40B4-BE49-F238E27FC236}">
                  <a16:creationId xmlns:a16="http://schemas.microsoft.com/office/drawing/2014/main" id="{00000000-0008-0000-0000-00009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12</xdr:row>
          <xdr:rowOff>22860</xdr:rowOff>
        </xdr:from>
        <xdr:to>
          <xdr:col>15</xdr:col>
          <xdr:colOff>0</xdr:colOff>
          <xdr:row>12</xdr:row>
          <xdr:rowOff>200025</xdr:rowOff>
        </xdr:to>
        <xdr:sp macro="" textlink="">
          <xdr:nvSpPr>
            <xdr:cNvPr id="8338" name="Check Box 146" hidden="1">
              <a:extLst>
                <a:ext uri="{63B3BB69-23CF-44E3-9099-C40C66FF867C}">
                  <a14:compatExt spid="_x0000_s8338"/>
                </a:ext>
                <a:ext uri="{FF2B5EF4-FFF2-40B4-BE49-F238E27FC236}">
                  <a16:creationId xmlns:a16="http://schemas.microsoft.com/office/drawing/2014/main" id="{00000000-0008-0000-0000-00009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15</xdr:row>
          <xdr:rowOff>22860</xdr:rowOff>
        </xdr:from>
        <xdr:to>
          <xdr:col>15</xdr:col>
          <xdr:colOff>0</xdr:colOff>
          <xdr:row>15</xdr:row>
          <xdr:rowOff>200025</xdr:rowOff>
        </xdr:to>
        <xdr:sp macro="" textlink="">
          <xdr:nvSpPr>
            <xdr:cNvPr id="8339" name="Check Box 147" hidden="1">
              <a:extLst>
                <a:ext uri="{63B3BB69-23CF-44E3-9099-C40C66FF867C}">
                  <a14:compatExt spid="_x0000_s8339"/>
                </a:ext>
                <a:ext uri="{FF2B5EF4-FFF2-40B4-BE49-F238E27FC236}">
                  <a16:creationId xmlns:a16="http://schemas.microsoft.com/office/drawing/2014/main" id="{00000000-0008-0000-0000-00009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89</xdr:row>
          <xdr:rowOff>22860</xdr:rowOff>
        </xdr:from>
        <xdr:to>
          <xdr:col>2</xdr:col>
          <xdr:colOff>229913</xdr:colOff>
          <xdr:row>90</xdr:row>
          <xdr:rowOff>0</xdr:rowOff>
        </xdr:to>
        <xdr:sp macro="" textlink="">
          <xdr:nvSpPr>
            <xdr:cNvPr id="8340" name="Check Box 148" hidden="1">
              <a:extLst>
                <a:ext uri="{63B3BB69-23CF-44E3-9099-C40C66FF867C}">
                  <a14:compatExt spid="_x0000_s8340"/>
                </a:ext>
                <a:ext uri="{FF2B5EF4-FFF2-40B4-BE49-F238E27FC236}">
                  <a16:creationId xmlns:a16="http://schemas.microsoft.com/office/drawing/2014/main" id="{00000000-0008-0000-0000-00009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79</xdr:row>
          <xdr:rowOff>22860</xdr:rowOff>
        </xdr:from>
        <xdr:to>
          <xdr:col>2</xdr:col>
          <xdr:colOff>229913</xdr:colOff>
          <xdr:row>79</xdr:row>
          <xdr:rowOff>210206</xdr:rowOff>
        </xdr:to>
        <xdr:sp macro="" textlink="">
          <xdr:nvSpPr>
            <xdr:cNvPr id="8341" name="Check Box 149" hidden="1">
              <a:extLst>
                <a:ext uri="{63B3BB69-23CF-44E3-9099-C40C66FF867C}">
                  <a14:compatExt spid="_x0000_s8341"/>
                </a:ext>
                <a:ext uri="{FF2B5EF4-FFF2-40B4-BE49-F238E27FC236}">
                  <a16:creationId xmlns:a16="http://schemas.microsoft.com/office/drawing/2014/main" id="{00000000-0008-0000-0000-00009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100</xdr:row>
          <xdr:rowOff>22860</xdr:rowOff>
        </xdr:from>
        <xdr:to>
          <xdr:col>2</xdr:col>
          <xdr:colOff>229913</xdr:colOff>
          <xdr:row>101</xdr:row>
          <xdr:rowOff>0</xdr:rowOff>
        </xdr:to>
        <xdr:sp macro="" textlink="">
          <xdr:nvSpPr>
            <xdr:cNvPr id="8342" name="Check Box 150" hidden="1">
              <a:extLst>
                <a:ext uri="{63B3BB69-23CF-44E3-9099-C40C66FF867C}">
                  <a14:compatExt spid="_x0000_s8342"/>
                </a:ext>
                <a:ext uri="{FF2B5EF4-FFF2-40B4-BE49-F238E27FC236}">
                  <a16:creationId xmlns:a16="http://schemas.microsoft.com/office/drawing/2014/main" id="{00000000-0008-0000-0000-00009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101</xdr:row>
          <xdr:rowOff>22860</xdr:rowOff>
        </xdr:from>
        <xdr:to>
          <xdr:col>2</xdr:col>
          <xdr:colOff>229913</xdr:colOff>
          <xdr:row>102</xdr:row>
          <xdr:rowOff>0</xdr:rowOff>
        </xdr:to>
        <xdr:sp macro="" textlink="">
          <xdr:nvSpPr>
            <xdr:cNvPr id="8343" name="Check Box 151" hidden="1">
              <a:extLst>
                <a:ext uri="{63B3BB69-23CF-44E3-9099-C40C66FF867C}">
                  <a14:compatExt spid="_x0000_s8343"/>
                </a:ext>
                <a:ext uri="{FF2B5EF4-FFF2-40B4-BE49-F238E27FC236}">
                  <a16:creationId xmlns:a16="http://schemas.microsoft.com/office/drawing/2014/main" id="{00000000-0008-0000-0000-00009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102</xdr:row>
          <xdr:rowOff>22860</xdr:rowOff>
        </xdr:from>
        <xdr:to>
          <xdr:col>2</xdr:col>
          <xdr:colOff>229913</xdr:colOff>
          <xdr:row>103</xdr:row>
          <xdr:rowOff>0</xdr:rowOff>
        </xdr:to>
        <xdr:sp macro="" textlink="">
          <xdr:nvSpPr>
            <xdr:cNvPr id="8344" name="Check Box 152" hidden="1">
              <a:extLst>
                <a:ext uri="{63B3BB69-23CF-44E3-9099-C40C66FF867C}">
                  <a14:compatExt spid="_x0000_s8344"/>
                </a:ext>
                <a:ext uri="{FF2B5EF4-FFF2-40B4-BE49-F238E27FC236}">
                  <a16:creationId xmlns:a16="http://schemas.microsoft.com/office/drawing/2014/main" id="{00000000-0008-0000-0000-00009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126</xdr:row>
          <xdr:rowOff>22860</xdr:rowOff>
        </xdr:from>
        <xdr:to>
          <xdr:col>2</xdr:col>
          <xdr:colOff>229913</xdr:colOff>
          <xdr:row>126</xdr:row>
          <xdr:rowOff>200025</xdr:rowOff>
        </xdr:to>
        <xdr:sp macro="" textlink="">
          <xdr:nvSpPr>
            <xdr:cNvPr id="8345" name="Check Box 153" hidden="1">
              <a:extLst>
                <a:ext uri="{63B3BB69-23CF-44E3-9099-C40C66FF867C}">
                  <a14:compatExt spid="_x0000_s8345"/>
                </a:ext>
                <a:ext uri="{FF2B5EF4-FFF2-40B4-BE49-F238E27FC236}">
                  <a16:creationId xmlns:a16="http://schemas.microsoft.com/office/drawing/2014/main" id="{00000000-0008-0000-0000-00009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128</xdr:row>
          <xdr:rowOff>22860</xdr:rowOff>
        </xdr:from>
        <xdr:to>
          <xdr:col>2</xdr:col>
          <xdr:colOff>229913</xdr:colOff>
          <xdr:row>128</xdr:row>
          <xdr:rowOff>200025</xdr:rowOff>
        </xdr:to>
        <xdr:sp macro="" textlink="">
          <xdr:nvSpPr>
            <xdr:cNvPr id="8346" name="Check Box 154" hidden="1">
              <a:extLst>
                <a:ext uri="{63B3BB69-23CF-44E3-9099-C40C66FF867C}">
                  <a14:compatExt spid="_x0000_s8346"/>
                </a:ext>
                <a:ext uri="{FF2B5EF4-FFF2-40B4-BE49-F238E27FC236}">
                  <a16:creationId xmlns:a16="http://schemas.microsoft.com/office/drawing/2014/main" id="{00000000-0008-0000-0000-00009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140</xdr:row>
          <xdr:rowOff>22860</xdr:rowOff>
        </xdr:from>
        <xdr:to>
          <xdr:col>2</xdr:col>
          <xdr:colOff>229913</xdr:colOff>
          <xdr:row>140</xdr:row>
          <xdr:rowOff>200025</xdr:rowOff>
        </xdr:to>
        <xdr:sp macro="" textlink="">
          <xdr:nvSpPr>
            <xdr:cNvPr id="8347" name="Check Box 155" hidden="1">
              <a:extLst>
                <a:ext uri="{63B3BB69-23CF-44E3-9099-C40C66FF867C}">
                  <a14:compatExt spid="_x0000_s8347"/>
                </a:ext>
                <a:ext uri="{FF2B5EF4-FFF2-40B4-BE49-F238E27FC236}">
                  <a16:creationId xmlns:a16="http://schemas.microsoft.com/office/drawing/2014/main" id="{00000000-0008-0000-0000-00009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xdr:colOff>
          <xdr:row>138</xdr:row>
          <xdr:rowOff>0</xdr:rowOff>
        </xdr:from>
        <xdr:to>
          <xdr:col>11</xdr:col>
          <xdr:colOff>19050</xdr:colOff>
          <xdr:row>139</xdr:row>
          <xdr:rowOff>0</xdr:rowOff>
        </xdr:to>
        <xdr:sp macro="" textlink="">
          <xdr:nvSpPr>
            <xdr:cNvPr id="8348" name="Check Box 156" hidden="1">
              <a:extLst>
                <a:ext uri="{63B3BB69-23CF-44E3-9099-C40C66FF867C}">
                  <a14:compatExt spid="_x0000_s8348"/>
                </a:ext>
                <a:ext uri="{FF2B5EF4-FFF2-40B4-BE49-F238E27FC236}">
                  <a16:creationId xmlns:a16="http://schemas.microsoft.com/office/drawing/2014/main" id="{00000000-0008-0000-0000-00009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xdr:colOff>
          <xdr:row>139</xdr:row>
          <xdr:rowOff>22860</xdr:rowOff>
        </xdr:from>
        <xdr:to>
          <xdr:col>11</xdr:col>
          <xdr:colOff>19050</xdr:colOff>
          <xdr:row>139</xdr:row>
          <xdr:rowOff>210206</xdr:rowOff>
        </xdr:to>
        <xdr:sp macro="" textlink="">
          <xdr:nvSpPr>
            <xdr:cNvPr id="8349" name="Check Box 157" hidden="1">
              <a:extLst>
                <a:ext uri="{63B3BB69-23CF-44E3-9099-C40C66FF867C}">
                  <a14:compatExt spid="_x0000_s8349"/>
                </a:ext>
                <a:ext uri="{FF2B5EF4-FFF2-40B4-BE49-F238E27FC236}">
                  <a16:creationId xmlns:a16="http://schemas.microsoft.com/office/drawing/2014/main" id="{00000000-0008-0000-0000-00009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148</xdr:row>
          <xdr:rowOff>22860</xdr:rowOff>
        </xdr:from>
        <xdr:to>
          <xdr:col>2</xdr:col>
          <xdr:colOff>229913</xdr:colOff>
          <xdr:row>148</xdr:row>
          <xdr:rowOff>200025</xdr:rowOff>
        </xdr:to>
        <xdr:sp macro="" textlink="">
          <xdr:nvSpPr>
            <xdr:cNvPr id="8350" name="Check Box 158" hidden="1">
              <a:extLst>
                <a:ext uri="{63B3BB69-23CF-44E3-9099-C40C66FF867C}">
                  <a14:compatExt spid="_x0000_s8350"/>
                </a:ext>
                <a:ext uri="{FF2B5EF4-FFF2-40B4-BE49-F238E27FC236}">
                  <a16:creationId xmlns:a16="http://schemas.microsoft.com/office/drawing/2014/main" id="{00000000-0008-0000-0000-00009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165</xdr:row>
          <xdr:rowOff>22860</xdr:rowOff>
        </xdr:from>
        <xdr:to>
          <xdr:col>2</xdr:col>
          <xdr:colOff>229913</xdr:colOff>
          <xdr:row>165</xdr:row>
          <xdr:rowOff>190500</xdr:rowOff>
        </xdr:to>
        <xdr:sp macro="" textlink="">
          <xdr:nvSpPr>
            <xdr:cNvPr id="8352" name="Check Box 160" hidden="1">
              <a:extLst>
                <a:ext uri="{63B3BB69-23CF-44E3-9099-C40C66FF867C}">
                  <a14:compatExt spid="_x0000_s8352"/>
                </a:ext>
                <a:ext uri="{FF2B5EF4-FFF2-40B4-BE49-F238E27FC236}">
                  <a16:creationId xmlns:a16="http://schemas.microsoft.com/office/drawing/2014/main" id="{00000000-0008-0000-0000-0000A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166</xdr:row>
          <xdr:rowOff>22860</xdr:rowOff>
        </xdr:from>
        <xdr:to>
          <xdr:col>2</xdr:col>
          <xdr:colOff>229913</xdr:colOff>
          <xdr:row>166</xdr:row>
          <xdr:rowOff>190500</xdr:rowOff>
        </xdr:to>
        <xdr:sp macro="" textlink="">
          <xdr:nvSpPr>
            <xdr:cNvPr id="8353" name="Check Box 161" hidden="1">
              <a:extLst>
                <a:ext uri="{63B3BB69-23CF-44E3-9099-C40C66FF867C}">
                  <a14:compatExt spid="_x0000_s8353"/>
                </a:ext>
                <a:ext uri="{FF2B5EF4-FFF2-40B4-BE49-F238E27FC236}">
                  <a16:creationId xmlns:a16="http://schemas.microsoft.com/office/drawing/2014/main" id="{00000000-0008-0000-0000-0000A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167</xdr:row>
          <xdr:rowOff>22860</xdr:rowOff>
        </xdr:from>
        <xdr:to>
          <xdr:col>2</xdr:col>
          <xdr:colOff>229913</xdr:colOff>
          <xdr:row>167</xdr:row>
          <xdr:rowOff>190500</xdr:rowOff>
        </xdr:to>
        <xdr:sp macro="" textlink="">
          <xdr:nvSpPr>
            <xdr:cNvPr id="8354" name="Check Box 162" hidden="1">
              <a:extLst>
                <a:ext uri="{63B3BB69-23CF-44E3-9099-C40C66FF867C}">
                  <a14:compatExt spid="_x0000_s8354"/>
                </a:ext>
                <a:ext uri="{FF2B5EF4-FFF2-40B4-BE49-F238E27FC236}">
                  <a16:creationId xmlns:a16="http://schemas.microsoft.com/office/drawing/2014/main" id="{00000000-0008-0000-0000-0000A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169</xdr:row>
          <xdr:rowOff>22860</xdr:rowOff>
        </xdr:from>
        <xdr:to>
          <xdr:col>2</xdr:col>
          <xdr:colOff>229913</xdr:colOff>
          <xdr:row>169</xdr:row>
          <xdr:rowOff>190500</xdr:rowOff>
        </xdr:to>
        <xdr:sp macro="" textlink="">
          <xdr:nvSpPr>
            <xdr:cNvPr id="8355" name="Check Box 163" hidden="1">
              <a:extLst>
                <a:ext uri="{63B3BB69-23CF-44E3-9099-C40C66FF867C}">
                  <a14:compatExt spid="_x0000_s8355"/>
                </a:ext>
                <a:ext uri="{FF2B5EF4-FFF2-40B4-BE49-F238E27FC236}">
                  <a16:creationId xmlns:a16="http://schemas.microsoft.com/office/drawing/2014/main" id="{00000000-0008-0000-0000-0000A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164</xdr:row>
          <xdr:rowOff>22860</xdr:rowOff>
        </xdr:from>
        <xdr:to>
          <xdr:col>10</xdr:col>
          <xdr:colOff>0</xdr:colOff>
          <xdr:row>164</xdr:row>
          <xdr:rowOff>190500</xdr:rowOff>
        </xdr:to>
        <xdr:sp macro="" textlink="">
          <xdr:nvSpPr>
            <xdr:cNvPr id="8359" name="Check Box 167" hidden="1">
              <a:extLst>
                <a:ext uri="{63B3BB69-23CF-44E3-9099-C40C66FF867C}">
                  <a14:compatExt spid="_x0000_s8359"/>
                </a:ext>
                <a:ext uri="{FF2B5EF4-FFF2-40B4-BE49-F238E27FC236}">
                  <a16:creationId xmlns:a16="http://schemas.microsoft.com/office/drawing/2014/main" id="{00000000-0008-0000-0000-0000A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164</xdr:row>
          <xdr:rowOff>22860</xdr:rowOff>
        </xdr:from>
        <xdr:to>
          <xdr:col>2</xdr:col>
          <xdr:colOff>229913</xdr:colOff>
          <xdr:row>164</xdr:row>
          <xdr:rowOff>190500</xdr:rowOff>
        </xdr:to>
        <xdr:sp macro="" textlink="">
          <xdr:nvSpPr>
            <xdr:cNvPr id="8360" name="Check Box 168" hidden="1">
              <a:extLst>
                <a:ext uri="{63B3BB69-23CF-44E3-9099-C40C66FF867C}">
                  <a14:compatExt spid="_x0000_s8360"/>
                </a:ext>
                <a:ext uri="{FF2B5EF4-FFF2-40B4-BE49-F238E27FC236}">
                  <a16:creationId xmlns:a16="http://schemas.microsoft.com/office/drawing/2014/main" id="{00000000-0008-0000-0000-0000A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164</xdr:row>
          <xdr:rowOff>22860</xdr:rowOff>
        </xdr:from>
        <xdr:to>
          <xdr:col>10</xdr:col>
          <xdr:colOff>0</xdr:colOff>
          <xdr:row>164</xdr:row>
          <xdr:rowOff>190500</xdr:rowOff>
        </xdr:to>
        <xdr:sp macro="" textlink="">
          <xdr:nvSpPr>
            <xdr:cNvPr id="8362" name="Check Box 170" hidden="1">
              <a:extLst>
                <a:ext uri="{63B3BB69-23CF-44E3-9099-C40C66FF867C}">
                  <a14:compatExt spid="_x0000_s8362"/>
                </a:ext>
                <a:ext uri="{FF2B5EF4-FFF2-40B4-BE49-F238E27FC236}">
                  <a16:creationId xmlns:a16="http://schemas.microsoft.com/office/drawing/2014/main" id="{00000000-0008-0000-0000-0000A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30480</xdr:colOff>
          <xdr:row>181</xdr:row>
          <xdr:rowOff>22860</xdr:rowOff>
        </xdr:from>
        <xdr:to>
          <xdr:col>21</xdr:col>
          <xdr:colOff>229913</xdr:colOff>
          <xdr:row>181</xdr:row>
          <xdr:rowOff>200025</xdr:rowOff>
        </xdr:to>
        <xdr:sp macro="" textlink="">
          <xdr:nvSpPr>
            <xdr:cNvPr id="8371" name="Check Box 179" hidden="1">
              <a:extLst>
                <a:ext uri="{63B3BB69-23CF-44E3-9099-C40C66FF867C}">
                  <a14:compatExt spid="_x0000_s8371"/>
                </a:ext>
                <a:ext uri="{FF2B5EF4-FFF2-40B4-BE49-F238E27FC236}">
                  <a16:creationId xmlns:a16="http://schemas.microsoft.com/office/drawing/2014/main" id="{00000000-0008-0000-0000-0000B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178</xdr:row>
          <xdr:rowOff>22860</xdr:rowOff>
        </xdr:from>
        <xdr:to>
          <xdr:col>2</xdr:col>
          <xdr:colOff>229913</xdr:colOff>
          <xdr:row>179</xdr:row>
          <xdr:rowOff>0</xdr:rowOff>
        </xdr:to>
        <xdr:sp macro="" textlink="">
          <xdr:nvSpPr>
            <xdr:cNvPr id="8381" name="Check Box 189" hidden="1">
              <a:extLst>
                <a:ext uri="{63B3BB69-23CF-44E3-9099-C40C66FF867C}">
                  <a14:compatExt spid="_x0000_s8381"/>
                </a:ext>
                <a:ext uri="{FF2B5EF4-FFF2-40B4-BE49-F238E27FC236}">
                  <a16:creationId xmlns:a16="http://schemas.microsoft.com/office/drawing/2014/main" id="{00000000-0008-0000-0000-0000B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179</xdr:row>
          <xdr:rowOff>22860</xdr:rowOff>
        </xdr:from>
        <xdr:to>
          <xdr:col>2</xdr:col>
          <xdr:colOff>229913</xdr:colOff>
          <xdr:row>180</xdr:row>
          <xdr:rowOff>0</xdr:rowOff>
        </xdr:to>
        <xdr:sp macro="" textlink="">
          <xdr:nvSpPr>
            <xdr:cNvPr id="8382" name="Check Box 190" hidden="1">
              <a:extLst>
                <a:ext uri="{63B3BB69-23CF-44E3-9099-C40C66FF867C}">
                  <a14:compatExt spid="_x0000_s8382"/>
                </a:ext>
                <a:ext uri="{FF2B5EF4-FFF2-40B4-BE49-F238E27FC236}">
                  <a16:creationId xmlns:a16="http://schemas.microsoft.com/office/drawing/2014/main" id="{00000000-0008-0000-0000-0000B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178</xdr:row>
          <xdr:rowOff>22860</xdr:rowOff>
        </xdr:from>
        <xdr:to>
          <xdr:col>13</xdr:col>
          <xdr:colOff>0</xdr:colOff>
          <xdr:row>178</xdr:row>
          <xdr:rowOff>200025</xdr:rowOff>
        </xdr:to>
        <xdr:sp macro="" textlink="">
          <xdr:nvSpPr>
            <xdr:cNvPr id="8383" name="Check Box 191" hidden="1">
              <a:extLst>
                <a:ext uri="{63B3BB69-23CF-44E3-9099-C40C66FF867C}">
                  <a14:compatExt spid="_x0000_s8383"/>
                </a:ext>
                <a:ext uri="{FF2B5EF4-FFF2-40B4-BE49-F238E27FC236}">
                  <a16:creationId xmlns:a16="http://schemas.microsoft.com/office/drawing/2014/main" id="{00000000-0008-0000-0000-0000B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179</xdr:row>
          <xdr:rowOff>22860</xdr:rowOff>
        </xdr:from>
        <xdr:to>
          <xdr:col>13</xdr:col>
          <xdr:colOff>0</xdr:colOff>
          <xdr:row>179</xdr:row>
          <xdr:rowOff>200025</xdr:rowOff>
        </xdr:to>
        <xdr:sp macro="" textlink="">
          <xdr:nvSpPr>
            <xdr:cNvPr id="8384" name="Check Box 192" hidden="1">
              <a:extLst>
                <a:ext uri="{63B3BB69-23CF-44E3-9099-C40C66FF867C}">
                  <a14:compatExt spid="_x0000_s8384"/>
                </a:ext>
                <a:ext uri="{FF2B5EF4-FFF2-40B4-BE49-F238E27FC236}">
                  <a16:creationId xmlns:a16="http://schemas.microsoft.com/office/drawing/2014/main" id="{00000000-0008-0000-0000-0000C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180</xdr:row>
          <xdr:rowOff>22860</xdr:rowOff>
        </xdr:from>
        <xdr:to>
          <xdr:col>2</xdr:col>
          <xdr:colOff>229913</xdr:colOff>
          <xdr:row>181</xdr:row>
          <xdr:rowOff>0</xdr:rowOff>
        </xdr:to>
        <xdr:sp macro="" textlink="">
          <xdr:nvSpPr>
            <xdr:cNvPr id="8385" name="Check Box 193" hidden="1">
              <a:extLst>
                <a:ext uri="{63B3BB69-23CF-44E3-9099-C40C66FF867C}">
                  <a14:compatExt spid="_x0000_s8385"/>
                </a:ext>
                <a:ext uri="{FF2B5EF4-FFF2-40B4-BE49-F238E27FC236}">
                  <a16:creationId xmlns:a16="http://schemas.microsoft.com/office/drawing/2014/main" id="{00000000-0008-0000-0000-0000C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180</xdr:row>
          <xdr:rowOff>22860</xdr:rowOff>
        </xdr:from>
        <xdr:to>
          <xdr:col>13</xdr:col>
          <xdr:colOff>0</xdr:colOff>
          <xdr:row>180</xdr:row>
          <xdr:rowOff>200025</xdr:rowOff>
        </xdr:to>
        <xdr:sp macro="" textlink="">
          <xdr:nvSpPr>
            <xdr:cNvPr id="8386" name="Check Box 194" hidden="1">
              <a:extLst>
                <a:ext uri="{63B3BB69-23CF-44E3-9099-C40C66FF867C}">
                  <a14:compatExt spid="_x0000_s8386"/>
                </a:ext>
                <a:ext uri="{FF2B5EF4-FFF2-40B4-BE49-F238E27FC236}">
                  <a16:creationId xmlns:a16="http://schemas.microsoft.com/office/drawing/2014/main" id="{00000000-0008-0000-0000-0000C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181</xdr:row>
          <xdr:rowOff>22860</xdr:rowOff>
        </xdr:from>
        <xdr:to>
          <xdr:col>2</xdr:col>
          <xdr:colOff>229913</xdr:colOff>
          <xdr:row>182</xdr:row>
          <xdr:rowOff>0</xdr:rowOff>
        </xdr:to>
        <xdr:sp macro="" textlink="">
          <xdr:nvSpPr>
            <xdr:cNvPr id="8387" name="Check Box 195" hidden="1">
              <a:extLst>
                <a:ext uri="{63B3BB69-23CF-44E3-9099-C40C66FF867C}">
                  <a14:compatExt spid="_x0000_s8387"/>
                </a:ext>
                <a:ext uri="{FF2B5EF4-FFF2-40B4-BE49-F238E27FC236}">
                  <a16:creationId xmlns:a16="http://schemas.microsoft.com/office/drawing/2014/main" id="{00000000-0008-0000-0000-0000C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181</xdr:row>
          <xdr:rowOff>22860</xdr:rowOff>
        </xdr:from>
        <xdr:to>
          <xdr:col>13</xdr:col>
          <xdr:colOff>0</xdr:colOff>
          <xdr:row>181</xdr:row>
          <xdr:rowOff>200025</xdr:rowOff>
        </xdr:to>
        <xdr:sp macro="" textlink="">
          <xdr:nvSpPr>
            <xdr:cNvPr id="8388" name="Check Box 196" hidden="1">
              <a:extLst>
                <a:ext uri="{63B3BB69-23CF-44E3-9099-C40C66FF867C}">
                  <a14:compatExt spid="_x0000_s8388"/>
                </a:ext>
                <a:ext uri="{FF2B5EF4-FFF2-40B4-BE49-F238E27FC236}">
                  <a16:creationId xmlns:a16="http://schemas.microsoft.com/office/drawing/2014/main" id="{00000000-0008-0000-0000-0000C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182</xdr:row>
          <xdr:rowOff>22860</xdr:rowOff>
        </xdr:from>
        <xdr:to>
          <xdr:col>2</xdr:col>
          <xdr:colOff>229913</xdr:colOff>
          <xdr:row>183</xdr:row>
          <xdr:rowOff>0</xdr:rowOff>
        </xdr:to>
        <xdr:sp macro="" textlink="">
          <xdr:nvSpPr>
            <xdr:cNvPr id="8389" name="Check Box 197" hidden="1">
              <a:extLst>
                <a:ext uri="{63B3BB69-23CF-44E3-9099-C40C66FF867C}">
                  <a14:compatExt spid="_x0000_s8389"/>
                </a:ext>
                <a:ext uri="{FF2B5EF4-FFF2-40B4-BE49-F238E27FC236}">
                  <a16:creationId xmlns:a16="http://schemas.microsoft.com/office/drawing/2014/main" id="{00000000-0008-0000-0000-0000C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182</xdr:row>
          <xdr:rowOff>22860</xdr:rowOff>
        </xdr:from>
        <xdr:to>
          <xdr:col>13</xdr:col>
          <xdr:colOff>0</xdr:colOff>
          <xdr:row>182</xdr:row>
          <xdr:rowOff>200025</xdr:rowOff>
        </xdr:to>
        <xdr:sp macro="" textlink="">
          <xdr:nvSpPr>
            <xdr:cNvPr id="8390" name="Check Box 198" hidden="1">
              <a:extLst>
                <a:ext uri="{63B3BB69-23CF-44E3-9099-C40C66FF867C}">
                  <a14:compatExt spid="_x0000_s8390"/>
                </a:ext>
                <a:ext uri="{FF2B5EF4-FFF2-40B4-BE49-F238E27FC236}">
                  <a16:creationId xmlns:a16="http://schemas.microsoft.com/office/drawing/2014/main" id="{00000000-0008-0000-0000-0000C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172357</xdr:colOff>
      <xdr:row>178</xdr:row>
      <xdr:rowOff>4601</xdr:rowOff>
    </xdr:from>
    <xdr:ext cx="1198113" cy="172227"/>
    <xdr:sp macro="" textlink="">
      <xdr:nvSpPr>
        <xdr:cNvPr id="171" name="Rectangle 170">
          <a:hlinkClick xmlns:r="http://schemas.openxmlformats.org/officeDocument/2006/relationships" r:id="rId1"/>
          <a:extLst>
            <a:ext uri="{FF2B5EF4-FFF2-40B4-BE49-F238E27FC236}">
              <a16:creationId xmlns:a16="http://schemas.microsoft.com/office/drawing/2014/main" id="{00000000-0008-0000-0000-0000AB000000}"/>
            </a:ext>
          </a:extLst>
        </xdr:cNvPr>
        <xdr:cNvSpPr/>
      </xdr:nvSpPr>
      <xdr:spPr>
        <a:xfrm>
          <a:off x="5161643" y="24588172"/>
          <a:ext cx="1198113" cy="1722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1">
          <a:spAutoFit/>
        </a:bodyPr>
        <a:lstStyle/>
        <a:p>
          <a:pPr algn="l"/>
          <a:r>
            <a:rPr lang="en-US" sz="1100" u="sng">
              <a:solidFill>
                <a:srgbClr val="0000EE"/>
              </a:solidFill>
            </a:rPr>
            <a:t>Road Inventory</a:t>
          </a:r>
          <a:r>
            <a:rPr lang="en-US" sz="1100" u="sng" baseline="0">
              <a:solidFill>
                <a:srgbClr val="0000EE"/>
              </a:solidFill>
            </a:rPr>
            <a:t> Map</a:t>
          </a:r>
          <a:endParaRPr lang="en-US" sz="1100" u="sng">
            <a:solidFill>
              <a:srgbClr val="0000EE"/>
            </a:solidFill>
          </a:endParaRPr>
        </a:p>
      </xdr:txBody>
    </xdr:sp>
    <xdr:clientData/>
  </xdr:oneCellAnchor>
  <mc:AlternateContent xmlns:mc="http://schemas.openxmlformats.org/markup-compatibility/2006">
    <mc:Choice xmlns:a14="http://schemas.microsoft.com/office/drawing/2010/main" Requires="a14">
      <xdr:twoCellAnchor editAs="oneCell">
        <xdr:from>
          <xdr:col>2</xdr:col>
          <xdr:colOff>30480</xdr:colOff>
          <xdr:row>203</xdr:row>
          <xdr:rowOff>22860</xdr:rowOff>
        </xdr:from>
        <xdr:to>
          <xdr:col>2</xdr:col>
          <xdr:colOff>229913</xdr:colOff>
          <xdr:row>204</xdr:row>
          <xdr:rowOff>0</xdr:rowOff>
        </xdr:to>
        <xdr:sp macro="" textlink="">
          <xdr:nvSpPr>
            <xdr:cNvPr id="8391" name="Check Box 199" hidden="1">
              <a:extLst>
                <a:ext uri="{63B3BB69-23CF-44E3-9099-C40C66FF867C}">
                  <a14:compatExt spid="_x0000_s8391"/>
                </a:ext>
                <a:ext uri="{FF2B5EF4-FFF2-40B4-BE49-F238E27FC236}">
                  <a16:creationId xmlns:a16="http://schemas.microsoft.com/office/drawing/2014/main" id="{00000000-0008-0000-0000-0000C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17</xdr:row>
          <xdr:rowOff>22860</xdr:rowOff>
        </xdr:from>
        <xdr:to>
          <xdr:col>2</xdr:col>
          <xdr:colOff>229913</xdr:colOff>
          <xdr:row>18</xdr:row>
          <xdr:rowOff>0</xdr:rowOff>
        </xdr:to>
        <xdr:sp macro="" textlink="">
          <xdr:nvSpPr>
            <xdr:cNvPr id="8392" name="Check Box 200" hidden="1">
              <a:extLst>
                <a:ext uri="{63B3BB69-23CF-44E3-9099-C40C66FF867C}">
                  <a14:compatExt spid="_x0000_s8392"/>
                </a:ext>
                <a:ext uri="{FF2B5EF4-FFF2-40B4-BE49-F238E27FC236}">
                  <a16:creationId xmlns:a16="http://schemas.microsoft.com/office/drawing/2014/main" id="{00000000-0008-0000-0000-0000C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256</xdr:row>
          <xdr:rowOff>0</xdr:rowOff>
        </xdr:from>
        <xdr:to>
          <xdr:col>2</xdr:col>
          <xdr:colOff>229913</xdr:colOff>
          <xdr:row>256</xdr:row>
          <xdr:rowOff>190500</xdr:rowOff>
        </xdr:to>
        <xdr:sp macro="" textlink="">
          <xdr:nvSpPr>
            <xdr:cNvPr id="8399" name="Check Box 207" hidden="1">
              <a:extLst>
                <a:ext uri="{63B3BB69-23CF-44E3-9099-C40C66FF867C}">
                  <a14:compatExt spid="_x0000_s8399"/>
                </a:ext>
                <a:ext uri="{FF2B5EF4-FFF2-40B4-BE49-F238E27FC236}">
                  <a16:creationId xmlns:a16="http://schemas.microsoft.com/office/drawing/2014/main" id="{00000000-0008-0000-0000-0000C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257</xdr:row>
          <xdr:rowOff>22860</xdr:rowOff>
        </xdr:from>
        <xdr:to>
          <xdr:col>2</xdr:col>
          <xdr:colOff>229913</xdr:colOff>
          <xdr:row>258</xdr:row>
          <xdr:rowOff>0</xdr:rowOff>
        </xdr:to>
        <xdr:sp macro="" textlink="">
          <xdr:nvSpPr>
            <xdr:cNvPr id="8401" name="Check Box 209" hidden="1">
              <a:extLst>
                <a:ext uri="{63B3BB69-23CF-44E3-9099-C40C66FF867C}">
                  <a14:compatExt spid="_x0000_s8401"/>
                </a:ext>
                <a:ext uri="{FF2B5EF4-FFF2-40B4-BE49-F238E27FC236}">
                  <a16:creationId xmlns:a16="http://schemas.microsoft.com/office/drawing/2014/main" id="{00000000-0008-0000-0000-0000D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258</xdr:row>
          <xdr:rowOff>22860</xdr:rowOff>
        </xdr:from>
        <xdr:to>
          <xdr:col>2</xdr:col>
          <xdr:colOff>229913</xdr:colOff>
          <xdr:row>259</xdr:row>
          <xdr:rowOff>0</xdr:rowOff>
        </xdr:to>
        <xdr:sp macro="" textlink="">
          <xdr:nvSpPr>
            <xdr:cNvPr id="8402" name="Check Box 210" hidden="1">
              <a:extLst>
                <a:ext uri="{63B3BB69-23CF-44E3-9099-C40C66FF867C}">
                  <a14:compatExt spid="_x0000_s8402"/>
                </a:ext>
                <a:ext uri="{FF2B5EF4-FFF2-40B4-BE49-F238E27FC236}">
                  <a16:creationId xmlns:a16="http://schemas.microsoft.com/office/drawing/2014/main" id="{00000000-0008-0000-0000-0000D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278</xdr:row>
          <xdr:rowOff>0</xdr:rowOff>
        </xdr:from>
        <xdr:to>
          <xdr:col>2</xdr:col>
          <xdr:colOff>229913</xdr:colOff>
          <xdr:row>278</xdr:row>
          <xdr:rowOff>190500</xdr:rowOff>
        </xdr:to>
        <xdr:sp macro="" textlink="">
          <xdr:nvSpPr>
            <xdr:cNvPr id="8419" name="Check Box 227" hidden="1">
              <a:extLst>
                <a:ext uri="{63B3BB69-23CF-44E3-9099-C40C66FF867C}">
                  <a14:compatExt spid="_x0000_s8419"/>
                </a:ext>
                <a:ext uri="{FF2B5EF4-FFF2-40B4-BE49-F238E27FC236}">
                  <a16:creationId xmlns:a16="http://schemas.microsoft.com/office/drawing/2014/main" id="{00000000-0008-0000-0000-0000E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277</xdr:row>
          <xdr:rowOff>22860</xdr:rowOff>
        </xdr:from>
        <xdr:to>
          <xdr:col>2</xdr:col>
          <xdr:colOff>229913</xdr:colOff>
          <xdr:row>277</xdr:row>
          <xdr:rowOff>200025</xdr:rowOff>
        </xdr:to>
        <xdr:sp macro="" textlink="">
          <xdr:nvSpPr>
            <xdr:cNvPr id="8421" name="Check Box 229" hidden="1">
              <a:extLst>
                <a:ext uri="{63B3BB69-23CF-44E3-9099-C40C66FF867C}">
                  <a14:compatExt spid="_x0000_s8421"/>
                </a:ext>
                <a:ext uri="{FF2B5EF4-FFF2-40B4-BE49-F238E27FC236}">
                  <a16:creationId xmlns:a16="http://schemas.microsoft.com/office/drawing/2014/main" id="{00000000-0008-0000-0000-0000E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282</xdr:row>
          <xdr:rowOff>22860</xdr:rowOff>
        </xdr:from>
        <xdr:to>
          <xdr:col>2</xdr:col>
          <xdr:colOff>229913</xdr:colOff>
          <xdr:row>282</xdr:row>
          <xdr:rowOff>200025</xdr:rowOff>
        </xdr:to>
        <xdr:sp macro="" textlink="">
          <xdr:nvSpPr>
            <xdr:cNvPr id="8422" name="Check Box 230" hidden="1">
              <a:extLst>
                <a:ext uri="{63B3BB69-23CF-44E3-9099-C40C66FF867C}">
                  <a14:compatExt spid="_x0000_s8422"/>
                </a:ext>
                <a:ext uri="{FF2B5EF4-FFF2-40B4-BE49-F238E27FC236}">
                  <a16:creationId xmlns:a16="http://schemas.microsoft.com/office/drawing/2014/main" id="{00000000-0008-0000-0000-0000E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279</xdr:row>
          <xdr:rowOff>0</xdr:rowOff>
        </xdr:from>
        <xdr:to>
          <xdr:col>2</xdr:col>
          <xdr:colOff>229913</xdr:colOff>
          <xdr:row>279</xdr:row>
          <xdr:rowOff>190500</xdr:rowOff>
        </xdr:to>
        <xdr:sp macro="" textlink="">
          <xdr:nvSpPr>
            <xdr:cNvPr id="8423" name="Check Box 231" hidden="1">
              <a:extLst>
                <a:ext uri="{63B3BB69-23CF-44E3-9099-C40C66FF867C}">
                  <a14:compatExt spid="_x0000_s8423"/>
                </a:ext>
                <a:ext uri="{FF2B5EF4-FFF2-40B4-BE49-F238E27FC236}">
                  <a16:creationId xmlns:a16="http://schemas.microsoft.com/office/drawing/2014/main" id="{00000000-0008-0000-0000-0000E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280</xdr:row>
          <xdr:rowOff>0</xdr:rowOff>
        </xdr:from>
        <xdr:to>
          <xdr:col>2</xdr:col>
          <xdr:colOff>229913</xdr:colOff>
          <xdr:row>280</xdr:row>
          <xdr:rowOff>190500</xdr:rowOff>
        </xdr:to>
        <xdr:sp macro="" textlink="">
          <xdr:nvSpPr>
            <xdr:cNvPr id="8427" name="Check Box 235" hidden="1">
              <a:extLst>
                <a:ext uri="{63B3BB69-23CF-44E3-9099-C40C66FF867C}">
                  <a14:compatExt spid="_x0000_s8427"/>
                </a:ext>
                <a:ext uri="{FF2B5EF4-FFF2-40B4-BE49-F238E27FC236}">
                  <a16:creationId xmlns:a16="http://schemas.microsoft.com/office/drawing/2014/main" id="{00000000-0008-0000-0000-0000E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281</xdr:row>
          <xdr:rowOff>22860</xdr:rowOff>
        </xdr:from>
        <xdr:to>
          <xdr:col>2</xdr:col>
          <xdr:colOff>229913</xdr:colOff>
          <xdr:row>281</xdr:row>
          <xdr:rowOff>200025</xdr:rowOff>
        </xdr:to>
        <xdr:sp macro="" textlink="">
          <xdr:nvSpPr>
            <xdr:cNvPr id="8429" name="Check Box 237" hidden="1">
              <a:extLst>
                <a:ext uri="{63B3BB69-23CF-44E3-9099-C40C66FF867C}">
                  <a14:compatExt spid="_x0000_s8429"/>
                </a:ext>
                <a:ext uri="{FF2B5EF4-FFF2-40B4-BE49-F238E27FC236}">
                  <a16:creationId xmlns:a16="http://schemas.microsoft.com/office/drawing/2014/main" id="{00000000-0008-0000-0000-0000E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283</xdr:row>
          <xdr:rowOff>22860</xdr:rowOff>
        </xdr:from>
        <xdr:to>
          <xdr:col>2</xdr:col>
          <xdr:colOff>229913</xdr:colOff>
          <xdr:row>283</xdr:row>
          <xdr:rowOff>200025</xdr:rowOff>
        </xdr:to>
        <xdr:sp macro="" textlink="">
          <xdr:nvSpPr>
            <xdr:cNvPr id="8430" name="Check Box 238" hidden="1">
              <a:extLst>
                <a:ext uri="{63B3BB69-23CF-44E3-9099-C40C66FF867C}">
                  <a14:compatExt spid="_x0000_s8430"/>
                </a:ext>
                <a:ext uri="{FF2B5EF4-FFF2-40B4-BE49-F238E27FC236}">
                  <a16:creationId xmlns:a16="http://schemas.microsoft.com/office/drawing/2014/main" id="{00000000-0008-0000-0000-0000E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284</xdr:row>
          <xdr:rowOff>0</xdr:rowOff>
        </xdr:from>
        <xdr:to>
          <xdr:col>2</xdr:col>
          <xdr:colOff>229913</xdr:colOff>
          <xdr:row>284</xdr:row>
          <xdr:rowOff>190500</xdr:rowOff>
        </xdr:to>
        <xdr:sp macro="" textlink="">
          <xdr:nvSpPr>
            <xdr:cNvPr id="8431" name="Check Box 239" hidden="1">
              <a:extLst>
                <a:ext uri="{63B3BB69-23CF-44E3-9099-C40C66FF867C}">
                  <a14:compatExt spid="_x0000_s8431"/>
                </a:ext>
                <a:ext uri="{FF2B5EF4-FFF2-40B4-BE49-F238E27FC236}">
                  <a16:creationId xmlns:a16="http://schemas.microsoft.com/office/drawing/2014/main" id="{00000000-0008-0000-0000-0000E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285</xdr:row>
          <xdr:rowOff>22860</xdr:rowOff>
        </xdr:from>
        <xdr:to>
          <xdr:col>2</xdr:col>
          <xdr:colOff>229913</xdr:colOff>
          <xdr:row>285</xdr:row>
          <xdr:rowOff>200025</xdr:rowOff>
        </xdr:to>
        <xdr:sp macro="" textlink="">
          <xdr:nvSpPr>
            <xdr:cNvPr id="8433" name="Check Box 241" hidden="1">
              <a:extLst>
                <a:ext uri="{63B3BB69-23CF-44E3-9099-C40C66FF867C}">
                  <a14:compatExt spid="_x0000_s8433"/>
                </a:ext>
                <a:ext uri="{FF2B5EF4-FFF2-40B4-BE49-F238E27FC236}">
                  <a16:creationId xmlns:a16="http://schemas.microsoft.com/office/drawing/2014/main" id="{00000000-0008-0000-0000-0000F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267</xdr:row>
          <xdr:rowOff>22860</xdr:rowOff>
        </xdr:from>
        <xdr:to>
          <xdr:col>2</xdr:col>
          <xdr:colOff>229913</xdr:colOff>
          <xdr:row>268</xdr:row>
          <xdr:rowOff>0</xdr:rowOff>
        </xdr:to>
        <xdr:sp macro="" textlink="">
          <xdr:nvSpPr>
            <xdr:cNvPr id="8435" name="Check Box 243" hidden="1">
              <a:extLst>
                <a:ext uri="{63B3BB69-23CF-44E3-9099-C40C66FF867C}">
                  <a14:compatExt spid="_x0000_s8435"/>
                </a:ext>
                <a:ext uri="{FF2B5EF4-FFF2-40B4-BE49-F238E27FC236}">
                  <a16:creationId xmlns:a16="http://schemas.microsoft.com/office/drawing/2014/main" id="{00000000-0008-0000-0000-0000F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269</xdr:row>
          <xdr:rowOff>22860</xdr:rowOff>
        </xdr:from>
        <xdr:to>
          <xdr:col>2</xdr:col>
          <xdr:colOff>229913</xdr:colOff>
          <xdr:row>269</xdr:row>
          <xdr:rowOff>210206</xdr:rowOff>
        </xdr:to>
        <xdr:sp macro="" textlink="">
          <xdr:nvSpPr>
            <xdr:cNvPr id="8436" name="Check Box 244" hidden="1">
              <a:extLst>
                <a:ext uri="{63B3BB69-23CF-44E3-9099-C40C66FF867C}">
                  <a14:compatExt spid="_x0000_s8436"/>
                </a:ext>
                <a:ext uri="{FF2B5EF4-FFF2-40B4-BE49-F238E27FC236}">
                  <a16:creationId xmlns:a16="http://schemas.microsoft.com/office/drawing/2014/main" id="{00000000-0008-0000-0000-0000F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268</xdr:row>
          <xdr:rowOff>22860</xdr:rowOff>
        </xdr:from>
        <xdr:to>
          <xdr:col>2</xdr:col>
          <xdr:colOff>229913</xdr:colOff>
          <xdr:row>269</xdr:row>
          <xdr:rowOff>0</xdr:rowOff>
        </xdr:to>
        <xdr:sp macro="" textlink="">
          <xdr:nvSpPr>
            <xdr:cNvPr id="8439" name="Check Box 247" hidden="1">
              <a:extLst>
                <a:ext uri="{63B3BB69-23CF-44E3-9099-C40C66FF867C}">
                  <a14:compatExt spid="_x0000_s8439"/>
                </a:ext>
                <a:ext uri="{FF2B5EF4-FFF2-40B4-BE49-F238E27FC236}">
                  <a16:creationId xmlns:a16="http://schemas.microsoft.com/office/drawing/2014/main" id="{00000000-0008-0000-0000-0000F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271</xdr:row>
          <xdr:rowOff>22860</xdr:rowOff>
        </xdr:from>
        <xdr:to>
          <xdr:col>2</xdr:col>
          <xdr:colOff>229913</xdr:colOff>
          <xdr:row>272</xdr:row>
          <xdr:rowOff>0</xdr:rowOff>
        </xdr:to>
        <xdr:sp macro="" textlink="">
          <xdr:nvSpPr>
            <xdr:cNvPr id="8440" name="Check Box 248" hidden="1">
              <a:extLst>
                <a:ext uri="{63B3BB69-23CF-44E3-9099-C40C66FF867C}">
                  <a14:compatExt spid="_x0000_s8440"/>
                </a:ext>
                <a:ext uri="{FF2B5EF4-FFF2-40B4-BE49-F238E27FC236}">
                  <a16:creationId xmlns:a16="http://schemas.microsoft.com/office/drawing/2014/main" id="{00000000-0008-0000-0000-0000F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272</xdr:row>
          <xdr:rowOff>22860</xdr:rowOff>
        </xdr:from>
        <xdr:to>
          <xdr:col>2</xdr:col>
          <xdr:colOff>229913</xdr:colOff>
          <xdr:row>273</xdr:row>
          <xdr:rowOff>0</xdr:rowOff>
        </xdr:to>
        <xdr:sp macro="" textlink="">
          <xdr:nvSpPr>
            <xdr:cNvPr id="8441" name="Check Box 249" hidden="1">
              <a:extLst>
                <a:ext uri="{63B3BB69-23CF-44E3-9099-C40C66FF867C}">
                  <a14:compatExt spid="_x0000_s8441"/>
                </a:ext>
                <a:ext uri="{FF2B5EF4-FFF2-40B4-BE49-F238E27FC236}">
                  <a16:creationId xmlns:a16="http://schemas.microsoft.com/office/drawing/2014/main" id="{00000000-0008-0000-0000-0000F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274</xdr:row>
          <xdr:rowOff>22860</xdr:rowOff>
        </xdr:from>
        <xdr:to>
          <xdr:col>2</xdr:col>
          <xdr:colOff>229913</xdr:colOff>
          <xdr:row>275</xdr:row>
          <xdr:rowOff>0</xdr:rowOff>
        </xdr:to>
        <xdr:sp macro="" textlink="">
          <xdr:nvSpPr>
            <xdr:cNvPr id="8442" name="Check Box 250" hidden="1">
              <a:extLst>
                <a:ext uri="{63B3BB69-23CF-44E3-9099-C40C66FF867C}">
                  <a14:compatExt spid="_x0000_s8442"/>
                </a:ext>
                <a:ext uri="{FF2B5EF4-FFF2-40B4-BE49-F238E27FC236}">
                  <a16:creationId xmlns:a16="http://schemas.microsoft.com/office/drawing/2014/main" id="{00000000-0008-0000-0000-0000F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291</xdr:row>
          <xdr:rowOff>22860</xdr:rowOff>
        </xdr:from>
        <xdr:to>
          <xdr:col>2</xdr:col>
          <xdr:colOff>229913</xdr:colOff>
          <xdr:row>292</xdr:row>
          <xdr:rowOff>0</xdr:rowOff>
        </xdr:to>
        <xdr:sp macro="" textlink="">
          <xdr:nvSpPr>
            <xdr:cNvPr id="8445" name="Check Box 253" hidden="1">
              <a:extLst>
                <a:ext uri="{63B3BB69-23CF-44E3-9099-C40C66FF867C}">
                  <a14:compatExt spid="_x0000_s8445"/>
                </a:ext>
                <a:ext uri="{FF2B5EF4-FFF2-40B4-BE49-F238E27FC236}">
                  <a16:creationId xmlns:a16="http://schemas.microsoft.com/office/drawing/2014/main" id="{00000000-0008-0000-0000-0000F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325</xdr:row>
          <xdr:rowOff>22860</xdr:rowOff>
        </xdr:from>
        <xdr:to>
          <xdr:col>2</xdr:col>
          <xdr:colOff>229913</xdr:colOff>
          <xdr:row>326</xdr:row>
          <xdr:rowOff>0</xdr:rowOff>
        </xdr:to>
        <xdr:sp macro="" textlink="">
          <xdr:nvSpPr>
            <xdr:cNvPr id="8459" name="Check Box 267" hidden="1">
              <a:extLst>
                <a:ext uri="{63B3BB69-23CF-44E3-9099-C40C66FF867C}">
                  <a14:compatExt spid="_x0000_s8459"/>
                </a:ext>
                <a:ext uri="{FF2B5EF4-FFF2-40B4-BE49-F238E27FC236}">
                  <a16:creationId xmlns:a16="http://schemas.microsoft.com/office/drawing/2014/main" id="{00000000-0008-0000-0000-00000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326</xdr:row>
          <xdr:rowOff>22860</xdr:rowOff>
        </xdr:from>
        <xdr:to>
          <xdr:col>2</xdr:col>
          <xdr:colOff>229913</xdr:colOff>
          <xdr:row>327</xdr:row>
          <xdr:rowOff>0</xdr:rowOff>
        </xdr:to>
        <xdr:sp macro="" textlink="">
          <xdr:nvSpPr>
            <xdr:cNvPr id="8460" name="Check Box 268" hidden="1">
              <a:extLst>
                <a:ext uri="{63B3BB69-23CF-44E3-9099-C40C66FF867C}">
                  <a14:compatExt spid="_x0000_s8460"/>
                </a:ext>
                <a:ext uri="{FF2B5EF4-FFF2-40B4-BE49-F238E27FC236}">
                  <a16:creationId xmlns:a16="http://schemas.microsoft.com/office/drawing/2014/main" id="{00000000-0008-0000-0000-00000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327</xdr:row>
          <xdr:rowOff>22860</xdr:rowOff>
        </xdr:from>
        <xdr:to>
          <xdr:col>2</xdr:col>
          <xdr:colOff>229913</xdr:colOff>
          <xdr:row>327</xdr:row>
          <xdr:rowOff>210206</xdr:rowOff>
        </xdr:to>
        <xdr:sp macro="" textlink="">
          <xdr:nvSpPr>
            <xdr:cNvPr id="8461" name="Check Box 269" hidden="1">
              <a:extLst>
                <a:ext uri="{63B3BB69-23CF-44E3-9099-C40C66FF867C}">
                  <a14:compatExt spid="_x0000_s8461"/>
                </a:ext>
                <a:ext uri="{FF2B5EF4-FFF2-40B4-BE49-F238E27FC236}">
                  <a16:creationId xmlns:a16="http://schemas.microsoft.com/office/drawing/2014/main" id="{00000000-0008-0000-0000-00000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336</xdr:row>
          <xdr:rowOff>22860</xdr:rowOff>
        </xdr:from>
        <xdr:to>
          <xdr:col>2</xdr:col>
          <xdr:colOff>229913</xdr:colOff>
          <xdr:row>336</xdr:row>
          <xdr:rowOff>210206</xdr:rowOff>
        </xdr:to>
        <xdr:sp macro="" textlink="">
          <xdr:nvSpPr>
            <xdr:cNvPr id="8468" name="Check Box 276" hidden="1">
              <a:extLst>
                <a:ext uri="{63B3BB69-23CF-44E3-9099-C40C66FF867C}">
                  <a14:compatExt spid="_x0000_s8468"/>
                </a:ext>
                <a:ext uri="{FF2B5EF4-FFF2-40B4-BE49-F238E27FC236}">
                  <a16:creationId xmlns:a16="http://schemas.microsoft.com/office/drawing/2014/main" id="{00000000-0008-0000-0000-00001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337</xdr:row>
          <xdr:rowOff>22860</xdr:rowOff>
        </xdr:from>
        <xdr:to>
          <xdr:col>2</xdr:col>
          <xdr:colOff>229913</xdr:colOff>
          <xdr:row>338</xdr:row>
          <xdr:rowOff>0</xdr:rowOff>
        </xdr:to>
        <xdr:sp macro="" textlink="">
          <xdr:nvSpPr>
            <xdr:cNvPr id="8469" name="Check Box 277" hidden="1">
              <a:extLst>
                <a:ext uri="{63B3BB69-23CF-44E3-9099-C40C66FF867C}">
                  <a14:compatExt spid="_x0000_s8469"/>
                </a:ext>
                <a:ext uri="{FF2B5EF4-FFF2-40B4-BE49-F238E27FC236}">
                  <a16:creationId xmlns:a16="http://schemas.microsoft.com/office/drawing/2014/main" id="{00000000-0008-0000-0000-00001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340</xdr:row>
          <xdr:rowOff>22860</xdr:rowOff>
        </xdr:from>
        <xdr:to>
          <xdr:col>2</xdr:col>
          <xdr:colOff>229913</xdr:colOff>
          <xdr:row>340</xdr:row>
          <xdr:rowOff>200025</xdr:rowOff>
        </xdr:to>
        <xdr:sp macro="" textlink="">
          <xdr:nvSpPr>
            <xdr:cNvPr id="8470" name="Check Box 278" hidden="1">
              <a:extLst>
                <a:ext uri="{63B3BB69-23CF-44E3-9099-C40C66FF867C}">
                  <a14:compatExt spid="_x0000_s8470"/>
                </a:ext>
                <a:ext uri="{FF2B5EF4-FFF2-40B4-BE49-F238E27FC236}">
                  <a16:creationId xmlns:a16="http://schemas.microsoft.com/office/drawing/2014/main" id="{00000000-0008-0000-0000-00001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341</xdr:row>
          <xdr:rowOff>22860</xdr:rowOff>
        </xdr:from>
        <xdr:to>
          <xdr:col>2</xdr:col>
          <xdr:colOff>229913</xdr:colOff>
          <xdr:row>341</xdr:row>
          <xdr:rowOff>200025</xdr:rowOff>
        </xdr:to>
        <xdr:sp macro="" textlink="">
          <xdr:nvSpPr>
            <xdr:cNvPr id="8471" name="Check Box 279" hidden="1">
              <a:extLst>
                <a:ext uri="{63B3BB69-23CF-44E3-9099-C40C66FF867C}">
                  <a14:compatExt spid="_x0000_s8471"/>
                </a:ext>
                <a:ext uri="{FF2B5EF4-FFF2-40B4-BE49-F238E27FC236}">
                  <a16:creationId xmlns:a16="http://schemas.microsoft.com/office/drawing/2014/main" id="{00000000-0008-0000-0000-00001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364</xdr:row>
          <xdr:rowOff>22860</xdr:rowOff>
        </xdr:from>
        <xdr:to>
          <xdr:col>2</xdr:col>
          <xdr:colOff>229913</xdr:colOff>
          <xdr:row>364</xdr:row>
          <xdr:rowOff>200025</xdr:rowOff>
        </xdr:to>
        <xdr:sp macro="" textlink="">
          <xdr:nvSpPr>
            <xdr:cNvPr id="8476" name="Check Box 284" hidden="1">
              <a:extLst>
                <a:ext uri="{63B3BB69-23CF-44E3-9099-C40C66FF867C}">
                  <a14:compatExt spid="_x0000_s8476"/>
                </a:ext>
                <a:ext uri="{FF2B5EF4-FFF2-40B4-BE49-F238E27FC236}">
                  <a16:creationId xmlns:a16="http://schemas.microsoft.com/office/drawing/2014/main" id="{00000000-0008-0000-0000-00001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364</xdr:row>
          <xdr:rowOff>22860</xdr:rowOff>
        </xdr:from>
        <xdr:to>
          <xdr:col>16</xdr:col>
          <xdr:colOff>0</xdr:colOff>
          <xdr:row>364</xdr:row>
          <xdr:rowOff>200025</xdr:rowOff>
        </xdr:to>
        <xdr:sp macro="" textlink="">
          <xdr:nvSpPr>
            <xdr:cNvPr id="8477" name="Check Box 285" hidden="1">
              <a:extLst>
                <a:ext uri="{63B3BB69-23CF-44E3-9099-C40C66FF867C}">
                  <a14:compatExt spid="_x0000_s8477"/>
                </a:ext>
                <a:ext uri="{FF2B5EF4-FFF2-40B4-BE49-F238E27FC236}">
                  <a16:creationId xmlns:a16="http://schemas.microsoft.com/office/drawing/2014/main" id="{00000000-0008-0000-0000-00001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365</xdr:row>
          <xdr:rowOff>22860</xdr:rowOff>
        </xdr:from>
        <xdr:to>
          <xdr:col>16</xdr:col>
          <xdr:colOff>0</xdr:colOff>
          <xdr:row>365</xdr:row>
          <xdr:rowOff>200025</xdr:rowOff>
        </xdr:to>
        <xdr:sp macro="" textlink="">
          <xdr:nvSpPr>
            <xdr:cNvPr id="8478" name="Check Box 286" hidden="1">
              <a:extLst>
                <a:ext uri="{63B3BB69-23CF-44E3-9099-C40C66FF867C}">
                  <a14:compatExt spid="_x0000_s8478"/>
                </a:ext>
                <a:ext uri="{FF2B5EF4-FFF2-40B4-BE49-F238E27FC236}">
                  <a16:creationId xmlns:a16="http://schemas.microsoft.com/office/drawing/2014/main" id="{00000000-0008-0000-0000-00001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365</xdr:row>
          <xdr:rowOff>22860</xdr:rowOff>
        </xdr:from>
        <xdr:to>
          <xdr:col>2</xdr:col>
          <xdr:colOff>229913</xdr:colOff>
          <xdr:row>365</xdr:row>
          <xdr:rowOff>200025</xdr:rowOff>
        </xdr:to>
        <xdr:sp macro="" textlink="">
          <xdr:nvSpPr>
            <xdr:cNvPr id="8479" name="Check Box 287" hidden="1">
              <a:extLst>
                <a:ext uri="{63B3BB69-23CF-44E3-9099-C40C66FF867C}">
                  <a14:compatExt spid="_x0000_s8479"/>
                </a:ext>
                <a:ext uri="{FF2B5EF4-FFF2-40B4-BE49-F238E27FC236}">
                  <a16:creationId xmlns:a16="http://schemas.microsoft.com/office/drawing/2014/main" id="{00000000-0008-0000-0000-00001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368</xdr:row>
          <xdr:rowOff>22860</xdr:rowOff>
        </xdr:from>
        <xdr:to>
          <xdr:col>2</xdr:col>
          <xdr:colOff>229913</xdr:colOff>
          <xdr:row>368</xdr:row>
          <xdr:rowOff>200025</xdr:rowOff>
        </xdr:to>
        <xdr:sp macro="" textlink="">
          <xdr:nvSpPr>
            <xdr:cNvPr id="8480" name="Check Box 288" hidden="1">
              <a:extLst>
                <a:ext uri="{63B3BB69-23CF-44E3-9099-C40C66FF867C}">
                  <a14:compatExt spid="_x0000_s8480"/>
                </a:ext>
                <a:ext uri="{FF2B5EF4-FFF2-40B4-BE49-F238E27FC236}">
                  <a16:creationId xmlns:a16="http://schemas.microsoft.com/office/drawing/2014/main" id="{00000000-0008-0000-0000-00002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369</xdr:row>
          <xdr:rowOff>22860</xdr:rowOff>
        </xdr:from>
        <xdr:to>
          <xdr:col>2</xdr:col>
          <xdr:colOff>229913</xdr:colOff>
          <xdr:row>369</xdr:row>
          <xdr:rowOff>200025</xdr:rowOff>
        </xdr:to>
        <xdr:sp macro="" textlink="">
          <xdr:nvSpPr>
            <xdr:cNvPr id="8482" name="Check Box 290" hidden="1">
              <a:extLst>
                <a:ext uri="{63B3BB69-23CF-44E3-9099-C40C66FF867C}">
                  <a14:compatExt spid="_x0000_s8482"/>
                </a:ext>
                <a:ext uri="{FF2B5EF4-FFF2-40B4-BE49-F238E27FC236}">
                  <a16:creationId xmlns:a16="http://schemas.microsoft.com/office/drawing/2014/main" id="{00000000-0008-0000-0000-00002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370</xdr:row>
          <xdr:rowOff>22860</xdr:rowOff>
        </xdr:from>
        <xdr:to>
          <xdr:col>2</xdr:col>
          <xdr:colOff>229913</xdr:colOff>
          <xdr:row>370</xdr:row>
          <xdr:rowOff>200025</xdr:rowOff>
        </xdr:to>
        <xdr:sp macro="" textlink="">
          <xdr:nvSpPr>
            <xdr:cNvPr id="8484" name="Check Box 292" hidden="1">
              <a:extLst>
                <a:ext uri="{63B3BB69-23CF-44E3-9099-C40C66FF867C}">
                  <a14:compatExt spid="_x0000_s8484"/>
                </a:ext>
                <a:ext uri="{FF2B5EF4-FFF2-40B4-BE49-F238E27FC236}">
                  <a16:creationId xmlns:a16="http://schemas.microsoft.com/office/drawing/2014/main" id="{00000000-0008-0000-0000-00002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371</xdr:row>
          <xdr:rowOff>22860</xdr:rowOff>
        </xdr:from>
        <xdr:to>
          <xdr:col>2</xdr:col>
          <xdr:colOff>229913</xdr:colOff>
          <xdr:row>371</xdr:row>
          <xdr:rowOff>200025</xdr:rowOff>
        </xdr:to>
        <xdr:sp macro="" textlink="">
          <xdr:nvSpPr>
            <xdr:cNvPr id="8485" name="Check Box 293" hidden="1">
              <a:extLst>
                <a:ext uri="{63B3BB69-23CF-44E3-9099-C40C66FF867C}">
                  <a14:compatExt spid="_x0000_s8485"/>
                </a:ext>
                <a:ext uri="{FF2B5EF4-FFF2-40B4-BE49-F238E27FC236}">
                  <a16:creationId xmlns:a16="http://schemas.microsoft.com/office/drawing/2014/main" id="{00000000-0008-0000-0000-00002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368</xdr:row>
          <xdr:rowOff>22860</xdr:rowOff>
        </xdr:from>
        <xdr:to>
          <xdr:col>16</xdr:col>
          <xdr:colOff>0</xdr:colOff>
          <xdr:row>368</xdr:row>
          <xdr:rowOff>200025</xdr:rowOff>
        </xdr:to>
        <xdr:sp macro="" textlink="">
          <xdr:nvSpPr>
            <xdr:cNvPr id="8488" name="Check Box 296" hidden="1">
              <a:extLst>
                <a:ext uri="{63B3BB69-23CF-44E3-9099-C40C66FF867C}">
                  <a14:compatExt spid="_x0000_s8488"/>
                </a:ext>
                <a:ext uri="{FF2B5EF4-FFF2-40B4-BE49-F238E27FC236}">
                  <a16:creationId xmlns:a16="http://schemas.microsoft.com/office/drawing/2014/main" id="{00000000-0008-0000-0000-00002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369</xdr:row>
          <xdr:rowOff>22860</xdr:rowOff>
        </xdr:from>
        <xdr:to>
          <xdr:col>16</xdr:col>
          <xdr:colOff>0</xdr:colOff>
          <xdr:row>369</xdr:row>
          <xdr:rowOff>200025</xdr:rowOff>
        </xdr:to>
        <xdr:sp macro="" textlink="">
          <xdr:nvSpPr>
            <xdr:cNvPr id="8489" name="Check Box 297" hidden="1">
              <a:extLst>
                <a:ext uri="{63B3BB69-23CF-44E3-9099-C40C66FF867C}">
                  <a14:compatExt spid="_x0000_s8489"/>
                </a:ext>
                <a:ext uri="{FF2B5EF4-FFF2-40B4-BE49-F238E27FC236}">
                  <a16:creationId xmlns:a16="http://schemas.microsoft.com/office/drawing/2014/main" id="{00000000-0008-0000-0000-00002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370</xdr:row>
          <xdr:rowOff>22860</xdr:rowOff>
        </xdr:from>
        <xdr:to>
          <xdr:col>16</xdr:col>
          <xdr:colOff>0</xdr:colOff>
          <xdr:row>370</xdr:row>
          <xdr:rowOff>200025</xdr:rowOff>
        </xdr:to>
        <xdr:sp macro="" textlink="">
          <xdr:nvSpPr>
            <xdr:cNvPr id="8490" name="Check Box 298" hidden="1">
              <a:extLst>
                <a:ext uri="{63B3BB69-23CF-44E3-9099-C40C66FF867C}">
                  <a14:compatExt spid="_x0000_s8490"/>
                </a:ext>
                <a:ext uri="{FF2B5EF4-FFF2-40B4-BE49-F238E27FC236}">
                  <a16:creationId xmlns:a16="http://schemas.microsoft.com/office/drawing/2014/main" id="{00000000-0008-0000-0000-00002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371</xdr:row>
          <xdr:rowOff>22860</xdr:rowOff>
        </xdr:from>
        <xdr:to>
          <xdr:col>16</xdr:col>
          <xdr:colOff>0</xdr:colOff>
          <xdr:row>371</xdr:row>
          <xdr:rowOff>200025</xdr:rowOff>
        </xdr:to>
        <xdr:sp macro="" textlink="">
          <xdr:nvSpPr>
            <xdr:cNvPr id="8492" name="Check Box 300" hidden="1">
              <a:extLst>
                <a:ext uri="{63B3BB69-23CF-44E3-9099-C40C66FF867C}">
                  <a14:compatExt spid="_x0000_s8492"/>
                </a:ext>
                <a:ext uri="{FF2B5EF4-FFF2-40B4-BE49-F238E27FC236}">
                  <a16:creationId xmlns:a16="http://schemas.microsoft.com/office/drawing/2014/main" id="{00000000-0008-0000-0000-00002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354</xdr:row>
          <xdr:rowOff>22860</xdr:rowOff>
        </xdr:from>
        <xdr:to>
          <xdr:col>2</xdr:col>
          <xdr:colOff>229913</xdr:colOff>
          <xdr:row>354</xdr:row>
          <xdr:rowOff>200025</xdr:rowOff>
        </xdr:to>
        <xdr:sp macro="" textlink="">
          <xdr:nvSpPr>
            <xdr:cNvPr id="8494" name="Check Box 302" hidden="1">
              <a:extLst>
                <a:ext uri="{63B3BB69-23CF-44E3-9099-C40C66FF867C}">
                  <a14:compatExt spid="_x0000_s8494"/>
                </a:ext>
                <a:ext uri="{FF2B5EF4-FFF2-40B4-BE49-F238E27FC236}">
                  <a16:creationId xmlns:a16="http://schemas.microsoft.com/office/drawing/2014/main" id="{00000000-0008-0000-0000-00002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395</xdr:row>
          <xdr:rowOff>22860</xdr:rowOff>
        </xdr:from>
        <xdr:to>
          <xdr:col>2</xdr:col>
          <xdr:colOff>229913</xdr:colOff>
          <xdr:row>395</xdr:row>
          <xdr:rowOff>200025</xdr:rowOff>
        </xdr:to>
        <xdr:sp macro="" textlink="">
          <xdr:nvSpPr>
            <xdr:cNvPr id="8495" name="Check Box 303" hidden="1">
              <a:extLst>
                <a:ext uri="{63B3BB69-23CF-44E3-9099-C40C66FF867C}">
                  <a14:compatExt spid="_x0000_s8495"/>
                </a:ext>
                <a:ext uri="{FF2B5EF4-FFF2-40B4-BE49-F238E27FC236}">
                  <a16:creationId xmlns:a16="http://schemas.microsoft.com/office/drawing/2014/main" id="{00000000-0008-0000-0000-00002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355</xdr:row>
          <xdr:rowOff>22860</xdr:rowOff>
        </xdr:from>
        <xdr:to>
          <xdr:col>5</xdr:col>
          <xdr:colOff>0</xdr:colOff>
          <xdr:row>355</xdr:row>
          <xdr:rowOff>200025</xdr:rowOff>
        </xdr:to>
        <xdr:sp macro="" textlink="">
          <xdr:nvSpPr>
            <xdr:cNvPr id="8512" name="Check Box 320" hidden="1">
              <a:extLst>
                <a:ext uri="{63B3BB69-23CF-44E3-9099-C40C66FF867C}">
                  <a14:compatExt spid="_x0000_s8512"/>
                </a:ext>
                <a:ext uri="{FF2B5EF4-FFF2-40B4-BE49-F238E27FC236}">
                  <a16:creationId xmlns:a16="http://schemas.microsoft.com/office/drawing/2014/main" id="{00000000-0008-0000-0000-00004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397</xdr:row>
          <xdr:rowOff>22860</xdr:rowOff>
        </xdr:from>
        <xdr:to>
          <xdr:col>2</xdr:col>
          <xdr:colOff>229913</xdr:colOff>
          <xdr:row>397</xdr:row>
          <xdr:rowOff>200025</xdr:rowOff>
        </xdr:to>
        <xdr:sp macro="" textlink="">
          <xdr:nvSpPr>
            <xdr:cNvPr id="8513" name="Check Box 321" hidden="1">
              <a:extLst>
                <a:ext uri="{63B3BB69-23CF-44E3-9099-C40C66FF867C}">
                  <a14:compatExt spid="_x0000_s8513"/>
                </a:ext>
                <a:ext uri="{FF2B5EF4-FFF2-40B4-BE49-F238E27FC236}">
                  <a16:creationId xmlns:a16="http://schemas.microsoft.com/office/drawing/2014/main" id="{00000000-0008-0000-0000-00004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377</xdr:row>
          <xdr:rowOff>22860</xdr:rowOff>
        </xdr:from>
        <xdr:to>
          <xdr:col>2</xdr:col>
          <xdr:colOff>229913</xdr:colOff>
          <xdr:row>377</xdr:row>
          <xdr:rowOff>200025</xdr:rowOff>
        </xdr:to>
        <xdr:sp macro="" textlink="">
          <xdr:nvSpPr>
            <xdr:cNvPr id="8514" name="Check Box 322" hidden="1">
              <a:extLst>
                <a:ext uri="{63B3BB69-23CF-44E3-9099-C40C66FF867C}">
                  <a14:compatExt spid="_x0000_s8514"/>
                </a:ext>
                <a:ext uri="{FF2B5EF4-FFF2-40B4-BE49-F238E27FC236}">
                  <a16:creationId xmlns:a16="http://schemas.microsoft.com/office/drawing/2014/main" id="{00000000-0008-0000-0000-00004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379</xdr:row>
          <xdr:rowOff>22860</xdr:rowOff>
        </xdr:from>
        <xdr:to>
          <xdr:col>2</xdr:col>
          <xdr:colOff>229913</xdr:colOff>
          <xdr:row>379</xdr:row>
          <xdr:rowOff>200025</xdr:rowOff>
        </xdr:to>
        <xdr:sp macro="" textlink="">
          <xdr:nvSpPr>
            <xdr:cNvPr id="8515" name="Check Box 323" hidden="1">
              <a:extLst>
                <a:ext uri="{63B3BB69-23CF-44E3-9099-C40C66FF867C}">
                  <a14:compatExt spid="_x0000_s8515"/>
                </a:ext>
                <a:ext uri="{FF2B5EF4-FFF2-40B4-BE49-F238E27FC236}">
                  <a16:creationId xmlns:a16="http://schemas.microsoft.com/office/drawing/2014/main" id="{00000000-0008-0000-0000-00004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385</xdr:row>
          <xdr:rowOff>22860</xdr:rowOff>
        </xdr:from>
        <xdr:to>
          <xdr:col>2</xdr:col>
          <xdr:colOff>229913</xdr:colOff>
          <xdr:row>385</xdr:row>
          <xdr:rowOff>200025</xdr:rowOff>
        </xdr:to>
        <xdr:sp macro="" textlink="">
          <xdr:nvSpPr>
            <xdr:cNvPr id="8516" name="Check Box 324" hidden="1">
              <a:extLst>
                <a:ext uri="{63B3BB69-23CF-44E3-9099-C40C66FF867C}">
                  <a14:compatExt spid="_x0000_s8516"/>
                </a:ext>
                <a:ext uri="{FF2B5EF4-FFF2-40B4-BE49-F238E27FC236}">
                  <a16:creationId xmlns:a16="http://schemas.microsoft.com/office/drawing/2014/main" id="{00000000-0008-0000-0000-00004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387</xdr:row>
          <xdr:rowOff>22860</xdr:rowOff>
        </xdr:from>
        <xdr:to>
          <xdr:col>2</xdr:col>
          <xdr:colOff>229913</xdr:colOff>
          <xdr:row>387</xdr:row>
          <xdr:rowOff>200025</xdr:rowOff>
        </xdr:to>
        <xdr:sp macro="" textlink="">
          <xdr:nvSpPr>
            <xdr:cNvPr id="8517" name="Check Box 325" hidden="1">
              <a:extLst>
                <a:ext uri="{63B3BB69-23CF-44E3-9099-C40C66FF867C}">
                  <a14:compatExt spid="_x0000_s8517"/>
                </a:ext>
                <a:ext uri="{FF2B5EF4-FFF2-40B4-BE49-F238E27FC236}">
                  <a16:creationId xmlns:a16="http://schemas.microsoft.com/office/drawing/2014/main" id="{00000000-0008-0000-0000-00004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420</xdr:row>
          <xdr:rowOff>22860</xdr:rowOff>
        </xdr:from>
        <xdr:to>
          <xdr:col>2</xdr:col>
          <xdr:colOff>229913</xdr:colOff>
          <xdr:row>420</xdr:row>
          <xdr:rowOff>200025</xdr:rowOff>
        </xdr:to>
        <xdr:sp macro="" textlink="">
          <xdr:nvSpPr>
            <xdr:cNvPr id="8518" name="Check Box 326" hidden="1">
              <a:extLst>
                <a:ext uri="{63B3BB69-23CF-44E3-9099-C40C66FF867C}">
                  <a14:compatExt spid="_x0000_s8518"/>
                </a:ext>
                <a:ext uri="{FF2B5EF4-FFF2-40B4-BE49-F238E27FC236}">
                  <a16:creationId xmlns:a16="http://schemas.microsoft.com/office/drawing/2014/main" id="{00000000-0008-0000-0000-00004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423</xdr:row>
          <xdr:rowOff>22860</xdr:rowOff>
        </xdr:from>
        <xdr:to>
          <xdr:col>2</xdr:col>
          <xdr:colOff>229913</xdr:colOff>
          <xdr:row>423</xdr:row>
          <xdr:rowOff>200025</xdr:rowOff>
        </xdr:to>
        <xdr:sp macro="" textlink="">
          <xdr:nvSpPr>
            <xdr:cNvPr id="8519" name="Check Box 327" hidden="1">
              <a:extLst>
                <a:ext uri="{63B3BB69-23CF-44E3-9099-C40C66FF867C}">
                  <a14:compatExt spid="_x0000_s8519"/>
                </a:ext>
                <a:ext uri="{FF2B5EF4-FFF2-40B4-BE49-F238E27FC236}">
                  <a16:creationId xmlns:a16="http://schemas.microsoft.com/office/drawing/2014/main" id="{00000000-0008-0000-0000-00004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428</xdr:row>
          <xdr:rowOff>22860</xdr:rowOff>
        </xdr:from>
        <xdr:to>
          <xdr:col>2</xdr:col>
          <xdr:colOff>229913</xdr:colOff>
          <xdr:row>428</xdr:row>
          <xdr:rowOff>200025</xdr:rowOff>
        </xdr:to>
        <xdr:sp macro="" textlink="">
          <xdr:nvSpPr>
            <xdr:cNvPr id="8520" name="Check Box 328" hidden="1">
              <a:extLst>
                <a:ext uri="{63B3BB69-23CF-44E3-9099-C40C66FF867C}">
                  <a14:compatExt spid="_x0000_s8520"/>
                </a:ext>
                <a:ext uri="{FF2B5EF4-FFF2-40B4-BE49-F238E27FC236}">
                  <a16:creationId xmlns:a16="http://schemas.microsoft.com/office/drawing/2014/main" id="{00000000-0008-0000-0000-00004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429</xdr:row>
          <xdr:rowOff>22860</xdr:rowOff>
        </xdr:from>
        <xdr:to>
          <xdr:col>2</xdr:col>
          <xdr:colOff>229913</xdr:colOff>
          <xdr:row>429</xdr:row>
          <xdr:rowOff>200025</xdr:rowOff>
        </xdr:to>
        <xdr:sp macro="" textlink="">
          <xdr:nvSpPr>
            <xdr:cNvPr id="8521" name="Check Box 329" hidden="1">
              <a:extLst>
                <a:ext uri="{63B3BB69-23CF-44E3-9099-C40C66FF867C}">
                  <a14:compatExt spid="_x0000_s8521"/>
                </a:ext>
                <a:ext uri="{FF2B5EF4-FFF2-40B4-BE49-F238E27FC236}">
                  <a16:creationId xmlns:a16="http://schemas.microsoft.com/office/drawing/2014/main" id="{00000000-0008-0000-0000-00004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421</xdr:row>
          <xdr:rowOff>22860</xdr:rowOff>
        </xdr:from>
        <xdr:to>
          <xdr:col>9</xdr:col>
          <xdr:colOff>0</xdr:colOff>
          <xdr:row>421</xdr:row>
          <xdr:rowOff>200025</xdr:rowOff>
        </xdr:to>
        <xdr:sp macro="" textlink="">
          <xdr:nvSpPr>
            <xdr:cNvPr id="8523" name="Check Box 331" hidden="1">
              <a:extLst>
                <a:ext uri="{63B3BB69-23CF-44E3-9099-C40C66FF867C}">
                  <a14:compatExt spid="_x0000_s8523"/>
                </a:ext>
                <a:ext uri="{FF2B5EF4-FFF2-40B4-BE49-F238E27FC236}">
                  <a16:creationId xmlns:a16="http://schemas.microsoft.com/office/drawing/2014/main" id="{00000000-0008-0000-0000-00004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421</xdr:row>
          <xdr:rowOff>22860</xdr:rowOff>
        </xdr:from>
        <xdr:to>
          <xdr:col>9</xdr:col>
          <xdr:colOff>0</xdr:colOff>
          <xdr:row>421</xdr:row>
          <xdr:rowOff>200025</xdr:rowOff>
        </xdr:to>
        <xdr:sp macro="" textlink="">
          <xdr:nvSpPr>
            <xdr:cNvPr id="8524" name="Check Box 332" hidden="1">
              <a:extLst>
                <a:ext uri="{63B3BB69-23CF-44E3-9099-C40C66FF867C}">
                  <a14:compatExt spid="_x0000_s8524"/>
                </a:ext>
                <a:ext uri="{FF2B5EF4-FFF2-40B4-BE49-F238E27FC236}">
                  <a16:creationId xmlns:a16="http://schemas.microsoft.com/office/drawing/2014/main" id="{00000000-0008-0000-0000-00004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421</xdr:row>
          <xdr:rowOff>22860</xdr:rowOff>
        </xdr:from>
        <xdr:to>
          <xdr:col>15</xdr:col>
          <xdr:colOff>0</xdr:colOff>
          <xdr:row>421</xdr:row>
          <xdr:rowOff>200025</xdr:rowOff>
        </xdr:to>
        <xdr:sp macro="" textlink="">
          <xdr:nvSpPr>
            <xdr:cNvPr id="8525" name="Check Box 333" hidden="1">
              <a:extLst>
                <a:ext uri="{63B3BB69-23CF-44E3-9099-C40C66FF867C}">
                  <a14:compatExt spid="_x0000_s8525"/>
                </a:ext>
                <a:ext uri="{FF2B5EF4-FFF2-40B4-BE49-F238E27FC236}">
                  <a16:creationId xmlns:a16="http://schemas.microsoft.com/office/drawing/2014/main" id="{00000000-0008-0000-0000-00004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30480</xdr:colOff>
          <xdr:row>421</xdr:row>
          <xdr:rowOff>22860</xdr:rowOff>
        </xdr:from>
        <xdr:to>
          <xdr:col>21</xdr:col>
          <xdr:colOff>0</xdr:colOff>
          <xdr:row>421</xdr:row>
          <xdr:rowOff>200025</xdr:rowOff>
        </xdr:to>
        <xdr:sp macro="" textlink="">
          <xdr:nvSpPr>
            <xdr:cNvPr id="8526" name="Check Box 334" hidden="1">
              <a:extLst>
                <a:ext uri="{63B3BB69-23CF-44E3-9099-C40C66FF867C}">
                  <a14:compatExt spid="_x0000_s8526"/>
                </a:ext>
                <a:ext uri="{FF2B5EF4-FFF2-40B4-BE49-F238E27FC236}">
                  <a16:creationId xmlns:a16="http://schemas.microsoft.com/office/drawing/2014/main" id="{00000000-0008-0000-0000-00004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30480</xdr:colOff>
          <xdr:row>421</xdr:row>
          <xdr:rowOff>22860</xdr:rowOff>
        </xdr:from>
        <xdr:to>
          <xdr:col>21</xdr:col>
          <xdr:colOff>0</xdr:colOff>
          <xdr:row>421</xdr:row>
          <xdr:rowOff>200025</xdr:rowOff>
        </xdr:to>
        <xdr:sp macro="" textlink="">
          <xdr:nvSpPr>
            <xdr:cNvPr id="8527" name="Check Box 335" hidden="1">
              <a:extLst>
                <a:ext uri="{63B3BB69-23CF-44E3-9099-C40C66FF867C}">
                  <a14:compatExt spid="_x0000_s8527"/>
                </a:ext>
                <a:ext uri="{FF2B5EF4-FFF2-40B4-BE49-F238E27FC236}">
                  <a16:creationId xmlns:a16="http://schemas.microsoft.com/office/drawing/2014/main" id="{00000000-0008-0000-0000-00004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456</xdr:row>
          <xdr:rowOff>22860</xdr:rowOff>
        </xdr:from>
        <xdr:to>
          <xdr:col>2</xdr:col>
          <xdr:colOff>229913</xdr:colOff>
          <xdr:row>456</xdr:row>
          <xdr:rowOff>200025</xdr:rowOff>
        </xdr:to>
        <xdr:sp macro="" textlink="">
          <xdr:nvSpPr>
            <xdr:cNvPr id="8529" name="Check Box 337" hidden="1">
              <a:extLst>
                <a:ext uri="{63B3BB69-23CF-44E3-9099-C40C66FF867C}">
                  <a14:compatExt spid="_x0000_s8529"/>
                </a:ext>
                <a:ext uri="{FF2B5EF4-FFF2-40B4-BE49-F238E27FC236}">
                  <a16:creationId xmlns:a16="http://schemas.microsoft.com/office/drawing/2014/main" id="{00000000-0008-0000-0000-00005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456</xdr:row>
          <xdr:rowOff>22860</xdr:rowOff>
        </xdr:from>
        <xdr:to>
          <xdr:col>16</xdr:col>
          <xdr:colOff>0</xdr:colOff>
          <xdr:row>456</xdr:row>
          <xdr:rowOff>200025</xdr:rowOff>
        </xdr:to>
        <xdr:sp macro="" textlink="">
          <xdr:nvSpPr>
            <xdr:cNvPr id="8530" name="Check Box 338" hidden="1">
              <a:extLst>
                <a:ext uri="{63B3BB69-23CF-44E3-9099-C40C66FF867C}">
                  <a14:compatExt spid="_x0000_s8530"/>
                </a:ext>
                <a:ext uri="{FF2B5EF4-FFF2-40B4-BE49-F238E27FC236}">
                  <a16:creationId xmlns:a16="http://schemas.microsoft.com/office/drawing/2014/main" id="{00000000-0008-0000-0000-00005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456</xdr:row>
          <xdr:rowOff>22860</xdr:rowOff>
        </xdr:from>
        <xdr:to>
          <xdr:col>11</xdr:col>
          <xdr:colOff>0</xdr:colOff>
          <xdr:row>456</xdr:row>
          <xdr:rowOff>200025</xdr:rowOff>
        </xdr:to>
        <xdr:sp macro="" textlink="">
          <xdr:nvSpPr>
            <xdr:cNvPr id="8531" name="Check Box 339" hidden="1">
              <a:extLst>
                <a:ext uri="{63B3BB69-23CF-44E3-9099-C40C66FF867C}">
                  <a14:compatExt spid="_x0000_s8531"/>
                </a:ext>
                <a:ext uri="{FF2B5EF4-FFF2-40B4-BE49-F238E27FC236}">
                  <a16:creationId xmlns:a16="http://schemas.microsoft.com/office/drawing/2014/main" id="{00000000-0008-0000-0000-00005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457</xdr:row>
          <xdr:rowOff>22860</xdr:rowOff>
        </xdr:from>
        <xdr:to>
          <xdr:col>2</xdr:col>
          <xdr:colOff>229913</xdr:colOff>
          <xdr:row>457</xdr:row>
          <xdr:rowOff>200025</xdr:rowOff>
        </xdr:to>
        <xdr:sp macro="" textlink="">
          <xdr:nvSpPr>
            <xdr:cNvPr id="8532" name="Check Box 340" hidden="1">
              <a:extLst>
                <a:ext uri="{63B3BB69-23CF-44E3-9099-C40C66FF867C}">
                  <a14:compatExt spid="_x0000_s8532"/>
                </a:ext>
                <a:ext uri="{FF2B5EF4-FFF2-40B4-BE49-F238E27FC236}">
                  <a16:creationId xmlns:a16="http://schemas.microsoft.com/office/drawing/2014/main" id="{00000000-0008-0000-0000-00005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457</xdr:row>
          <xdr:rowOff>22860</xdr:rowOff>
        </xdr:from>
        <xdr:to>
          <xdr:col>16</xdr:col>
          <xdr:colOff>0</xdr:colOff>
          <xdr:row>457</xdr:row>
          <xdr:rowOff>200025</xdr:rowOff>
        </xdr:to>
        <xdr:sp macro="" textlink="">
          <xdr:nvSpPr>
            <xdr:cNvPr id="8533" name="Check Box 341" hidden="1">
              <a:extLst>
                <a:ext uri="{63B3BB69-23CF-44E3-9099-C40C66FF867C}">
                  <a14:compatExt spid="_x0000_s8533"/>
                </a:ext>
                <a:ext uri="{FF2B5EF4-FFF2-40B4-BE49-F238E27FC236}">
                  <a16:creationId xmlns:a16="http://schemas.microsoft.com/office/drawing/2014/main" id="{00000000-0008-0000-0000-00005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457</xdr:row>
          <xdr:rowOff>22860</xdr:rowOff>
        </xdr:from>
        <xdr:to>
          <xdr:col>11</xdr:col>
          <xdr:colOff>0</xdr:colOff>
          <xdr:row>457</xdr:row>
          <xdr:rowOff>200025</xdr:rowOff>
        </xdr:to>
        <xdr:sp macro="" textlink="">
          <xdr:nvSpPr>
            <xdr:cNvPr id="8534" name="Check Box 342" hidden="1">
              <a:extLst>
                <a:ext uri="{63B3BB69-23CF-44E3-9099-C40C66FF867C}">
                  <a14:compatExt spid="_x0000_s8534"/>
                </a:ext>
                <a:ext uri="{FF2B5EF4-FFF2-40B4-BE49-F238E27FC236}">
                  <a16:creationId xmlns:a16="http://schemas.microsoft.com/office/drawing/2014/main" id="{00000000-0008-0000-0000-00005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459</xdr:row>
          <xdr:rowOff>22860</xdr:rowOff>
        </xdr:from>
        <xdr:to>
          <xdr:col>2</xdr:col>
          <xdr:colOff>229913</xdr:colOff>
          <xdr:row>459</xdr:row>
          <xdr:rowOff>200025</xdr:rowOff>
        </xdr:to>
        <xdr:sp macro="" textlink="">
          <xdr:nvSpPr>
            <xdr:cNvPr id="8535" name="Check Box 343" hidden="1">
              <a:extLst>
                <a:ext uri="{63B3BB69-23CF-44E3-9099-C40C66FF867C}">
                  <a14:compatExt spid="_x0000_s8535"/>
                </a:ext>
                <a:ext uri="{FF2B5EF4-FFF2-40B4-BE49-F238E27FC236}">
                  <a16:creationId xmlns:a16="http://schemas.microsoft.com/office/drawing/2014/main" id="{00000000-0008-0000-0000-00005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459</xdr:row>
          <xdr:rowOff>22860</xdr:rowOff>
        </xdr:from>
        <xdr:to>
          <xdr:col>16</xdr:col>
          <xdr:colOff>0</xdr:colOff>
          <xdr:row>459</xdr:row>
          <xdr:rowOff>200025</xdr:rowOff>
        </xdr:to>
        <xdr:sp macro="" textlink="">
          <xdr:nvSpPr>
            <xdr:cNvPr id="8536" name="Check Box 344" hidden="1">
              <a:extLst>
                <a:ext uri="{63B3BB69-23CF-44E3-9099-C40C66FF867C}">
                  <a14:compatExt spid="_x0000_s8536"/>
                </a:ext>
                <a:ext uri="{FF2B5EF4-FFF2-40B4-BE49-F238E27FC236}">
                  <a16:creationId xmlns:a16="http://schemas.microsoft.com/office/drawing/2014/main" id="{00000000-0008-0000-0000-00005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459</xdr:row>
          <xdr:rowOff>22860</xdr:rowOff>
        </xdr:from>
        <xdr:to>
          <xdr:col>11</xdr:col>
          <xdr:colOff>0</xdr:colOff>
          <xdr:row>459</xdr:row>
          <xdr:rowOff>200025</xdr:rowOff>
        </xdr:to>
        <xdr:sp macro="" textlink="">
          <xdr:nvSpPr>
            <xdr:cNvPr id="8537" name="Check Box 345" hidden="1">
              <a:extLst>
                <a:ext uri="{63B3BB69-23CF-44E3-9099-C40C66FF867C}">
                  <a14:compatExt spid="_x0000_s8537"/>
                </a:ext>
                <a:ext uri="{FF2B5EF4-FFF2-40B4-BE49-F238E27FC236}">
                  <a16:creationId xmlns:a16="http://schemas.microsoft.com/office/drawing/2014/main" id="{00000000-0008-0000-0000-00005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461</xdr:row>
          <xdr:rowOff>22860</xdr:rowOff>
        </xdr:from>
        <xdr:to>
          <xdr:col>2</xdr:col>
          <xdr:colOff>229913</xdr:colOff>
          <xdr:row>461</xdr:row>
          <xdr:rowOff>200025</xdr:rowOff>
        </xdr:to>
        <xdr:sp macro="" textlink="">
          <xdr:nvSpPr>
            <xdr:cNvPr id="8538" name="Check Box 346" hidden="1">
              <a:extLst>
                <a:ext uri="{63B3BB69-23CF-44E3-9099-C40C66FF867C}">
                  <a14:compatExt spid="_x0000_s8538"/>
                </a:ext>
                <a:ext uri="{FF2B5EF4-FFF2-40B4-BE49-F238E27FC236}">
                  <a16:creationId xmlns:a16="http://schemas.microsoft.com/office/drawing/2014/main" id="{00000000-0008-0000-0000-00005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462</xdr:row>
          <xdr:rowOff>22860</xdr:rowOff>
        </xdr:from>
        <xdr:to>
          <xdr:col>2</xdr:col>
          <xdr:colOff>229913</xdr:colOff>
          <xdr:row>462</xdr:row>
          <xdr:rowOff>200025</xdr:rowOff>
        </xdr:to>
        <xdr:sp macro="" textlink="">
          <xdr:nvSpPr>
            <xdr:cNvPr id="8542" name="Check Box 350" hidden="1">
              <a:extLst>
                <a:ext uri="{63B3BB69-23CF-44E3-9099-C40C66FF867C}">
                  <a14:compatExt spid="_x0000_s8542"/>
                </a:ext>
                <a:ext uri="{FF2B5EF4-FFF2-40B4-BE49-F238E27FC236}">
                  <a16:creationId xmlns:a16="http://schemas.microsoft.com/office/drawing/2014/main" id="{00000000-0008-0000-0000-00005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462</xdr:row>
          <xdr:rowOff>22860</xdr:rowOff>
        </xdr:from>
        <xdr:to>
          <xdr:col>16</xdr:col>
          <xdr:colOff>0</xdr:colOff>
          <xdr:row>462</xdr:row>
          <xdr:rowOff>200025</xdr:rowOff>
        </xdr:to>
        <xdr:sp macro="" textlink="">
          <xdr:nvSpPr>
            <xdr:cNvPr id="8543" name="Check Box 351" hidden="1">
              <a:extLst>
                <a:ext uri="{63B3BB69-23CF-44E3-9099-C40C66FF867C}">
                  <a14:compatExt spid="_x0000_s8543"/>
                </a:ext>
                <a:ext uri="{FF2B5EF4-FFF2-40B4-BE49-F238E27FC236}">
                  <a16:creationId xmlns:a16="http://schemas.microsoft.com/office/drawing/2014/main" id="{00000000-0008-0000-0000-00005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462</xdr:row>
          <xdr:rowOff>22860</xdr:rowOff>
        </xdr:from>
        <xdr:to>
          <xdr:col>11</xdr:col>
          <xdr:colOff>0</xdr:colOff>
          <xdr:row>462</xdr:row>
          <xdr:rowOff>200025</xdr:rowOff>
        </xdr:to>
        <xdr:sp macro="" textlink="">
          <xdr:nvSpPr>
            <xdr:cNvPr id="8544" name="Check Box 352" hidden="1">
              <a:extLst>
                <a:ext uri="{63B3BB69-23CF-44E3-9099-C40C66FF867C}">
                  <a14:compatExt spid="_x0000_s8544"/>
                </a:ext>
                <a:ext uri="{FF2B5EF4-FFF2-40B4-BE49-F238E27FC236}">
                  <a16:creationId xmlns:a16="http://schemas.microsoft.com/office/drawing/2014/main" id="{00000000-0008-0000-0000-00006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466</xdr:row>
          <xdr:rowOff>22860</xdr:rowOff>
        </xdr:from>
        <xdr:to>
          <xdr:col>2</xdr:col>
          <xdr:colOff>229913</xdr:colOff>
          <xdr:row>466</xdr:row>
          <xdr:rowOff>200025</xdr:rowOff>
        </xdr:to>
        <xdr:sp macro="" textlink="">
          <xdr:nvSpPr>
            <xdr:cNvPr id="8548" name="Check Box 356" hidden="1">
              <a:extLst>
                <a:ext uri="{63B3BB69-23CF-44E3-9099-C40C66FF867C}">
                  <a14:compatExt spid="_x0000_s8548"/>
                </a:ext>
                <a:ext uri="{FF2B5EF4-FFF2-40B4-BE49-F238E27FC236}">
                  <a16:creationId xmlns:a16="http://schemas.microsoft.com/office/drawing/2014/main" id="{00000000-0008-0000-0000-00006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476</xdr:row>
          <xdr:rowOff>22860</xdr:rowOff>
        </xdr:from>
        <xdr:to>
          <xdr:col>2</xdr:col>
          <xdr:colOff>229913</xdr:colOff>
          <xdr:row>476</xdr:row>
          <xdr:rowOff>200025</xdr:rowOff>
        </xdr:to>
        <xdr:sp macro="" textlink="">
          <xdr:nvSpPr>
            <xdr:cNvPr id="8549" name="Check Box 357" hidden="1">
              <a:extLst>
                <a:ext uri="{63B3BB69-23CF-44E3-9099-C40C66FF867C}">
                  <a14:compatExt spid="_x0000_s8549"/>
                </a:ext>
                <a:ext uri="{FF2B5EF4-FFF2-40B4-BE49-F238E27FC236}">
                  <a16:creationId xmlns:a16="http://schemas.microsoft.com/office/drawing/2014/main" id="{00000000-0008-0000-0000-00006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505</xdr:row>
          <xdr:rowOff>22860</xdr:rowOff>
        </xdr:from>
        <xdr:to>
          <xdr:col>2</xdr:col>
          <xdr:colOff>229913</xdr:colOff>
          <xdr:row>505</xdr:row>
          <xdr:rowOff>200025</xdr:rowOff>
        </xdr:to>
        <xdr:sp macro="" textlink="">
          <xdr:nvSpPr>
            <xdr:cNvPr id="8550" name="Check Box 358" hidden="1">
              <a:extLst>
                <a:ext uri="{63B3BB69-23CF-44E3-9099-C40C66FF867C}">
                  <a14:compatExt spid="_x0000_s8550"/>
                </a:ext>
                <a:ext uri="{FF2B5EF4-FFF2-40B4-BE49-F238E27FC236}">
                  <a16:creationId xmlns:a16="http://schemas.microsoft.com/office/drawing/2014/main" id="{00000000-0008-0000-0000-00006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506</xdr:row>
          <xdr:rowOff>0</xdr:rowOff>
        </xdr:from>
        <xdr:to>
          <xdr:col>2</xdr:col>
          <xdr:colOff>229913</xdr:colOff>
          <xdr:row>506</xdr:row>
          <xdr:rowOff>180975</xdr:rowOff>
        </xdr:to>
        <xdr:sp macro="" textlink="">
          <xdr:nvSpPr>
            <xdr:cNvPr id="8551" name="Check Box 359" hidden="1">
              <a:extLst>
                <a:ext uri="{63B3BB69-23CF-44E3-9099-C40C66FF867C}">
                  <a14:compatExt spid="_x0000_s8551"/>
                </a:ext>
                <a:ext uri="{FF2B5EF4-FFF2-40B4-BE49-F238E27FC236}">
                  <a16:creationId xmlns:a16="http://schemas.microsoft.com/office/drawing/2014/main" id="{00000000-0008-0000-0000-00006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477</xdr:row>
          <xdr:rowOff>22860</xdr:rowOff>
        </xdr:from>
        <xdr:to>
          <xdr:col>2</xdr:col>
          <xdr:colOff>209550</xdr:colOff>
          <xdr:row>477</xdr:row>
          <xdr:rowOff>210207</xdr:rowOff>
        </xdr:to>
        <xdr:sp macro="" textlink="">
          <xdr:nvSpPr>
            <xdr:cNvPr id="8552" name="Check Box 360" hidden="1">
              <a:extLst>
                <a:ext uri="{63B3BB69-23CF-44E3-9099-C40C66FF867C}">
                  <a14:compatExt spid="_x0000_s8552"/>
                </a:ext>
                <a:ext uri="{FF2B5EF4-FFF2-40B4-BE49-F238E27FC236}">
                  <a16:creationId xmlns:a16="http://schemas.microsoft.com/office/drawing/2014/main" id="{00000000-0008-0000-0000-00006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486</xdr:row>
          <xdr:rowOff>22860</xdr:rowOff>
        </xdr:from>
        <xdr:to>
          <xdr:col>2</xdr:col>
          <xdr:colOff>229913</xdr:colOff>
          <xdr:row>486</xdr:row>
          <xdr:rowOff>200025</xdr:rowOff>
        </xdr:to>
        <xdr:sp macro="" textlink="">
          <xdr:nvSpPr>
            <xdr:cNvPr id="8553" name="Check Box 361" hidden="1">
              <a:extLst>
                <a:ext uri="{63B3BB69-23CF-44E3-9099-C40C66FF867C}">
                  <a14:compatExt spid="_x0000_s8553"/>
                </a:ext>
                <a:ext uri="{FF2B5EF4-FFF2-40B4-BE49-F238E27FC236}">
                  <a16:creationId xmlns:a16="http://schemas.microsoft.com/office/drawing/2014/main" id="{00000000-0008-0000-0000-00006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487</xdr:row>
          <xdr:rowOff>22860</xdr:rowOff>
        </xdr:from>
        <xdr:to>
          <xdr:col>2</xdr:col>
          <xdr:colOff>229913</xdr:colOff>
          <xdr:row>487</xdr:row>
          <xdr:rowOff>200025</xdr:rowOff>
        </xdr:to>
        <xdr:sp macro="" textlink="">
          <xdr:nvSpPr>
            <xdr:cNvPr id="8554" name="Check Box 362" hidden="1">
              <a:extLst>
                <a:ext uri="{63B3BB69-23CF-44E3-9099-C40C66FF867C}">
                  <a14:compatExt spid="_x0000_s8554"/>
                </a:ext>
                <a:ext uri="{FF2B5EF4-FFF2-40B4-BE49-F238E27FC236}">
                  <a16:creationId xmlns:a16="http://schemas.microsoft.com/office/drawing/2014/main" id="{00000000-0008-0000-0000-00006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487</xdr:row>
          <xdr:rowOff>22860</xdr:rowOff>
        </xdr:from>
        <xdr:to>
          <xdr:col>2</xdr:col>
          <xdr:colOff>229913</xdr:colOff>
          <xdr:row>487</xdr:row>
          <xdr:rowOff>200025</xdr:rowOff>
        </xdr:to>
        <xdr:sp macro="" textlink="">
          <xdr:nvSpPr>
            <xdr:cNvPr id="8555" name="Check Box 363" hidden="1">
              <a:extLst>
                <a:ext uri="{63B3BB69-23CF-44E3-9099-C40C66FF867C}">
                  <a14:compatExt spid="_x0000_s8555"/>
                </a:ext>
                <a:ext uri="{FF2B5EF4-FFF2-40B4-BE49-F238E27FC236}">
                  <a16:creationId xmlns:a16="http://schemas.microsoft.com/office/drawing/2014/main" id="{00000000-0008-0000-0000-00006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488</xdr:row>
          <xdr:rowOff>22860</xdr:rowOff>
        </xdr:from>
        <xdr:to>
          <xdr:col>2</xdr:col>
          <xdr:colOff>229913</xdr:colOff>
          <xdr:row>488</xdr:row>
          <xdr:rowOff>200025</xdr:rowOff>
        </xdr:to>
        <xdr:sp macro="" textlink="">
          <xdr:nvSpPr>
            <xdr:cNvPr id="8556" name="Check Box 364" hidden="1">
              <a:extLst>
                <a:ext uri="{63B3BB69-23CF-44E3-9099-C40C66FF867C}">
                  <a14:compatExt spid="_x0000_s8556"/>
                </a:ext>
                <a:ext uri="{FF2B5EF4-FFF2-40B4-BE49-F238E27FC236}">
                  <a16:creationId xmlns:a16="http://schemas.microsoft.com/office/drawing/2014/main" id="{00000000-0008-0000-0000-00006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489</xdr:row>
          <xdr:rowOff>7620</xdr:rowOff>
        </xdr:from>
        <xdr:to>
          <xdr:col>3</xdr:col>
          <xdr:colOff>9525</xdr:colOff>
          <xdr:row>489</xdr:row>
          <xdr:rowOff>200025</xdr:rowOff>
        </xdr:to>
        <xdr:sp macro="" textlink="">
          <xdr:nvSpPr>
            <xdr:cNvPr id="8557" name="Check Box 365" hidden="1">
              <a:extLst>
                <a:ext uri="{63B3BB69-23CF-44E3-9099-C40C66FF867C}">
                  <a14:compatExt spid="_x0000_s8557"/>
                </a:ext>
                <a:ext uri="{FF2B5EF4-FFF2-40B4-BE49-F238E27FC236}">
                  <a16:creationId xmlns:a16="http://schemas.microsoft.com/office/drawing/2014/main" id="{00000000-0008-0000-0000-00006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473</xdr:row>
          <xdr:rowOff>22860</xdr:rowOff>
        </xdr:from>
        <xdr:to>
          <xdr:col>2</xdr:col>
          <xdr:colOff>229913</xdr:colOff>
          <xdr:row>473</xdr:row>
          <xdr:rowOff>200025</xdr:rowOff>
        </xdr:to>
        <xdr:sp macro="" textlink="">
          <xdr:nvSpPr>
            <xdr:cNvPr id="8558" name="Check Box 366" hidden="1">
              <a:extLst>
                <a:ext uri="{63B3BB69-23CF-44E3-9099-C40C66FF867C}">
                  <a14:compatExt spid="_x0000_s8558"/>
                </a:ext>
                <a:ext uri="{FF2B5EF4-FFF2-40B4-BE49-F238E27FC236}">
                  <a16:creationId xmlns:a16="http://schemas.microsoft.com/office/drawing/2014/main" id="{00000000-0008-0000-0000-00006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492</xdr:row>
          <xdr:rowOff>22860</xdr:rowOff>
        </xdr:from>
        <xdr:to>
          <xdr:col>2</xdr:col>
          <xdr:colOff>229913</xdr:colOff>
          <xdr:row>492</xdr:row>
          <xdr:rowOff>200025</xdr:rowOff>
        </xdr:to>
        <xdr:sp macro="" textlink="">
          <xdr:nvSpPr>
            <xdr:cNvPr id="8559" name="Check Box 367" hidden="1">
              <a:extLst>
                <a:ext uri="{63B3BB69-23CF-44E3-9099-C40C66FF867C}">
                  <a14:compatExt spid="_x0000_s8559"/>
                </a:ext>
                <a:ext uri="{FF2B5EF4-FFF2-40B4-BE49-F238E27FC236}">
                  <a16:creationId xmlns:a16="http://schemas.microsoft.com/office/drawing/2014/main" id="{00000000-0008-0000-0000-00006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492</xdr:row>
          <xdr:rowOff>22860</xdr:rowOff>
        </xdr:from>
        <xdr:to>
          <xdr:col>2</xdr:col>
          <xdr:colOff>229913</xdr:colOff>
          <xdr:row>492</xdr:row>
          <xdr:rowOff>200025</xdr:rowOff>
        </xdr:to>
        <xdr:sp macro="" textlink="">
          <xdr:nvSpPr>
            <xdr:cNvPr id="8560" name="Check Box 368" hidden="1">
              <a:extLst>
                <a:ext uri="{63B3BB69-23CF-44E3-9099-C40C66FF867C}">
                  <a14:compatExt spid="_x0000_s8560"/>
                </a:ext>
                <a:ext uri="{FF2B5EF4-FFF2-40B4-BE49-F238E27FC236}">
                  <a16:creationId xmlns:a16="http://schemas.microsoft.com/office/drawing/2014/main" id="{00000000-0008-0000-0000-00007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494</xdr:row>
          <xdr:rowOff>22860</xdr:rowOff>
        </xdr:from>
        <xdr:to>
          <xdr:col>2</xdr:col>
          <xdr:colOff>229913</xdr:colOff>
          <xdr:row>494</xdr:row>
          <xdr:rowOff>200025</xdr:rowOff>
        </xdr:to>
        <xdr:sp macro="" textlink="">
          <xdr:nvSpPr>
            <xdr:cNvPr id="8561" name="Check Box 369" hidden="1">
              <a:extLst>
                <a:ext uri="{63B3BB69-23CF-44E3-9099-C40C66FF867C}">
                  <a14:compatExt spid="_x0000_s8561"/>
                </a:ext>
                <a:ext uri="{FF2B5EF4-FFF2-40B4-BE49-F238E27FC236}">
                  <a16:creationId xmlns:a16="http://schemas.microsoft.com/office/drawing/2014/main" id="{00000000-0008-0000-0000-00007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495</xdr:row>
          <xdr:rowOff>22860</xdr:rowOff>
        </xdr:from>
        <xdr:to>
          <xdr:col>2</xdr:col>
          <xdr:colOff>229913</xdr:colOff>
          <xdr:row>495</xdr:row>
          <xdr:rowOff>200025</xdr:rowOff>
        </xdr:to>
        <xdr:sp macro="" textlink="">
          <xdr:nvSpPr>
            <xdr:cNvPr id="8562" name="Check Box 370" hidden="1">
              <a:extLst>
                <a:ext uri="{63B3BB69-23CF-44E3-9099-C40C66FF867C}">
                  <a14:compatExt spid="_x0000_s8562"/>
                </a:ext>
                <a:ext uri="{FF2B5EF4-FFF2-40B4-BE49-F238E27FC236}">
                  <a16:creationId xmlns:a16="http://schemas.microsoft.com/office/drawing/2014/main" id="{00000000-0008-0000-0000-00007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497</xdr:row>
          <xdr:rowOff>22860</xdr:rowOff>
        </xdr:from>
        <xdr:to>
          <xdr:col>2</xdr:col>
          <xdr:colOff>229913</xdr:colOff>
          <xdr:row>497</xdr:row>
          <xdr:rowOff>200025</xdr:rowOff>
        </xdr:to>
        <xdr:sp macro="" textlink="">
          <xdr:nvSpPr>
            <xdr:cNvPr id="8563" name="Check Box 371" hidden="1">
              <a:extLst>
                <a:ext uri="{63B3BB69-23CF-44E3-9099-C40C66FF867C}">
                  <a14:compatExt spid="_x0000_s8563"/>
                </a:ext>
                <a:ext uri="{FF2B5EF4-FFF2-40B4-BE49-F238E27FC236}">
                  <a16:creationId xmlns:a16="http://schemas.microsoft.com/office/drawing/2014/main" id="{00000000-0008-0000-0000-00007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513</xdr:row>
          <xdr:rowOff>22860</xdr:rowOff>
        </xdr:from>
        <xdr:to>
          <xdr:col>2</xdr:col>
          <xdr:colOff>229913</xdr:colOff>
          <xdr:row>513</xdr:row>
          <xdr:rowOff>200025</xdr:rowOff>
        </xdr:to>
        <xdr:sp macro="" textlink="">
          <xdr:nvSpPr>
            <xdr:cNvPr id="8564" name="Check Box 372" hidden="1">
              <a:extLst>
                <a:ext uri="{63B3BB69-23CF-44E3-9099-C40C66FF867C}">
                  <a14:compatExt spid="_x0000_s8564"/>
                </a:ext>
                <a:ext uri="{FF2B5EF4-FFF2-40B4-BE49-F238E27FC236}">
                  <a16:creationId xmlns:a16="http://schemas.microsoft.com/office/drawing/2014/main" id="{00000000-0008-0000-0000-00007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516</xdr:row>
          <xdr:rowOff>22860</xdr:rowOff>
        </xdr:from>
        <xdr:to>
          <xdr:col>2</xdr:col>
          <xdr:colOff>229913</xdr:colOff>
          <xdr:row>516</xdr:row>
          <xdr:rowOff>200025</xdr:rowOff>
        </xdr:to>
        <xdr:sp macro="" textlink="">
          <xdr:nvSpPr>
            <xdr:cNvPr id="8565" name="Check Box 373" hidden="1">
              <a:extLst>
                <a:ext uri="{63B3BB69-23CF-44E3-9099-C40C66FF867C}">
                  <a14:compatExt spid="_x0000_s8565"/>
                </a:ext>
                <a:ext uri="{FF2B5EF4-FFF2-40B4-BE49-F238E27FC236}">
                  <a16:creationId xmlns:a16="http://schemas.microsoft.com/office/drawing/2014/main" id="{00000000-0008-0000-0000-00007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516</xdr:row>
          <xdr:rowOff>22860</xdr:rowOff>
        </xdr:from>
        <xdr:to>
          <xdr:col>2</xdr:col>
          <xdr:colOff>229913</xdr:colOff>
          <xdr:row>516</xdr:row>
          <xdr:rowOff>200025</xdr:rowOff>
        </xdr:to>
        <xdr:sp macro="" textlink="">
          <xdr:nvSpPr>
            <xdr:cNvPr id="8566" name="Check Box 374" hidden="1">
              <a:extLst>
                <a:ext uri="{63B3BB69-23CF-44E3-9099-C40C66FF867C}">
                  <a14:compatExt spid="_x0000_s8566"/>
                </a:ext>
                <a:ext uri="{FF2B5EF4-FFF2-40B4-BE49-F238E27FC236}">
                  <a16:creationId xmlns:a16="http://schemas.microsoft.com/office/drawing/2014/main" id="{00000000-0008-0000-0000-00007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517</xdr:row>
          <xdr:rowOff>22860</xdr:rowOff>
        </xdr:from>
        <xdr:to>
          <xdr:col>2</xdr:col>
          <xdr:colOff>229913</xdr:colOff>
          <xdr:row>517</xdr:row>
          <xdr:rowOff>200025</xdr:rowOff>
        </xdr:to>
        <xdr:sp macro="" textlink="">
          <xdr:nvSpPr>
            <xdr:cNvPr id="8567" name="Check Box 375" hidden="1">
              <a:extLst>
                <a:ext uri="{63B3BB69-23CF-44E3-9099-C40C66FF867C}">
                  <a14:compatExt spid="_x0000_s8567"/>
                </a:ext>
                <a:ext uri="{FF2B5EF4-FFF2-40B4-BE49-F238E27FC236}">
                  <a16:creationId xmlns:a16="http://schemas.microsoft.com/office/drawing/2014/main" id="{00000000-0008-0000-0000-00007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518</xdr:row>
          <xdr:rowOff>22860</xdr:rowOff>
        </xdr:from>
        <xdr:to>
          <xdr:col>2</xdr:col>
          <xdr:colOff>229913</xdr:colOff>
          <xdr:row>518</xdr:row>
          <xdr:rowOff>200025</xdr:rowOff>
        </xdr:to>
        <xdr:sp macro="" textlink="">
          <xdr:nvSpPr>
            <xdr:cNvPr id="8568" name="Check Box 376" hidden="1">
              <a:extLst>
                <a:ext uri="{63B3BB69-23CF-44E3-9099-C40C66FF867C}">
                  <a14:compatExt spid="_x0000_s8568"/>
                </a:ext>
                <a:ext uri="{FF2B5EF4-FFF2-40B4-BE49-F238E27FC236}">
                  <a16:creationId xmlns:a16="http://schemas.microsoft.com/office/drawing/2014/main" id="{00000000-0008-0000-0000-00007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519</xdr:row>
          <xdr:rowOff>22860</xdr:rowOff>
        </xdr:from>
        <xdr:to>
          <xdr:col>2</xdr:col>
          <xdr:colOff>229913</xdr:colOff>
          <xdr:row>519</xdr:row>
          <xdr:rowOff>200025</xdr:rowOff>
        </xdr:to>
        <xdr:sp macro="" textlink="">
          <xdr:nvSpPr>
            <xdr:cNvPr id="8569" name="Check Box 377" hidden="1">
              <a:extLst>
                <a:ext uri="{63B3BB69-23CF-44E3-9099-C40C66FF867C}">
                  <a14:compatExt spid="_x0000_s8569"/>
                </a:ext>
                <a:ext uri="{FF2B5EF4-FFF2-40B4-BE49-F238E27FC236}">
                  <a16:creationId xmlns:a16="http://schemas.microsoft.com/office/drawing/2014/main" id="{00000000-0008-0000-0000-00007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520</xdr:row>
          <xdr:rowOff>22860</xdr:rowOff>
        </xdr:from>
        <xdr:to>
          <xdr:col>2</xdr:col>
          <xdr:colOff>229913</xdr:colOff>
          <xdr:row>520</xdr:row>
          <xdr:rowOff>200025</xdr:rowOff>
        </xdr:to>
        <xdr:sp macro="" textlink="">
          <xdr:nvSpPr>
            <xdr:cNvPr id="8570" name="Check Box 378" hidden="1">
              <a:extLst>
                <a:ext uri="{63B3BB69-23CF-44E3-9099-C40C66FF867C}">
                  <a14:compatExt spid="_x0000_s8570"/>
                </a:ext>
                <a:ext uri="{FF2B5EF4-FFF2-40B4-BE49-F238E27FC236}">
                  <a16:creationId xmlns:a16="http://schemas.microsoft.com/office/drawing/2014/main" id="{00000000-0008-0000-0000-00007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520</xdr:row>
          <xdr:rowOff>22860</xdr:rowOff>
        </xdr:from>
        <xdr:to>
          <xdr:col>2</xdr:col>
          <xdr:colOff>229913</xdr:colOff>
          <xdr:row>520</xdr:row>
          <xdr:rowOff>200025</xdr:rowOff>
        </xdr:to>
        <xdr:sp macro="" textlink="">
          <xdr:nvSpPr>
            <xdr:cNvPr id="8571" name="Check Box 379" hidden="1">
              <a:extLst>
                <a:ext uri="{63B3BB69-23CF-44E3-9099-C40C66FF867C}">
                  <a14:compatExt spid="_x0000_s8571"/>
                </a:ext>
                <a:ext uri="{FF2B5EF4-FFF2-40B4-BE49-F238E27FC236}">
                  <a16:creationId xmlns:a16="http://schemas.microsoft.com/office/drawing/2014/main" id="{00000000-0008-0000-0000-00007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522</xdr:row>
          <xdr:rowOff>22860</xdr:rowOff>
        </xdr:from>
        <xdr:to>
          <xdr:col>2</xdr:col>
          <xdr:colOff>229913</xdr:colOff>
          <xdr:row>522</xdr:row>
          <xdr:rowOff>200025</xdr:rowOff>
        </xdr:to>
        <xdr:sp macro="" textlink="">
          <xdr:nvSpPr>
            <xdr:cNvPr id="8572" name="Check Box 380" hidden="1">
              <a:extLst>
                <a:ext uri="{63B3BB69-23CF-44E3-9099-C40C66FF867C}">
                  <a14:compatExt spid="_x0000_s8572"/>
                </a:ext>
                <a:ext uri="{FF2B5EF4-FFF2-40B4-BE49-F238E27FC236}">
                  <a16:creationId xmlns:a16="http://schemas.microsoft.com/office/drawing/2014/main" id="{00000000-0008-0000-0000-00007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524</xdr:row>
          <xdr:rowOff>0</xdr:rowOff>
        </xdr:from>
        <xdr:to>
          <xdr:col>2</xdr:col>
          <xdr:colOff>229913</xdr:colOff>
          <xdr:row>524</xdr:row>
          <xdr:rowOff>180975</xdr:rowOff>
        </xdr:to>
        <xdr:sp macro="" textlink="">
          <xdr:nvSpPr>
            <xdr:cNvPr id="8573" name="Check Box 381" hidden="1">
              <a:extLst>
                <a:ext uri="{63B3BB69-23CF-44E3-9099-C40C66FF867C}">
                  <a14:compatExt spid="_x0000_s8573"/>
                </a:ext>
                <a:ext uri="{FF2B5EF4-FFF2-40B4-BE49-F238E27FC236}">
                  <a16:creationId xmlns:a16="http://schemas.microsoft.com/office/drawing/2014/main" id="{00000000-0008-0000-0000-00007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533</xdr:row>
          <xdr:rowOff>22860</xdr:rowOff>
        </xdr:from>
        <xdr:to>
          <xdr:col>2</xdr:col>
          <xdr:colOff>229913</xdr:colOff>
          <xdr:row>533</xdr:row>
          <xdr:rowOff>200025</xdr:rowOff>
        </xdr:to>
        <xdr:sp macro="" textlink="">
          <xdr:nvSpPr>
            <xdr:cNvPr id="8575" name="Check Box 383" hidden="1">
              <a:extLst>
                <a:ext uri="{63B3BB69-23CF-44E3-9099-C40C66FF867C}">
                  <a14:compatExt spid="_x0000_s8575"/>
                </a:ext>
                <a:ext uri="{FF2B5EF4-FFF2-40B4-BE49-F238E27FC236}">
                  <a16:creationId xmlns:a16="http://schemas.microsoft.com/office/drawing/2014/main" id="{00000000-0008-0000-0000-00007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534</xdr:row>
          <xdr:rowOff>0</xdr:rowOff>
        </xdr:from>
        <xdr:to>
          <xdr:col>2</xdr:col>
          <xdr:colOff>229913</xdr:colOff>
          <xdr:row>534</xdr:row>
          <xdr:rowOff>180975</xdr:rowOff>
        </xdr:to>
        <xdr:sp macro="" textlink="">
          <xdr:nvSpPr>
            <xdr:cNvPr id="8576" name="Check Box 384" hidden="1">
              <a:extLst>
                <a:ext uri="{63B3BB69-23CF-44E3-9099-C40C66FF867C}">
                  <a14:compatExt spid="_x0000_s8576"/>
                </a:ext>
                <a:ext uri="{FF2B5EF4-FFF2-40B4-BE49-F238E27FC236}">
                  <a16:creationId xmlns:a16="http://schemas.microsoft.com/office/drawing/2014/main" id="{00000000-0008-0000-0000-00008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535</xdr:row>
          <xdr:rowOff>22860</xdr:rowOff>
        </xdr:from>
        <xdr:to>
          <xdr:col>2</xdr:col>
          <xdr:colOff>229913</xdr:colOff>
          <xdr:row>535</xdr:row>
          <xdr:rowOff>200025</xdr:rowOff>
        </xdr:to>
        <xdr:sp macro="" textlink="">
          <xdr:nvSpPr>
            <xdr:cNvPr id="8579" name="Check Box 387" hidden="1">
              <a:extLst>
                <a:ext uri="{63B3BB69-23CF-44E3-9099-C40C66FF867C}">
                  <a14:compatExt spid="_x0000_s8579"/>
                </a:ext>
                <a:ext uri="{FF2B5EF4-FFF2-40B4-BE49-F238E27FC236}">
                  <a16:creationId xmlns:a16="http://schemas.microsoft.com/office/drawing/2014/main" id="{00000000-0008-0000-0000-00008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536</xdr:row>
          <xdr:rowOff>0</xdr:rowOff>
        </xdr:from>
        <xdr:to>
          <xdr:col>2</xdr:col>
          <xdr:colOff>229913</xdr:colOff>
          <xdr:row>536</xdr:row>
          <xdr:rowOff>180975</xdr:rowOff>
        </xdr:to>
        <xdr:sp macro="" textlink="">
          <xdr:nvSpPr>
            <xdr:cNvPr id="8580" name="Check Box 388" hidden="1">
              <a:extLst>
                <a:ext uri="{63B3BB69-23CF-44E3-9099-C40C66FF867C}">
                  <a14:compatExt spid="_x0000_s8580"/>
                </a:ext>
                <a:ext uri="{FF2B5EF4-FFF2-40B4-BE49-F238E27FC236}">
                  <a16:creationId xmlns:a16="http://schemas.microsoft.com/office/drawing/2014/main" id="{00000000-0008-0000-0000-00008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551</xdr:row>
          <xdr:rowOff>22860</xdr:rowOff>
        </xdr:from>
        <xdr:to>
          <xdr:col>8</xdr:col>
          <xdr:colOff>0</xdr:colOff>
          <xdr:row>551</xdr:row>
          <xdr:rowOff>200025</xdr:rowOff>
        </xdr:to>
        <xdr:sp macro="" textlink="">
          <xdr:nvSpPr>
            <xdr:cNvPr id="8581" name="Check Box 389" hidden="1">
              <a:extLst>
                <a:ext uri="{63B3BB69-23CF-44E3-9099-C40C66FF867C}">
                  <a14:compatExt spid="_x0000_s8581"/>
                </a:ext>
                <a:ext uri="{FF2B5EF4-FFF2-40B4-BE49-F238E27FC236}">
                  <a16:creationId xmlns:a16="http://schemas.microsoft.com/office/drawing/2014/main" id="{00000000-0008-0000-0000-00008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551</xdr:row>
          <xdr:rowOff>22860</xdr:rowOff>
        </xdr:from>
        <xdr:to>
          <xdr:col>12</xdr:col>
          <xdr:colOff>0</xdr:colOff>
          <xdr:row>551</xdr:row>
          <xdr:rowOff>200025</xdr:rowOff>
        </xdr:to>
        <xdr:sp macro="" textlink="">
          <xdr:nvSpPr>
            <xdr:cNvPr id="8582" name="Check Box 390" hidden="1">
              <a:extLst>
                <a:ext uri="{63B3BB69-23CF-44E3-9099-C40C66FF867C}">
                  <a14:compatExt spid="_x0000_s8582"/>
                </a:ext>
                <a:ext uri="{FF2B5EF4-FFF2-40B4-BE49-F238E27FC236}">
                  <a16:creationId xmlns:a16="http://schemas.microsoft.com/office/drawing/2014/main" id="{00000000-0008-0000-0000-00008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555</xdr:row>
          <xdr:rowOff>22860</xdr:rowOff>
        </xdr:from>
        <xdr:to>
          <xdr:col>2</xdr:col>
          <xdr:colOff>0</xdr:colOff>
          <xdr:row>555</xdr:row>
          <xdr:rowOff>200025</xdr:rowOff>
        </xdr:to>
        <xdr:sp macro="" textlink="">
          <xdr:nvSpPr>
            <xdr:cNvPr id="8583" name="Check Box 391" hidden="1">
              <a:extLst>
                <a:ext uri="{63B3BB69-23CF-44E3-9099-C40C66FF867C}">
                  <a14:compatExt spid="_x0000_s8583"/>
                </a:ext>
                <a:ext uri="{FF2B5EF4-FFF2-40B4-BE49-F238E27FC236}">
                  <a16:creationId xmlns:a16="http://schemas.microsoft.com/office/drawing/2014/main" id="{00000000-0008-0000-0000-00008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557</xdr:row>
          <xdr:rowOff>22860</xdr:rowOff>
        </xdr:from>
        <xdr:to>
          <xdr:col>12</xdr:col>
          <xdr:colOff>0</xdr:colOff>
          <xdr:row>557</xdr:row>
          <xdr:rowOff>200025</xdr:rowOff>
        </xdr:to>
        <xdr:sp macro="" textlink="">
          <xdr:nvSpPr>
            <xdr:cNvPr id="8584" name="Check Box 392" hidden="1">
              <a:extLst>
                <a:ext uri="{63B3BB69-23CF-44E3-9099-C40C66FF867C}">
                  <a14:compatExt spid="_x0000_s8584"/>
                </a:ext>
                <a:ext uri="{FF2B5EF4-FFF2-40B4-BE49-F238E27FC236}">
                  <a16:creationId xmlns:a16="http://schemas.microsoft.com/office/drawing/2014/main" id="{00000000-0008-0000-0000-00008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558</xdr:row>
          <xdr:rowOff>22860</xdr:rowOff>
        </xdr:from>
        <xdr:to>
          <xdr:col>2</xdr:col>
          <xdr:colOff>0</xdr:colOff>
          <xdr:row>558</xdr:row>
          <xdr:rowOff>200025</xdr:rowOff>
        </xdr:to>
        <xdr:sp macro="" textlink="">
          <xdr:nvSpPr>
            <xdr:cNvPr id="8585" name="Check Box 393" hidden="1">
              <a:extLst>
                <a:ext uri="{63B3BB69-23CF-44E3-9099-C40C66FF867C}">
                  <a14:compatExt spid="_x0000_s8585"/>
                </a:ext>
                <a:ext uri="{FF2B5EF4-FFF2-40B4-BE49-F238E27FC236}">
                  <a16:creationId xmlns:a16="http://schemas.microsoft.com/office/drawing/2014/main" id="{00000000-0008-0000-0000-00008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558</xdr:row>
          <xdr:rowOff>22860</xdr:rowOff>
        </xdr:from>
        <xdr:to>
          <xdr:col>2</xdr:col>
          <xdr:colOff>0</xdr:colOff>
          <xdr:row>558</xdr:row>
          <xdr:rowOff>200025</xdr:rowOff>
        </xdr:to>
        <xdr:sp macro="" textlink="">
          <xdr:nvSpPr>
            <xdr:cNvPr id="8586" name="Check Box 394" hidden="1">
              <a:extLst>
                <a:ext uri="{63B3BB69-23CF-44E3-9099-C40C66FF867C}">
                  <a14:compatExt spid="_x0000_s8586"/>
                </a:ext>
                <a:ext uri="{FF2B5EF4-FFF2-40B4-BE49-F238E27FC236}">
                  <a16:creationId xmlns:a16="http://schemas.microsoft.com/office/drawing/2014/main" id="{00000000-0008-0000-0000-00008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559</xdr:row>
          <xdr:rowOff>22860</xdr:rowOff>
        </xdr:from>
        <xdr:to>
          <xdr:col>2</xdr:col>
          <xdr:colOff>0</xdr:colOff>
          <xdr:row>559</xdr:row>
          <xdr:rowOff>200025</xdr:rowOff>
        </xdr:to>
        <xdr:sp macro="" textlink="">
          <xdr:nvSpPr>
            <xdr:cNvPr id="8587" name="Check Box 395" hidden="1">
              <a:extLst>
                <a:ext uri="{63B3BB69-23CF-44E3-9099-C40C66FF867C}">
                  <a14:compatExt spid="_x0000_s8587"/>
                </a:ext>
                <a:ext uri="{FF2B5EF4-FFF2-40B4-BE49-F238E27FC236}">
                  <a16:creationId xmlns:a16="http://schemas.microsoft.com/office/drawing/2014/main" id="{00000000-0008-0000-0000-00008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560</xdr:row>
          <xdr:rowOff>0</xdr:rowOff>
        </xdr:from>
        <xdr:to>
          <xdr:col>2</xdr:col>
          <xdr:colOff>0</xdr:colOff>
          <xdr:row>560</xdr:row>
          <xdr:rowOff>180975</xdr:rowOff>
        </xdr:to>
        <xdr:sp macro="" textlink="">
          <xdr:nvSpPr>
            <xdr:cNvPr id="8588" name="Check Box 396" hidden="1">
              <a:extLst>
                <a:ext uri="{63B3BB69-23CF-44E3-9099-C40C66FF867C}">
                  <a14:compatExt spid="_x0000_s8588"/>
                </a:ext>
                <a:ext uri="{FF2B5EF4-FFF2-40B4-BE49-F238E27FC236}">
                  <a16:creationId xmlns:a16="http://schemas.microsoft.com/office/drawing/2014/main" id="{00000000-0008-0000-0000-00008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554</xdr:row>
          <xdr:rowOff>22860</xdr:rowOff>
        </xdr:from>
        <xdr:to>
          <xdr:col>2</xdr:col>
          <xdr:colOff>0</xdr:colOff>
          <xdr:row>554</xdr:row>
          <xdr:rowOff>200025</xdr:rowOff>
        </xdr:to>
        <xdr:sp macro="" textlink="">
          <xdr:nvSpPr>
            <xdr:cNvPr id="8589" name="Check Box 397" hidden="1">
              <a:extLst>
                <a:ext uri="{63B3BB69-23CF-44E3-9099-C40C66FF867C}">
                  <a14:compatExt spid="_x0000_s8589"/>
                </a:ext>
                <a:ext uri="{FF2B5EF4-FFF2-40B4-BE49-F238E27FC236}">
                  <a16:creationId xmlns:a16="http://schemas.microsoft.com/office/drawing/2014/main" id="{00000000-0008-0000-0000-00008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557</xdr:row>
          <xdr:rowOff>0</xdr:rowOff>
        </xdr:from>
        <xdr:to>
          <xdr:col>2</xdr:col>
          <xdr:colOff>0</xdr:colOff>
          <xdr:row>557</xdr:row>
          <xdr:rowOff>180975</xdr:rowOff>
        </xdr:to>
        <xdr:sp macro="" textlink="">
          <xdr:nvSpPr>
            <xdr:cNvPr id="8590" name="Check Box 398" hidden="1">
              <a:extLst>
                <a:ext uri="{63B3BB69-23CF-44E3-9099-C40C66FF867C}">
                  <a14:compatExt spid="_x0000_s8590"/>
                </a:ext>
                <a:ext uri="{FF2B5EF4-FFF2-40B4-BE49-F238E27FC236}">
                  <a16:creationId xmlns:a16="http://schemas.microsoft.com/office/drawing/2014/main" id="{00000000-0008-0000-0000-00008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556</xdr:row>
          <xdr:rowOff>22860</xdr:rowOff>
        </xdr:from>
        <xdr:to>
          <xdr:col>12</xdr:col>
          <xdr:colOff>0</xdr:colOff>
          <xdr:row>556</xdr:row>
          <xdr:rowOff>200025</xdr:rowOff>
        </xdr:to>
        <xdr:sp macro="" textlink="">
          <xdr:nvSpPr>
            <xdr:cNvPr id="8597" name="Check Box 405" hidden="1">
              <a:extLst>
                <a:ext uri="{63B3BB69-23CF-44E3-9099-C40C66FF867C}">
                  <a14:compatExt spid="_x0000_s8597"/>
                </a:ext>
                <a:ext uri="{FF2B5EF4-FFF2-40B4-BE49-F238E27FC236}">
                  <a16:creationId xmlns:a16="http://schemas.microsoft.com/office/drawing/2014/main" id="{00000000-0008-0000-0000-00009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558</xdr:row>
          <xdr:rowOff>22860</xdr:rowOff>
        </xdr:from>
        <xdr:to>
          <xdr:col>12</xdr:col>
          <xdr:colOff>0</xdr:colOff>
          <xdr:row>558</xdr:row>
          <xdr:rowOff>200025</xdr:rowOff>
        </xdr:to>
        <xdr:sp macro="" textlink="">
          <xdr:nvSpPr>
            <xdr:cNvPr id="8598" name="Check Box 406" hidden="1">
              <a:extLst>
                <a:ext uri="{63B3BB69-23CF-44E3-9099-C40C66FF867C}">
                  <a14:compatExt spid="_x0000_s8598"/>
                </a:ext>
                <a:ext uri="{FF2B5EF4-FFF2-40B4-BE49-F238E27FC236}">
                  <a16:creationId xmlns:a16="http://schemas.microsoft.com/office/drawing/2014/main" id="{00000000-0008-0000-0000-00009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555</xdr:row>
          <xdr:rowOff>22860</xdr:rowOff>
        </xdr:from>
        <xdr:to>
          <xdr:col>12</xdr:col>
          <xdr:colOff>0</xdr:colOff>
          <xdr:row>555</xdr:row>
          <xdr:rowOff>200025</xdr:rowOff>
        </xdr:to>
        <xdr:sp macro="" textlink="">
          <xdr:nvSpPr>
            <xdr:cNvPr id="8599" name="Check Box 407" hidden="1">
              <a:extLst>
                <a:ext uri="{63B3BB69-23CF-44E3-9099-C40C66FF867C}">
                  <a14:compatExt spid="_x0000_s8599"/>
                </a:ext>
                <a:ext uri="{FF2B5EF4-FFF2-40B4-BE49-F238E27FC236}">
                  <a16:creationId xmlns:a16="http://schemas.microsoft.com/office/drawing/2014/main" id="{00000000-0008-0000-0000-00009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555</xdr:row>
          <xdr:rowOff>22860</xdr:rowOff>
        </xdr:from>
        <xdr:to>
          <xdr:col>12</xdr:col>
          <xdr:colOff>0</xdr:colOff>
          <xdr:row>555</xdr:row>
          <xdr:rowOff>200025</xdr:rowOff>
        </xdr:to>
        <xdr:sp macro="" textlink="">
          <xdr:nvSpPr>
            <xdr:cNvPr id="8600" name="Check Box 408" hidden="1">
              <a:extLst>
                <a:ext uri="{63B3BB69-23CF-44E3-9099-C40C66FF867C}">
                  <a14:compatExt spid="_x0000_s8600"/>
                </a:ext>
                <a:ext uri="{FF2B5EF4-FFF2-40B4-BE49-F238E27FC236}">
                  <a16:creationId xmlns:a16="http://schemas.microsoft.com/office/drawing/2014/main" id="{00000000-0008-0000-0000-00009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559</xdr:row>
          <xdr:rowOff>22860</xdr:rowOff>
        </xdr:from>
        <xdr:to>
          <xdr:col>12</xdr:col>
          <xdr:colOff>0</xdr:colOff>
          <xdr:row>559</xdr:row>
          <xdr:rowOff>200025</xdr:rowOff>
        </xdr:to>
        <xdr:sp macro="" textlink="">
          <xdr:nvSpPr>
            <xdr:cNvPr id="8601" name="Check Box 409" hidden="1">
              <a:extLst>
                <a:ext uri="{63B3BB69-23CF-44E3-9099-C40C66FF867C}">
                  <a14:compatExt spid="_x0000_s8601"/>
                </a:ext>
                <a:ext uri="{FF2B5EF4-FFF2-40B4-BE49-F238E27FC236}">
                  <a16:creationId xmlns:a16="http://schemas.microsoft.com/office/drawing/2014/main" id="{00000000-0008-0000-0000-00009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560</xdr:row>
          <xdr:rowOff>0</xdr:rowOff>
        </xdr:from>
        <xdr:to>
          <xdr:col>12</xdr:col>
          <xdr:colOff>0</xdr:colOff>
          <xdr:row>560</xdr:row>
          <xdr:rowOff>180975</xdr:rowOff>
        </xdr:to>
        <xdr:sp macro="" textlink="">
          <xdr:nvSpPr>
            <xdr:cNvPr id="8602" name="Check Box 410" hidden="1">
              <a:extLst>
                <a:ext uri="{63B3BB69-23CF-44E3-9099-C40C66FF867C}">
                  <a14:compatExt spid="_x0000_s8602"/>
                </a:ext>
                <a:ext uri="{FF2B5EF4-FFF2-40B4-BE49-F238E27FC236}">
                  <a16:creationId xmlns:a16="http://schemas.microsoft.com/office/drawing/2014/main" id="{00000000-0008-0000-0000-00009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554</xdr:row>
          <xdr:rowOff>22860</xdr:rowOff>
        </xdr:from>
        <xdr:to>
          <xdr:col>12</xdr:col>
          <xdr:colOff>0</xdr:colOff>
          <xdr:row>554</xdr:row>
          <xdr:rowOff>200025</xdr:rowOff>
        </xdr:to>
        <xdr:sp macro="" textlink="">
          <xdr:nvSpPr>
            <xdr:cNvPr id="8603" name="Check Box 411" hidden="1">
              <a:extLst>
                <a:ext uri="{63B3BB69-23CF-44E3-9099-C40C66FF867C}">
                  <a14:compatExt spid="_x0000_s8603"/>
                </a:ext>
                <a:ext uri="{FF2B5EF4-FFF2-40B4-BE49-F238E27FC236}">
                  <a16:creationId xmlns:a16="http://schemas.microsoft.com/office/drawing/2014/main" id="{00000000-0008-0000-0000-00009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30480</xdr:colOff>
          <xdr:row>555</xdr:row>
          <xdr:rowOff>0</xdr:rowOff>
        </xdr:from>
        <xdr:to>
          <xdr:col>21</xdr:col>
          <xdr:colOff>0</xdr:colOff>
          <xdr:row>555</xdr:row>
          <xdr:rowOff>180975</xdr:rowOff>
        </xdr:to>
        <xdr:sp macro="" textlink="">
          <xdr:nvSpPr>
            <xdr:cNvPr id="8604" name="Check Box 412" hidden="1">
              <a:extLst>
                <a:ext uri="{63B3BB69-23CF-44E3-9099-C40C66FF867C}">
                  <a14:compatExt spid="_x0000_s8604"/>
                </a:ext>
                <a:ext uri="{FF2B5EF4-FFF2-40B4-BE49-F238E27FC236}">
                  <a16:creationId xmlns:a16="http://schemas.microsoft.com/office/drawing/2014/main" id="{00000000-0008-0000-0000-00009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30480</xdr:colOff>
          <xdr:row>557</xdr:row>
          <xdr:rowOff>22860</xdr:rowOff>
        </xdr:from>
        <xdr:to>
          <xdr:col>21</xdr:col>
          <xdr:colOff>0</xdr:colOff>
          <xdr:row>557</xdr:row>
          <xdr:rowOff>200025</xdr:rowOff>
        </xdr:to>
        <xdr:sp macro="" textlink="">
          <xdr:nvSpPr>
            <xdr:cNvPr id="8605" name="Check Box 413" hidden="1">
              <a:extLst>
                <a:ext uri="{63B3BB69-23CF-44E3-9099-C40C66FF867C}">
                  <a14:compatExt spid="_x0000_s8605"/>
                </a:ext>
                <a:ext uri="{FF2B5EF4-FFF2-40B4-BE49-F238E27FC236}">
                  <a16:creationId xmlns:a16="http://schemas.microsoft.com/office/drawing/2014/main" id="{00000000-0008-0000-0000-00009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30480</xdr:colOff>
          <xdr:row>559</xdr:row>
          <xdr:rowOff>22860</xdr:rowOff>
        </xdr:from>
        <xdr:to>
          <xdr:col>21</xdr:col>
          <xdr:colOff>0</xdr:colOff>
          <xdr:row>559</xdr:row>
          <xdr:rowOff>200025</xdr:rowOff>
        </xdr:to>
        <xdr:sp macro="" textlink="">
          <xdr:nvSpPr>
            <xdr:cNvPr id="8606" name="Check Box 414" hidden="1">
              <a:extLst>
                <a:ext uri="{63B3BB69-23CF-44E3-9099-C40C66FF867C}">
                  <a14:compatExt spid="_x0000_s8606"/>
                </a:ext>
                <a:ext uri="{FF2B5EF4-FFF2-40B4-BE49-F238E27FC236}">
                  <a16:creationId xmlns:a16="http://schemas.microsoft.com/office/drawing/2014/main" id="{00000000-0008-0000-0000-00009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30480</xdr:colOff>
          <xdr:row>558</xdr:row>
          <xdr:rowOff>22860</xdr:rowOff>
        </xdr:from>
        <xdr:to>
          <xdr:col>21</xdr:col>
          <xdr:colOff>0</xdr:colOff>
          <xdr:row>558</xdr:row>
          <xdr:rowOff>200025</xdr:rowOff>
        </xdr:to>
        <xdr:sp macro="" textlink="">
          <xdr:nvSpPr>
            <xdr:cNvPr id="8607" name="Check Box 415" hidden="1">
              <a:extLst>
                <a:ext uri="{63B3BB69-23CF-44E3-9099-C40C66FF867C}">
                  <a14:compatExt spid="_x0000_s8607"/>
                </a:ext>
                <a:ext uri="{FF2B5EF4-FFF2-40B4-BE49-F238E27FC236}">
                  <a16:creationId xmlns:a16="http://schemas.microsoft.com/office/drawing/2014/main" id="{00000000-0008-0000-0000-00009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30480</xdr:colOff>
          <xdr:row>558</xdr:row>
          <xdr:rowOff>22860</xdr:rowOff>
        </xdr:from>
        <xdr:to>
          <xdr:col>21</xdr:col>
          <xdr:colOff>0</xdr:colOff>
          <xdr:row>558</xdr:row>
          <xdr:rowOff>200025</xdr:rowOff>
        </xdr:to>
        <xdr:sp macro="" textlink="">
          <xdr:nvSpPr>
            <xdr:cNvPr id="8608" name="Check Box 416" hidden="1">
              <a:extLst>
                <a:ext uri="{63B3BB69-23CF-44E3-9099-C40C66FF867C}">
                  <a14:compatExt spid="_x0000_s8608"/>
                </a:ext>
                <a:ext uri="{FF2B5EF4-FFF2-40B4-BE49-F238E27FC236}">
                  <a16:creationId xmlns:a16="http://schemas.microsoft.com/office/drawing/2014/main" id="{00000000-0008-0000-0000-0000A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30480</xdr:colOff>
          <xdr:row>554</xdr:row>
          <xdr:rowOff>22860</xdr:rowOff>
        </xdr:from>
        <xdr:to>
          <xdr:col>21</xdr:col>
          <xdr:colOff>0</xdr:colOff>
          <xdr:row>554</xdr:row>
          <xdr:rowOff>200025</xdr:rowOff>
        </xdr:to>
        <xdr:sp macro="" textlink="">
          <xdr:nvSpPr>
            <xdr:cNvPr id="8609" name="Check Box 417" hidden="1">
              <a:extLst>
                <a:ext uri="{63B3BB69-23CF-44E3-9099-C40C66FF867C}">
                  <a14:compatExt spid="_x0000_s8609"/>
                </a:ext>
                <a:ext uri="{FF2B5EF4-FFF2-40B4-BE49-F238E27FC236}">
                  <a16:creationId xmlns:a16="http://schemas.microsoft.com/office/drawing/2014/main" id="{00000000-0008-0000-0000-0000A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30480</xdr:colOff>
          <xdr:row>560</xdr:row>
          <xdr:rowOff>0</xdr:rowOff>
        </xdr:from>
        <xdr:to>
          <xdr:col>21</xdr:col>
          <xdr:colOff>0</xdr:colOff>
          <xdr:row>560</xdr:row>
          <xdr:rowOff>180975</xdr:rowOff>
        </xdr:to>
        <xdr:sp macro="" textlink="">
          <xdr:nvSpPr>
            <xdr:cNvPr id="8610" name="Check Box 418" hidden="1">
              <a:extLst>
                <a:ext uri="{63B3BB69-23CF-44E3-9099-C40C66FF867C}">
                  <a14:compatExt spid="_x0000_s8610"/>
                </a:ext>
                <a:ext uri="{FF2B5EF4-FFF2-40B4-BE49-F238E27FC236}">
                  <a16:creationId xmlns:a16="http://schemas.microsoft.com/office/drawing/2014/main" id="{00000000-0008-0000-0000-0000A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30480</xdr:colOff>
          <xdr:row>556</xdr:row>
          <xdr:rowOff>22860</xdr:rowOff>
        </xdr:from>
        <xdr:to>
          <xdr:col>21</xdr:col>
          <xdr:colOff>0</xdr:colOff>
          <xdr:row>556</xdr:row>
          <xdr:rowOff>200025</xdr:rowOff>
        </xdr:to>
        <xdr:sp macro="" textlink="">
          <xdr:nvSpPr>
            <xdr:cNvPr id="8611" name="Check Box 419" hidden="1">
              <a:extLst>
                <a:ext uri="{63B3BB69-23CF-44E3-9099-C40C66FF867C}">
                  <a14:compatExt spid="_x0000_s8611"/>
                </a:ext>
                <a:ext uri="{FF2B5EF4-FFF2-40B4-BE49-F238E27FC236}">
                  <a16:creationId xmlns:a16="http://schemas.microsoft.com/office/drawing/2014/main" id="{00000000-0008-0000-0000-0000A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24</xdr:col>
      <xdr:colOff>145457</xdr:colOff>
      <xdr:row>126</xdr:row>
      <xdr:rowOff>13987</xdr:rowOff>
    </xdr:from>
    <xdr:ext cx="888212" cy="172227"/>
    <xdr:sp macro="" textlink="">
      <xdr:nvSpPr>
        <xdr:cNvPr id="273" name="Rectangle 272">
          <a:hlinkClick xmlns:r="http://schemas.openxmlformats.org/officeDocument/2006/relationships" r:id="rId2"/>
          <a:extLst>
            <a:ext uri="{FF2B5EF4-FFF2-40B4-BE49-F238E27FC236}">
              <a16:creationId xmlns:a16="http://schemas.microsoft.com/office/drawing/2014/main" id="{00000000-0008-0000-0000-000011010000}"/>
            </a:ext>
          </a:extLst>
        </xdr:cNvPr>
        <xdr:cNvSpPr/>
      </xdr:nvSpPr>
      <xdr:spPr>
        <a:xfrm>
          <a:off x="5711370" y="27870057"/>
          <a:ext cx="888212" cy="1722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1">
          <a:spAutoFit/>
        </a:bodyPr>
        <a:lstStyle/>
        <a:p>
          <a:pPr algn="l"/>
          <a:r>
            <a:rPr lang="en-US" sz="1100" u="sng">
              <a:solidFill>
                <a:srgbClr val="0000EE"/>
              </a:solidFill>
            </a:rPr>
            <a:t>EJ </a:t>
          </a:r>
          <a:r>
            <a:rPr lang="en-US" sz="1100" u="sng" baseline="0">
              <a:solidFill>
                <a:srgbClr val="0000EE"/>
              </a:solidFill>
            </a:rPr>
            <a:t>Viewer</a:t>
          </a:r>
          <a:endParaRPr lang="en-US" sz="1100" u="sng">
            <a:solidFill>
              <a:srgbClr val="0000EE"/>
            </a:solidFill>
          </a:endParaRPr>
        </a:p>
      </xdr:txBody>
    </xdr:sp>
    <xdr:clientData/>
  </xdr:oneCellAnchor>
  <xdr:oneCellAnchor>
    <xdr:from>
      <xdr:col>18</xdr:col>
      <xdr:colOff>217715</xdr:colOff>
      <xdr:row>138</xdr:row>
      <xdr:rowOff>27214</xdr:rowOff>
    </xdr:from>
    <xdr:ext cx="2073275" cy="172227"/>
    <xdr:sp macro="" textlink="">
      <xdr:nvSpPr>
        <xdr:cNvPr id="274" name="Rectangle 273">
          <a:hlinkClick xmlns:r="http://schemas.openxmlformats.org/officeDocument/2006/relationships" r:id="rId3"/>
          <a:extLst>
            <a:ext uri="{FF2B5EF4-FFF2-40B4-BE49-F238E27FC236}">
              <a16:creationId xmlns:a16="http://schemas.microsoft.com/office/drawing/2014/main" id="{00000000-0008-0000-0000-000012010000}"/>
            </a:ext>
          </a:extLst>
        </xdr:cNvPr>
        <xdr:cNvSpPr/>
      </xdr:nvSpPr>
      <xdr:spPr>
        <a:xfrm>
          <a:off x="4299858" y="20093214"/>
          <a:ext cx="2073275" cy="1722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1">
          <a:spAutoFit/>
        </a:bodyPr>
        <a:lstStyle/>
        <a:p>
          <a:pPr algn="l"/>
          <a:r>
            <a:rPr lang="en-US" sz="1100" u="sng">
              <a:solidFill>
                <a:srgbClr val="0000EE"/>
              </a:solidFill>
            </a:rPr>
            <a:t>Potential for Walkable Trips</a:t>
          </a:r>
        </a:p>
      </xdr:txBody>
    </xdr:sp>
    <xdr:clientData/>
  </xdr:oneCellAnchor>
  <xdr:oneCellAnchor>
    <xdr:from>
      <xdr:col>19</xdr:col>
      <xdr:colOff>9072</xdr:colOff>
      <xdr:row>139</xdr:row>
      <xdr:rowOff>18141</xdr:rowOff>
    </xdr:from>
    <xdr:ext cx="2073275" cy="172227"/>
    <xdr:sp macro="" textlink="">
      <xdr:nvSpPr>
        <xdr:cNvPr id="276" name="Rectangle 275">
          <a:hlinkClick xmlns:r="http://schemas.openxmlformats.org/officeDocument/2006/relationships" r:id="rId4"/>
          <a:extLst>
            <a:ext uri="{FF2B5EF4-FFF2-40B4-BE49-F238E27FC236}">
              <a16:creationId xmlns:a16="http://schemas.microsoft.com/office/drawing/2014/main" id="{00000000-0008-0000-0000-000014010000}"/>
            </a:ext>
          </a:extLst>
        </xdr:cNvPr>
        <xdr:cNvSpPr/>
      </xdr:nvSpPr>
      <xdr:spPr>
        <a:xfrm>
          <a:off x="4318001" y="20292784"/>
          <a:ext cx="2073275" cy="1722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1">
          <a:spAutoFit/>
        </a:bodyPr>
        <a:lstStyle/>
        <a:p>
          <a:pPr algn="l"/>
          <a:r>
            <a:rPr lang="en-US" sz="1100" u="sng">
              <a:solidFill>
                <a:srgbClr val="0000EE"/>
              </a:solidFill>
            </a:rPr>
            <a:t>Potential for Everyday Biking</a:t>
          </a:r>
        </a:p>
      </xdr:txBody>
    </xdr:sp>
    <xdr:clientData/>
  </xdr:oneCellAnchor>
  <xdr:oneCellAnchor>
    <xdr:from>
      <xdr:col>22</xdr:col>
      <xdr:colOff>177889</xdr:colOff>
      <xdr:row>147</xdr:row>
      <xdr:rowOff>41003</xdr:rowOff>
    </xdr:from>
    <xdr:ext cx="1179516" cy="172227"/>
    <xdr:sp macro="" textlink="">
      <xdr:nvSpPr>
        <xdr:cNvPr id="277" name="Rectangle 276">
          <a:hlinkClick xmlns:r="http://schemas.openxmlformats.org/officeDocument/2006/relationships" r:id="rId5"/>
          <a:extLst>
            <a:ext uri="{FF2B5EF4-FFF2-40B4-BE49-F238E27FC236}">
              <a16:creationId xmlns:a16="http://schemas.microsoft.com/office/drawing/2014/main" id="{00000000-0008-0000-0000-000015010000}"/>
            </a:ext>
          </a:extLst>
        </xdr:cNvPr>
        <xdr:cNvSpPr/>
      </xdr:nvSpPr>
      <xdr:spPr>
        <a:xfrm>
          <a:off x="5207089" y="23415353"/>
          <a:ext cx="1179516" cy="1722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1">
          <a:spAutoFit/>
        </a:bodyPr>
        <a:lstStyle/>
        <a:p>
          <a:pPr algn="l"/>
          <a:r>
            <a:rPr lang="en-US" sz="1100" u="sng">
              <a:solidFill>
                <a:srgbClr val="0000EE"/>
              </a:solidFill>
            </a:rPr>
            <a:t>Top Crash Locations</a:t>
          </a:r>
        </a:p>
      </xdr:txBody>
    </xdr:sp>
    <xdr:clientData/>
  </xdr:oneCellAnchor>
  <xdr:oneCellAnchor>
    <xdr:from>
      <xdr:col>20</xdr:col>
      <xdr:colOff>212453</xdr:colOff>
      <xdr:row>168</xdr:row>
      <xdr:rowOff>14016</xdr:rowOff>
    </xdr:from>
    <xdr:ext cx="1570041" cy="172227"/>
    <xdr:sp macro="" textlink="">
      <xdr:nvSpPr>
        <xdr:cNvPr id="278" name="Rectangle 277">
          <a:hlinkClick xmlns:r="http://schemas.openxmlformats.org/officeDocument/2006/relationships" r:id="rId6"/>
          <a:extLst>
            <a:ext uri="{FF2B5EF4-FFF2-40B4-BE49-F238E27FC236}">
              <a16:creationId xmlns:a16="http://schemas.microsoft.com/office/drawing/2014/main" id="{00000000-0008-0000-0000-000016010000}"/>
            </a:ext>
          </a:extLst>
        </xdr:cNvPr>
        <xdr:cNvSpPr/>
      </xdr:nvSpPr>
      <xdr:spPr>
        <a:xfrm>
          <a:off x="4816203" y="25953766"/>
          <a:ext cx="1570041" cy="1722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1">
          <a:spAutoFit/>
        </a:bodyPr>
        <a:lstStyle/>
        <a:p>
          <a:pPr algn="l"/>
          <a:r>
            <a:rPr lang="en-US" sz="1100" u="sng">
              <a:solidFill>
                <a:srgbClr val="0000EE"/>
              </a:solidFill>
            </a:rPr>
            <a:t>RSA Template</a:t>
          </a:r>
          <a:r>
            <a:rPr lang="en-US" sz="1100" u="sng" baseline="0">
              <a:solidFill>
                <a:srgbClr val="0000EE"/>
              </a:solidFill>
            </a:rPr>
            <a:t> &amp; Guidelines</a:t>
          </a:r>
          <a:endParaRPr lang="en-US" sz="1100" u="sng">
            <a:solidFill>
              <a:srgbClr val="0000EE"/>
            </a:solidFill>
          </a:endParaRPr>
        </a:p>
      </xdr:txBody>
    </xdr:sp>
    <xdr:clientData/>
  </xdr:oneCellAnchor>
  <xdr:oneCellAnchor>
    <xdr:from>
      <xdr:col>15</xdr:col>
      <xdr:colOff>72569</xdr:colOff>
      <xdr:row>170</xdr:row>
      <xdr:rowOff>9071</xdr:rowOff>
    </xdr:from>
    <xdr:ext cx="2857504" cy="172227"/>
    <xdr:sp macro="" textlink="">
      <xdr:nvSpPr>
        <xdr:cNvPr id="280" name="Rectangle 279">
          <a:hlinkClick xmlns:r="http://schemas.openxmlformats.org/officeDocument/2006/relationships" r:id="rId7"/>
          <a:extLst>
            <a:ext uri="{FF2B5EF4-FFF2-40B4-BE49-F238E27FC236}">
              <a16:creationId xmlns:a16="http://schemas.microsoft.com/office/drawing/2014/main" id="{00000000-0008-0000-0000-000018010000}"/>
            </a:ext>
          </a:extLst>
        </xdr:cNvPr>
        <xdr:cNvSpPr/>
      </xdr:nvSpPr>
      <xdr:spPr>
        <a:xfrm>
          <a:off x="3474355" y="23876000"/>
          <a:ext cx="2857504" cy="1722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1">
          <a:spAutoFit/>
        </a:bodyPr>
        <a:lstStyle/>
        <a:p>
          <a:pPr algn="l"/>
          <a:r>
            <a:rPr lang="en-US" sz="1100" u="sng">
              <a:solidFill>
                <a:srgbClr val="0000EE"/>
              </a:solidFill>
            </a:rPr>
            <a:t>HSIP Eligibility</a:t>
          </a:r>
          <a:r>
            <a:rPr lang="en-US" sz="1100" u="sng" baseline="0">
              <a:solidFill>
                <a:srgbClr val="0000EE"/>
              </a:solidFill>
            </a:rPr>
            <a:t> &amp; Alternative Safety Analysis Guide</a:t>
          </a:r>
          <a:endParaRPr lang="en-US" sz="1100" u="sng">
            <a:solidFill>
              <a:srgbClr val="0000EE"/>
            </a:solidFill>
          </a:endParaRPr>
        </a:p>
      </xdr:txBody>
    </xdr:sp>
    <xdr:clientData/>
  </xdr:oneCellAnchor>
  <mc:AlternateContent xmlns:mc="http://schemas.openxmlformats.org/markup-compatibility/2006">
    <mc:Choice xmlns:a14="http://schemas.microsoft.com/office/drawing/2010/main" Requires="a14">
      <xdr:twoCellAnchor editAs="oneCell">
        <xdr:from>
          <xdr:col>2</xdr:col>
          <xdr:colOff>30480</xdr:colOff>
          <xdr:row>273</xdr:row>
          <xdr:rowOff>22860</xdr:rowOff>
        </xdr:from>
        <xdr:to>
          <xdr:col>2</xdr:col>
          <xdr:colOff>229913</xdr:colOff>
          <xdr:row>273</xdr:row>
          <xdr:rowOff>200025</xdr:rowOff>
        </xdr:to>
        <xdr:sp macro="" textlink="">
          <xdr:nvSpPr>
            <xdr:cNvPr id="8612" name="Check Box 420" hidden="1">
              <a:extLst>
                <a:ext uri="{63B3BB69-23CF-44E3-9099-C40C66FF867C}">
                  <a14:compatExt spid="_x0000_s8612"/>
                </a:ext>
                <a:ext uri="{FF2B5EF4-FFF2-40B4-BE49-F238E27FC236}">
                  <a16:creationId xmlns:a16="http://schemas.microsoft.com/office/drawing/2014/main" id="{00000000-0008-0000-0000-0000A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25</xdr:col>
      <xdr:colOff>77922</xdr:colOff>
      <xdr:row>17</xdr:row>
      <xdr:rowOff>39916</xdr:rowOff>
    </xdr:from>
    <xdr:ext cx="588967" cy="172227"/>
    <xdr:sp macro="" textlink="">
      <xdr:nvSpPr>
        <xdr:cNvPr id="265" name="Rectangle 264">
          <a:hlinkClick xmlns:r="http://schemas.openxmlformats.org/officeDocument/2006/relationships" r:id="rId8"/>
          <a:extLst>
            <a:ext uri="{FF2B5EF4-FFF2-40B4-BE49-F238E27FC236}">
              <a16:creationId xmlns:a16="http://schemas.microsoft.com/office/drawing/2014/main" id="{00000000-0008-0000-0000-000009010000}"/>
            </a:ext>
          </a:extLst>
        </xdr:cNvPr>
        <xdr:cNvSpPr/>
      </xdr:nvSpPr>
      <xdr:spPr>
        <a:xfrm>
          <a:off x="5860958" y="35765470"/>
          <a:ext cx="588967" cy="1722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1">
          <a:spAutoFit/>
        </a:bodyPr>
        <a:lstStyle/>
        <a:p>
          <a:pPr algn="l"/>
          <a:r>
            <a:rPr lang="en-US" sz="1100" u="sng">
              <a:solidFill>
                <a:srgbClr val="0000EE"/>
              </a:solidFill>
            </a:rPr>
            <a:t>E-20-001</a:t>
          </a:r>
        </a:p>
      </xdr:txBody>
    </xdr:sp>
    <xdr:clientData/>
  </xdr:oneCellAnchor>
  <xdr:oneCellAnchor>
    <xdr:from>
      <xdr:col>17</xdr:col>
      <xdr:colOff>199572</xdr:colOff>
      <xdr:row>280</xdr:row>
      <xdr:rowOff>27215</xdr:rowOff>
    </xdr:from>
    <xdr:ext cx="2311404" cy="172227"/>
    <xdr:sp macro="" textlink="">
      <xdr:nvSpPr>
        <xdr:cNvPr id="268" name="Rectangle 267">
          <a:hlinkClick xmlns:r="http://schemas.openxmlformats.org/officeDocument/2006/relationships" r:id="rId9"/>
          <a:extLst>
            <a:ext uri="{FF2B5EF4-FFF2-40B4-BE49-F238E27FC236}">
              <a16:creationId xmlns:a16="http://schemas.microsoft.com/office/drawing/2014/main" id="{00000000-0008-0000-0000-00000C010000}"/>
            </a:ext>
          </a:extLst>
        </xdr:cNvPr>
        <xdr:cNvSpPr/>
      </xdr:nvSpPr>
      <xdr:spPr>
        <a:xfrm>
          <a:off x="4054929" y="46926501"/>
          <a:ext cx="2311404" cy="1722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1">
          <a:spAutoFit/>
        </a:bodyPr>
        <a:lstStyle/>
        <a:p>
          <a:pPr algn="l"/>
          <a:r>
            <a:rPr lang="en-US" sz="1100" u="sng">
              <a:solidFill>
                <a:srgbClr val="0000EE"/>
              </a:solidFill>
            </a:rPr>
            <a:t>Estimated</a:t>
          </a:r>
          <a:r>
            <a:rPr lang="en-US" sz="1100" u="sng" baseline="0">
              <a:solidFill>
                <a:srgbClr val="0000EE"/>
              </a:solidFill>
            </a:rPr>
            <a:t> Culvert &amp; Bridge Vulnerability</a:t>
          </a:r>
          <a:endParaRPr lang="en-US" sz="1100" u="sng">
            <a:solidFill>
              <a:srgbClr val="0000EE"/>
            </a:solidFill>
          </a:endParaRPr>
        </a:p>
      </xdr:txBody>
    </xdr:sp>
    <xdr:clientData/>
  </xdr:oneCellAnchor>
  <xdr:oneCellAnchor>
    <xdr:from>
      <xdr:col>16</xdr:col>
      <xdr:colOff>113048</xdr:colOff>
      <xdr:row>336</xdr:row>
      <xdr:rowOff>12192</xdr:rowOff>
    </xdr:from>
    <xdr:ext cx="2622555" cy="172227"/>
    <xdr:sp macro="" textlink="">
      <xdr:nvSpPr>
        <xdr:cNvPr id="269" name="Rectangle 268">
          <a:hlinkClick xmlns:r="http://schemas.openxmlformats.org/officeDocument/2006/relationships" r:id="rId10"/>
          <a:extLst>
            <a:ext uri="{FF2B5EF4-FFF2-40B4-BE49-F238E27FC236}">
              <a16:creationId xmlns:a16="http://schemas.microsoft.com/office/drawing/2014/main" id="{00000000-0008-0000-0000-00000D010000}"/>
            </a:ext>
          </a:extLst>
        </xdr:cNvPr>
        <xdr:cNvSpPr/>
      </xdr:nvSpPr>
      <xdr:spPr>
        <a:xfrm>
          <a:off x="3770648" y="67487292"/>
          <a:ext cx="2622555" cy="1722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1">
          <a:spAutoFit/>
        </a:bodyPr>
        <a:lstStyle/>
        <a:p>
          <a:pPr algn="l"/>
          <a:r>
            <a:rPr lang="en-US" sz="1100" u="sng">
              <a:solidFill>
                <a:srgbClr val="0000EE"/>
              </a:solidFill>
            </a:rPr>
            <a:t>Utility Relocation Contacts, Forms &amp; Guidance</a:t>
          </a:r>
        </a:p>
      </xdr:txBody>
    </xdr:sp>
    <xdr:clientData/>
  </xdr:oneCellAnchor>
  <xdr:oneCellAnchor>
    <xdr:from>
      <xdr:col>22</xdr:col>
      <xdr:colOff>126999</xdr:colOff>
      <xdr:row>422</xdr:row>
      <xdr:rowOff>36285</xdr:rowOff>
    </xdr:from>
    <xdr:ext cx="1258892" cy="172227"/>
    <xdr:sp macro="" textlink="">
      <xdr:nvSpPr>
        <xdr:cNvPr id="271" name="Rectangle 270">
          <a:hlinkClick xmlns:r="http://schemas.openxmlformats.org/officeDocument/2006/relationships" r:id="rId11"/>
          <a:extLst>
            <a:ext uri="{FF2B5EF4-FFF2-40B4-BE49-F238E27FC236}">
              <a16:creationId xmlns:a16="http://schemas.microsoft.com/office/drawing/2014/main" id="{00000000-0008-0000-0000-00000F010000}"/>
            </a:ext>
          </a:extLst>
        </xdr:cNvPr>
        <xdr:cNvSpPr/>
      </xdr:nvSpPr>
      <xdr:spPr>
        <a:xfrm>
          <a:off x="5116285" y="74349428"/>
          <a:ext cx="1258892" cy="1722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1">
          <a:spAutoFit/>
        </a:bodyPr>
        <a:lstStyle/>
        <a:p>
          <a:pPr algn="l"/>
          <a:r>
            <a:rPr lang="en-US" sz="1100" u="sng">
              <a:solidFill>
                <a:srgbClr val="0000EE"/>
              </a:solidFill>
            </a:rPr>
            <a:t>Right</a:t>
          </a:r>
          <a:r>
            <a:rPr lang="en-US" sz="1100" u="sng" baseline="0">
              <a:solidFill>
                <a:srgbClr val="0000EE"/>
              </a:solidFill>
            </a:rPr>
            <a:t> of Way Manual</a:t>
          </a:r>
          <a:endParaRPr lang="en-US" sz="1100" u="sng">
            <a:solidFill>
              <a:srgbClr val="0000EE"/>
            </a:solidFill>
          </a:endParaRPr>
        </a:p>
      </xdr:txBody>
    </xdr:sp>
    <xdr:clientData/>
  </xdr:oneCellAnchor>
  <mc:AlternateContent xmlns:mc="http://schemas.openxmlformats.org/markup-compatibility/2006">
    <mc:Choice xmlns:a14="http://schemas.microsoft.com/office/drawing/2010/main" Requires="a14">
      <xdr:twoCellAnchor editAs="oneCell">
        <xdr:from>
          <xdr:col>2</xdr:col>
          <xdr:colOff>30480</xdr:colOff>
          <xdr:row>464</xdr:row>
          <xdr:rowOff>22860</xdr:rowOff>
        </xdr:from>
        <xdr:to>
          <xdr:col>2</xdr:col>
          <xdr:colOff>229913</xdr:colOff>
          <xdr:row>464</xdr:row>
          <xdr:rowOff>200025</xdr:rowOff>
        </xdr:to>
        <xdr:sp macro="" textlink="">
          <xdr:nvSpPr>
            <xdr:cNvPr id="8615" name="Check Box 423" hidden="1">
              <a:extLst>
                <a:ext uri="{63B3BB69-23CF-44E3-9099-C40C66FF867C}">
                  <a14:compatExt spid="_x0000_s8615"/>
                </a:ext>
                <a:ext uri="{FF2B5EF4-FFF2-40B4-BE49-F238E27FC236}">
                  <a16:creationId xmlns:a16="http://schemas.microsoft.com/office/drawing/2014/main" id="{00000000-0008-0000-0000-0000A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465</xdr:row>
          <xdr:rowOff>22860</xdr:rowOff>
        </xdr:from>
        <xdr:to>
          <xdr:col>2</xdr:col>
          <xdr:colOff>229913</xdr:colOff>
          <xdr:row>465</xdr:row>
          <xdr:rowOff>200025</xdr:rowOff>
        </xdr:to>
        <xdr:sp macro="" textlink="">
          <xdr:nvSpPr>
            <xdr:cNvPr id="8616" name="Check Box 424" hidden="1">
              <a:extLst>
                <a:ext uri="{63B3BB69-23CF-44E3-9099-C40C66FF867C}">
                  <a14:compatExt spid="_x0000_s8616"/>
                </a:ext>
                <a:ext uri="{FF2B5EF4-FFF2-40B4-BE49-F238E27FC236}">
                  <a16:creationId xmlns:a16="http://schemas.microsoft.com/office/drawing/2014/main" id="{00000000-0008-0000-0000-0000A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20</xdr:col>
      <xdr:colOff>53975</xdr:colOff>
      <xdr:row>456</xdr:row>
      <xdr:rowOff>12700</xdr:rowOff>
    </xdr:from>
    <xdr:ext cx="1109667" cy="172227"/>
    <xdr:sp macro="" textlink="">
      <xdr:nvSpPr>
        <xdr:cNvPr id="275" name="Rectangle 274">
          <a:hlinkClick xmlns:r="http://schemas.openxmlformats.org/officeDocument/2006/relationships" r:id="rId12"/>
          <a:extLst>
            <a:ext uri="{FF2B5EF4-FFF2-40B4-BE49-F238E27FC236}">
              <a16:creationId xmlns:a16="http://schemas.microsoft.com/office/drawing/2014/main" id="{00000000-0008-0000-0000-000013010000}"/>
            </a:ext>
          </a:extLst>
        </xdr:cNvPr>
        <xdr:cNvSpPr/>
      </xdr:nvSpPr>
      <xdr:spPr>
        <a:xfrm>
          <a:off x="4625975" y="97967800"/>
          <a:ext cx="1109667" cy="1722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1">
          <a:spAutoFit/>
        </a:bodyPr>
        <a:lstStyle/>
        <a:p>
          <a:pPr algn="l"/>
          <a:r>
            <a:rPr lang="en-US" sz="1100" u="sng">
              <a:solidFill>
                <a:srgbClr val="0000EE"/>
              </a:solidFill>
            </a:rPr>
            <a:t>Survey Guidelines</a:t>
          </a:r>
        </a:p>
      </xdr:txBody>
    </xdr:sp>
    <xdr:clientData/>
  </xdr:oneCellAnchor>
  <xdr:oneCellAnchor>
    <xdr:from>
      <xdr:col>20</xdr:col>
      <xdr:colOff>82550</xdr:colOff>
      <xdr:row>459</xdr:row>
      <xdr:rowOff>34538</xdr:rowOff>
    </xdr:from>
    <xdr:ext cx="1766889" cy="172227"/>
    <xdr:sp macro="" textlink="">
      <xdr:nvSpPr>
        <xdr:cNvPr id="281" name="Rectangle 280">
          <a:hlinkClick xmlns:r="http://schemas.openxmlformats.org/officeDocument/2006/relationships" r:id="rId13"/>
          <a:extLst>
            <a:ext uri="{FF2B5EF4-FFF2-40B4-BE49-F238E27FC236}">
              <a16:creationId xmlns:a16="http://schemas.microsoft.com/office/drawing/2014/main" id="{00000000-0008-0000-0000-000019010000}"/>
            </a:ext>
          </a:extLst>
        </xdr:cNvPr>
        <xdr:cNvSpPr/>
      </xdr:nvSpPr>
      <xdr:spPr>
        <a:xfrm>
          <a:off x="4654550" y="81009738"/>
          <a:ext cx="1766889" cy="1722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1">
          <a:spAutoFit/>
        </a:bodyPr>
        <a:lstStyle/>
        <a:p>
          <a:pPr algn="l"/>
          <a:r>
            <a:rPr lang="en-US" sz="1100" u="sng">
              <a:solidFill>
                <a:srgbClr val="0000EE"/>
              </a:solidFill>
            </a:rPr>
            <a:t>MassDOT IMPACT Crash Portal</a:t>
          </a:r>
        </a:p>
      </xdr:txBody>
    </xdr:sp>
    <xdr:clientData/>
  </xdr:oneCellAnchor>
  <xdr:oneCellAnchor>
    <xdr:from>
      <xdr:col>21</xdr:col>
      <xdr:colOff>6350</xdr:colOff>
      <xdr:row>466</xdr:row>
      <xdr:rowOff>50800</xdr:rowOff>
    </xdr:from>
    <xdr:ext cx="1590677" cy="172227"/>
    <xdr:sp macro="" textlink="">
      <xdr:nvSpPr>
        <xdr:cNvPr id="284" name="Rectangle 283">
          <a:hlinkClick xmlns:r="http://schemas.openxmlformats.org/officeDocument/2006/relationships" r:id="rId14"/>
          <a:extLst>
            <a:ext uri="{FF2B5EF4-FFF2-40B4-BE49-F238E27FC236}">
              <a16:creationId xmlns:a16="http://schemas.microsoft.com/office/drawing/2014/main" id="{00000000-0008-0000-0000-00001C010000}"/>
            </a:ext>
          </a:extLst>
        </xdr:cNvPr>
        <xdr:cNvSpPr/>
      </xdr:nvSpPr>
      <xdr:spPr>
        <a:xfrm>
          <a:off x="4806950" y="82283300"/>
          <a:ext cx="1590677" cy="1722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1">
          <a:spAutoFit/>
        </a:bodyPr>
        <a:lstStyle/>
        <a:p>
          <a:pPr algn="l"/>
          <a:r>
            <a:rPr lang="en-US" sz="1100" u="sng">
              <a:solidFill>
                <a:srgbClr val="0000EE"/>
              </a:solidFill>
            </a:rPr>
            <a:t>Design</a:t>
          </a:r>
          <a:r>
            <a:rPr lang="en-US" sz="1100" u="sng" baseline="0">
              <a:solidFill>
                <a:srgbClr val="0000EE"/>
              </a:solidFill>
            </a:rPr>
            <a:t> Schedule Templates</a:t>
          </a:r>
          <a:endParaRPr lang="en-US" sz="1100" u="sng">
            <a:solidFill>
              <a:srgbClr val="0000EE"/>
            </a:solidFill>
          </a:endParaRPr>
        </a:p>
      </xdr:txBody>
    </xdr:sp>
    <xdr:clientData/>
  </xdr:oneCellAnchor>
  <xdr:oneCellAnchor>
    <xdr:from>
      <xdr:col>20</xdr:col>
      <xdr:colOff>76200</xdr:colOff>
      <xdr:row>488</xdr:row>
      <xdr:rowOff>39552</xdr:rowOff>
    </xdr:from>
    <xdr:ext cx="1752602" cy="172227"/>
    <xdr:sp macro="" textlink="">
      <xdr:nvSpPr>
        <xdr:cNvPr id="285" name="Rectangle 284">
          <a:hlinkClick xmlns:r="http://schemas.openxmlformats.org/officeDocument/2006/relationships" r:id="rId15"/>
          <a:extLst>
            <a:ext uri="{FF2B5EF4-FFF2-40B4-BE49-F238E27FC236}">
              <a16:creationId xmlns:a16="http://schemas.microsoft.com/office/drawing/2014/main" id="{00000000-0008-0000-0000-00001D010000}"/>
            </a:ext>
          </a:extLst>
        </xdr:cNvPr>
        <xdr:cNvSpPr/>
      </xdr:nvSpPr>
      <xdr:spPr>
        <a:xfrm>
          <a:off x="4702629" y="88737713"/>
          <a:ext cx="1752602" cy="1722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1">
          <a:spAutoFit/>
        </a:bodyPr>
        <a:lstStyle/>
        <a:p>
          <a:pPr algn="l"/>
          <a:r>
            <a:rPr lang="en-US" sz="1100" u="sng">
              <a:solidFill>
                <a:srgbClr val="0000EE"/>
              </a:solidFill>
            </a:rPr>
            <a:t>Design</a:t>
          </a:r>
          <a:r>
            <a:rPr lang="en-US" sz="1100" u="sng" baseline="0">
              <a:solidFill>
                <a:srgbClr val="0000EE"/>
              </a:solidFill>
            </a:rPr>
            <a:t> Justification Workbook</a:t>
          </a:r>
          <a:endParaRPr lang="en-US" sz="1100" u="sng">
            <a:solidFill>
              <a:srgbClr val="0000EE"/>
            </a:solidFill>
          </a:endParaRPr>
        </a:p>
      </xdr:txBody>
    </xdr:sp>
    <xdr:clientData/>
  </xdr:oneCellAnchor>
  <xdr:oneCellAnchor>
    <xdr:from>
      <xdr:col>19</xdr:col>
      <xdr:colOff>138430</xdr:colOff>
      <xdr:row>488</xdr:row>
      <xdr:rowOff>205422</xdr:rowOff>
    </xdr:from>
    <xdr:ext cx="1944690" cy="172227"/>
    <xdr:sp macro="" textlink="">
      <xdr:nvSpPr>
        <xdr:cNvPr id="286" name="Rectangle 285">
          <a:hlinkClick xmlns:r="http://schemas.openxmlformats.org/officeDocument/2006/relationships" r:id="rId16"/>
          <a:extLst>
            <a:ext uri="{FF2B5EF4-FFF2-40B4-BE49-F238E27FC236}">
              <a16:creationId xmlns:a16="http://schemas.microsoft.com/office/drawing/2014/main" id="{00000000-0008-0000-0000-00001E010000}"/>
            </a:ext>
          </a:extLst>
        </xdr:cNvPr>
        <xdr:cNvSpPr/>
      </xdr:nvSpPr>
      <xdr:spPr>
        <a:xfrm>
          <a:off x="4511993" y="92399485"/>
          <a:ext cx="1944690" cy="1722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1">
          <a:spAutoFit/>
        </a:bodyPr>
        <a:lstStyle/>
        <a:p>
          <a:pPr algn="l"/>
          <a:r>
            <a:rPr lang="en-US" sz="1100" u="sng">
              <a:solidFill>
                <a:srgbClr val="0000EE"/>
              </a:solidFill>
            </a:rPr>
            <a:t>Safety Alternatives</a:t>
          </a:r>
          <a:r>
            <a:rPr lang="en-US" sz="1100" u="sng" baseline="0">
              <a:solidFill>
                <a:srgbClr val="0000EE"/>
              </a:solidFill>
            </a:rPr>
            <a:t> Analysis Guide</a:t>
          </a:r>
          <a:endParaRPr lang="en-US" sz="1100" u="sng">
            <a:solidFill>
              <a:srgbClr val="0000EE"/>
            </a:solidFill>
          </a:endParaRPr>
        </a:p>
      </xdr:txBody>
    </xdr:sp>
    <xdr:clientData/>
  </xdr:oneCellAnchor>
  <xdr:oneCellAnchor>
    <xdr:from>
      <xdr:col>13</xdr:col>
      <xdr:colOff>50800</xdr:colOff>
      <xdr:row>513</xdr:row>
      <xdr:rowOff>44450</xdr:rowOff>
    </xdr:from>
    <xdr:ext cx="3382969" cy="172227"/>
    <xdr:sp macro="" textlink="">
      <xdr:nvSpPr>
        <xdr:cNvPr id="287" name="Rectangle 286">
          <a:hlinkClick xmlns:r="http://schemas.openxmlformats.org/officeDocument/2006/relationships" r:id="rId17"/>
          <a:extLst>
            <a:ext uri="{FF2B5EF4-FFF2-40B4-BE49-F238E27FC236}">
              <a16:creationId xmlns:a16="http://schemas.microsoft.com/office/drawing/2014/main" id="{00000000-0008-0000-0000-00001F010000}"/>
            </a:ext>
          </a:extLst>
        </xdr:cNvPr>
        <xdr:cNvSpPr/>
      </xdr:nvSpPr>
      <xdr:spPr>
        <a:xfrm>
          <a:off x="3022600" y="88398350"/>
          <a:ext cx="3382969" cy="1722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1">
          <a:spAutoFit/>
        </a:bodyPr>
        <a:lstStyle/>
        <a:p>
          <a:pPr algn="l"/>
          <a:r>
            <a:rPr lang="en-US" sz="1100" u="sng">
              <a:solidFill>
                <a:srgbClr val="0000EE"/>
              </a:solidFill>
            </a:rPr>
            <a:t>Traffic &amp;</a:t>
          </a:r>
          <a:r>
            <a:rPr lang="en-US" sz="1100" u="sng" baseline="0">
              <a:solidFill>
                <a:srgbClr val="0000EE"/>
              </a:solidFill>
            </a:rPr>
            <a:t> Safety Engineering - 25% Design Submission Guide</a:t>
          </a:r>
          <a:endParaRPr lang="en-US" sz="1100" u="sng">
            <a:solidFill>
              <a:srgbClr val="0000EE"/>
            </a:solidFill>
          </a:endParaRPr>
        </a:p>
      </xdr:txBody>
    </xdr:sp>
    <xdr:clientData/>
  </xdr:oneCellAnchor>
  <xdr:oneCellAnchor>
    <xdr:from>
      <xdr:col>19</xdr:col>
      <xdr:colOff>222250</xdr:colOff>
      <xdr:row>517</xdr:row>
      <xdr:rowOff>38100</xdr:rowOff>
    </xdr:from>
    <xdr:ext cx="1852618" cy="172227"/>
    <xdr:sp macro="" textlink="">
      <xdr:nvSpPr>
        <xdr:cNvPr id="288" name="Rectangle 287">
          <a:hlinkClick xmlns:r="http://schemas.openxmlformats.org/officeDocument/2006/relationships" r:id="rId18"/>
          <a:extLst>
            <a:ext uri="{FF2B5EF4-FFF2-40B4-BE49-F238E27FC236}">
              <a16:creationId xmlns:a16="http://schemas.microsoft.com/office/drawing/2014/main" id="{00000000-0008-0000-0000-000020010000}"/>
            </a:ext>
          </a:extLst>
        </xdr:cNvPr>
        <xdr:cNvSpPr/>
      </xdr:nvSpPr>
      <xdr:spPr>
        <a:xfrm>
          <a:off x="4565650" y="88811100"/>
          <a:ext cx="1852618" cy="1722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1">
          <a:spAutoFit/>
        </a:bodyPr>
        <a:lstStyle/>
        <a:p>
          <a:pPr algn="l"/>
          <a:r>
            <a:rPr lang="en-US" sz="1100" u="sng">
              <a:solidFill>
                <a:srgbClr val="0000EE"/>
              </a:solidFill>
            </a:rPr>
            <a:t>Checklists &amp; Submission Guides</a:t>
          </a:r>
        </a:p>
      </xdr:txBody>
    </xdr:sp>
    <xdr:clientData/>
  </xdr:oneCellAnchor>
  <xdr:oneCellAnchor>
    <xdr:from>
      <xdr:col>18</xdr:col>
      <xdr:colOff>215900</xdr:colOff>
      <xdr:row>518</xdr:row>
      <xdr:rowOff>44450</xdr:rowOff>
    </xdr:from>
    <xdr:ext cx="2105029" cy="172227"/>
    <xdr:sp macro="" textlink="">
      <xdr:nvSpPr>
        <xdr:cNvPr id="289" name="Rectangle 288">
          <a:hlinkClick xmlns:r="http://schemas.openxmlformats.org/officeDocument/2006/relationships" r:id="rId19"/>
          <a:extLst>
            <a:ext uri="{FF2B5EF4-FFF2-40B4-BE49-F238E27FC236}">
              <a16:creationId xmlns:a16="http://schemas.microsoft.com/office/drawing/2014/main" id="{00000000-0008-0000-0000-000021010000}"/>
            </a:ext>
          </a:extLst>
        </xdr:cNvPr>
        <xdr:cNvSpPr/>
      </xdr:nvSpPr>
      <xdr:spPr>
        <a:xfrm>
          <a:off x="4330700" y="89027000"/>
          <a:ext cx="2105029" cy="1722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1">
          <a:spAutoFit/>
        </a:bodyPr>
        <a:lstStyle/>
        <a:p>
          <a:pPr algn="l"/>
          <a:r>
            <a:rPr lang="en-US" sz="1100" u="sng">
              <a:solidFill>
                <a:srgbClr val="0000EE"/>
              </a:solidFill>
            </a:rPr>
            <a:t>Construction Project Estimator (CPE)</a:t>
          </a:r>
        </a:p>
      </xdr:txBody>
    </xdr:sp>
    <xdr:clientData/>
  </xdr:oneCellAnchor>
  <xdr:oneCellAnchor>
    <xdr:from>
      <xdr:col>18</xdr:col>
      <xdr:colOff>190500</xdr:colOff>
      <xdr:row>519</xdr:row>
      <xdr:rowOff>50800</xdr:rowOff>
    </xdr:from>
    <xdr:ext cx="2119310" cy="172227"/>
    <xdr:sp macro="" textlink="">
      <xdr:nvSpPr>
        <xdr:cNvPr id="290" name="Rectangle 289">
          <a:hlinkClick xmlns:r="http://schemas.openxmlformats.org/officeDocument/2006/relationships" r:id="rId20"/>
          <a:extLst>
            <a:ext uri="{FF2B5EF4-FFF2-40B4-BE49-F238E27FC236}">
              <a16:creationId xmlns:a16="http://schemas.microsoft.com/office/drawing/2014/main" id="{00000000-0008-0000-0000-000022010000}"/>
            </a:ext>
          </a:extLst>
        </xdr:cNvPr>
        <xdr:cNvSpPr/>
      </xdr:nvSpPr>
      <xdr:spPr>
        <a:xfrm>
          <a:off x="4305300" y="89242900"/>
          <a:ext cx="2119310" cy="1722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1">
          <a:spAutoFit/>
        </a:bodyPr>
        <a:lstStyle/>
        <a:p>
          <a:pPr algn="l"/>
          <a:r>
            <a:rPr lang="en-US" sz="1100" u="sng">
              <a:solidFill>
                <a:srgbClr val="0000EE"/>
              </a:solidFill>
            </a:rPr>
            <a:t>Right</a:t>
          </a:r>
          <a:r>
            <a:rPr lang="en-US" sz="1100" u="sng" baseline="0">
              <a:solidFill>
                <a:srgbClr val="0000EE"/>
              </a:solidFill>
            </a:rPr>
            <a:t> of Way Plan Preparation Guide</a:t>
          </a:r>
          <a:endParaRPr lang="en-US" sz="1100" u="sng">
            <a:solidFill>
              <a:srgbClr val="0000EE"/>
            </a:solidFill>
          </a:endParaRPr>
        </a:p>
      </xdr:txBody>
    </xdr:sp>
    <xdr:clientData/>
  </xdr:oneCellAnchor>
  <xdr:oneCellAnchor>
    <xdr:from>
      <xdr:col>17</xdr:col>
      <xdr:colOff>101600</xdr:colOff>
      <xdr:row>534</xdr:row>
      <xdr:rowOff>31750</xdr:rowOff>
    </xdr:from>
    <xdr:ext cx="2451114" cy="174802"/>
    <xdr:sp macro="" textlink="">
      <xdr:nvSpPr>
        <xdr:cNvPr id="292" name="Rectangle 291">
          <a:hlinkClick xmlns:r="http://schemas.openxmlformats.org/officeDocument/2006/relationships" r:id="rId21"/>
          <a:extLst>
            <a:ext uri="{FF2B5EF4-FFF2-40B4-BE49-F238E27FC236}">
              <a16:creationId xmlns:a16="http://schemas.microsoft.com/office/drawing/2014/main" id="{00000000-0008-0000-0000-000024010000}"/>
            </a:ext>
          </a:extLst>
        </xdr:cNvPr>
        <xdr:cNvSpPr/>
      </xdr:nvSpPr>
      <xdr:spPr>
        <a:xfrm>
          <a:off x="3987800" y="90900250"/>
          <a:ext cx="2451114" cy="17480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1">
          <a:spAutoFit/>
        </a:bodyPr>
        <a:lstStyle/>
        <a:p>
          <a:pPr algn="l"/>
          <a:r>
            <a:rPr lang="en-US" sz="1100" u="sng">
              <a:solidFill>
                <a:srgbClr val="0000EE"/>
              </a:solidFill>
            </a:rPr>
            <a:t>Contract Time Determination (CTD) Guide</a:t>
          </a:r>
        </a:p>
      </xdr:txBody>
    </xdr:sp>
    <xdr:clientData/>
  </xdr:oneCellAnchor>
  <mc:AlternateContent xmlns:mc="http://schemas.openxmlformats.org/markup-compatibility/2006">
    <mc:Choice xmlns:a14="http://schemas.microsoft.com/office/drawing/2010/main" Requires="a14">
      <xdr:twoCellAnchor editAs="oneCell">
        <xdr:from>
          <xdr:col>2</xdr:col>
          <xdr:colOff>30480</xdr:colOff>
          <xdr:row>521</xdr:row>
          <xdr:rowOff>22860</xdr:rowOff>
        </xdr:from>
        <xdr:to>
          <xdr:col>2</xdr:col>
          <xdr:colOff>229913</xdr:colOff>
          <xdr:row>521</xdr:row>
          <xdr:rowOff>200025</xdr:rowOff>
        </xdr:to>
        <xdr:sp macro="" textlink="">
          <xdr:nvSpPr>
            <xdr:cNvPr id="8617" name="Check Box 425" hidden="1">
              <a:extLst>
                <a:ext uri="{63B3BB69-23CF-44E3-9099-C40C66FF867C}">
                  <a14:compatExt spid="_x0000_s8617"/>
                </a:ext>
                <a:ext uri="{FF2B5EF4-FFF2-40B4-BE49-F238E27FC236}">
                  <a16:creationId xmlns:a16="http://schemas.microsoft.com/office/drawing/2014/main" id="{00000000-0008-0000-0000-0000A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521</xdr:row>
          <xdr:rowOff>22860</xdr:rowOff>
        </xdr:from>
        <xdr:to>
          <xdr:col>2</xdr:col>
          <xdr:colOff>229913</xdr:colOff>
          <xdr:row>521</xdr:row>
          <xdr:rowOff>200025</xdr:rowOff>
        </xdr:to>
        <xdr:sp macro="" textlink="">
          <xdr:nvSpPr>
            <xdr:cNvPr id="8618" name="Check Box 426" hidden="1">
              <a:extLst>
                <a:ext uri="{63B3BB69-23CF-44E3-9099-C40C66FF867C}">
                  <a14:compatExt spid="_x0000_s8618"/>
                </a:ext>
                <a:ext uri="{FF2B5EF4-FFF2-40B4-BE49-F238E27FC236}">
                  <a16:creationId xmlns:a16="http://schemas.microsoft.com/office/drawing/2014/main" id="{00000000-0008-0000-0000-0000A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18</xdr:col>
      <xdr:colOff>209550</xdr:colOff>
      <xdr:row>521</xdr:row>
      <xdr:rowOff>38100</xdr:rowOff>
    </xdr:from>
    <xdr:ext cx="2082805" cy="177800"/>
    <xdr:sp macro="" textlink="">
      <xdr:nvSpPr>
        <xdr:cNvPr id="293" name="Rectangle 292">
          <a:hlinkClick xmlns:r="http://schemas.openxmlformats.org/officeDocument/2006/relationships" r:id="rId10"/>
          <a:extLst>
            <a:ext uri="{FF2B5EF4-FFF2-40B4-BE49-F238E27FC236}">
              <a16:creationId xmlns:a16="http://schemas.microsoft.com/office/drawing/2014/main" id="{00000000-0008-0000-0000-000025010000}"/>
            </a:ext>
          </a:extLst>
        </xdr:cNvPr>
        <xdr:cNvSpPr/>
      </xdr:nvSpPr>
      <xdr:spPr>
        <a:xfrm>
          <a:off x="4324350" y="89649300"/>
          <a:ext cx="2082805" cy="177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1">
          <a:spAutoFit/>
        </a:bodyPr>
        <a:lstStyle/>
        <a:p>
          <a:pPr algn="l"/>
          <a:r>
            <a:rPr lang="en-US" sz="1100" u="sng">
              <a:solidFill>
                <a:srgbClr val="0000EE"/>
              </a:solidFill>
            </a:rPr>
            <a:t>Utility Relocation Forms &amp; Guidance</a:t>
          </a:r>
        </a:p>
      </xdr:txBody>
    </xdr:sp>
    <xdr:clientData/>
  </xdr:oneCellAnchor>
  <xdr:oneCellAnchor>
    <xdr:from>
      <xdr:col>20</xdr:col>
      <xdr:colOff>120650</xdr:colOff>
      <xdr:row>535</xdr:row>
      <xdr:rowOff>50800</xdr:rowOff>
    </xdr:from>
    <xdr:ext cx="1708166" cy="172227"/>
    <xdr:sp macro="" textlink="">
      <xdr:nvSpPr>
        <xdr:cNvPr id="294" name="Rectangle 293">
          <a:hlinkClick xmlns:r="http://schemas.openxmlformats.org/officeDocument/2006/relationships" r:id="rId21"/>
          <a:extLst>
            <a:ext uri="{FF2B5EF4-FFF2-40B4-BE49-F238E27FC236}">
              <a16:creationId xmlns:a16="http://schemas.microsoft.com/office/drawing/2014/main" id="{00000000-0008-0000-0000-000026010000}"/>
            </a:ext>
          </a:extLst>
        </xdr:cNvPr>
        <xdr:cNvSpPr/>
      </xdr:nvSpPr>
      <xdr:spPr>
        <a:xfrm>
          <a:off x="4692650" y="91338400"/>
          <a:ext cx="1708166" cy="1722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1">
          <a:spAutoFit/>
        </a:bodyPr>
        <a:lstStyle/>
        <a:p>
          <a:pPr algn="l"/>
          <a:r>
            <a:rPr lang="en-US" sz="1100" u="sng">
              <a:solidFill>
                <a:srgbClr val="0000EE"/>
              </a:solidFill>
            </a:rPr>
            <a:t>Incentive / Disincentive Guide</a:t>
          </a:r>
        </a:p>
      </xdr:txBody>
    </xdr:sp>
    <xdr:clientData/>
  </xdr:oneCellAnchor>
  <mc:AlternateContent xmlns:mc="http://schemas.openxmlformats.org/markup-compatibility/2006">
    <mc:Choice xmlns:a14="http://schemas.microsoft.com/office/drawing/2010/main" Requires="a14">
      <xdr:twoCellAnchor editAs="oneCell">
        <xdr:from>
          <xdr:col>2</xdr:col>
          <xdr:colOff>30480</xdr:colOff>
          <xdr:row>293</xdr:row>
          <xdr:rowOff>22860</xdr:rowOff>
        </xdr:from>
        <xdr:to>
          <xdr:col>2</xdr:col>
          <xdr:colOff>229913</xdr:colOff>
          <xdr:row>294</xdr:row>
          <xdr:rowOff>0</xdr:rowOff>
        </xdr:to>
        <xdr:sp macro="" textlink="">
          <xdr:nvSpPr>
            <xdr:cNvPr id="8619" name="Check Box 427" hidden="1">
              <a:extLst>
                <a:ext uri="{63B3BB69-23CF-44E3-9099-C40C66FF867C}">
                  <a14:compatExt spid="_x0000_s8619"/>
                </a:ext>
                <a:ext uri="{FF2B5EF4-FFF2-40B4-BE49-F238E27FC236}">
                  <a16:creationId xmlns:a16="http://schemas.microsoft.com/office/drawing/2014/main" id="{00000000-0008-0000-0000-0000A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246</xdr:row>
          <xdr:rowOff>22860</xdr:rowOff>
        </xdr:from>
        <xdr:to>
          <xdr:col>2</xdr:col>
          <xdr:colOff>229913</xdr:colOff>
          <xdr:row>246</xdr:row>
          <xdr:rowOff>210206</xdr:rowOff>
        </xdr:to>
        <xdr:sp macro="" textlink="">
          <xdr:nvSpPr>
            <xdr:cNvPr id="8629" name="Check Box 437" hidden="1">
              <a:extLst>
                <a:ext uri="{63B3BB69-23CF-44E3-9099-C40C66FF867C}">
                  <a14:compatExt spid="_x0000_s8629"/>
                </a:ext>
                <a:ext uri="{FF2B5EF4-FFF2-40B4-BE49-F238E27FC236}">
                  <a16:creationId xmlns:a16="http://schemas.microsoft.com/office/drawing/2014/main" id="{00000000-0008-0000-0000-0000B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247</xdr:row>
          <xdr:rowOff>22860</xdr:rowOff>
        </xdr:from>
        <xdr:to>
          <xdr:col>2</xdr:col>
          <xdr:colOff>229913</xdr:colOff>
          <xdr:row>247</xdr:row>
          <xdr:rowOff>210207</xdr:rowOff>
        </xdr:to>
        <xdr:sp macro="" textlink="">
          <xdr:nvSpPr>
            <xdr:cNvPr id="8631" name="Check Box 439" hidden="1">
              <a:extLst>
                <a:ext uri="{63B3BB69-23CF-44E3-9099-C40C66FF867C}">
                  <a14:compatExt spid="_x0000_s8631"/>
                </a:ext>
                <a:ext uri="{FF2B5EF4-FFF2-40B4-BE49-F238E27FC236}">
                  <a16:creationId xmlns:a16="http://schemas.microsoft.com/office/drawing/2014/main" id="{00000000-0008-0000-0000-0000B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248</xdr:row>
          <xdr:rowOff>22860</xdr:rowOff>
        </xdr:from>
        <xdr:to>
          <xdr:col>2</xdr:col>
          <xdr:colOff>229913</xdr:colOff>
          <xdr:row>249</xdr:row>
          <xdr:rowOff>0</xdr:rowOff>
        </xdr:to>
        <xdr:sp macro="" textlink="">
          <xdr:nvSpPr>
            <xdr:cNvPr id="8632" name="Check Box 440" hidden="1">
              <a:extLst>
                <a:ext uri="{63B3BB69-23CF-44E3-9099-C40C66FF867C}">
                  <a14:compatExt spid="_x0000_s8632"/>
                </a:ext>
                <a:ext uri="{FF2B5EF4-FFF2-40B4-BE49-F238E27FC236}">
                  <a16:creationId xmlns:a16="http://schemas.microsoft.com/office/drawing/2014/main" id="{00000000-0008-0000-0000-0000B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270</xdr:row>
          <xdr:rowOff>22860</xdr:rowOff>
        </xdr:from>
        <xdr:to>
          <xdr:col>2</xdr:col>
          <xdr:colOff>229913</xdr:colOff>
          <xdr:row>270</xdr:row>
          <xdr:rowOff>210207</xdr:rowOff>
        </xdr:to>
        <xdr:sp macro="" textlink="">
          <xdr:nvSpPr>
            <xdr:cNvPr id="8633" name="Check Box 441" hidden="1">
              <a:extLst>
                <a:ext uri="{63B3BB69-23CF-44E3-9099-C40C66FF867C}">
                  <a14:compatExt spid="_x0000_s8633"/>
                </a:ext>
                <a:ext uri="{FF2B5EF4-FFF2-40B4-BE49-F238E27FC236}">
                  <a16:creationId xmlns:a16="http://schemas.microsoft.com/office/drawing/2014/main" id="{00000000-0008-0000-0000-0000B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556</xdr:row>
          <xdr:rowOff>22860</xdr:rowOff>
        </xdr:from>
        <xdr:to>
          <xdr:col>2</xdr:col>
          <xdr:colOff>0</xdr:colOff>
          <xdr:row>556</xdr:row>
          <xdr:rowOff>200025</xdr:rowOff>
        </xdr:to>
        <xdr:sp macro="" textlink="">
          <xdr:nvSpPr>
            <xdr:cNvPr id="8634" name="Check Box 442" hidden="1">
              <a:extLst>
                <a:ext uri="{63B3BB69-23CF-44E3-9099-C40C66FF867C}">
                  <a14:compatExt spid="_x0000_s8634"/>
                </a:ext>
                <a:ext uri="{FF2B5EF4-FFF2-40B4-BE49-F238E27FC236}">
                  <a16:creationId xmlns:a16="http://schemas.microsoft.com/office/drawing/2014/main" id="{00000000-0008-0000-0000-0000B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514</xdr:row>
          <xdr:rowOff>22860</xdr:rowOff>
        </xdr:from>
        <xdr:to>
          <xdr:col>2</xdr:col>
          <xdr:colOff>229913</xdr:colOff>
          <xdr:row>514</xdr:row>
          <xdr:rowOff>200025</xdr:rowOff>
        </xdr:to>
        <xdr:sp macro="" textlink="">
          <xdr:nvSpPr>
            <xdr:cNvPr id="8635" name="Check Box 443" hidden="1">
              <a:extLst>
                <a:ext uri="{63B3BB69-23CF-44E3-9099-C40C66FF867C}">
                  <a14:compatExt spid="_x0000_s8635"/>
                </a:ext>
                <a:ext uri="{FF2B5EF4-FFF2-40B4-BE49-F238E27FC236}">
                  <a16:creationId xmlns:a16="http://schemas.microsoft.com/office/drawing/2014/main" id="{00000000-0008-0000-0000-0000B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514</xdr:row>
          <xdr:rowOff>22860</xdr:rowOff>
        </xdr:from>
        <xdr:to>
          <xdr:col>2</xdr:col>
          <xdr:colOff>229913</xdr:colOff>
          <xdr:row>514</xdr:row>
          <xdr:rowOff>200025</xdr:rowOff>
        </xdr:to>
        <xdr:sp macro="" textlink="">
          <xdr:nvSpPr>
            <xdr:cNvPr id="8636" name="Check Box 444" hidden="1">
              <a:extLst>
                <a:ext uri="{63B3BB69-23CF-44E3-9099-C40C66FF867C}">
                  <a14:compatExt spid="_x0000_s8636"/>
                </a:ext>
                <a:ext uri="{FF2B5EF4-FFF2-40B4-BE49-F238E27FC236}">
                  <a16:creationId xmlns:a16="http://schemas.microsoft.com/office/drawing/2014/main" id="{00000000-0008-0000-0000-0000B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515</xdr:row>
          <xdr:rowOff>22860</xdr:rowOff>
        </xdr:from>
        <xdr:to>
          <xdr:col>2</xdr:col>
          <xdr:colOff>229913</xdr:colOff>
          <xdr:row>515</xdr:row>
          <xdr:rowOff>200025</xdr:rowOff>
        </xdr:to>
        <xdr:sp macro="" textlink="">
          <xdr:nvSpPr>
            <xdr:cNvPr id="8637" name="Check Box 445" hidden="1">
              <a:extLst>
                <a:ext uri="{63B3BB69-23CF-44E3-9099-C40C66FF867C}">
                  <a14:compatExt spid="_x0000_s8637"/>
                </a:ext>
                <a:ext uri="{FF2B5EF4-FFF2-40B4-BE49-F238E27FC236}">
                  <a16:creationId xmlns:a16="http://schemas.microsoft.com/office/drawing/2014/main" id="{00000000-0008-0000-0000-0000B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515</xdr:row>
          <xdr:rowOff>22860</xdr:rowOff>
        </xdr:from>
        <xdr:to>
          <xdr:col>2</xdr:col>
          <xdr:colOff>229913</xdr:colOff>
          <xdr:row>515</xdr:row>
          <xdr:rowOff>200025</xdr:rowOff>
        </xdr:to>
        <xdr:sp macro="" textlink="">
          <xdr:nvSpPr>
            <xdr:cNvPr id="8638" name="Check Box 446" hidden="1">
              <a:extLst>
                <a:ext uri="{63B3BB69-23CF-44E3-9099-C40C66FF867C}">
                  <a14:compatExt spid="_x0000_s8638"/>
                </a:ext>
                <a:ext uri="{FF2B5EF4-FFF2-40B4-BE49-F238E27FC236}">
                  <a16:creationId xmlns:a16="http://schemas.microsoft.com/office/drawing/2014/main" id="{00000000-0008-0000-0000-0000B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20</xdr:col>
      <xdr:colOff>83820</xdr:colOff>
      <xdr:row>514</xdr:row>
      <xdr:rowOff>38100</xdr:rowOff>
    </xdr:from>
    <xdr:ext cx="1752602" cy="172227"/>
    <xdr:sp macro="" textlink="">
      <xdr:nvSpPr>
        <xdr:cNvPr id="291" name="Rectangle 290">
          <a:hlinkClick xmlns:r="http://schemas.openxmlformats.org/officeDocument/2006/relationships" r:id="rId15"/>
          <a:extLst>
            <a:ext uri="{FF2B5EF4-FFF2-40B4-BE49-F238E27FC236}">
              <a16:creationId xmlns:a16="http://schemas.microsoft.com/office/drawing/2014/main" id="{00000000-0008-0000-0000-000023010000}"/>
            </a:ext>
          </a:extLst>
        </xdr:cNvPr>
        <xdr:cNvSpPr/>
      </xdr:nvSpPr>
      <xdr:spPr>
        <a:xfrm>
          <a:off x="4655820" y="89938860"/>
          <a:ext cx="1752602" cy="1722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1">
          <a:spAutoFit/>
        </a:bodyPr>
        <a:lstStyle/>
        <a:p>
          <a:pPr algn="l"/>
          <a:r>
            <a:rPr lang="en-US" sz="1100" u="sng">
              <a:solidFill>
                <a:srgbClr val="0000EE"/>
              </a:solidFill>
            </a:rPr>
            <a:t>Design</a:t>
          </a:r>
          <a:r>
            <a:rPr lang="en-US" sz="1100" u="sng" baseline="0">
              <a:solidFill>
                <a:srgbClr val="0000EE"/>
              </a:solidFill>
            </a:rPr>
            <a:t> Justification Workbook</a:t>
          </a:r>
          <a:endParaRPr lang="en-US" sz="1100" u="sng">
            <a:solidFill>
              <a:srgbClr val="0000EE"/>
            </a:solidFill>
          </a:endParaRPr>
        </a:p>
      </xdr:txBody>
    </xdr:sp>
    <xdr:clientData/>
  </xdr:oneCellAnchor>
  <xdr:oneCellAnchor>
    <xdr:from>
      <xdr:col>18</xdr:col>
      <xdr:colOff>165677</xdr:colOff>
      <xdr:row>338</xdr:row>
      <xdr:rowOff>47168</xdr:rowOff>
    </xdr:from>
    <xdr:ext cx="2133465" cy="172227"/>
    <xdr:sp macro="" textlink="">
      <xdr:nvSpPr>
        <xdr:cNvPr id="2" name="Rectangle 1">
          <a:hlinkClick xmlns:r="http://schemas.openxmlformats.org/officeDocument/2006/relationships" r:id="rId22"/>
          <a:extLst>
            <a:ext uri="{FF2B5EF4-FFF2-40B4-BE49-F238E27FC236}">
              <a16:creationId xmlns:a16="http://schemas.microsoft.com/office/drawing/2014/main" id="{00000000-0008-0000-0000-000002000000}"/>
            </a:ext>
          </a:extLst>
        </xdr:cNvPr>
        <xdr:cNvSpPr/>
      </xdr:nvSpPr>
      <xdr:spPr>
        <a:xfrm>
          <a:off x="4280477" y="67954068"/>
          <a:ext cx="2133465" cy="1722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1">
          <a:spAutoFit/>
        </a:bodyPr>
        <a:lstStyle/>
        <a:p>
          <a:pPr algn="l"/>
          <a:r>
            <a:rPr lang="en-US" sz="1100" u="sng">
              <a:solidFill>
                <a:srgbClr val="0000EE"/>
              </a:solidFill>
            </a:rPr>
            <a:t>SUE Engineerin</a:t>
          </a:r>
          <a:r>
            <a:rPr lang="en-US" sz="1100" u="sng" baseline="0">
              <a:solidFill>
                <a:srgbClr val="0000EE"/>
              </a:solidFill>
            </a:rPr>
            <a:t>g Directive E-21-005</a:t>
          </a:r>
          <a:endParaRPr lang="en-US" sz="1100" u="sng">
            <a:solidFill>
              <a:srgbClr val="0000EE"/>
            </a:solidFill>
          </a:endParaRPr>
        </a:p>
      </xdr:txBody>
    </xdr:sp>
    <xdr:clientData/>
  </xdr:oneCellAnchor>
  <mc:AlternateContent xmlns:mc="http://schemas.openxmlformats.org/markup-compatibility/2006">
    <mc:Choice xmlns:a14="http://schemas.microsoft.com/office/drawing/2010/main" Requires="a14">
      <xdr:twoCellAnchor editAs="oneCell">
        <xdr:from>
          <xdr:col>14</xdr:col>
          <xdr:colOff>30480</xdr:colOff>
          <xdr:row>13</xdr:row>
          <xdr:rowOff>22860</xdr:rowOff>
        </xdr:from>
        <xdr:to>
          <xdr:col>15</xdr:col>
          <xdr:colOff>0</xdr:colOff>
          <xdr:row>14</xdr:row>
          <xdr:rowOff>0</xdr:rowOff>
        </xdr:to>
        <xdr:sp macro="" textlink="">
          <xdr:nvSpPr>
            <xdr:cNvPr id="8639" name="Check Box 447" hidden="1">
              <a:extLst>
                <a:ext uri="{63B3BB69-23CF-44E3-9099-C40C66FF867C}">
                  <a14:compatExt spid="_x0000_s8639"/>
                </a:ext>
                <a:ext uri="{FF2B5EF4-FFF2-40B4-BE49-F238E27FC236}">
                  <a16:creationId xmlns:a16="http://schemas.microsoft.com/office/drawing/2014/main" id="{00000000-0008-0000-0000-0000B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381</xdr:row>
          <xdr:rowOff>22860</xdr:rowOff>
        </xdr:from>
        <xdr:to>
          <xdr:col>2</xdr:col>
          <xdr:colOff>229913</xdr:colOff>
          <xdr:row>382</xdr:row>
          <xdr:rowOff>19050</xdr:rowOff>
        </xdr:to>
        <xdr:sp macro="" textlink="">
          <xdr:nvSpPr>
            <xdr:cNvPr id="8645" name="Check Box 453" hidden="1">
              <a:extLst>
                <a:ext uri="{63B3BB69-23CF-44E3-9099-C40C66FF867C}">
                  <a14:compatExt spid="_x0000_s8645"/>
                </a:ext>
                <a:ext uri="{FF2B5EF4-FFF2-40B4-BE49-F238E27FC236}">
                  <a16:creationId xmlns:a16="http://schemas.microsoft.com/office/drawing/2014/main" id="{00000000-0008-0000-0000-0000C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384</xdr:row>
          <xdr:rowOff>22860</xdr:rowOff>
        </xdr:from>
        <xdr:to>
          <xdr:col>2</xdr:col>
          <xdr:colOff>229913</xdr:colOff>
          <xdr:row>385</xdr:row>
          <xdr:rowOff>19050</xdr:rowOff>
        </xdr:to>
        <xdr:sp macro="" textlink="">
          <xdr:nvSpPr>
            <xdr:cNvPr id="8646" name="Check Box 454" hidden="1">
              <a:extLst>
                <a:ext uri="{63B3BB69-23CF-44E3-9099-C40C66FF867C}">
                  <a14:compatExt spid="_x0000_s8646"/>
                </a:ext>
                <a:ext uri="{FF2B5EF4-FFF2-40B4-BE49-F238E27FC236}">
                  <a16:creationId xmlns:a16="http://schemas.microsoft.com/office/drawing/2014/main" id="{00000000-0008-0000-0000-0000C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399</xdr:row>
          <xdr:rowOff>22860</xdr:rowOff>
        </xdr:from>
        <xdr:to>
          <xdr:col>2</xdr:col>
          <xdr:colOff>229913</xdr:colOff>
          <xdr:row>400</xdr:row>
          <xdr:rowOff>0</xdr:rowOff>
        </xdr:to>
        <xdr:sp macro="" textlink="">
          <xdr:nvSpPr>
            <xdr:cNvPr id="8655" name="Check Box 463" hidden="1">
              <a:extLst>
                <a:ext uri="{63B3BB69-23CF-44E3-9099-C40C66FF867C}">
                  <a14:compatExt spid="_x0000_s8655"/>
                </a:ext>
                <a:ext uri="{FF2B5EF4-FFF2-40B4-BE49-F238E27FC236}">
                  <a16:creationId xmlns:a16="http://schemas.microsoft.com/office/drawing/2014/main" id="{00000000-0008-0000-0000-0000C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400</xdr:row>
          <xdr:rowOff>22860</xdr:rowOff>
        </xdr:from>
        <xdr:to>
          <xdr:col>2</xdr:col>
          <xdr:colOff>229913</xdr:colOff>
          <xdr:row>401</xdr:row>
          <xdr:rowOff>0</xdr:rowOff>
        </xdr:to>
        <xdr:sp macro="" textlink="">
          <xdr:nvSpPr>
            <xdr:cNvPr id="8656" name="Check Box 464" hidden="1">
              <a:extLst>
                <a:ext uri="{63B3BB69-23CF-44E3-9099-C40C66FF867C}">
                  <a14:compatExt spid="_x0000_s8656"/>
                </a:ext>
                <a:ext uri="{FF2B5EF4-FFF2-40B4-BE49-F238E27FC236}">
                  <a16:creationId xmlns:a16="http://schemas.microsoft.com/office/drawing/2014/main" id="{00000000-0008-0000-0000-0000D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401</xdr:row>
          <xdr:rowOff>22860</xdr:rowOff>
        </xdr:from>
        <xdr:to>
          <xdr:col>2</xdr:col>
          <xdr:colOff>229913</xdr:colOff>
          <xdr:row>402</xdr:row>
          <xdr:rowOff>0</xdr:rowOff>
        </xdr:to>
        <xdr:sp macro="" textlink="">
          <xdr:nvSpPr>
            <xdr:cNvPr id="8657" name="Check Box 465" hidden="1">
              <a:extLst>
                <a:ext uri="{63B3BB69-23CF-44E3-9099-C40C66FF867C}">
                  <a14:compatExt spid="_x0000_s8657"/>
                </a:ext>
                <a:ext uri="{FF2B5EF4-FFF2-40B4-BE49-F238E27FC236}">
                  <a16:creationId xmlns:a16="http://schemas.microsoft.com/office/drawing/2014/main" id="{00000000-0008-0000-0000-0000D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403</xdr:row>
          <xdr:rowOff>22860</xdr:rowOff>
        </xdr:from>
        <xdr:to>
          <xdr:col>2</xdr:col>
          <xdr:colOff>229913</xdr:colOff>
          <xdr:row>404</xdr:row>
          <xdr:rowOff>0</xdr:rowOff>
        </xdr:to>
        <xdr:sp macro="" textlink="">
          <xdr:nvSpPr>
            <xdr:cNvPr id="8658" name="Check Box 466" hidden="1">
              <a:extLst>
                <a:ext uri="{63B3BB69-23CF-44E3-9099-C40C66FF867C}">
                  <a14:compatExt spid="_x0000_s8658"/>
                </a:ext>
                <a:ext uri="{FF2B5EF4-FFF2-40B4-BE49-F238E27FC236}">
                  <a16:creationId xmlns:a16="http://schemas.microsoft.com/office/drawing/2014/main" id="{00000000-0008-0000-0000-0000D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407</xdr:row>
          <xdr:rowOff>22860</xdr:rowOff>
        </xdr:from>
        <xdr:to>
          <xdr:col>2</xdr:col>
          <xdr:colOff>229913</xdr:colOff>
          <xdr:row>407</xdr:row>
          <xdr:rowOff>210206</xdr:rowOff>
        </xdr:to>
        <xdr:sp macro="" textlink="">
          <xdr:nvSpPr>
            <xdr:cNvPr id="8660" name="Check Box 468" hidden="1">
              <a:extLst>
                <a:ext uri="{63B3BB69-23CF-44E3-9099-C40C66FF867C}">
                  <a14:compatExt spid="_x0000_s8660"/>
                </a:ext>
                <a:ext uri="{FF2B5EF4-FFF2-40B4-BE49-F238E27FC236}">
                  <a16:creationId xmlns:a16="http://schemas.microsoft.com/office/drawing/2014/main" id="{00000000-0008-0000-0000-0000D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410</xdr:row>
          <xdr:rowOff>22860</xdr:rowOff>
        </xdr:from>
        <xdr:to>
          <xdr:col>2</xdr:col>
          <xdr:colOff>229913</xdr:colOff>
          <xdr:row>411</xdr:row>
          <xdr:rowOff>0</xdr:rowOff>
        </xdr:to>
        <xdr:sp macro="" textlink="">
          <xdr:nvSpPr>
            <xdr:cNvPr id="8661" name="Check Box 469" hidden="1">
              <a:extLst>
                <a:ext uri="{63B3BB69-23CF-44E3-9099-C40C66FF867C}">
                  <a14:compatExt spid="_x0000_s8661"/>
                </a:ext>
                <a:ext uri="{FF2B5EF4-FFF2-40B4-BE49-F238E27FC236}">
                  <a16:creationId xmlns:a16="http://schemas.microsoft.com/office/drawing/2014/main" id="{00000000-0008-0000-0000-0000D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400</xdr:row>
          <xdr:rowOff>22860</xdr:rowOff>
        </xdr:from>
        <xdr:to>
          <xdr:col>16</xdr:col>
          <xdr:colOff>0</xdr:colOff>
          <xdr:row>401</xdr:row>
          <xdr:rowOff>0</xdr:rowOff>
        </xdr:to>
        <xdr:sp macro="" textlink="">
          <xdr:nvSpPr>
            <xdr:cNvPr id="8662" name="Check Box 470" hidden="1">
              <a:extLst>
                <a:ext uri="{63B3BB69-23CF-44E3-9099-C40C66FF867C}">
                  <a14:compatExt spid="_x0000_s8662"/>
                </a:ext>
                <a:ext uri="{FF2B5EF4-FFF2-40B4-BE49-F238E27FC236}">
                  <a16:creationId xmlns:a16="http://schemas.microsoft.com/office/drawing/2014/main" id="{00000000-0008-0000-0000-0000D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401</xdr:row>
          <xdr:rowOff>22860</xdr:rowOff>
        </xdr:from>
        <xdr:to>
          <xdr:col>16</xdr:col>
          <xdr:colOff>0</xdr:colOff>
          <xdr:row>402</xdr:row>
          <xdr:rowOff>0</xdr:rowOff>
        </xdr:to>
        <xdr:sp macro="" textlink="">
          <xdr:nvSpPr>
            <xdr:cNvPr id="8663" name="Check Box 471" hidden="1">
              <a:extLst>
                <a:ext uri="{63B3BB69-23CF-44E3-9099-C40C66FF867C}">
                  <a14:compatExt spid="_x0000_s8663"/>
                </a:ext>
                <a:ext uri="{FF2B5EF4-FFF2-40B4-BE49-F238E27FC236}">
                  <a16:creationId xmlns:a16="http://schemas.microsoft.com/office/drawing/2014/main" id="{00000000-0008-0000-0000-0000D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403</xdr:row>
          <xdr:rowOff>22860</xdr:rowOff>
        </xdr:from>
        <xdr:to>
          <xdr:col>16</xdr:col>
          <xdr:colOff>0</xdr:colOff>
          <xdr:row>404</xdr:row>
          <xdr:rowOff>0</xdr:rowOff>
        </xdr:to>
        <xdr:sp macro="" textlink="">
          <xdr:nvSpPr>
            <xdr:cNvPr id="8664" name="Check Box 472" hidden="1">
              <a:extLst>
                <a:ext uri="{63B3BB69-23CF-44E3-9099-C40C66FF867C}">
                  <a14:compatExt spid="_x0000_s8664"/>
                </a:ext>
                <a:ext uri="{FF2B5EF4-FFF2-40B4-BE49-F238E27FC236}">
                  <a16:creationId xmlns:a16="http://schemas.microsoft.com/office/drawing/2014/main" id="{00000000-0008-0000-0000-0000D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404</xdr:row>
          <xdr:rowOff>22860</xdr:rowOff>
        </xdr:from>
        <xdr:to>
          <xdr:col>16</xdr:col>
          <xdr:colOff>0</xdr:colOff>
          <xdr:row>405</xdr:row>
          <xdr:rowOff>0</xdr:rowOff>
        </xdr:to>
        <xdr:sp macro="" textlink="">
          <xdr:nvSpPr>
            <xdr:cNvPr id="8665" name="Check Box 473" hidden="1">
              <a:extLst>
                <a:ext uri="{63B3BB69-23CF-44E3-9099-C40C66FF867C}">
                  <a14:compatExt spid="_x0000_s8665"/>
                </a:ext>
                <a:ext uri="{FF2B5EF4-FFF2-40B4-BE49-F238E27FC236}">
                  <a16:creationId xmlns:a16="http://schemas.microsoft.com/office/drawing/2014/main" id="{00000000-0008-0000-0000-0000D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407</xdr:row>
          <xdr:rowOff>22860</xdr:rowOff>
        </xdr:from>
        <xdr:to>
          <xdr:col>16</xdr:col>
          <xdr:colOff>0</xdr:colOff>
          <xdr:row>407</xdr:row>
          <xdr:rowOff>210206</xdr:rowOff>
        </xdr:to>
        <xdr:sp macro="" textlink="">
          <xdr:nvSpPr>
            <xdr:cNvPr id="8666" name="Check Box 474" hidden="1">
              <a:extLst>
                <a:ext uri="{63B3BB69-23CF-44E3-9099-C40C66FF867C}">
                  <a14:compatExt spid="_x0000_s8666"/>
                </a:ext>
                <a:ext uri="{FF2B5EF4-FFF2-40B4-BE49-F238E27FC236}">
                  <a16:creationId xmlns:a16="http://schemas.microsoft.com/office/drawing/2014/main" id="{00000000-0008-0000-0000-0000D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412</xdr:row>
          <xdr:rowOff>22860</xdr:rowOff>
        </xdr:from>
        <xdr:to>
          <xdr:col>16</xdr:col>
          <xdr:colOff>0</xdr:colOff>
          <xdr:row>413</xdr:row>
          <xdr:rowOff>0</xdr:rowOff>
        </xdr:to>
        <xdr:sp macro="" textlink="">
          <xdr:nvSpPr>
            <xdr:cNvPr id="8668" name="Check Box 476" hidden="1">
              <a:extLst>
                <a:ext uri="{63B3BB69-23CF-44E3-9099-C40C66FF867C}">
                  <a14:compatExt spid="_x0000_s8668"/>
                </a:ext>
                <a:ext uri="{FF2B5EF4-FFF2-40B4-BE49-F238E27FC236}">
                  <a16:creationId xmlns:a16="http://schemas.microsoft.com/office/drawing/2014/main" id="{00000000-0008-0000-0000-0000D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404</xdr:row>
          <xdr:rowOff>22860</xdr:rowOff>
        </xdr:from>
        <xdr:to>
          <xdr:col>4</xdr:col>
          <xdr:colOff>0</xdr:colOff>
          <xdr:row>405</xdr:row>
          <xdr:rowOff>0</xdr:rowOff>
        </xdr:to>
        <xdr:sp macro="" textlink="">
          <xdr:nvSpPr>
            <xdr:cNvPr id="8669" name="Check Box 477" hidden="1">
              <a:extLst>
                <a:ext uri="{63B3BB69-23CF-44E3-9099-C40C66FF867C}">
                  <a14:compatExt spid="_x0000_s8669"/>
                </a:ext>
                <a:ext uri="{FF2B5EF4-FFF2-40B4-BE49-F238E27FC236}">
                  <a16:creationId xmlns:a16="http://schemas.microsoft.com/office/drawing/2014/main" id="{00000000-0008-0000-0000-0000D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404</xdr:row>
          <xdr:rowOff>22860</xdr:rowOff>
        </xdr:from>
        <xdr:to>
          <xdr:col>6</xdr:col>
          <xdr:colOff>0</xdr:colOff>
          <xdr:row>405</xdr:row>
          <xdr:rowOff>0</xdr:rowOff>
        </xdr:to>
        <xdr:sp macro="" textlink="">
          <xdr:nvSpPr>
            <xdr:cNvPr id="8670" name="Check Box 478" hidden="1">
              <a:extLst>
                <a:ext uri="{63B3BB69-23CF-44E3-9099-C40C66FF867C}">
                  <a14:compatExt spid="_x0000_s8670"/>
                </a:ext>
                <a:ext uri="{FF2B5EF4-FFF2-40B4-BE49-F238E27FC236}">
                  <a16:creationId xmlns:a16="http://schemas.microsoft.com/office/drawing/2014/main" id="{00000000-0008-0000-0000-0000D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404</xdr:row>
          <xdr:rowOff>22860</xdr:rowOff>
        </xdr:from>
        <xdr:to>
          <xdr:col>8</xdr:col>
          <xdr:colOff>0</xdr:colOff>
          <xdr:row>405</xdr:row>
          <xdr:rowOff>0</xdr:rowOff>
        </xdr:to>
        <xdr:sp macro="" textlink="">
          <xdr:nvSpPr>
            <xdr:cNvPr id="8671" name="Check Box 479" hidden="1">
              <a:extLst>
                <a:ext uri="{63B3BB69-23CF-44E3-9099-C40C66FF867C}">
                  <a14:compatExt spid="_x0000_s8671"/>
                </a:ext>
                <a:ext uri="{FF2B5EF4-FFF2-40B4-BE49-F238E27FC236}">
                  <a16:creationId xmlns:a16="http://schemas.microsoft.com/office/drawing/2014/main" id="{00000000-0008-0000-0000-0000D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406</xdr:row>
          <xdr:rowOff>22860</xdr:rowOff>
        </xdr:from>
        <xdr:to>
          <xdr:col>4</xdr:col>
          <xdr:colOff>0</xdr:colOff>
          <xdr:row>407</xdr:row>
          <xdr:rowOff>0</xdr:rowOff>
        </xdr:to>
        <xdr:sp macro="" textlink="">
          <xdr:nvSpPr>
            <xdr:cNvPr id="8672" name="Check Box 480" hidden="1">
              <a:extLst>
                <a:ext uri="{63B3BB69-23CF-44E3-9099-C40C66FF867C}">
                  <a14:compatExt spid="_x0000_s8672"/>
                </a:ext>
                <a:ext uri="{FF2B5EF4-FFF2-40B4-BE49-F238E27FC236}">
                  <a16:creationId xmlns:a16="http://schemas.microsoft.com/office/drawing/2014/main" id="{00000000-0008-0000-0000-0000E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406</xdr:row>
          <xdr:rowOff>22860</xdr:rowOff>
        </xdr:from>
        <xdr:to>
          <xdr:col>7</xdr:col>
          <xdr:colOff>0</xdr:colOff>
          <xdr:row>407</xdr:row>
          <xdr:rowOff>0</xdr:rowOff>
        </xdr:to>
        <xdr:sp macro="" textlink="">
          <xdr:nvSpPr>
            <xdr:cNvPr id="8673" name="Check Box 481" hidden="1">
              <a:extLst>
                <a:ext uri="{63B3BB69-23CF-44E3-9099-C40C66FF867C}">
                  <a14:compatExt spid="_x0000_s8673"/>
                </a:ext>
                <a:ext uri="{FF2B5EF4-FFF2-40B4-BE49-F238E27FC236}">
                  <a16:creationId xmlns:a16="http://schemas.microsoft.com/office/drawing/2014/main" id="{00000000-0008-0000-0000-0000E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405</xdr:row>
          <xdr:rowOff>22860</xdr:rowOff>
        </xdr:from>
        <xdr:to>
          <xdr:col>2</xdr:col>
          <xdr:colOff>229913</xdr:colOff>
          <xdr:row>406</xdr:row>
          <xdr:rowOff>0</xdr:rowOff>
        </xdr:to>
        <xdr:sp macro="" textlink="">
          <xdr:nvSpPr>
            <xdr:cNvPr id="8674" name="Check Box 482" hidden="1">
              <a:extLst>
                <a:ext uri="{63B3BB69-23CF-44E3-9099-C40C66FF867C}">
                  <a14:compatExt spid="_x0000_s8674"/>
                </a:ext>
                <a:ext uri="{FF2B5EF4-FFF2-40B4-BE49-F238E27FC236}">
                  <a16:creationId xmlns:a16="http://schemas.microsoft.com/office/drawing/2014/main" id="{00000000-0008-0000-0000-0000E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408</xdr:row>
          <xdr:rowOff>22860</xdr:rowOff>
        </xdr:from>
        <xdr:to>
          <xdr:col>16</xdr:col>
          <xdr:colOff>0</xdr:colOff>
          <xdr:row>409</xdr:row>
          <xdr:rowOff>0</xdr:rowOff>
        </xdr:to>
        <xdr:sp macro="" textlink="">
          <xdr:nvSpPr>
            <xdr:cNvPr id="8675" name="Check Box 483" hidden="1">
              <a:extLst>
                <a:ext uri="{63B3BB69-23CF-44E3-9099-C40C66FF867C}">
                  <a14:compatExt spid="_x0000_s8675"/>
                </a:ext>
                <a:ext uri="{FF2B5EF4-FFF2-40B4-BE49-F238E27FC236}">
                  <a16:creationId xmlns:a16="http://schemas.microsoft.com/office/drawing/2014/main" id="{00000000-0008-0000-0000-0000E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410</xdr:row>
          <xdr:rowOff>22860</xdr:rowOff>
        </xdr:from>
        <xdr:to>
          <xdr:col>16</xdr:col>
          <xdr:colOff>0</xdr:colOff>
          <xdr:row>411</xdr:row>
          <xdr:rowOff>0</xdr:rowOff>
        </xdr:to>
        <xdr:sp macro="" textlink="">
          <xdr:nvSpPr>
            <xdr:cNvPr id="8676" name="Check Box 484" hidden="1">
              <a:extLst>
                <a:ext uri="{63B3BB69-23CF-44E3-9099-C40C66FF867C}">
                  <a14:compatExt spid="_x0000_s8676"/>
                </a:ext>
                <a:ext uri="{FF2B5EF4-FFF2-40B4-BE49-F238E27FC236}">
                  <a16:creationId xmlns:a16="http://schemas.microsoft.com/office/drawing/2014/main" id="{00000000-0008-0000-0000-0000E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411</xdr:row>
          <xdr:rowOff>22860</xdr:rowOff>
        </xdr:from>
        <xdr:to>
          <xdr:col>16</xdr:col>
          <xdr:colOff>0</xdr:colOff>
          <xdr:row>412</xdr:row>
          <xdr:rowOff>0</xdr:rowOff>
        </xdr:to>
        <xdr:sp macro="" textlink="">
          <xdr:nvSpPr>
            <xdr:cNvPr id="8677" name="Check Box 485" hidden="1">
              <a:extLst>
                <a:ext uri="{63B3BB69-23CF-44E3-9099-C40C66FF867C}">
                  <a14:compatExt spid="_x0000_s8677"/>
                </a:ext>
                <a:ext uri="{FF2B5EF4-FFF2-40B4-BE49-F238E27FC236}">
                  <a16:creationId xmlns:a16="http://schemas.microsoft.com/office/drawing/2014/main" id="{00000000-0008-0000-0000-0000E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408</xdr:row>
          <xdr:rowOff>22860</xdr:rowOff>
        </xdr:from>
        <xdr:to>
          <xdr:col>2</xdr:col>
          <xdr:colOff>229913</xdr:colOff>
          <xdr:row>409</xdr:row>
          <xdr:rowOff>0</xdr:rowOff>
        </xdr:to>
        <xdr:sp macro="" textlink="">
          <xdr:nvSpPr>
            <xdr:cNvPr id="8678" name="Check Box 486" hidden="1">
              <a:extLst>
                <a:ext uri="{63B3BB69-23CF-44E3-9099-C40C66FF867C}">
                  <a14:compatExt spid="_x0000_s8678"/>
                </a:ext>
                <a:ext uri="{FF2B5EF4-FFF2-40B4-BE49-F238E27FC236}">
                  <a16:creationId xmlns:a16="http://schemas.microsoft.com/office/drawing/2014/main" id="{00000000-0008-0000-0000-0000E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405</xdr:row>
          <xdr:rowOff>22860</xdr:rowOff>
        </xdr:from>
        <xdr:to>
          <xdr:col>16</xdr:col>
          <xdr:colOff>229913</xdr:colOff>
          <xdr:row>406</xdr:row>
          <xdr:rowOff>0</xdr:rowOff>
        </xdr:to>
        <xdr:sp macro="" textlink="">
          <xdr:nvSpPr>
            <xdr:cNvPr id="8679" name="Check Box 487" hidden="1">
              <a:extLst>
                <a:ext uri="{63B3BB69-23CF-44E3-9099-C40C66FF867C}">
                  <a14:compatExt spid="_x0000_s8679"/>
                </a:ext>
                <a:ext uri="{FF2B5EF4-FFF2-40B4-BE49-F238E27FC236}">
                  <a16:creationId xmlns:a16="http://schemas.microsoft.com/office/drawing/2014/main" id="{00000000-0008-0000-0000-0000E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411</xdr:row>
          <xdr:rowOff>22860</xdr:rowOff>
        </xdr:from>
        <xdr:to>
          <xdr:col>2</xdr:col>
          <xdr:colOff>229913</xdr:colOff>
          <xdr:row>412</xdr:row>
          <xdr:rowOff>0</xdr:rowOff>
        </xdr:to>
        <xdr:sp macro="" textlink="">
          <xdr:nvSpPr>
            <xdr:cNvPr id="8680" name="Check Box 488" hidden="1">
              <a:extLst>
                <a:ext uri="{63B3BB69-23CF-44E3-9099-C40C66FF867C}">
                  <a14:compatExt spid="_x0000_s8680"/>
                </a:ext>
                <a:ext uri="{FF2B5EF4-FFF2-40B4-BE49-F238E27FC236}">
                  <a16:creationId xmlns:a16="http://schemas.microsoft.com/office/drawing/2014/main" id="{00000000-0008-0000-0000-0000E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412</xdr:row>
          <xdr:rowOff>22860</xdr:rowOff>
        </xdr:from>
        <xdr:to>
          <xdr:col>2</xdr:col>
          <xdr:colOff>229913</xdr:colOff>
          <xdr:row>413</xdr:row>
          <xdr:rowOff>0</xdr:rowOff>
        </xdr:to>
        <xdr:sp macro="" textlink="">
          <xdr:nvSpPr>
            <xdr:cNvPr id="8681" name="Check Box 489" hidden="1">
              <a:extLst>
                <a:ext uri="{63B3BB69-23CF-44E3-9099-C40C66FF867C}">
                  <a14:compatExt spid="_x0000_s8681"/>
                </a:ext>
                <a:ext uri="{FF2B5EF4-FFF2-40B4-BE49-F238E27FC236}">
                  <a16:creationId xmlns:a16="http://schemas.microsoft.com/office/drawing/2014/main" id="{00000000-0008-0000-0000-0000E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399</xdr:row>
          <xdr:rowOff>22860</xdr:rowOff>
        </xdr:from>
        <xdr:to>
          <xdr:col>16</xdr:col>
          <xdr:colOff>0</xdr:colOff>
          <xdr:row>400</xdr:row>
          <xdr:rowOff>0</xdr:rowOff>
        </xdr:to>
        <xdr:sp macro="" textlink="">
          <xdr:nvSpPr>
            <xdr:cNvPr id="8682" name="Check Box 490" hidden="1">
              <a:extLst>
                <a:ext uri="{63B3BB69-23CF-44E3-9099-C40C66FF867C}">
                  <a14:compatExt spid="_x0000_s8682"/>
                </a:ext>
                <a:ext uri="{FF2B5EF4-FFF2-40B4-BE49-F238E27FC236}">
                  <a16:creationId xmlns:a16="http://schemas.microsoft.com/office/drawing/2014/main" id="{00000000-0008-0000-0000-0000E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402</xdr:row>
          <xdr:rowOff>22860</xdr:rowOff>
        </xdr:from>
        <xdr:to>
          <xdr:col>4</xdr:col>
          <xdr:colOff>0</xdr:colOff>
          <xdr:row>403</xdr:row>
          <xdr:rowOff>0</xdr:rowOff>
        </xdr:to>
        <xdr:sp macro="" textlink="">
          <xdr:nvSpPr>
            <xdr:cNvPr id="8683" name="Check Box 491" hidden="1">
              <a:extLst>
                <a:ext uri="{63B3BB69-23CF-44E3-9099-C40C66FF867C}">
                  <a14:compatExt spid="_x0000_s8683"/>
                </a:ext>
                <a:ext uri="{FF2B5EF4-FFF2-40B4-BE49-F238E27FC236}">
                  <a16:creationId xmlns:a16="http://schemas.microsoft.com/office/drawing/2014/main" id="{00000000-0008-0000-0000-0000E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411</xdr:row>
          <xdr:rowOff>22860</xdr:rowOff>
        </xdr:from>
        <xdr:to>
          <xdr:col>16</xdr:col>
          <xdr:colOff>0</xdr:colOff>
          <xdr:row>412</xdr:row>
          <xdr:rowOff>0</xdr:rowOff>
        </xdr:to>
        <xdr:sp macro="" textlink="">
          <xdr:nvSpPr>
            <xdr:cNvPr id="8684" name="Check Box 492" hidden="1">
              <a:extLst>
                <a:ext uri="{63B3BB69-23CF-44E3-9099-C40C66FF867C}">
                  <a14:compatExt spid="_x0000_s8684"/>
                </a:ext>
                <a:ext uri="{FF2B5EF4-FFF2-40B4-BE49-F238E27FC236}">
                  <a16:creationId xmlns:a16="http://schemas.microsoft.com/office/drawing/2014/main" id="{00000000-0008-0000-0000-0000E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412</xdr:row>
          <xdr:rowOff>22860</xdr:rowOff>
        </xdr:from>
        <xdr:to>
          <xdr:col>16</xdr:col>
          <xdr:colOff>0</xdr:colOff>
          <xdr:row>413</xdr:row>
          <xdr:rowOff>0</xdr:rowOff>
        </xdr:to>
        <xdr:sp macro="" textlink="">
          <xdr:nvSpPr>
            <xdr:cNvPr id="8685" name="Check Box 493" hidden="1">
              <a:extLst>
                <a:ext uri="{63B3BB69-23CF-44E3-9099-C40C66FF867C}">
                  <a14:compatExt spid="_x0000_s8685"/>
                </a:ext>
                <a:ext uri="{FF2B5EF4-FFF2-40B4-BE49-F238E27FC236}">
                  <a16:creationId xmlns:a16="http://schemas.microsoft.com/office/drawing/2014/main" id="{00000000-0008-0000-0000-0000E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409</xdr:row>
          <xdr:rowOff>22860</xdr:rowOff>
        </xdr:from>
        <xdr:to>
          <xdr:col>16</xdr:col>
          <xdr:colOff>0</xdr:colOff>
          <xdr:row>410</xdr:row>
          <xdr:rowOff>0</xdr:rowOff>
        </xdr:to>
        <xdr:sp macro="" textlink="">
          <xdr:nvSpPr>
            <xdr:cNvPr id="8686" name="Check Box 494" hidden="1">
              <a:extLst>
                <a:ext uri="{63B3BB69-23CF-44E3-9099-C40C66FF867C}">
                  <a14:compatExt spid="_x0000_s8686"/>
                </a:ext>
                <a:ext uri="{FF2B5EF4-FFF2-40B4-BE49-F238E27FC236}">
                  <a16:creationId xmlns:a16="http://schemas.microsoft.com/office/drawing/2014/main" id="{00000000-0008-0000-0000-0000E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410</xdr:row>
          <xdr:rowOff>22860</xdr:rowOff>
        </xdr:from>
        <xdr:to>
          <xdr:col>16</xdr:col>
          <xdr:colOff>0</xdr:colOff>
          <xdr:row>411</xdr:row>
          <xdr:rowOff>0</xdr:rowOff>
        </xdr:to>
        <xdr:sp macro="" textlink="">
          <xdr:nvSpPr>
            <xdr:cNvPr id="8687" name="Check Box 495" hidden="1">
              <a:extLst>
                <a:ext uri="{63B3BB69-23CF-44E3-9099-C40C66FF867C}">
                  <a14:compatExt spid="_x0000_s8687"/>
                </a:ext>
                <a:ext uri="{FF2B5EF4-FFF2-40B4-BE49-F238E27FC236}">
                  <a16:creationId xmlns:a16="http://schemas.microsoft.com/office/drawing/2014/main" id="{00000000-0008-0000-0000-0000E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467</xdr:row>
          <xdr:rowOff>0</xdr:rowOff>
        </xdr:from>
        <xdr:to>
          <xdr:col>2</xdr:col>
          <xdr:colOff>229913</xdr:colOff>
          <xdr:row>467</xdr:row>
          <xdr:rowOff>190500</xdr:rowOff>
        </xdr:to>
        <xdr:sp macro="" textlink="">
          <xdr:nvSpPr>
            <xdr:cNvPr id="8688" name="Check Box 496" hidden="1">
              <a:extLst>
                <a:ext uri="{63B3BB69-23CF-44E3-9099-C40C66FF867C}">
                  <a14:compatExt spid="_x0000_s8688"/>
                </a:ext>
                <a:ext uri="{FF2B5EF4-FFF2-40B4-BE49-F238E27FC236}">
                  <a16:creationId xmlns:a16="http://schemas.microsoft.com/office/drawing/2014/main" id="{00000000-0008-0000-0000-0000F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468</xdr:row>
          <xdr:rowOff>22860</xdr:rowOff>
        </xdr:from>
        <xdr:to>
          <xdr:col>2</xdr:col>
          <xdr:colOff>229913</xdr:colOff>
          <xdr:row>469</xdr:row>
          <xdr:rowOff>9525</xdr:rowOff>
        </xdr:to>
        <xdr:sp macro="" textlink="">
          <xdr:nvSpPr>
            <xdr:cNvPr id="8690" name="Check Box 498" hidden="1">
              <a:extLst>
                <a:ext uri="{63B3BB69-23CF-44E3-9099-C40C66FF867C}">
                  <a14:compatExt spid="_x0000_s8690"/>
                </a:ext>
                <a:ext uri="{FF2B5EF4-FFF2-40B4-BE49-F238E27FC236}">
                  <a16:creationId xmlns:a16="http://schemas.microsoft.com/office/drawing/2014/main" id="{00000000-0008-0000-0000-0000F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496</xdr:row>
          <xdr:rowOff>22860</xdr:rowOff>
        </xdr:from>
        <xdr:to>
          <xdr:col>2</xdr:col>
          <xdr:colOff>229913</xdr:colOff>
          <xdr:row>497</xdr:row>
          <xdr:rowOff>0</xdr:rowOff>
        </xdr:to>
        <xdr:sp macro="" textlink="">
          <xdr:nvSpPr>
            <xdr:cNvPr id="8691" name="Check Box 499" hidden="1">
              <a:extLst>
                <a:ext uri="{63B3BB69-23CF-44E3-9099-C40C66FF867C}">
                  <a14:compatExt spid="_x0000_s8691"/>
                </a:ext>
                <a:ext uri="{FF2B5EF4-FFF2-40B4-BE49-F238E27FC236}">
                  <a16:creationId xmlns:a16="http://schemas.microsoft.com/office/drawing/2014/main" id="{00000000-0008-0000-0000-0000F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523</xdr:row>
          <xdr:rowOff>22860</xdr:rowOff>
        </xdr:from>
        <xdr:to>
          <xdr:col>2</xdr:col>
          <xdr:colOff>229913</xdr:colOff>
          <xdr:row>523</xdr:row>
          <xdr:rowOff>210206</xdr:rowOff>
        </xdr:to>
        <xdr:sp macro="" textlink="">
          <xdr:nvSpPr>
            <xdr:cNvPr id="8692" name="Check Box 500" hidden="1">
              <a:extLst>
                <a:ext uri="{63B3BB69-23CF-44E3-9099-C40C66FF867C}">
                  <a14:compatExt spid="_x0000_s8692"/>
                </a:ext>
                <a:ext uri="{FF2B5EF4-FFF2-40B4-BE49-F238E27FC236}">
                  <a16:creationId xmlns:a16="http://schemas.microsoft.com/office/drawing/2014/main" id="{00000000-0008-0000-0000-0000F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460</xdr:row>
          <xdr:rowOff>22860</xdr:rowOff>
        </xdr:from>
        <xdr:to>
          <xdr:col>3</xdr:col>
          <xdr:colOff>19050</xdr:colOff>
          <xdr:row>461</xdr:row>
          <xdr:rowOff>0</xdr:rowOff>
        </xdr:to>
        <xdr:sp macro="" textlink="">
          <xdr:nvSpPr>
            <xdr:cNvPr id="8693" name="Check Box 501" hidden="1">
              <a:extLst>
                <a:ext uri="{63B3BB69-23CF-44E3-9099-C40C66FF867C}">
                  <a14:compatExt spid="_x0000_s8693"/>
                </a:ext>
                <a:ext uri="{FF2B5EF4-FFF2-40B4-BE49-F238E27FC236}">
                  <a16:creationId xmlns:a16="http://schemas.microsoft.com/office/drawing/2014/main" id="{00000000-0008-0000-0000-0000F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460</xdr:row>
          <xdr:rowOff>22860</xdr:rowOff>
        </xdr:from>
        <xdr:to>
          <xdr:col>16</xdr:col>
          <xdr:colOff>0</xdr:colOff>
          <xdr:row>461</xdr:row>
          <xdr:rowOff>0</xdr:rowOff>
        </xdr:to>
        <xdr:sp macro="" textlink="">
          <xdr:nvSpPr>
            <xdr:cNvPr id="8694" name="Check Box 502" hidden="1">
              <a:extLst>
                <a:ext uri="{63B3BB69-23CF-44E3-9099-C40C66FF867C}">
                  <a14:compatExt spid="_x0000_s8694"/>
                </a:ext>
                <a:ext uri="{FF2B5EF4-FFF2-40B4-BE49-F238E27FC236}">
                  <a16:creationId xmlns:a16="http://schemas.microsoft.com/office/drawing/2014/main" id="{00000000-0008-0000-0000-0000F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460</xdr:row>
          <xdr:rowOff>22860</xdr:rowOff>
        </xdr:from>
        <xdr:to>
          <xdr:col>11</xdr:col>
          <xdr:colOff>0</xdr:colOff>
          <xdr:row>461</xdr:row>
          <xdr:rowOff>0</xdr:rowOff>
        </xdr:to>
        <xdr:sp macro="" textlink="">
          <xdr:nvSpPr>
            <xdr:cNvPr id="8695" name="Check Box 503" hidden="1">
              <a:extLst>
                <a:ext uri="{63B3BB69-23CF-44E3-9099-C40C66FF867C}">
                  <a14:compatExt spid="_x0000_s8695"/>
                </a:ext>
                <a:ext uri="{FF2B5EF4-FFF2-40B4-BE49-F238E27FC236}">
                  <a16:creationId xmlns:a16="http://schemas.microsoft.com/office/drawing/2014/main" id="{00000000-0008-0000-0000-0000F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21</xdr:col>
      <xdr:colOff>150812</xdr:colOff>
      <xdr:row>473</xdr:row>
      <xdr:rowOff>35470</xdr:rowOff>
    </xdr:from>
    <xdr:ext cx="1450524" cy="178843"/>
    <xdr:sp macro="" textlink="">
      <xdr:nvSpPr>
        <xdr:cNvPr id="4" name="Rectangle 3">
          <a:hlinkClick xmlns:r="http://schemas.openxmlformats.org/officeDocument/2006/relationships" r:id="rId23"/>
          <a:extLst>
            <a:ext uri="{FF2B5EF4-FFF2-40B4-BE49-F238E27FC236}">
              <a16:creationId xmlns:a16="http://schemas.microsoft.com/office/drawing/2014/main" id="{00000000-0008-0000-0000-000004000000}"/>
            </a:ext>
          </a:extLst>
        </xdr:cNvPr>
        <xdr:cNvSpPr/>
      </xdr:nvSpPr>
      <xdr:spPr>
        <a:xfrm>
          <a:off x="4984750" y="89713345"/>
          <a:ext cx="1450524" cy="1788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1">
          <a:spAutoFit/>
        </a:bodyPr>
        <a:lstStyle/>
        <a:p>
          <a:pPr algn="l"/>
          <a:r>
            <a:rPr lang="en-US" sz="1100" u="sng">
              <a:solidFill>
                <a:srgbClr val="0000EE"/>
              </a:solidFill>
            </a:rPr>
            <a:t>ICE Guidelines</a:t>
          </a:r>
          <a:r>
            <a:rPr lang="en-US" sz="1100" u="sng" baseline="0">
              <a:solidFill>
                <a:srgbClr val="0000EE"/>
              </a:solidFill>
            </a:rPr>
            <a:t> &amp; Forms</a:t>
          </a:r>
          <a:endParaRPr lang="en-US" sz="1100" u="sng">
            <a:solidFill>
              <a:srgbClr val="0000EE"/>
            </a:solidFill>
          </a:endParaRPr>
        </a:p>
      </xdr:txBody>
    </xdr:sp>
    <xdr:clientData/>
  </xdr:oneCellAnchor>
  <mc:AlternateContent xmlns:mc="http://schemas.openxmlformats.org/markup-compatibility/2006">
    <mc:Choice xmlns:a14="http://schemas.microsoft.com/office/drawing/2010/main" Requires="a14">
      <xdr:twoCellAnchor editAs="oneCell">
        <xdr:from>
          <xdr:col>13</xdr:col>
          <xdr:colOff>30480</xdr:colOff>
          <xdr:row>138</xdr:row>
          <xdr:rowOff>7620</xdr:rowOff>
        </xdr:from>
        <xdr:to>
          <xdr:col>14</xdr:col>
          <xdr:colOff>0</xdr:colOff>
          <xdr:row>139</xdr:row>
          <xdr:rowOff>9525</xdr:rowOff>
        </xdr:to>
        <xdr:sp macro="" textlink="">
          <xdr:nvSpPr>
            <xdr:cNvPr id="8703" name="Check Box 511" hidden="1">
              <a:extLst>
                <a:ext uri="{63B3BB69-23CF-44E3-9099-C40C66FF867C}">
                  <a14:compatExt spid="_x0000_s8703"/>
                </a:ext>
                <a:ext uri="{FF2B5EF4-FFF2-40B4-BE49-F238E27FC236}">
                  <a16:creationId xmlns:a16="http://schemas.microsoft.com/office/drawing/2014/main" id="{00000000-0008-0000-0000-0000F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xdr:colOff>
          <xdr:row>139</xdr:row>
          <xdr:rowOff>30480</xdr:rowOff>
        </xdr:from>
        <xdr:to>
          <xdr:col>13</xdr:col>
          <xdr:colOff>219075</xdr:colOff>
          <xdr:row>140</xdr:row>
          <xdr:rowOff>9525</xdr:rowOff>
        </xdr:to>
        <xdr:sp macro="" textlink="">
          <xdr:nvSpPr>
            <xdr:cNvPr id="8704" name="Check Box 512" hidden="1">
              <a:extLst>
                <a:ext uri="{63B3BB69-23CF-44E3-9099-C40C66FF867C}">
                  <a14:compatExt spid="_x0000_s8704"/>
                </a:ext>
                <a:ext uri="{FF2B5EF4-FFF2-40B4-BE49-F238E27FC236}">
                  <a16:creationId xmlns:a16="http://schemas.microsoft.com/office/drawing/2014/main" id="{00000000-0008-0000-0000-00000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138</xdr:row>
          <xdr:rowOff>22860</xdr:rowOff>
        </xdr:from>
        <xdr:to>
          <xdr:col>17</xdr:col>
          <xdr:colOff>9525</xdr:colOff>
          <xdr:row>139</xdr:row>
          <xdr:rowOff>19050</xdr:rowOff>
        </xdr:to>
        <xdr:sp macro="" textlink="">
          <xdr:nvSpPr>
            <xdr:cNvPr id="8705" name="Check Box 513" hidden="1">
              <a:extLst>
                <a:ext uri="{63B3BB69-23CF-44E3-9099-C40C66FF867C}">
                  <a14:compatExt spid="_x0000_s8705"/>
                </a:ext>
                <a:ext uri="{FF2B5EF4-FFF2-40B4-BE49-F238E27FC236}">
                  <a16:creationId xmlns:a16="http://schemas.microsoft.com/office/drawing/2014/main" id="{00000000-0008-0000-0000-00000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139</xdr:row>
          <xdr:rowOff>38100</xdr:rowOff>
        </xdr:from>
        <xdr:to>
          <xdr:col>16</xdr:col>
          <xdr:colOff>229913</xdr:colOff>
          <xdr:row>140</xdr:row>
          <xdr:rowOff>19050</xdr:rowOff>
        </xdr:to>
        <xdr:sp macro="" textlink="">
          <xdr:nvSpPr>
            <xdr:cNvPr id="8706" name="Check Box 514" hidden="1">
              <a:extLst>
                <a:ext uri="{63B3BB69-23CF-44E3-9099-C40C66FF867C}">
                  <a14:compatExt spid="_x0000_s8706"/>
                </a:ext>
                <a:ext uri="{FF2B5EF4-FFF2-40B4-BE49-F238E27FC236}">
                  <a16:creationId xmlns:a16="http://schemas.microsoft.com/office/drawing/2014/main" id="{00000000-0008-0000-0000-00000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156</xdr:row>
          <xdr:rowOff>22860</xdr:rowOff>
        </xdr:from>
        <xdr:to>
          <xdr:col>2</xdr:col>
          <xdr:colOff>229913</xdr:colOff>
          <xdr:row>157</xdr:row>
          <xdr:rowOff>0</xdr:rowOff>
        </xdr:to>
        <xdr:sp macro="" textlink="">
          <xdr:nvSpPr>
            <xdr:cNvPr id="8707" name="Check Box 515" hidden="1">
              <a:extLst>
                <a:ext uri="{63B3BB69-23CF-44E3-9099-C40C66FF867C}">
                  <a14:compatExt spid="_x0000_s8707"/>
                </a:ext>
                <a:ext uri="{FF2B5EF4-FFF2-40B4-BE49-F238E27FC236}">
                  <a16:creationId xmlns:a16="http://schemas.microsoft.com/office/drawing/2014/main" id="{00000000-0008-0000-0000-00000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158</xdr:row>
          <xdr:rowOff>22860</xdr:rowOff>
        </xdr:from>
        <xdr:to>
          <xdr:col>14</xdr:col>
          <xdr:colOff>28575</xdr:colOff>
          <xdr:row>159</xdr:row>
          <xdr:rowOff>0</xdr:rowOff>
        </xdr:to>
        <xdr:sp macro="" textlink="">
          <xdr:nvSpPr>
            <xdr:cNvPr id="8708" name="Check Box 516" hidden="1">
              <a:extLst>
                <a:ext uri="{63B3BB69-23CF-44E3-9099-C40C66FF867C}">
                  <a14:compatExt spid="_x0000_s8708"/>
                </a:ext>
                <a:ext uri="{FF2B5EF4-FFF2-40B4-BE49-F238E27FC236}">
                  <a16:creationId xmlns:a16="http://schemas.microsoft.com/office/drawing/2014/main" id="{00000000-0008-0000-0000-00000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88900</xdr:colOff>
      <xdr:row>155</xdr:row>
      <xdr:rowOff>86723</xdr:rowOff>
    </xdr:from>
    <xdr:ext cx="1404077" cy="172227"/>
    <xdr:sp macro="" textlink="">
      <xdr:nvSpPr>
        <xdr:cNvPr id="7" name="Rectangle 6">
          <a:hlinkClick xmlns:r="http://schemas.openxmlformats.org/officeDocument/2006/relationships" r:id="rId24"/>
          <a:extLst>
            <a:ext uri="{FF2B5EF4-FFF2-40B4-BE49-F238E27FC236}">
              <a16:creationId xmlns:a16="http://schemas.microsoft.com/office/drawing/2014/main" id="{00000000-0008-0000-0000-000007000000}"/>
            </a:ext>
          </a:extLst>
        </xdr:cNvPr>
        <xdr:cNvSpPr/>
      </xdr:nvSpPr>
      <xdr:spPr>
        <a:xfrm>
          <a:off x="5118100" y="33795698"/>
          <a:ext cx="1404077" cy="1722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1">
          <a:spAutoFit/>
        </a:bodyPr>
        <a:lstStyle/>
        <a:p>
          <a:pPr algn="l"/>
          <a:r>
            <a:rPr lang="en-US" sz="1100" u="sng">
              <a:solidFill>
                <a:srgbClr val="0000EE"/>
              </a:solidFill>
            </a:rPr>
            <a:t>IMPACT Screening</a:t>
          </a:r>
          <a:r>
            <a:rPr lang="en-US" sz="1100" u="sng" baseline="0">
              <a:solidFill>
                <a:srgbClr val="0000EE"/>
              </a:solidFill>
            </a:rPr>
            <a:t> Tools</a:t>
          </a:r>
          <a:endParaRPr lang="en-US" sz="1100" u="sng">
            <a:solidFill>
              <a:srgbClr val="0000EE"/>
            </a:solidFill>
          </a:endParaRPr>
        </a:p>
      </xdr:txBody>
    </xdr:sp>
    <xdr:clientData/>
  </xdr:oneCellAnchor>
  <mc:AlternateContent xmlns:mc="http://schemas.openxmlformats.org/markup-compatibility/2006">
    <mc:Choice xmlns:a14="http://schemas.microsoft.com/office/drawing/2010/main" Requires="a14">
      <xdr:twoCellAnchor editAs="oneCell">
        <xdr:from>
          <xdr:col>2</xdr:col>
          <xdr:colOff>30480</xdr:colOff>
          <xdr:row>458</xdr:row>
          <xdr:rowOff>22860</xdr:rowOff>
        </xdr:from>
        <xdr:to>
          <xdr:col>2</xdr:col>
          <xdr:colOff>229913</xdr:colOff>
          <xdr:row>459</xdr:row>
          <xdr:rowOff>0</xdr:rowOff>
        </xdr:to>
        <xdr:sp macro="" textlink="">
          <xdr:nvSpPr>
            <xdr:cNvPr id="8709" name="Check Box 517" hidden="1">
              <a:extLst>
                <a:ext uri="{63B3BB69-23CF-44E3-9099-C40C66FF867C}">
                  <a14:compatExt spid="_x0000_s8709"/>
                </a:ext>
                <a:ext uri="{FF2B5EF4-FFF2-40B4-BE49-F238E27FC236}">
                  <a16:creationId xmlns:a16="http://schemas.microsoft.com/office/drawing/2014/main" id="{00000000-0008-0000-0000-00000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20</xdr:col>
      <xdr:colOff>39320</xdr:colOff>
      <xdr:row>457</xdr:row>
      <xdr:rowOff>123324</xdr:rowOff>
    </xdr:from>
    <xdr:ext cx="1793438" cy="344453"/>
    <xdr:sp macro="" textlink="">
      <xdr:nvSpPr>
        <xdr:cNvPr id="3" name="Rectangle 2">
          <a:hlinkClick xmlns:r="http://schemas.openxmlformats.org/officeDocument/2006/relationships" r:id="rId17"/>
          <a:extLst>
            <a:ext uri="{FF2B5EF4-FFF2-40B4-BE49-F238E27FC236}">
              <a16:creationId xmlns:a16="http://schemas.microsoft.com/office/drawing/2014/main" id="{00000000-0008-0000-0000-000003000000}"/>
            </a:ext>
          </a:extLst>
        </xdr:cNvPr>
        <xdr:cNvSpPr/>
      </xdr:nvSpPr>
      <xdr:spPr>
        <a:xfrm>
          <a:off x="4611320" y="98287974"/>
          <a:ext cx="1793438" cy="34445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1">
          <a:spAutoFit/>
        </a:bodyPr>
        <a:lstStyle/>
        <a:p>
          <a:pPr algn="l"/>
          <a:r>
            <a:rPr lang="en-US" sz="1100" u="sng">
              <a:solidFill>
                <a:srgbClr val="0000EE"/>
              </a:solidFill>
            </a:rPr>
            <a:t>Traffic &amp;</a:t>
          </a:r>
          <a:r>
            <a:rPr lang="en-US" sz="1100" u="sng" baseline="0">
              <a:solidFill>
                <a:srgbClr val="0000EE"/>
              </a:solidFill>
            </a:rPr>
            <a:t> Safety Engineering - 25% Design Submission Guide</a:t>
          </a:r>
          <a:endParaRPr lang="en-US" sz="1100" u="sng">
            <a:solidFill>
              <a:srgbClr val="0000EE"/>
            </a:solidFill>
          </a:endParaRPr>
        </a:p>
      </xdr:txBody>
    </xdr:sp>
    <xdr:clientData/>
  </xdr:oneCellAnchor>
  <mc:AlternateContent xmlns:mc="http://schemas.openxmlformats.org/markup-compatibility/2006">
    <mc:Choice xmlns:a14="http://schemas.microsoft.com/office/drawing/2010/main" Requires="a14">
      <xdr:twoCellAnchor editAs="oneCell">
        <xdr:from>
          <xdr:col>2</xdr:col>
          <xdr:colOff>30480</xdr:colOff>
          <xdr:row>463</xdr:row>
          <xdr:rowOff>22860</xdr:rowOff>
        </xdr:from>
        <xdr:to>
          <xdr:col>2</xdr:col>
          <xdr:colOff>229913</xdr:colOff>
          <xdr:row>464</xdr:row>
          <xdr:rowOff>0</xdr:rowOff>
        </xdr:to>
        <xdr:sp macro="" textlink="">
          <xdr:nvSpPr>
            <xdr:cNvPr id="8718" name="Check Box 526" hidden="1">
              <a:extLst>
                <a:ext uri="{63B3BB69-23CF-44E3-9099-C40C66FF867C}">
                  <a14:compatExt spid="_x0000_s8718"/>
                </a:ext>
                <a:ext uri="{FF2B5EF4-FFF2-40B4-BE49-F238E27FC236}">
                  <a16:creationId xmlns:a16="http://schemas.microsoft.com/office/drawing/2014/main" id="{00000000-0008-0000-0000-00000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14</xdr:row>
          <xdr:rowOff>22860</xdr:rowOff>
        </xdr:from>
        <xdr:to>
          <xdr:col>2</xdr:col>
          <xdr:colOff>229913</xdr:colOff>
          <xdr:row>15</xdr:row>
          <xdr:rowOff>0</xdr:rowOff>
        </xdr:to>
        <xdr:sp macro="" textlink="">
          <xdr:nvSpPr>
            <xdr:cNvPr id="8719" name="Check Box 527" hidden="1">
              <a:extLst>
                <a:ext uri="{63B3BB69-23CF-44E3-9099-C40C66FF867C}">
                  <a14:compatExt spid="_x0000_s8719"/>
                </a:ext>
                <a:ext uri="{FF2B5EF4-FFF2-40B4-BE49-F238E27FC236}">
                  <a16:creationId xmlns:a16="http://schemas.microsoft.com/office/drawing/2014/main" id="{00000000-0008-0000-0000-00000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14</xdr:row>
          <xdr:rowOff>22860</xdr:rowOff>
        </xdr:from>
        <xdr:to>
          <xdr:col>15</xdr:col>
          <xdr:colOff>0</xdr:colOff>
          <xdr:row>15</xdr:row>
          <xdr:rowOff>0</xdr:rowOff>
        </xdr:to>
        <xdr:sp macro="" textlink="">
          <xdr:nvSpPr>
            <xdr:cNvPr id="8720" name="Check Box 528" hidden="1">
              <a:extLst>
                <a:ext uri="{63B3BB69-23CF-44E3-9099-C40C66FF867C}">
                  <a14:compatExt spid="_x0000_s8720"/>
                </a:ext>
                <a:ext uri="{FF2B5EF4-FFF2-40B4-BE49-F238E27FC236}">
                  <a16:creationId xmlns:a16="http://schemas.microsoft.com/office/drawing/2014/main" id="{00000000-0008-0000-0000-00001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23</xdr:col>
      <xdr:colOff>139700</xdr:colOff>
      <xdr:row>22</xdr:row>
      <xdr:rowOff>38100</xdr:rowOff>
    </xdr:from>
    <xdr:ext cx="1009650" cy="172227"/>
    <xdr:sp macro="" textlink="">
      <xdr:nvSpPr>
        <xdr:cNvPr id="5" name="Rectangle 4">
          <a:hlinkClick xmlns:r="http://schemas.openxmlformats.org/officeDocument/2006/relationships" r:id="rId1"/>
          <a:extLst>
            <a:ext uri="{FF2B5EF4-FFF2-40B4-BE49-F238E27FC236}">
              <a16:creationId xmlns:a16="http://schemas.microsoft.com/office/drawing/2014/main" id="{00000000-0008-0000-0000-000005000000}"/>
            </a:ext>
          </a:extLst>
        </xdr:cNvPr>
        <xdr:cNvSpPr/>
      </xdr:nvSpPr>
      <xdr:spPr>
        <a:xfrm>
          <a:off x="5397500" y="4629150"/>
          <a:ext cx="1009650" cy="1722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1">
          <a:spAutoFit/>
        </a:bodyPr>
        <a:lstStyle/>
        <a:p>
          <a:pPr algn="ctr"/>
          <a:r>
            <a:rPr lang="en-US" sz="1100" u="sng">
              <a:solidFill>
                <a:srgbClr val="0000EE"/>
              </a:solidFill>
            </a:rPr>
            <a:t>Road</a:t>
          </a:r>
          <a:r>
            <a:rPr lang="en-US" sz="1100" u="sng" baseline="0">
              <a:solidFill>
                <a:srgbClr val="0000EE"/>
              </a:solidFill>
            </a:rPr>
            <a:t> Inventory</a:t>
          </a:r>
          <a:endParaRPr lang="en-US" sz="1100" u="sng">
            <a:solidFill>
              <a:srgbClr val="0000EE"/>
            </a:solidFill>
          </a:endParaRPr>
        </a:p>
      </xdr:txBody>
    </xdr:sp>
    <xdr:clientData/>
  </xdr:oneCellAnchor>
  <mc:AlternateContent xmlns:mc="http://schemas.openxmlformats.org/markup-compatibility/2006">
    <mc:Choice xmlns:a14="http://schemas.microsoft.com/office/drawing/2010/main" Requires="a14">
      <xdr:twoCellAnchor editAs="oneCell">
        <xdr:from>
          <xdr:col>10</xdr:col>
          <xdr:colOff>7620</xdr:colOff>
          <xdr:row>149</xdr:row>
          <xdr:rowOff>22860</xdr:rowOff>
        </xdr:from>
        <xdr:to>
          <xdr:col>10</xdr:col>
          <xdr:colOff>209550</xdr:colOff>
          <xdr:row>150</xdr:row>
          <xdr:rowOff>9525</xdr:rowOff>
        </xdr:to>
        <xdr:sp macro="" textlink="">
          <xdr:nvSpPr>
            <xdr:cNvPr id="8721" name="Check Box 529" hidden="1">
              <a:extLst>
                <a:ext uri="{63B3BB69-23CF-44E3-9099-C40C66FF867C}">
                  <a14:compatExt spid="_x0000_s8721"/>
                </a:ext>
                <a:ext uri="{FF2B5EF4-FFF2-40B4-BE49-F238E27FC236}">
                  <a16:creationId xmlns:a16="http://schemas.microsoft.com/office/drawing/2014/main" id="{00000000-0008-0000-0000-00001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149</xdr:row>
          <xdr:rowOff>30480</xdr:rowOff>
        </xdr:from>
        <xdr:to>
          <xdr:col>16</xdr:col>
          <xdr:colOff>0</xdr:colOff>
          <xdr:row>150</xdr:row>
          <xdr:rowOff>28575</xdr:rowOff>
        </xdr:to>
        <xdr:sp macro="" textlink="">
          <xdr:nvSpPr>
            <xdr:cNvPr id="8723" name="Check Box 531" hidden="1">
              <a:extLst>
                <a:ext uri="{63B3BB69-23CF-44E3-9099-C40C66FF867C}">
                  <a14:compatExt spid="_x0000_s8723"/>
                </a:ext>
                <a:ext uri="{FF2B5EF4-FFF2-40B4-BE49-F238E27FC236}">
                  <a16:creationId xmlns:a16="http://schemas.microsoft.com/office/drawing/2014/main" id="{00000000-0008-0000-0000-00001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198120</xdr:colOff>
          <xdr:row>149</xdr:row>
          <xdr:rowOff>22860</xdr:rowOff>
        </xdr:from>
        <xdr:to>
          <xdr:col>7</xdr:col>
          <xdr:colOff>161925</xdr:colOff>
          <xdr:row>150</xdr:row>
          <xdr:rowOff>28575</xdr:rowOff>
        </xdr:to>
        <xdr:sp macro="" textlink="">
          <xdr:nvSpPr>
            <xdr:cNvPr id="8724" name="Check Box 532" hidden="1">
              <a:extLst>
                <a:ext uri="{63B3BB69-23CF-44E3-9099-C40C66FF867C}">
                  <a14:compatExt spid="_x0000_s8724"/>
                </a:ext>
                <a:ext uri="{FF2B5EF4-FFF2-40B4-BE49-F238E27FC236}">
                  <a16:creationId xmlns:a16="http://schemas.microsoft.com/office/drawing/2014/main" id="{00000000-0008-0000-0000-00001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21</xdr:col>
      <xdr:colOff>11430</xdr:colOff>
      <xdr:row>205</xdr:row>
      <xdr:rowOff>67477</xdr:rowOff>
    </xdr:from>
    <xdr:ext cx="1576392" cy="172227"/>
    <xdr:sp macro="" textlink="">
      <xdr:nvSpPr>
        <xdr:cNvPr id="6" name="Rectangle 5">
          <a:hlinkClick xmlns:r="http://schemas.openxmlformats.org/officeDocument/2006/relationships" r:id="rId25"/>
          <a:extLst>
            <a:ext uri="{FF2B5EF4-FFF2-40B4-BE49-F238E27FC236}">
              <a16:creationId xmlns:a16="http://schemas.microsoft.com/office/drawing/2014/main" id="{00000000-0008-0000-0000-000006000000}"/>
            </a:ext>
          </a:extLst>
        </xdr:cNvPr>
        <xdr:cNvSpPr/>
      </xdr:nvSpPr>
      <xdr:spPr>
        <a:xfrm>
          <a:off x="4812030" y="44977852"/>
          <a:ext cx="1576392" cy="1722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1">
          <a:spAutoFit/>
        </a:bodyPr>
        <a:lstStyle/>
        <a:p>
          <a:pPr algn="l"/>
          <a:r>
            <a:rPr lang="en-US" sz="1100" u="sng">
              <a:solidFill>
                <a:srgbClr val="0000EE"/>
              </a:solidFill>
            </a:rPr>
            <a:t>Guidance on Target Speed</a:t>
          </a:r>
        </a:p>
      </xdr:txBody>
    </xdr:sp>
    <xdr:clientData/>
  </xdr:oneCellAnchor>
  <mc:AlternateContent xmlns:mc="http://schemas.openxmlformats.org/markup-compatibility/2006">
    <mc:Choice xmlns:a14="http://schemas.microsoft.com/office/drawing/2010/main" Requires="a14">
      <xdr:twoCellAnchor editAs="oneCell">
        <xdr:from>
          <xdr:col>2</xdr:col>
          <xdr:colOff>38100</xdr:colOff>
          <xdr:row>430</xdr:row>
          <xdr:rowOff>38100</xdr:rowOff>
        </xdr:from>
        <xdr:to>
          <xdr:col>3</xdr:col>
          <xdr:colOff>19050</xdr:colOff>
          <xdr:row>431</xdr:row>
          <xdr:rowOff>19050</xdr:rowOff>
        </xdr:to>
        <xdr:sp macro="" textlink="">
          <xdr:nvSpPr>
            <xdr:cNvPr id="8725" name="Check Box 533" hidden="1">
              <a:extLst>
                <a:ext uri="{63B3BB69-23CF-44E3-9099-C40C66FF867C}">
                  <a14:compatExt spid="_x0000_s8725"/>
                </a:ext>
                <a:ext uri="{FF2B5EF4-FFF2-40B4-BE49-F238E27FC236}">
                  <a16:creationId xmlns:a16="http://schemas.microsoft.com/office/drawing/2014/main" id="{00000000-0008-0000-0000-00001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292</xdr:row>
          <xdr:rowOff>22860</xdr:rowOff>
        </xdr:from>
        <xdr:to>
          <xdr:col>2</xdr:col>
          <xdr:colOff>229913</xdr:colOff>
          <xdr:row>293</xdr:row>
          <xdr:rowOff>0</xdr:rowOff>
        </xdr:to>
        <xdr:sp macro="" textlink="">
          <xdr:nvSpPr>
            <xdr:cNvPr id="8727" name="Check Box 535" hidden="1">
              <a:extLst>
                <a:ext uri="{63B3BB69-23CF-44E3-9099-C40C66FF867C}">
                  <a14:compatExt spid="_x0000_s8727"/>
                </a:ext>
                <a:ext uri="{FF2B5EF4-FFF2-40B4-BE49-F238E27FC236}">
                  <a16:creationId xmlns:a16="http://schemas.microsoft.com/office/drawing/2014/main" id="{00000000-0008-0000-0000-00001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493</xdr:row>
          <xdr:rowOff>22860</xdr:rowOff>
        </xdr:from>
        <xdr:to>
          <xdr:col>2</xdr:col>
          <xdr:colOff>229913</xdr:colOff>
          <xdr:row>494</xdr:row>
          <xdr:rowOff>0</xdr:rowOff>
        </xdr:to>
        <xdr:sp macro="" textlink="">
          <xdr:nvSpPr>
            <xdr:cNvPr id="8732" name="Check Box 540" hidden="1">
              <a:extLst>
                <a:ext uri="{63B3BB69-23CF-44E3-9099-C40C66FF867C}">
                  <a14:compatExt spid="_x0000_s8732"/>
                </a:ext>
                <a:ext uri="{FF2B5EF4-FFF2-40B4-BE49-F238E27FC236}">
                  <a16:creationId xmlns:a16="http://schemas.microsoft.com/office/drawing/2014/main" id="{00000000-0008-0000-0000-00001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493</xdr:row>
          <xdr:rowOff>22860</xdr:rowOff>
        </xdr:from>
        <xdr:to>
          <xdr:col>2</xdr:col>
          <xdr:colOff>229913</xdr:colOff>
          <xdr:row>494</xdr:row>
          <xdr:rowOff>0</xdr:rowOff>
        </xdr:to>
        <xdr:sp macro="" textlink="">
          <xdr:nvSpPr>
            <xdr:cNvPr id="8733" name="Check Box 541" hidden="1">
              <a:extLst>
                <a:ext uri="{63B3BB69-23CF-44E3-9099-C40C66FF867C}">
                  <a14:compatExt spid="_x0000_s8733"/>
                </a:ext>
                <a:ext uri="{FF2B5EF4-FFF2-40B4-BE49-F238E27FC236}">
                  <a16:creationId xmlns:a16="http://schemas.microsoft.com/office/drawing/2014/main" id="{00000000-0008-0000-0000-00001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491</xdr:row>
          <xdr:rowOff>22860</xdr:rowOff>
        </xdr:from>
        <xdr:to>
          <xdr:col>2</xdr:col>
          <xdr:colOff>229913</xdr:colOff>
          <xdr:row>492</xdr:row>
          <xdr:rowOff>0</xdr:rowOff>
        </xdr:to>
        <xdr:sp macro="" textlink="">
          <xdr:nvSpPr>
            <xdr:cNvPr id="8734" name="Check Box 542" hidden="1">
              <a:extLst>
                <a:ext uri="{63B3BB69-23CF-44E3-9099-C40C66FF867C}">
                  <a14:compatExt spid="_x0000_s8734"/>
                </a:ext>
                <a:ext uri="{FF2B5EF4-FFF2-40B4-BE49-F238E27FC236}">
                  <a16:creationId xmlns:a16="http://schemas.microsoft.com/office/drawing/2014/main" id="{00000000-0008-0000-0000-00001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491</xdr:row>
          <xdr:rowOff>22860</xdr:rowOff>
        </xdr:from>
        <xdr:to>
          <xdr:col>2</xdr:col>
          <xdr:colOff>229913</xdr:colOff>
          <xdr:row>492</xdr:row>
          <xdr:rowOff>0</xdr:rowOff>
        </xdr:to>
        <xdr:sp macro="" textlink="">
          <xdr:nvSpPr>
            <xdr:cNvPr id="8735" name="Check Box 543" hidden="1">
              <a:extLst>
                <a:ext uri="{63B3BB69-23CF-44E3-9099-C40C66FF867C}">
                  <a14:compatExt spid="_x0000_s8735"/>
                </a:ext>
                <a:ext uri="{FF2B5EF4-FFF2-40B4-BE49-F238E27FC236}">
                  <a16:creationId xmlns:a16="http://schemas.microsoft.com/office/drawing/2014/main" id="{00000000-0008-0000-0000-00001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491</xdr:row>
          <xdr:rowOff>22860</xdr:rowOff>
        </xdr:from>
        <xdr:to>
          <xdr:col>2</xdr:col>
          <xdr:colOff>229913</xdr:colOff>
          <xdr:row>492</xdr:row>
          <xdr:rowOff>0</xdr:rowOff>
        </xdr:to>
        <xdr:sp macro="" textlink="">
          <xdr:nvSpPr>
            <xdr:cNvPr id="8736" name="Check Box 544" hidden="1">
              <a:extLst>
                <a:ext uri="{63B3BB69-23CF-44E3-9099-C40C66FF867C}">
                  <a14:compatExt spid="_x0000_s8736"/>
                </a:ext>
                <a:ext uri="{FF2B5EF4-FFF2-40B4-BE49-F238E27FC236}">
                  <a16:creationId xmlns:a16="http://schemas.microsoft.com/office/drawing/2014/main" id="{00000000-0008-0000-0000-00002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328</xdr:row>
          <xdr:rowOff>22860</xdr:rowOff>
        </xdr:from>
        <xdr:to>
          <xdr:col>2</xdr:col>
          <xdr:colOff>229913</xdr:colOff>
          <xdr:row>329</xdr:row>
          <xdr:rowOff>0</xdr:rowOff>
        </xdr:to>
        <xdr:sp macro="" textlink="">
          <xdr:nvSpPr>
            <xdr:cNvPr id="8737" name="Check Box 545" hidden="1">
              <a:extLst>
                <a:ext uri="{63B3BB69-23CF-44E3-9099-C40C66FF867C}">
                  <a14:compatExt spid="_x0000_s8737"/>
                </a:ext>
                <a:ext uri="{FF2B5EF4-FFF2-40B4-BE49-F238E27FC236}">
                  <a16:creationId xmlns:a16="http://schemas.microsoft.com/office/drawing/2014/main" id="{00000000-0008-0000-0000-00002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63</xdr:row>
          <xdr:rowOff>7620</xdr:rowOff>
        </xdr:from>
        <xdr:to>
          <xdr:col>2</xdr:col>
          <xdr:colOff>229913</xdr:colOff>
          <xdr:row>64</xdr:row>
          <xdr:rowOff>0</xdr:rowOff>
        </xdr:to>
        <xdr:sp macro="" textlink="">
          <xdr:nvSpPr>
            <xdr:cNvPr id="8738" name="Check Box 546" hidden="1">
              <a:extLst>
                <a:ext uri="{63B3BB69-23CF-44E3-9099-C40C66FF867C}">
                  <a14:compatExt spid="_x0000_s8738"/>
                </a:ext>
                <a:ext uri="{FF2B5EF4-FFF2-40B4-BE49-F238E27FC236}">
                  <a16:creationId xmlns:a16="http://schemas.microsoft.com/office/drawing/2014/main" id="{00000000-0008-0000-0000-00002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193</xdr:row>
          <xdr:rowOff>30480</xdr:rowOff>
        </xdr:from>
        <xdr:to>
          <xdr:col>17</xdr:col>
          <xdr:colOff>219075</xdr:colOff>
          <xdr:row>194</xdr:row>
          <xdr:rowOff>28575</xdr:rowOff>
        </xdr:to>
        <xdr:sp macro="" textlink="">
          <xdr:nvSpPr>
            <xdr:cNvPr id="8802" name="Check Box 610" hidden="1">
              <a:extLst>
                <a:ext uri="{63B3BB69-23CF-44E3-9099-C40C66FF867C}">
                  <a14:compatExt spid="_x0000_s8802"/>
                </a:ext>
                <a:ext uri="{FF2B5EF4-FFF2-40B4-BE49-F238E27FC236}">
                  <a16:creationId xmlns:a16="http://schemas.microsoft.com/office/drawing/2014/main" id="{00000000-0008-0000-0000-00006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193</xdr:row>
          <xdr:rowOff>22860</xdr:rowOff>
        </xdr:from>
        <xdr:to>
          <xdr:col>13</xdr:col>
          <xdr:colOff>0</xdr:colOff>
          <xdr:row>194</xdr:row>
          <xdr:rowOff>9525</xdr:rowOff>
        </xdr:to>
        <xdr:sp macro="" textlink="">
          <xdr:nvSpPr>
            <xdr:cNvPr id="8803" name="Check Box 611" hidden="1">
              <a:extLst>
                <a:ext uri="{63B3BB69-23CF-44E3-9099-C40C66FF867C}">
                  <a14:compatExt spid="_x0000_s8803"/>
                </a:ext>
                <a:ext uri="{FF2B5EF4-FFF2-40B4-BE49-F238E27FC236}">
                  <a16:creationId xmlns:a16="http://schemas.microsoft.com/office/drawing/2014/main" id="{00000000-0008-0000-0000-00006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194</xdr:row>
          <xdr:rowOff>22860</xdr:rowOff>
        </xdr:from>
        <xdr:to>
          <xdr:col>18</xdr:col>
          <xdr:colOff>0</xdr:colOff>
          <xdr:row>195</xdr:row>
          <xdr:rowOff>9525</xdr:rowOff>
        </xdr:to>
        <xdr:sp macro="" textlink="">
          <xdr:nvSpPr>
            <xdr:cNvPr id="8804" name="Check Box 612" hidden="1">
              <a:extLst>
                <a:ext uri="{63B3BB69-23CF-44E3-9099-C40C66FF867C}">
                  <a14:compatExt spid="_x0000_s8804"/>
                </a:ext>
                <a:ext uri="{FF2B5EF4-FFF2-40B4-BE49-F238E27FC236}">
                  <a16:creationId xmlns:a16="http://schemas.microsoft.com/office/drawing/2014/main" id="{00000000-0008-0000-0000-00006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194</xdr:row>
          <xdr:rowOff>22860</xdr:rowOff>
        </xdr:from>
        <xdr:to>
          <xdr:col>13</xdr:col>
          <xdr:colOff>0</xdr:colOff>
          <xdr:row>195</xdr:row>
          <xdr:rowOff>0</xdr:rowOff>
        </xdr:to>
        <xdr:sp macro="" textlink="">
          <xdr:nvSpPr>
            <xdr:cNvPr id="8805" name="Check Box 613" hidden="1">
              <a:extLst>
                <a:ext uri="{63B3BB69-23CF-44E3-9099-C40C66FF867C}">
                  <a14:compatExt spid="_x0000_s8805"/>
                </a:ext>
                <a:ext uri="{FF2B5EF4-FFF2-40B4-BE49-F238E27FC236}">
                  <a16:creationId xmlns:a16="http://schemas.microsoft.com/office/drawing/2014/main" id="{00000000-0008-0000-0000-00006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22860</xdr:colOff>
          <xdr:row>193</xdr:row>
          <xdr:rowOff>30480</xdr:rowOff>
        </xdr:from>
        <xdr:to>
          <xdr:col>22</xdr:col>
          <xdr:colOff>219075</xdr:colOff>
          <xdr:row>194</xdr:row>
          <xdr:rowOff>19050</xdr:rowOff>
        </xdr:to>
        <xdr:sp macro="" textlink="">
          <xdr:nvSpPr>
            <xdr:cNvPr id="8806" name="Check Box 614" hidden="1">
              <a:extLst>
                <a:ext uri="{63B3BB69-23CF-44E3-9099-C40C66FF867C}">
                  <a14:compatExt spid="_x0000_s8806"/>
                </a:ext>
                <a:ext uri="{FF2B5EF4-FFF2-40B4-BE49-F238E27FC236}">
                  <a16:creationId xmlns:a16="http://schemas.microsoft.com/office/drawing/2014/main" id="{00000000-0008-0000-0000-00006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22860</xdr:colOff>
          <xdr:row>194</xdr:row>
          <xdr:rowOff>30480</xdr:rowOff>
        </xdr:from>
        <xdr:to>
          <xdr:col>22</xdr:col>
          <xdr:colOff>219075</xdr:colOff>
          <xdr:row>195</xdr:row>
          <xdr:rowOff>19050</xdr:rowOff>
        </xdr:to>
        <xdr:sp macro="" textlink="">
          <xdr:nvSpPr>
            <xdr:cNvPr id="8807" name="Check Box 615" hidden="1">
              <a:extLst>
                <a:ext uri="{63B3BB69-23CF-44E3-9099-C40C66FF867C}">
                  <a14:compatExt spid="_x0000_s8807"/>
                </a:ext>
                <a:ext uri="{FF2B5EF4-FFF2-40B4-BE49-F238E27FC236}">
                  <a16:creationId xmlns:a16="http://schemas.microsoft.com/office/drawing/2014/main" id="{00000000-0008-0000-0000-00006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196</xdr:row>
          <xdr:rowOff>38100</xdr:rowOff>
        </xdr:from>
        <xdr:to>
          <xdr:col>2</xdr:col>
          <xdr:colOff>200025</xdr:colOff>
          <xdr:row>197</xdr:row>
          <xdr:rowOff>28575</xdr:rowOff>
        </xdr:to>
        <xdr:sp macro="" textlink="">
          <xdr:nvSpPr>
            <xdr:cNvPr id="8808" name="Check Box 616" hidden="1">
              <a:extLst>
                <a:ext uri="{63B3BB69-23CF-44E3-9099-C40C66FF867C}">
                  <a14:compatExt spid="_x0000_s8808"/>
                </a:ext>
                <a:ext uri="{FF2B5EF4-FFF2-40B4-BE49-F238E27FC236}">
                  <a16:creationId xmlns:a16="http://schemas.microsoft.com/office/drawing/2014/main" id="{00000000-0008-0000-0000-00006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25</xdr:col>
      <xdr:colOff>74839</xdr:colOff>
      <xdr:row>207</xdr:row>
      <xdr:rowOff>7640</xdr:rowOff>
    </xdr:from>
    <xdr:ext cx="548146" cy="172227"/>
    <xdr:sp macro="" textlink="">
      <xdr:nvSpPr>
        <xdr:cNvPr id="9" name="Rectangle 8">
          <a:hlinkClick xmlns:r="http://schemas.openxmlformats.org/officeDocument/2006/relationships" r:id="rId26"/>
          <a:extLst>
            <a:ext uri="{FF2B5EF4-FFF2-40B4-BE49-F238E27FC236}">
              <a16:creationId xmlns:a16="http://schemas.microsoft.com/office/drawing/2014/main" id="{00000000-0008-0000-0000-000009000000}"/>
            </a:ext>
          </a:extLst>
        </xdr:cNvPr>
        <xdr:cNvSpPr/>
      </xdr:nvSpPr>
      <xdr:spPr>
        <a:xfrm>
          <a:off x="5857875" y="45455497"/>
          <a:ext cx="548146" cy="1722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1">
          <a:spAutoFit/>
        </a:bodyPr>
        <a:lstStyle/>
        <a:p>
          <a:pPr algn="l"/>
          <a:r>
            <a:rPr lang="en-US" sz="1100" u="sng">
              <a:solidFill>
                <a:srgbClr val="0000EE"/>
              </a:solidFill>
            </a:rPr>
            <a:t>PDDG 3.6</a:t>
          </a:r>
        </a:p>
      </xdr:txBody>
    </xdr:sp>
    <xdr:clientData/>
  </xdr:oneCellAnchor>
  <mc:AlternateContent xmlns:mc="http://schemas.openxmlformats.org/markup-compatibility/2006">
    <mc:Choice xmlns:a14="http://schemas.microsoft.com/office/drawing/2010/main" Requires="a14">
      <xdr:twoCellAnchor editAs="oneCell">
        <xdr:from>
          <xdr:col>2</xdr:col>
          <xdr:colOff>30480</xdr:colOff>
          <xdr:row>396</xdr:row>
          <xdr:rowOff>7620</xdr:rowOff>
        </xdr:from>
        <xdr:to>
          <xdr:col>2</xdr:col>
          <xdr:colOff>229913</xdr:colOff>
          <xdr:row>397</xdr:row>
          <xdr:rowOff>0</xdr:rowOff>
        </xdr:to>
        <xdr:sp macro="" textlink="">
          <xdr:nvSpPr>
            <xdr:cNvPr id="8810" name="Check Box 618" hidden="1">
              <a:extLst>
                <a:ext uri="{63B3BB69-23CF-44E3-9099-C40C66FF867C}">
                  <a14:compatExt spid="_x0000_s8810"/>
                </a:ext>
                <a:ext uri="{FF2B5EF4-FFF2-40B4-BE49-F238E27FC236}">
                  <a16:creationId xmlns:a16="http://schemas.microsoft.com/office/drawing/2014/main" id="{00000000-0008-0000-0000-00006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431</xdr:row>
          <xdr:rowOff>38100</xdr:rowOff>
        </xdr:from>
        <xdr:to>
          <xdr:col>3</xdr:col>
          <xdr:colOff>19050</xdr:colOff>
          <xdr:row>432</xdr:row>
          <xdr:rowOff>19050</xdr:rowOff>
        </xdr:to>
        <xdr:sp macro="" textlink="">
          <xdr:nvSpPr>
            <xdr:cNvPr id="8811" name="Check Box 619" hidden="1">
              <a:extLst>
                <a:ext uri="{63B3BB69-23CF-44E3-9099-C40C66FF867C}">
                  <a14:compatExt spid="_x0000_s8811"/>
                </a:ext>
                <a:ext uri="{FF2B5EF4-FFF2-40B4-BE49-F238E27FC236}">
                  <a16:creationId xmlns:a16="http://schemas.microsoft.com/office/drawing/2014/main" id="{00000000-0008-0000-0000-00006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406</xdr:row>
          <xdr:rowOff>22860</xdr:rowOff>
        </xdr:from>
        <xdr:to>
          <xdr:col>16</xdr:col>
          <xdr:colOff>229913</xdr:colOff>
          <xdr:row>407</xdr:row>
          <xdr:rowOff>0</xdr:rowOff>
        </xdr:to>
        <xdr:sp macro="" textlink="">
          <xdr:nvSpPr>
            <xdr:cNvPr id="8812" name="Check Box 620" hidden="1">
              <a:extLst>
                <a:ext uri="{63B3BB69-23CF-44E3-9099-C40C66FF867C}">
                  <a14:compatExt spid="_x0000_s8812"/>
                </a:ext>
                <a:ext uri="{FF2B5EF4-FFF2-40B4-BE49-F238E27FC236}">
                  <a16:creationId xmlns:a16="http://schemas.microsoft.com/office/drawing/2014/main" id="{00000000-0008-0000-0000-00006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30480</xdr:colOff>
          <xdr:row>179</xdr:row>
          <xdr:rowOff>22860</xdr:rowOff>
        </xdr:from>
        <xdr:to>
          <xdr:col>21</xdr:col>
          <xdr:colOff>229913</xdr:colOff>
          <xdr:row>180</xdr:row>
          <xdr:rowOff>9525</xdr:rowOff>
        </xdr:to>
        <xdr:sp macro="" textlink="">
          <xdr:nvSpPr>
            <xdr:cNvPr id="8816" name="Check Box 624" hidden="1">
              <a:extLst>
                <a:ext uri="{63B3BB69-23CF-44E3-9099-C40C66FF867C}">
                  <a14:compatExt spid="_x0000_s8816"/>
                </a:ext>
                <a:ext uri="{FF2B5EF4-FFF2-40B4-BE49-F238E27FC236}">
                  <a16:creationId xmlns:a16="http://schemas.microsoft.com/office/drawing/2014/main" id="{00000000-0008-0000-0000-00007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525</xdr:row>
          <xdr:rowOff>0</xdr:rowOff>
        </xdr:from>
        <xdr:to>
          <xdr:col>2</xdr:col>
          <xdr:colOff>229913</xdr:colOff>
          <xdr:row>525</xdr:row>
          <xdr:rowOff>180975</xdr:rowOff>
        </xdr:to>
        <xdr:sp macro="" textlink="">
          <xdr:nvSpPr>
            <xdr:cNvPr id="8817" name="Check Box 625" hidden="1">
              <a:extLst>
                <a:ext uri="{63B3BB69-23CF-44E3-9099-C40C66FF867C}">
                  <a14:compatExt spid="_x0000_s8817"/>
                </a:ext>
                <a:ext uri="{FF2B5EF4-FFF2-40B4-BE49-F238E27FC236}">
                  <a16:creationId xmlns:a16="http://schemas.microsoft.com/office/drawing/2014/main" id="{00000000-0008-0000-0000-00007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538</xdr:row>
          <xdr:rowOff>0</xdr:rowOff>
        </xdr:from>
        <xdr:to>
          <xdr:col>2</xdr:col>
          <xdr:colOff>229913</xdr:colOff>
          <xdr:row>538</xdr:row>
          <xdr:rowOff>180975</xdr:rowOff>
        </xdr:to>
        <xdr:sp macro="" textlink="">
          <xdr:nvSpPr>
            <xdr:cNvPr id="8818" name="Check Box 626" hidden="1">
              <a:extLst>
                <a:ext uri="{63B3BB69-23CF-44E3-9099-C40C66FF867C}">
                  <a14:compatExt spid="_x0000_s8818"/>
                </a:ext>
                <a:ext uri="{FF2B5EF4-FFF2-40B4-BE49-F238E27FC236}">
                  <a16:creationId xmlns:a16="http://schemas.microsoft.com/office/drawing/2014/main" id="{00000000-0008-0000-0000-00007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475</xdr:row>
          <xdr:rowOff>22860</xdr:rowOff>
        </xdr:from>
        <xdr:to>
          <xdr:col>2</xdr:col>
          <xdr:colOff>229913</xdr:colOff>
          <xdr:row>475</xdr:row>
          <xdr:rowOff>200025</xdr:rowOff>
        </xdr:to>
        <xdr:sp macro="" textlink="">
          <xdr:nvSpPr>
            <xdr:cNvPr id="8819" name="Check Box 627" hidden="1">
              <a:extLst>
                <a:ext uri="{63B3BB69-23CF-44E3-9099-C40C66FF867C}">
                  <a14:compatExt spid="_x0000_s8819"/>
                </a:ext>
                <a:ext uri="{FF2B5EF4-FFF2-40B4-BE49-F238E27FC236}">
                  <a16:creationId xmlns:a16="http://schemas.microsoft.com/office/drawing/2014/main" id="{00000000-0008-0000-0000-00007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21</xdr:col>
      <xdr:colOff>76332</xdr:colOff>
      <xdr:row>134</xdr:row>
      <xdr:rowOff>19152</xdr:rowOff>
    </xdr:from>
    <xdr:ext cx="1705071" cy="172227"/>
    <xdr:sp macro="" textlink="">
      <xdr:nvSpPr>
        <xdr:cNvPr id="8" name="Rectangle 7">
          <a:hlinkClick xmlns:r="http://schemas.openxmlformats.org/officeDocument/2006/relationships" r:id="rId27"/>
          <a:extLst>
            <a:ext uri="{FF2B5EF4-FFF2-40B4-BE49-F238E27FC236}">
              <a16:creationId xmlns:a16="http://schemas.microsoft.com/office/drawing/2014/main" id="{00000000-0008-0000-0000-000008000000}"/>
            </a:ext>
          </a:extLst>
        </xdr:cNvPr>
        <xdr:cNvSpPr/>
      </xdr:nvSpPr>
      <xdr:spPr>
        <a:xfrm>
          <a:off x="4876932" y="29467521"/>
          <a:ext cx="1705071" cy="1722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1">
          <a:spAutoFit/>
        </a:bodyPr>
        <a:lstStyle/>
        <a:p>
          <a:pPr algn="l"/>
          <a:r>
            <a:rPr lang="en-US" sz="1100" u="sng">
              <a:solidFill>
                <a:srgbClr val="0000EE"/>
              </a:solidFill>
            </a:rPr>
            <a:t>MBTA</a:t>
          </a:r>
          <a:r>
            <a:rPr lang="en-US" sz="1100" u="sng" baseline="0">
              <a:solidFill>
                <a:srgbClr val="0000EE"/>
              </a:solidFill>
            </a:rPr>
            <a:t> Bus Network Redesign</a:t>
          </a:r>
          <a:endParaRPr lang="en-US" sz="1100" u="sng">
            <a:solidFill>
              <a:srgbClr val="0000EE"/>
            </a:solidFill>
          </a:endParaRPr>
        </a:p>
      </xdr:txBody>
    </xdr:sp>
    <xdr:clientData/>
  </xdr:oneCellAnchor>
  <mc:AlternateContent xmlns:mc="http://schemas.openxmlformats.org/markup-compatibility/2006">
    <mc:Choice xmlns:a14="http://schemas.microsoft.com/office/drawing/2010/main" Requires="a14">
      <xdr:twoCellAnchor editAs="oneCell">
        <xdr:from>
          <xdr:col>2</xdr:col>
          <xdr:colOff>30480</xdr:colOff>
          <xdr:row>80</xdr:row>
          <xdr:rowOff>22860</xdr:rowOff>
        </xdr:from>
        <xdr:to>
          <xdr:col>2</xdr:col>
          <xdr:colOff>229913</xdr:colOff>
          <xdr:row>81</xdr:row>
          <xdr:rowOff>0</xdr:rowOff>
        </xdr:to>
        <xdr:sp macro="" textlink="">
          <xdr:nvSpPr>
            <xdr:cNvPr id="8821" name="Check Box 629" hidden="1">
              <a:extLst>
                <a:ext uri="{63B3BB69-23CF-44E3-9099-C40C66FF867C}">
                  <a14:compatExt spid="_x0000_s8821"/>
                </a:ext>
                <a:ext uri="{FF2B5EF4-FFF2-40B4-BE49-F238E27FC236}">
                  <a16:creationId xmlns:a16="http://schemas.microsoft.com/office/drawing/2014/main" id="{00000000-0008-0000-0000-00007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90</xdr:row>
          <xdr:rowOff>22860</xdr:rowOff>
        </xdr:from>
        <xdr:to>
          <xdr:col>2</xdr:col>
          <xdr:colOff>229913</xdr:colOff>
          <xdr:row>91</xdr:row>
          <xdr:rowOff>0</xdr:rowOff>
        </xdr:to>
        <xdr:sp macro="" textlink="">
          <xdr:nvSpPr>
            <xdr:cNvPr id="8822" name="Check Box 630" hidden="1">
              <a:extLst>
                <a:ext uri="{63B3BB69-23CF-44E3-9099-C40C66FF867C}">
                  <a14:compatExt spid="_x0000_s8822"/>
                </a:ext>
                <a:ext uri="{FF2B5EF4-FFF2-40B4-BE49-F238E27FC236}">
                  <a16:creationId xmlns:a16="http://schemas.microsoft.com/office/drawing/2014/main" id="{00000000-0008-0000-0000-00007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204</xdr:row>
          <xdr:rowOff>22860</xdr:rowOff>
        </xdr:from>
        <xdr:to>
          <xdr:col>2</xdr:col>
          <xdr:colOff>229913</xdr:colOff>
          <xdr:row>204</xdr:row>
          <xdr:rowOff>210206</xdr:rowOff>
        </xdr:to>
        <xdr:sp macro="" textlink="">
          <xdr:nvSpPr>
            <xdr:cNvPr id="8824" name="Check Box 632" hidden="1">
              <a:extLst>
                <a:ext uri="{63B3BB69-23CF-44E3-9099-C40C66FF867C}">
                  <a14:compatExt spid="_x0000_s8824"/>
                </a:ext>
                <a:ext uri="{FF2B5EF4-FFF2-40B4-BE49-F238E27FC236}">
                  <a16:creationId xmlns:a16="http://schemas.microsoft.com/office/drawing/2014/main" id="{00000000-0008-0000-0000-00007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205</xdr:row>
          <xdr:rowOff>22860</xdr:rowOff>
        </xdr:from>
        <xdr:to>
          <xdr:col>2</xdr:col>
          <xdr:colOff>229913</xdr:colOff>
          <xdr:row>206</xdr:row>
          <xdr:rowOff>0</xdr:rowOff>
        </xdr:to>
        <xdr:sp macro="" textlink="">
          <xdr:nvSpPr>
            <xdr:cNvPr id="8825" name="Check Box 633" hidden="1">
              <a:extLst>
                <a:ext uri="{63B3BB69-23CF-44E3-9099-C40C66FF867C}">
                  <a14:compatExt spid="_x0000_s8825"/>
                </a:ext>
                <a:ext uri="{FF2B5EF4-FFF2-40B4-BE49-F238E27FC236}">
                  <a16:creationId xmlns:a16="http://schemas.microsoft.com/office/drawing/2014/main" id="{00000000-0008-0000-0000-00007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490</xdr:row>
          <xdr:rowOff>22860</xdr:rowOff>
        </xdr:from>
        <xdr:to>
          <xdr:col>2</xdr:col>
          <xdr:colOff>229913</xdr:colOff>
          <xdr:row>491</xdr:row>
          <xdr:rowOff>0</xdr:rowOff>
        </xdr:to>
        <xdr:sp macro="" textlink="">
          <xdr:nvSpPr>
            <xdr:cNvPr id="8826" name="Check Box 634" hidden="1">
              <a:extLst>
                <a:ext uri="{63B3BB69-23CF-44E3-9099-C40C66FF867C}">
                  <a14:compatExt spid="_x0000_s8826"/>
                </a:ext>
                <a:ext uri="{FF2B5EF4-FFF2-40B4-BE49-F238E27FC236}">
                  <a16:creationId xmlns:a16="http://schemas.microsoft.com/office/drawing/2014/main" id="{00000000-0008-0000-0000-00007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490</xdr:row>
          <xdr:rowOff>22860</xdr:rowOff>
        </xdr:from>
        <xdr:to>
          <xdr:col>2</xdr:col>
          <xdr:colOff>229913</xdr:colOff>
          <xdr:row>491</xdr:row>
          <xdr:rowOff>0</xdr:rowOff>
        </xdr:to>
        <xdr:sp macro="" textlink="">
          <xdr:nvSpPr>
            <xdr:cNvPr id="8827" name="Check Box 635" hidden="1">
              <a:extLst>
                <a:ext uri="{63B3BB69-23CF-44E3-9099-C40C66FF867C}">
                  <a14:compatExt spid="_x0000_s8827"/>
                </a:ext>
                <a:ext uri="{FF2B5EF4-FFF2-40B4-BE49-F238E27FC236}">
                  <a16:creationId xmlns:a16="http://schemas.microsoft.com/office/drawing/2014/main" id="{00000000-0008-0000-0000-00007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490</xdr:row>
          <xdr:rowOff>22860</xdr:rowOff>
        </xdr:from>
        <xdr:to>
          <xdr:col>2</xdr:col>
          <xdr:colOff>229913</xdr:colOff>
          <xdr:row>491</xdr:row>
          <xdr:rowOff>0</xdr:rowOff>
        </xdr:to>
        <xdr:sp macro="" textlink="">
          <xdr:nvSpPr>
            <xdr:cNvPr id="8828" name="Check Box 636" hidden="1">
              <a:extLst>
                <a:ext uri="{63B3BB69-23CF-44E3-9099-C40C66FF867C}">
                  <a14:compatExt spid="_x0000_s8828"/>
                </a:ext>
                <a:ext uri="{FF2B5EF4-FFF2-40B4-BE49-F238E27FC236}">
                  <a16:creationId xmlns:a16="http://schemas.microsoft.com/office/drawing/2014/main" id="{00000000-0008-0000-0000-00007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380</xdr:row>
          <xdr:rowOff>22860</xdr:rowOff>
        </xdr:from>
        <xdr:to>
          <xdr:col>2</xdr:col>
          <xdr:colOff>229913</xdr:colOff>
          <xdr:row>381</xdr:row>
          <xdr:rowOff>0</xdr:rowOff>
        </xdr:to>
        <xdr:sp macro="" textlink="">
          <xdr:nvSpPr>
            <xdr:cNvPr id="8829" name="Check Box 637" hidden="1">
              <a:extLst>
                <a:ext uri="{63B3BB69-23CF-44E3-9099-C40C66FF867C}">
                  <a14:compatExt spid="_x0000_s8829"/>
                </a:ext>
                <a:ext uri="{FF2B5EF4-FFF2-40B4-BE49-F238E27FC236}">
                  <a16:creationId xmlns:a16="http://schemas.microsoft.com/office/drawing/2014/main" id="{00000000-0008-0000-0000-00007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386</xdr:row>
          <xdr:rowOff>22860</xdr:rowOff>
        </xdr:from>
        <xdr:to>
          <xdr:col>2</xdr:col>
          <xdr:colOff>229913</xdr:colOff>
          <xdr:row>387</xdr:row>
          <xdr:rowOff>0</xdr:rowOff>
        </xdr:to>
        <xdr:sp macro="" textlink="">
          <xdr:nvSpPr>
            <xdr:cNvPr id="8830" name="Check Box 638" hidden="1">
              <a:extLst>
                <a:ext uri="{63B3BB69-23CF-44E3-9099-C40C66FF867C}">
                  <a14:compatExt spid="_x0000_s8830"/>
                </a:ext>
                <a:ext uri="{FF2B5EF4-FFF2-40B4-BE49-F238E27FC236}">
                  <a16:creationId xmlns:a16="http://schemas.microsoft.com/office/drawing/2014/main" id="{00000000-0008-0000-0000-00007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23</xdr:col>
      <xdr:colOff>20955</xdr:colOff>
      <xdr:row>456</xdr:row>
      <xdr:rowOff>168963</xdr:rowOff>
    </xdr:from>
    <xdr:ext cx="1240155" cy="172227"/>
    <xdr:sp macro="" textlink="">
      <xdr:nvSpPr>
        <xdr:cNvPr id="11" name="Rectangle 10">
          <a:hlinkClick xmlns:r="http://schemas.openxmlformats.org/officeDocument/2006/relationships" r:id="rId28"/>
          <a:extLst>
            <a:ext uri="{FF2B5EF4-FFF2-40B4-BE49-F238E27FC236}">
              <a16:creationId xmlns:a16="http://schemas.microsoft.com/office/drawing/2014/main" id="{00000000-0008-0000-0000-00000B000000}"/>
            </a:ext>
          </a:extLst>
        </xdr:cNvPr>
        <xdr:cNvSpPr/>
      </xdr:nvSpPr>
      <xdr:spPr>
        <a:xfrm>
          <a:off x="5278755" y="98124063"/>
          <a:ext cx="1240155" cy="1722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1">
          <a:spAutoFit/>
        </a:bodyPr>
        <a:lstStyle/>
        <a:p>
          <a:pPr algn="l"/>
          <a:r>
            <a:rPr lang="en-US" sz="1100" u="sng">
              <a:solidFill>
                <a:srgbClr val="0000EE"/>
              </a:solidFill>
            </a:rPr>
            <a:t>&amp; LRFD BM_Sec 1.1.5</a:t>
          </a:r>
        </a:p>
      </xdr:txBody>
    </xdr:sp>
    <xdr:clientData/>
  </xdr:oneCellAnchor>
  <xdr:oneCellAnchor>
    <xdr:from>
      <xdr:col>22</xdr:col>
      <xdr:colOff>11431</xdr:colOff>
      <xdr:row>470</xdr:row>
      <xdr:rowOff>45720</xdr:rowOff>
    </xdr:from>
    <xdr:ext cx="1360170" cy="172227"/>
    <xdr:sp macro="" textlink="">
      <xdr:nvSpPr>
        <xdr:cNvPr id="13" name="Rectangle 12">
          <a:hlinkClick xmlns:r="http://schemas.openxmlformats.org/officeDocument/2006/relationships" r:id="rId28"/>
          <a:extLst>
            <a:ext uri="{FF2B5EF4-FFF2-40B4-BE49-F238E27FC236}">
              <a16:creationId xmlns:a16="http://schemas.microsoft.com/office/drawing/2014/main" id="{00000000-0008-0000-0000-00000D000000}"/>
            </a:ext>
          </a:extLst>
        </xdr:cNvPr>
        <xdr:cNvSpPr/>
      </xdr:nvSpPr>
      <xdr:spPr>
        <a:xfrm>
          <a:off x="5040631" y="100934520"/>
          <a:ext cx="1360170" cy="1722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1">
          <a:spAutoFit/>
        </a:bodyPr>
        <a:lstStyle/>
        <a:p>
          <a:pPr algn="l"/>
          <a:r>
            <a:rPr lang="en-US" sz="1100" u="sng">
              <a:solidFill>
                <a:srgbClr val="0000EE"/>
              </a:solidFill>
            </a:rPr>
            <a:t>LRFD BM_Sec 1.3.3.5D)</a:t>
          </a:r>
        </a:p>
      </xdr:txBody>
    </xdr:sp>
    <xdr:clientData/>
  </xdr:oneCellAnchor>
  <mc:AlternateContent xmlns:mc="http://schemas.openxmlformats.org/markup-compatibility/2006">
    <mc:Choice xmlns:a14="http://schemas.microsoft.com/office/drawing/2010/main" Requires="a14">
      <xdr:twoCellAnchor editAs="oneCell">
        <xdr:from>
          <xdr:col>2</xdr:col>
          <xdr:colOff>30480</xdr:colOff>
          <xdr:row>470</xdr:row>
          <xdr:rowOff>22860</xdr:rowOff>
        </xdr:from>
        <xdr:to>
          <xdr:col>2</xdr:col>
          <xdr:colOff>229913</xdr:colOff>
          <xdr:row>470</xdr:row>
          <xdr:rowOff>200025</xdr:rowOff>
        </xdr:to>
        <xdr:sp macro="" textlink="">
          <xdr:nvSpPr>
            <xdr:cNvPr id="8831" name="Check Box 639" hidden="1">
              <a:extLst>
                <a:ext uri="{63B3BB69-23CF-44E3-9099-C40C66FF867C}">
                  <a14:compatExt spid="_x0000_s8831"/>
                </a:ext>
                <a:ext uri="{FF2B5EF4-FFF2-40B4-BE49-F238E27FC236}">
                  <a16:creationId xmlns:a16="http://schemas.microsoft.com/office/drawing/2014/main" id="{00000000-0008-0000-0000-00007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11431</xdr:colOff>
      <xdr:row>471</xdr:row>
      <xdr:rowOff>45720</xdr:rowOff>
    </xdr:from>
    <xdr:ext cx="1360170" cy="172227"/>
    <xdr:sp macro="" textlink="">
      <xdr:nvSpPr>
        <xdr:cNvPr id="14" name="Rectangle 13">
          <a:hlinkClick xmlns:r="http://schemas.openxmlformats.org/officeDocument/2006/relationships" r:id="rId28"/>
          <a:extLst>
            <a:ext uri="{FF2B5EF4-FFF2-40B4-BE49-F238E27FC236}">
              <a16:creationId xmlns:a16="http://schemas.microsoft.com/office/drawing/2014/main" id="{00000000-0008-0000-0000-00000E000000}"/>
            </a:ext>
          </a:extLst>
        </xdr:cNvPr>
        <xdr:cNvSpPr/>
      </xdr:nvSpPr>
      <xdr:spPr>
        <a:xfrm>
          <a:off x="5044441" y="100936425"/>
          <a:ext cx="1360170" cy="1722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1">
          <a:spAutoFit/>
        </a:bodyPr>
        <a:lstStyle/>
        <a:p>
          <a:pPr algn="l"/>
          <a:r>
            <a:rPr lang="en-US" sz="1100" u="sng">
              <a:solidFill>
                <a:srgbClr val="0000EE"/>
              </a:solidFill>
            </a:rPr>
            <a:t>LRFD BM_Sec 1.3.3.5D)</a:t>
          </a:r>
        </a:p>
      </xdr:txBody>
    </xdr:sp>
    <xdr:clientData/>
  </xdr:oneCellAnchor>
  <mc:AlternateContent xmlns:mc="http://schemas.openxmlformats.org/markup-compatibility/2006">
    <mc:Choice xmlns:a14="http://schemas.microsoft.com/office/drawing/2010/main" Requires="a14">
      <xdr:twoCellAnchor editAs="oneCell">
        <xdr:from>
          <xdr:col>2</xdr:col>
          <xdr:colOff>30480</xdr:colOff>
          <xdr:row>471</xdr:row>
          <xdr:rowOff>22860</xdr:rowOff>
        </xdr:from>
        <xdr:to>
          <xdr:col>2</xdr:col>
          <xdr:colOff>229913</xdr:colOff>
          <xdr:row>472</xdr:row>
          <xdr:rowOff>0</xdr:rowOff>
        </xdr:to>
        <xdr:sp macro="" textlink="">
          <xdr:nvSpPr>
            <xdr:cNvPr id="8832" name="Check Box 640" hidden="1">
              <a:extLst>
                <a:ext uri="{63B3BB69-23CF-44E3-9099-C40C66FF867C}">
                  <a14:compatExt spid="_x0000_s8832"/>
                </a:ext>
                <a:ext uri="{FF2B5EF4-FFF2-40B4-BE49-F238E27FC236}">
                  <a16:creationId xmlns:a16="http://schemas.microsoft.com/office/drawing/2014/main" id="{00000000-0008-0000-0000-00008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442</xdr:row>
          <xdr:rowOff>7620</xdr:rowOff>
        </xdr:from>
        <xdr:to>
          <xdr:col>3</xdr:col>
          <xdr:colOff>19050</xdr:colOff>
          <xdr:row>442</xdr:row>
          <xdr:rowOff>200025</xdr:rowOff>
        </xdr:to>
        <xdr:sp macro="" textlink="">
          <xdr:nvSpPr>
            <xdr:cNvPr id="8833" name="Check Box 641" hidden="1">
              <a:extLst>
                <a:ext uri="{63B3BB69-23CF-44E3-9099-C40C66FF867C}">
                  <a14:compatExt spid="_x0000_s8833"/>
                </a:ext>
                <a:ext uri="{FF2B5EF4-FFF2-40B4-BE49-F238E27FC236}">
                  <a16:creationId xmlns:a16="http://schemas.microsoft.com/office/drawing/2014/main" id="{00000000-0008-0000-0000-00008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445</xdr:row>
          <xdr:rowOff>22860</xdr:rowOff>
        </xdr:from>
        <xdr:to>
          <xdr:col>2</xdr:col>
          <xdr:colOff>209550</xdr:colOff>
          <xdr:row>446</xdr:row>
          <xdr:rowOff>0</xdr:rowOff>
        </xdr:to>
        <xdr:sp macro="" textlink="">
          <xdr:nvSpPr>
            <xdr:cNvPr id="8834" name="Check Box 642" hidden="1">
              <a:extLst>
                <a:ext uri="{63B3BB69-23CF-44E3-9099-C40C66FF867C}">
                  <a14:compatExt spid="_x0000_s8834"/>
                </a:ext>
                <a:ext uri="{FF2B5EF4-FFF2-40B4-BE49-F238E27FC236}">
                  <a16:creationId xmlns:a16="http://schemas.microsoft.com/office/drawing/2014/main" id="{00000000-0008-0000-0000-00008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23</xdr:col>
      <xdr:colOff>107783</xdr:colOff>
      <xdr:row>445</xdr:row>
      <xdr:rowOff>23685</xdr:rowOff>
    </xdr:from>
    <xdr:ext cx="1564200" cy="172227"/>
    <xdr:sp macro="" textlink="">
      <xdr:nvSpPr>
        <xdr:cNvPr id="10" name="Rectangle 9">
          <a:hlinkClick xmlns:r="http://schemas.openxmlformats.org/officeDocument/2006/relationships" r:id="rId23"/>
          <a:extLst>
            <a:ext uri="{FF2B5EF4-FFF2-40B4-BE49-F238E27FC236}">
              <a16:creationId xmlns:a16="http://schemas.microsoft.com/office/drawing/2014/main" id="{00000000-0008-0000-0000-00000A000000}"/>
            </a:ext>
          </a:extLst>
        </xdr:cNvPr>
        <xdr:cNvSpPr/>
      </xdr:nvSpPr>
      <xdr:spPr>
        <a:xfrm>
          <a:off x="5310814" y="94583123"/>
          <a:ext cx="1564200" cy="1722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1">
          <a:spAutoFit/>
        </a:bodyPr>
        <a:lstStyle/>
        <a:p>
          <a:pPr algn="l"/>
          <a:r>
            <a:rPr lang="en-US" sz="1100" u="sng">
              <a:solidFill>
                <a:srgbClr val="0000EE"/>
              </a:solidFill>
            </a:rPr>
            <a:t>ICE Forms</a:t>
          </a:r>
        </a:p>
      </xdr:txBody>
    </xdr:sp>
    <xdr:clientData/>
  </xdr:oneCellAnchor>
  <mc:AlternateContent xmlns:mc="http://schemas.openxmlformats.org/markup-compatibility/2006">
    <mc:Choice xmlns:a14="http://schemas.microsoft.com/office/drawing/2010/main" Requires="a14">
      <xdr:twoCellAnchor editAs="oneCell">
        <xdr:from>
          <xdr:col>20</xdr:col>
          <xdr:colOff>60960</xdr:colOff>
          <xdr:row>41</xdr:row>
          <xdr:rowOff>0</xdr:rowOff>
        </xdr:from>
        <xdr:to>
          <xdr:col>21</xdr:col>
          <xdr:colOff>19050</xdr:colOff>
          <xdr:row>41</xdr:row>
          <xdr:rowOff>210206</xdr:rowOff>
        </xdr:to>
        <xdr:sp macro="" textlink="">
          <xdr:nvSpPr>
            <xdr:cNvPr id="8841" name="Check Box 649" hidden="1">
              <a:extLst>
                <a:ext uri="{63B3BB69-23CF-44E3-9099-C40C66FF867C}">
                  <a14:compatExt spid="_x0000_s8841"/>
                </a:ext>
                <a:ext uri="{FF2B5EF4-FFF2-40B4-BE49-F238E27FC236}">
                  <a16:creationId xmlns:a16="http://schemas.microsoft.com/office/drawing/2014/main" id="{00000000-0008-0000-0000-00008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22860</xdr:colOff>
          <xdr:row>41</xdr:row>
          <xdr:rowOff>22860</xdr:rowOff>
        </xdr:from>
        <xdr:to>
          <xdr:col>24</xdr:col>
          <xdr:colOff>209550</xdr:colOff>
          <xdr:row>42</xdr:row>
          <xdr:rowOff>9525</xdr:rowOff>
        </xdr:to>
        <xdr:sp macro="" textlink="">
          <xdr:nvSpPr>
            <xdr:cNvPr id="8842" name="Check Box 650" hidden="1">
              <a:extLst>
                <a:ext uri="{63B3BB69-23CF-44E3-9099-C40C66FF867C}">
                  <a14:compatExt spid="_x0000_s8842"/>
                </a:ext>
                <a:ext uri="{FF2B5EF4-FFF2-40B4-BE49-F238E27FC236}">
                  <a16:creationId xmlns:a16="http://schemas.microsoft.com/office/drawing/2014/main" id="{00000000-0008-0000-0000-00008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60960</xdr:colOff>
          <xdr:row>41</xdr:row>
          <xdr:rowOff>213360</xdr:rowOff>
        </xdr:from>
        <xdr:to>
          <xdr:col>21</xdr:col>
          <xdr:colOff>28575</xdr:colOff>
          <xdr:row>42</xdr:row>
          <xdr:rowOff>200025</xdr:rowOff>
        </xdr:to>
        <xdr:sp macro="" textlink="">
          <xdr:nvSpPr>
            <xdr:cNvPr id="8843" name="Check Box 651" hidden="1">
              <a:extLst>
                <a:ext uri="{63B3BB69-23CF-44E3-9099-C40C66FF867C}">
                  <a14:compatExt spid="_x0000_s8843"/>
                </a:ext>
                <a:ext uri="{FF2B5EF4-FFF2-40B4-BE49-F238E27FC236}">
                  <a16:creationId xmlns:a16="http://schemas.microsoft.com/office/drawing/2014/main" id="{00000000-0008-0000-0000-00008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132</xdr:row>
          <xdr:rowOff>22860</xdr:rowOff>
        </xdr:from>
        <xdr:to>
          <xdr:col>2</xdr:col>
          <xdr:colOff>229913</xdr:colOff>
          <xdr:row>133</xdr:row>
          <xdr:rowOff>0</xdr:rowOff>
        </xdr:to>
        <xdr:sp macro="" textlink="">
          <xdr:nvSpPr>
            <xdr:cNvPr id="8844" name="Check Box 652" hidden="1">
              <a:extLst>
                <a:ext uri="{63B3BB69-23CF-44E3-9099-C40C66FF867C}">
                  <a14:compatExt spid="_x0000_s8844"/>
                </a:ext>
                <a:ext uri="{FF2B5EF4-FFF2-40B4-BE49-F238E27FC236}">
                  <a16:creationId xmlns:a16="http://schemas.microsoft.com/office/drawing/2014/main" id="{00000000-0008-0000-0000-00008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132</xdr:row>
          <xdr:rowOff>7620</xdr:rowOff>
        </xdr:from>
        <xdr:to>
          <xdr:col>14</xdr:col>
          <xdr:colOff>57150</xdr:colOff>
          <xdr:row>132</xdr:row>
          <xdr:rowOff>200025</xdr:rowOff>
        </xdr:to>
        <xdr:sp macro="" textlink="">
          <xdr:nvSpPr>
            <xdr:cNvPr id="8845" name="Check Box 653" hidden="1">
              <a:extLst>
                <a:ext uri="{63B3BB69-23CF-44E3-9099-C40C66FF867C}">
                  <a14:compatExt spid="_x0000_s8845"/>
                </a:ext>
                <a:ext uri="{FF2B5EF4-FFF2-40B4-BE49-F238E27FC236}">
                  <a16:creationId xmlns:a16="http://schemas.microsoft.com/office/drawing/2014/main" id="{00000000-0008-0000-0000-00008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461</xdr:row>
          <xdr:rowOff>22860</xdr:rowOff>
        </xdr:from>
        <xdr:to>
          <xdr:col>16</xdr:col>
          <xdr:colOff>0</xdr:colOff>
          <xdr:row>462</xdr:row>
          <xdr:rowOff>0</xdr:rowOff>
        </xdr:to>
        <xdr:sp macro="" textlink="">
          <xdr:nvSpPr>
            <xdr:cNvPr id="8850" name="Check Box 658" hidden="1">
              <a:extLst>
                <a:ext uri="{63B3BB69-23CF-44E3-9099-C40C66FF867C}">
                  <a14:compatExt spid="_x0000_s8850"/>
                </a:ext>
                <a:ext uri="{FF2B5EF4-FFF2-40B4-BE49-F238E27FC236}">
                  <a16:creationId xmlns:a16="http://schemas.microsoft.com/office/drawing/2014/main" id="{00000000-0008-0000-0000-00009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xdr:colOff>
          <xdr:row>461</xdr:row>
          <xdr:rowOff>22860</xdr:rowOff>
        </xdr:from>
        <xdr:to>
          <xdr:col>11</xdr:col>
          <xdr:colOff>0</xdr:colOff>
          <xdr:row>462</xdr:row>
          <xdr:rowOff>0</xdr:rowOff>
        </xdr:to>
        <xdr:sp macro="" textlink="">
          <xdr:nvSpPr>
            <xdr:cNvPr id="8851" name="Check Box 659" hidden="1">
              <a:extLst>
                <a:ext uri="{63B3BB69-23CF-44E3-9099-C40C66FF867C}">
                  <a14:compatExt spid="_x0000_s8851"/>
                </a:ext>
                <a:ext uri="{FF2B5EF4-FFF2-40B4-BE49-F238E27FC236}">
                  <a16:creationId xmlns:a16="http://schemas.microsoft.com/office/drawing/2014/main" id="{00000000-0008-0000-0000-00009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30480</xdr:colOff>
          <xdr:row>180</xdr:row>
          <xdr:rowOff>22860</xdr:rowOff>
        </xdr:from>
        <xdr:to>
          <xdr:col>21</xdr:col>
          <xdr:colOff>229913</xdr:colOff>
          <xdr:row>181</xdr:row>
          <xdr:rowOff>19050</xdr:rowOff>
        </xdr:to>
        <xdr:sp macro="" textlink="">
          <xdr:nvSpPr>
            <xdr:cNvPr id="8859" name="Check Box 667" hidden="1">
              <a:extLst>
                <a:ext uri="{63B3BB69-23CF-44E3-9099-C40C66FF867C}">
                  <a14:compatExt spid="_x0000_s8859"/>
                </a:ext>
                <a:ext uri="{FF2B5EF4-FFF2-40B4-BE49-F238E27FC236}">
                  <a16:creationId xmlns:a16="http://schemas.microsoft.com/office/drawing/2014/main" id="{00000000-0008-0000-0000-00009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353</xdr:row>
          <xdr:rowOff>22860</xdr:rowOff>
        </xdr:from>
        <xdr:to>
          <xdr:col>6</xdr:col>
          <xdr:colOff>0</xdr:colOff>
          <xdr:row>353</xdr:row>
          <xdr:rowOff>200025</xdr:rowOff>
        </xdr:to>
        <xdr:sp macro="" textlink="">
          <xdr:nvSpPr>
            <xdr:cNvPr id="8860" name="Check Box 668" hidden="1">
              <a:extLst>
                <a:ext uri="{63B3BB69-23CF-44E3-9099-C40C66FF867C}">
                  <a14:compatExt spid="_x0000_s8860"/>
                </a:ext>
                <a:ext uri="{FF2B5EF4-FFF2-40B4-BE49-F238E27FC236}">
                  <a16:creationId xmlns:a16="http://schemas.microsoft.com/office/drawing/2014/main" id="{00000000-0008-0000-0000-00009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353</xdr:row>
          <xdr:rowOff>22860</xdr:rowOff>
        </xdr:from>
        <xdr:to>
          <xdr:col>16</xdr:col>
          <xdr:colOff>0</xdr:colOff>
          <xdr:row>353</xdr:row>
          <xdr:rowOff>200025</xdr:rowOff>
        </xdr:to>
        <xdr:sp macro="" textlink="">
          <xdr:nvSpPr>
            <xdr:cNvPr id="8861" name="Check Box 669" hidden="1">
              <a:extLst>
                <a:ext uri="{63B3BB69-23CF-44E3-9099-C40C66FF867C}">
                  <a14:compatExt spid="_x0000_s8861"/>
                </a:ext>
                <a:ext uri="{FF2B5EF4-FFF2-40B4-BE49-F238E27FC236}">
                  <a16:creationId xmlns:a16="http://schemas.microsoft.com/office/drawing/2014/main" id="{00000000-0008-0000-0000-00009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524</xdr:row>
          <xdr:rowOff>0</xdr:rowOff>
        </xdr:from>
        <xdr:to>
          <xdr:col>2</xdr:col>
          <xdr:colOff>229913</xdr:colOff>
          <xdr:row>524</xdr:row>
          <xdr:rowOff>190500</xdr:rowOff>
        </xdr:to>
        <xdr:sp macro="" textlink="">
          <xdr:nvSpPr>
            <xdr:cNvPr id="8863" name="Check Box 671" hidden="1">
              <a:extLst>
                <a:ext uri="{63B3BB69-23CF-44E3-9099-C40C66FF867C}">
                  <a14:compatExt spid="_x0000_s8863"/>
                </a:ext>
                <a:ext uri="{FF2B5EF4-FFF2-40B4-BE49-F238E27FC236}">
                  <a16:creationId xmlns:a16="http://schemas.microsoft.com/office/drawing/2014/main" id="{00000000-0008-0000-0000-00009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xdr:colOff>
          <xdr:row>402</xdr:row>
          <xdr:rowOff>22860</xdr:rowOff>
        </xdr:from>
        <xdr:to>
          <xdr:col>15</xdr:col>
          <xdr:colOff>219075</xdr:colOff>
          <xdr:row>403</xdr:row>
          <xdr:rowOff>0</xdr:rowOff>
        </xdr:to>
        <xdr:sp macro="" textlink="">
          <xdr:nvSpPr>
            <xdr:cNvPr id="8876" name="Check Box 684" hidden="1">
              <a:extLst>
                <a:ext uri="{63B3BB69-23CF-44E3-9099-C40C66FF867C}">
                  <a14:compatExt spid="_x0000_s8876"/>
                </a:ext>
                <a:ext uri="{FF2B5EF4-FFF2-40B4-BE49-F238E27FC236}">
                  <a16:creationId xmlns:a16="http://schemas.microsoft.com/office/drawing/2014/main" id="{00000000-0008-0000-0000-0000A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195</xdr:row>
          <xdr:rowOff>30480</xdr:rowOff>
        </xdr:from>
        <xdr:to>
          <xdr:col>12</xdr:col>
          <xdr:colOff>209550</xdr:colOff>
          <xdr:row>196</xdr:row>
          <xdr:rowOff>19050</xdr:rowOff>
        </xdr:to>
        <xdr:sp macro="" textlink="">
          <xdr:nvSpPr>
            <xdr:cNvPr id="8879" name="Check Box 687" hidden="1">
              <a:extLst>
                <a:ext uri="{63B3BB69-23CF-44E3-9099-C40C66FF867C}">
                  <a14:compatExt spid="_x0000_s8879"/>
                </a:ext>
                <a:ext uri="{FF2B5EF4-FFF2-40B4-BE49-F238E27FC236}">
                  <a16:creationId xmlns:a16="http://schemas.microsoft.com/office/drawing/2014/main" id="{00000000-0008-0000-0000-0000A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195</xdr:row>
          <xdr:rowOff>22860</xdr:rowOff>
        </xdr:from>
        <xdr:to>
          <xdr:col>15</xdr:col>
          <xdr:colOff>219075</xdr:colOff>
          <xdr:row>196</xdr:row>
          <xdr:rowOff>19050</xdr:rowOff>
        </xdr:to>
        <xdr:sp macro="" textlink="">
          <xdr:nvSpPr>
            <xdr:cNvPr id="8880" name="Check Box 688" hidden="1">
              <a:extLst>
                <a:ext uri="{63B3BB69-23CF-44E3-9099-C40C66FF867C}">
                  <a14:compatExt spid="_x0000_s8880"/>
                </a:ext>
                <a:ext uri="{FF2B5EF4-FFF2-40B4-BE49-F238E27FC236}">
                  <a16:creationId xmlns:a16="http://schemas.microsoft.com/office/drawing/2014/main" id="{00000000-0008-0000-0000-0000B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45720</xdr:colOff>
      <xdr:row>133</xdr:row>
      <xdr:rowOff>29139</xdr:rowOff>
    </xdr:from>
    <xdr:ext cx="678180" cy="172227"/>
    <xdr:sp macro="" textlink="">
      <xdr:nvSpPr>
        <xdr:cNvPr id="15" name="Rectangle 14">
          <a:hlinkClick xmlns:r="http://schemas.openxmlformats.org/officeDocument/2006/relationships" r:id="rId29"/>
          <a:extLst>
            <a:ext uri="{FF2B5EF4-FFF2-40B4-BE49-F238E27FC236}">
              <a16:creationId xmlns:a16="http://schemas.microsoft.com/office/drawing/2014/main" id="{00000000-0008-0000-0000-00000F000000}"/>
            </a:ext>
          </a:extLst>
        </xdr:cNvPr>
        <xdr:cNvSpPr/>
      </xdr:nvSpPr>
      <xdr:spPr>
        <a:xfrm>
          <a:off x="5074920" y="29223264"/>
          <a:ext cx="678180" cy="1722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1">
          <a:spAutoFit/>
        </a:bodyPr>
        <a:lstStyle/>
        <a:p>
          <a:pPr algn="l"/>
          <a:r>
            <a:rPr lang="en-US" sz="1100" u="sng">
              <a:solidFill>
                <a:srgbClr val="0000EE"/>
              </a:solidFill>
            </a:rPr>
            <a:t>E-20-001</a:t>
          </a:r>
        </a:p>
      </xdr:txBody>
    </xdr:sp>
    <xdr:clientData/>
  </xdr:oneCellAnchor>
  <mc:AlternateContent xmlns:mc="http://schemas.openxmlformats.org/markup-compatibility/2006">
    <mc:Choice xmlns:a14="http://schemas.microsoft.com/office/drawing/2010/main" Requires="a14">
      <xdr:twoCellAnchor editAs="oneCell">
        <xdr:from>
          <xdr:col>2</xdr:col>
          <xdr:colOff>60960</xdr:colOff>
          <xdr:row>158</xdr:row>
          <xdr:rowOff>7620</xdr:rowOff>
        </xdr:from>
        <xdr:to>
          <xdr:col>3</xdr:col>
          <xdr:colOff>28575</xdr:colOff>
          <xdr:row>158</xdr:row>
          <xdr:rowOff>200025</xdr:rowOff>
        </xdr:to>
        <xdr:sp macro="" textlink="">
          <xdr:nvSpPr>
            <xdr:cNvPr id="8881" name="Check Box 689" hidden="1">
              <a:extLst>
                <a:ext uri="{63B3BB69-23CF-44E3-9099-C40C66FF867C}">
                  <a14:compatExt spid="_x0000_s8881"/>
                </a:ext>
                <a:ext uri="{FF2B5EF4-FFF2-40B4-BE49-F238E27FC236}">
                  <a16:creationId xmlns:a16="http://schemas.microsoft.com/office/drawing/2014/main" id="{00000000-0008-0000-0000-0000B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158</xdr:row>
          <xdr:rowOff>22860</xdr:rowOff>
        </xdr:from>
        <xdr:to>
          <xdr:col>8</xdr:col>
          <xdr:colOff>57150</xdr:colOff>
          <xdr:row>159</xdr:row>
          <xdr:rowOff>0</xdr:rowOff>
        </xdr:to>
        <xdr:sp macro="" textlink="">
          <xdr:nvSpPr>
            <xdr:cNvPr id="8886" name="Check Box 694" hidden="1">
              <a:extLst>
                <a:ext uri="{63B3BB69-23CF-44E3-9099-C40C66FF867C}">
                  <a14:compatExt spid="_x0000_s8886"/>
                </a:ext>
                <a:ext uri="{FF2B5EF4-FFF2-40B4-BE49-F238E27FC236}">
                  <a16:creationId xmlns:a16="http://schemas.microsoft.com/office/drawing/2014/main" id="{00000000-0008-0000-0000-0000B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xdr:colOff>
          <xdr:row>158</xdr:row>
          <xdr:rowOff>38100</xdr:rowOff>
        </xdr:from>
        <xdr:to>
          <xdr:col>18</xdr:col>
          <xdr:colOff>28575</xdr:colOff>
          <xdr:row>159</xdr:row>
          <xdr:rowOff>19050</xdr:rowOff>
        </xdr:to>
        <xdr:sp macro="" textlink="">
          <xdr:nvSpPr>
            <xdr:cNvPr id="8887" name="Check Box 695" hidden="1">
              <a:extLst>
                <a:ext uri="{63B3BB69-23CF-44E3-9099-C40C66FF867C}">
                  <a14:compatExt spid="_x0000_s8887"/>
                </a:ext>
                <a:ext uri="{FF2B5EF4-FFF2-40B4-BE49-F238E27FC236}">
                  <a16:creationId xmlns:a16="http://schemas.microsoft.com/office/drawing/2014/main" id="{00000000-0008-0000-0000-0000B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60960</xdr:colOff>
          <xdr:row>158</xdr:row>
          <xdr:rowOff>38100</xdr:rowOff>
        </xdr:from>
        <xdr:to>
          <xdr:col>22</xdr:col>
          <xdr:colOff>28575</xdr:colOff>
          <xdr:row>159</xdr:row>
          <xdr:rowOff>19050</xdr:rowOff>
        </xdr:to>
        <xdr:sp macro="" textlink="">
          <xdr:nvSpPr>
            <xdr:cNvPr id="8888" name="Check Box 696" hidden="1">
              <a:extLst>
                <a:ext uri="{63B3BB69-23CF-44E3-9099-C40C66FF867C}">
                  <a14:compatExt spid="_x0000_s8888"/>
                </a:ext>
                <a:ext uri="{FF2B5EF4-FFF2-40B4-BE49-F238E27FC236}">
                  <a16:creationId xmlns:a16="http://schemas.microsoft.com/office/drawing/2014/main" id="{00000000-0008-0000-0000-0000B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150</xdr:row>
          <xdr:rowOff>0</xdr:rowOff>
        </xdr:from>
        <xdr:to>
          <xdr:col>2</xdr:col>
          <xdr:colOff>229913</xdr:colOff>
          <xdr:row>150</xdr:row>
          <xdr:rowOff>190500</xdr:rowOff>
        </xdr:to>
        <xdr:sp macro="" textlink="">
          <xdr:nvSpPr>
            <xdr:cNvPr id="8890" name="Check Box 698" hidden="1">
              <a:extLst>
                <a:ext uri="{63B3BB69-23CF-44E3-9099-C40C66FF867C}">
                  <a14:compatExt spid="_x0000_s8890"/>
                </a:ext>
                <a:ext uri="{FF2B5EF4-FFF2-40B4-BE49-F238E27FC236}">
                  <a16:creationId xmlns:a16="http://schemas.microsoft.com/office/drawing/2014/main" id="{00000000-0008-0000-0000-0000B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49143</xdr:colOff>
      <xdr:row>149</xdr:row>
      <xdr:rowOff>62289</xdr:rowOff>
    </xdr:from>
    <xdr:ext cx="1404077" cy="172227"/>
    <xdr:sp macro="" textlink="">
      <xdr:nvSpPr>
        <xdr:cNvPr id="16" name="Rectangle 15">
          <a:hlinkClick xmlns:r="http://schemas.openxmlformats.org/officeDocument/2006/relationships" r:id="rId24"/>
          <a:extLst>
            <a:ext uri="{FF2B5EF4-FFF2-40B4-BE49-F238E27FC236}">
              <a16:creationId xmlns:a16="http://schemas.microsoft.com/office/drawing/2014/main" id="{00000000-0008-0000-0000-000010000000}"/>
            </a:ext>
          </a:extLst>
        </xdr:cNvPr>
        <xdr:cNvSpPr/>
      </xdr:nvSpPr>
      <xdr:spPr>
        <a:xfrm>
          <a:off x="5151230" y="32702393"/>
          <a:ext cx="1404077" cy="1722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1">
          <a:spAutoFit/>
        </a:bodyPr>
        <a:lstStyle/>
        <a:p>
          <a:pPr algn="l"/>
          <a:r>
            <a:rPr lang="en-US" sz="1100" u="sng">
              <a:solidFill>
                <a:srgbClr val="0000EE"/>
              </a:solidFill>
            </a:rPr>
            <a:t>IMPACT Screening</a:t>
          </a:r>
          <a:r>
            <a:rPr lang="en-US" sz="1100" u="sng" baseline="0">
              <a:solidFill>
                <a:srgbClr val="0000EE"/>
              </a:solidFill>
            </a:rPr>
            <a:t> Tools</a:t>
          </a:r>
          <a:endParaRPr lang="en-US" sz="1100" u="sng">
            <a:solidFill>
              <a:srgbClr val="0000EE"/>
            </a:solidFill>
          </a:endParaRPr>
        </a:p>
      </xdr:txBody>
    </xdr:sp>
    <xdr:clientData/>
  </xdr:oneCellAnchor>
  <mc:AlternateContent xmlns:mc="http://schemas.openxmlformats.org/markup-compatibility/2006">
    <mc:Choice xmlns:a14="http://schemas.microsoft.com/office/drawing/2010/main" Requires="a14">
      <xdr:twoCellAnchor editAs="oneCell">
        <xdr:from>
          <xdr:col>2</xdr:col>
          <xdr:colOff>30480</xdr:colOff>
          <xdr:row>295</xdr:row>
          <xdr:rowOff>22860</xdr:rowOff>
        </xdr:from>
        <xdr:to>
          <xdr:col>2</xdr:col>
          <xdr:colOff>229913</xdr:colOff>
          <xdr:row>295</xdr:row>
          <xdr:rowOff>210207</xdr:rowOff>
        </xdr:to>
        <xdr:sp macro="" textlink="">
          <xdr:nvSpPr>
            <xdr:cNvPr id="8891" name="Check Box 699" hidden="1">
              <a:extLst>
                <a:ext uri="{63B3BB69-23CF-44E3-9099-C40C66FF867C}">
                  <a14:compatExt spid="_x0000_s8891"/>
                </a:ext>
                <a:ext uri="{FF2B5EF4-FFF2-40B4-BE49-F238E27FC236}">
                  <a16:creationId xmlns:a16="http://schemas.microsoft.com/office/drawing/2014/main" id="{00000000-0008-0000-0000-0000B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294</xdr:row>
          <xdr:rowOff>22860</xdr:rowOff>
        </xdr:from>
        <xdr:to>
          <xdr:col>2</xdr:col>
          <xdr:colOff>229913</xdr:colOff>
          <xdr:row>294</xdr:row>
          <xdr:rowOff>210206</xdr:rowOff>
        </xdr:to>
        <xdr:sp macro="" textlink="">
          <xdr:nvSpPr>
            <xdr:cNvPr id="8892" name="Check Box 700" hidden="1">
              <a:extLst>
                <a:ext uri="{63B3BB69-23CF-44E3-9099-C40C66FF867C}">
                  <a14:compatExt spid="_x0000_s8892"/>
                </a:ext>
                <a:ext uri="{FF2B5EF4-FFF2-40B4-BE49-F238E27FC236}">
                  <a16:creationId xmlns:a16="http://schemas.microsoft.com/office/drawing/2014/main" id="{00000000-0008-0000-0000-0000B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297</xdr:row>
          <xdr:rowOff>22860</xdr:rowOff>
        </xdr:from>
        <xdr:to>
          <xdr:col>2</xdr:col>
          <xdr:colOff>229913</xdr:colOff>
          <xdr:row>298</xdr:row>
          <xdr:rowOff>0</xdr:rowOff>
        </xdr:to>
        <xdr:sp macro="" textlink="">
          <xdr:nvSpPr>
            <xdr:cNvPr id="8893" name="Check Box 701" hidden="1">
              <a:extLst>
                <a:ext uri="{63B3BB69-23CF-44E3-9099-C40C66FF867C}">
                  <a14:compatExt spid="_x0000_s8893"/>
                </a:ext>
                <a:ext uri="{FF2B5EF4-FFF2-40B4-BE49-F238E27FC236}">
                  <a16:creationId xmlns:a16="http://schemas.microsoft.com/office/drawing/2014/main" id="{00000000-0008-0000-0000-0000B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296</xdr:row>
          <xdr:rowOff>22860</xdr:rowOff>
        </xdr:from>
        <xdr:to>
          <xdr:col>2</xdr:col>
          <xdr:colOff>229913</xdr:colOff>
          <xdr:row>297</xdr:row>
          <xdr:rowOff>0</xdr:rowOff>
        </xdr:to>
        <xdr:sp macro="" textlink="">
          <xdr:nvSpPr>
            <xdr:cNvPr id="8894" name="Check Box 702" hidden="1">
              <a:extLst>
                <a:ext uri="{63B3BB69-23CF-44E3-9099-C40C66FF867C}">
                  <a14:compatExt spid="_x0000_s8894"/>
                </a:ext>
                <a:ext uri="{FF2B5EF4-FFF2-40B4-BE49-F238E27FC236}">
                  <a16:creationId xmlns:a16="http://schemas.microsoft.com/office/drawing/2014/main" id="{00000000-0008-0000-0000-0000B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298</xdr:row>
          <xdr:rowOff>22860</xdr:rowOff>
        </xdr:from>
        <xdr:to>
          <xdr:col>2</xdr:col>
          <xdr:colOff>229913</xdr:colOff>
          <xdr:row>299</xdr:row>
          <xdr:rowOff>0</xdr:rowOff>
        </xdr:to>
        <xdr:sp macro="" textlink="">
          <xdr:nvSpPr>
            <xdr:cNvPr id="8895" name="Check Box 703" hidden="1">
              <a:extLst>
                <a:ext uri="{63B3BB69-23CF-44E3-9099-C40C66FF867C}">
                  <a14:compatExt spid="_x0000_s8895"/>
                </a:ext>
                <a:ext uri="{FF2B5EF4-FFF2-40B4-BE49-F238E27FC236}">
                  <a16:creationId xmlns:a16="http://schemas.microsoft.com/office/drawing/2014/main" id="{00000000-0008-0000-0000-0000B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299</xdr:row>
          <xdr:rowOff>22860</xdr:rowOff>
        </xdr:from>
        <xdr:to>
          <xdr:col>2</xdr:col>
          <xdr:colOff>229913</xdr:colOff>
          <xdr:row>300</xdr:row>
          <xdr:rowOff>0</xdr:rowOff>
        </xdr:to>
        <xdr:sp macro="" textlink="">
          <xdr:nvSpPr>
            <xdr:cNvPr id="8896" name="Check Box 704" hidden="1">
              <a:extLst>
                <a:ext uri="{63B3BB69-23CF-44E3-9099-C40C66FF867C}">
                  <a14:compatExt spid="_x0000_s8896"/>
                </a:ext>
                <a:ext uri="{FF2B5EF4-FFF2-40B4-BE49-F238E27FC236}">
                  <a16:creationId xmlns:a16="http://schemas.microsoft.com/office/drawing/2014/main" id="{00000000-0008-0000-0000-0000C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20</xdr:col>
      <xdr:colOff>81960</xdr:colOff>
      <xdr:row>140</xdr:row>
      <xdr:rowOff>38019</xdr:rowOff>
    </xdr:from>
    <xdr:ext cx="2073275" cy="172227"/>
    <xdr:sp macro="" textlink="">
      <xdr:nvSpPr>
        <xdr:cNvPr id="19" name="Rectangle 18">
          <a:hlinkClick xmlns:r="http://schemas.openxmlformats.org/officeDocument/2006/relationships" r:id="rId30"/>
          <a:extLst>
            <a:ext uri="{FF2B5EF4-FFF2-40B4-BE49-F238E27FC236}">
              <a16:creationId xmlns:a16="http://schemas.microsoft.com/office/drawing/2014/main" id="{00000000-0008-0000-0000-000013000000}"/>
            </a:ext>
          </a:extLst>
        </xdr:cNvPr>
        <xdr:cNvSpPr/>
      </xdr:nvSpPr>
      <xdr:spPr>
        <a:xfrm>
          <a:off x="4720221" y="30862576"/>
          <a:ext cx="2073275" cy="1722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1">
          <a:spAutoFit/>
        </a:bodyPr>
        <a:lstStyle/>
        <a:p>
          <a:pPr algn="l"/>
          <a:r>
            <a:rPr lang="en-US" sz="1100" u="sng">
              <a:solidFill>
                <a:srgbClr val="0000EE"/>
              </a:solidFill>
            </a:rPr>
            <a:t>Priority</a:t>
          </a:r>
          <a:r>
            <a:rPr lang="en-US" sz="1100" u="sng" baseline="0">
              <a:solidFill>
                <a:srgbClr val="0000EE"/>
              </a:solidFill>
            </a:rPr>
            <a:t> Trails Network Map</a:t>
          </a:r>
          <a:endParaRPr lang="en-US" sz="1100" u="sng">
            <a:solidFill>
              <a:srgbClr val="0000EE"/>
            </a:solidFill>
          </a:endParaRPr>
        </a:p>
      </xdr:txBody>
    </xdr:sp>
    <xdr:clientData/>
  </xdr:oneCellAnchor>
  <xdr:oneCellAnchor>
    <xdr:from>
      <xdr:col>25</xdr:col>
      <xdr:colOff>189319</xdr:colOff>
      <xdr:row>219</xdr:row>
      <xdr:rowOff>41054</xdr:rowOff>
    </xdr:from>
    <xdr:ext cx="588967" cy="172227"/>
    <xdr:sp macro="" textlink="">
      <xdr:nvSpPr>
        <xdr:cNvPr id="20" name="Rectangle 19">
          <a:hlinkClick xmlns:r="http://schemas.openxmlformats.org/officeDocument/2006/relationships" r:id="rId8"/>
          <a:extLst>
            <a:ext uri="{FF2B5EF4-FFF2-40B4-BE49-F238E27FC236}">
              <a16:creationId xmlns:a16="http://schemas.microsoft.com/office/drawing/2014/main" id="{00000000-0008-0000-0000-000014000000}"/>
            </a:ext>
          </a:extLst>
        </xdr:cNvPr>
        <xdr:cNvSpPr/>
      </xdr:nvSpPr>
      <xdr:spPr>
        <a:xfrm>
          <a:off x="5844788" y="47648195"/>
          <a:ext cx="588967" cy="1722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1">
          <a:spAutoFit/>
        </a:bodyPr>
        <a:lstStyle/>
        <a:p>
          <a:pPr algn="l"/>
          <a:r>
            <a:rPr lang="en-US" sz="1100" u="sng">
              <a:solidFill>
                <a:srgbClr val="0000EE"/>
              </a:solidFill>
            </a:rPr>
            <a:t>E-20-001</a:t>
          </a:r>
        </a:p>
      </xdr:txBody>
    </xdr:sp>
    <xdr:clientData/>
  </xdr:oneCellAnchor>
  <mc:AlternateContent xmlns:mc="http://schemas.openxmlformats.org/markup-compatibility/2006">
    <mc:Choice xmlns:a14="http://schemas.microsoft.com/office/drawing/2010/main" Requires="a14">
      <xdr:twoCellAnchor editAs="oneCell">
        <xdr:from>
          <xdr:col>15</xdr:col>
          <xdr:colOff>7620</xdr:colOff>
          <xdr:row>225</xdr:row>
          <xdr:rowOff>7620</xdr:rowOff>
        </xdr:from>
        <xdr:to>
          <xdr:col>15</xdr:col>
          <xdr:colOff>209550</xdr:colOff>
          <xdr:row>226</xdr:row>
          <xdr:rowOff>0</xdr:rowOff>
        </xdr:to>
        <xdr:sp macro="" textlink="">
          <xdr:nvSpPr>
            <xdr:cNvPr id="8897" name="Check Box 705" hidden="1">
              <a:extLst>
                <a:ext uri="{63B3BB69-23CF-44E3-9099-C40C66FF867C}">
                  <a14:compatExt spid="_x0000_s8897"/>
                </a:ext>
                <a:ext uri="{FF2B5EF4-FFF2-40B4-BE49-F238E27FC236}">
                  <a16:creationId xmlns:a16="http://schemas.microsoft.com/office/drawing/2014/main" id="{00000000-0008-0000-0000-0000C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226</xdr:row>
          <xdr:rowOff>7620</xdr:rowOff>
        </xdr:from>
        <xdr:to>
          <xdr:col>15</xdr:col>
          <xdr:colOff>209550</xdr:colOff>
          <xdr:row>227</xdr:row>
          <xdr:rowOff>0</xdr:rowOff>
        </xdr:to>
        <xdr:sp macro="" textlink="">
          <xdr:nvSpPr>
            <xdr:cNvPr id="8898" name="Check Box 706" hidden="1">
              <a:extLst>
                <a:ext uri="{63B3BB69-23CF-44E3-9099-C40C66FF867C}">
                  <a14:compatExt spid="_x0000_s8898"/>
                </a:ext>
                <a:ext uri="{FF2B5EF4-FFF2-40B4-BE49-F238E27FC236}">
                  <a16:creationId xmlns:a16="http://schemas.microsoft.com/office/drawing/2014/main" id="{00000000-0008-0000-0000-0000C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227</xdr:row>
          <xdr:rowOff>7620</xdr:rowOff>
        </xdr:from>
        <xdr:to>
          <xdr:col>15</xdr:col>
          <xdr:colOff>209550</xdr:colOff>
          <xdr:row>228</xdr:row>
          <xdr:rowOff>0</xdr:rowOff>
        </xdr:to>
        <xdr:sp macro="" textlink="">
          <xdr:nvSpPr>
            <xdr:cNvPr id="8899" name="Check Box 707" hidden="1">
              <a:extLst>
                <a:ext uri="{63B3BB69-23CF-44E3-9099-C40C66FF867C}">
                  <a14:compatExt spid="_x0000_s8899"/>
                </a:ext>
                <a:ext uri="{FF2B5EF4-FFF2-40B4-BE49-F238E27FC236}">
                  <a16:creationId xmlns:a16="http://schemas.microsoft.com/office/drawing/2014/main" id="{00000000-0008-0000-0000-0000C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228</xdr:row>
          <xdr:rowOff>7620</xdr:rowOff>
        </xdr:from>
        <xdr:to>
          <xdr:col>15</xdr:col>
          <xdr:colOff>209550</xdr:colOff>
          <xdr:row>229</xdr:row>
          <xdr:rowOff>0</xdr:rowOff>
        </xdr:to>
        <xdr:sp macro="" textlink="">
          <xdr:nvSpPr>
            <xdr:cNvPr id="8900" name="Check Box 708" hidden="1">
              <a:extLst>
                <a:ext uri="{63B3BB69-23CF-44E3-9099-C40C66FF867C}">
                  <a14:compatExt spid="_x0000_s8900"/>
                </a:ext>
                <a:ext uri="{FF2B5EF4-FFF2-40B4-BE49-F238E27FC236}">
                  <a16:creationId xmlns:a16="http://schemas.microsoft.com/office/drawing/2014/main" id="{00000000-0008-0000-0000-0000C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229</xdr:row>
          <xdr:rowOff>7620</xdr:rowOff>
        </xdr:from>
        <xdr:to>
          <xdr:col>15</xdr:col>
          <xdr:colOff>209550</xdr:colOff>
          <xdr:row>229</xdr:row>
          <xdr:rowOff>210206</xdr:rowOff>
        </xdr:to>
        <xdr:sp macro="" textlink="">
          <xdr:nvSpPr>
            <xdr:cNvPr id="8901" name="Check Box 709" hidden="1">
              <a:extLst>
                <a:ext uri="{63B3BB69-23CF-44E3-9099-C40C66FF867C}">
                  <a14:compatExt spid="_x0000_s8901"/>
                </a:ext>
                <a:ext uri="{FF2B5EF4-FFF2-40B4-BE49-F238E27FC236}">
                  <a16:creationId xmlns:a16="http://schemas.microsoft.com/office/drawing/2014/main" id="{00000000-0008-0000-0000-0000C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224</xdr:row>
          <xdr:rowOff>7620</xdr:rowOff>
        </xdr:from>
        <xdr:to>
          <xdr:col>15</xdr:col>
          <xdr:colOff>209550</xdr:colOff>
          <xdr:row>225</xdr:row>
          <xdr:rowOff>0</xdr:rowOff>
        </xdr:to>
        <xdr:sp macro="" textlink="">
          <xdr:nvSpPr>
            <xdr:cNvPr id="8902" name="Check Box 710" hidden="1">
              <a:extLst>
                <a:ext uri="{63B3BB69-23CF-44E3-9099-C40C66FF867C}">
                  <a14:compatExt spid="_x0000_s8902"/>
                </a:ext>
                <a:ext uri="{FF2B5EF4-FFF2-40B4-BE49-F238E27FC236}">
                  <a16:creationId xmlns:a16="http://schemas.microsoft.com/office/drawing/2014/main" id="{00000000-0008-0000-0000-0000C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222</xdr:row>
          <xdr:rowOff>7620</xdr:rowOff>
        </xdr:from>
        <xdr:to>
          <xdr:col>15</xdr:col>
          <xdr:colOff>209550</xdr:colOff>
          <xdr:row>223</xdr:row>
          <xdr:rowOff>0</xdr:rowOff>
        </xdr:to>
        <xdr:sp macro="" textlink="">
          <xdr:nvSpPr>
            <xdr:cNvPr id="8903" name="Check Box 711" hidden="1">
              <a:extLst>
                <a:ext uri="{63B3BB69-23CF-44E3-9099-C40C66FF867C}">
                  <a14:compatExt spid="_x0000_s8903"/>
                </a:ext>
                <a:ext uri="{FF2B5EF4-FFF2-40B4-BE49-F238E27FC236}">
                  <a16:creationId xmlns:a16="http://schemas.microsoft.com/office/drawing/2014/main" id="{00000000-0008-0000-0000-0000C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24</xdr:col>
      <xdr:colOff>28658</xdr:colOff>
      <xdr:row>380</xdr:row>
      <xdr:rowOff>25040</xdr:rowOff>
    </xdr:from>
    <xdr:ext cx="920394" cy="172227"/>
    <xdr:sp macro="" textlink="">
      <xdr:nvSpPr>
        <xdr:cNvPr id="21" name="Rectangle 20">
          <a:hlinkClick xmlns:r="http://schemas.openxmlformats.org/officeDocument/2006/relationships" r:id="rId31"/>
          <a:extLst>
            <a:ext uri="{FF2B5EF4-FFF2-40B4-BE49-F238E27FC236}">
              <a16:creationId xmlns:a16="http://schemas.microsoft.com/office/drawing/2014/main" id="{00000000-0008-0000-0000-000015000000}"/>
            </a:ext>
          </a:extLst>
        </xdr:cNvPr>
        <xdr:cNvSpPr/>
      </xdr:nvSpPr>
      <xdr:spPr>
        <a:xfrm>
          <a:off x="5594571" y="80217257"/>
          <a:ext cx="920394" cy="1722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1">
          <a:spAutoFit/>
        </a:bodyPr>
        <a:lstStyle/>
        <a:p>
          <a:pPr algn="l"/>
          <a:r>
            <a:rPr lang="en-US" sz="1100" u="sng">
              <a:solidFill>
                <a:srgbClr val="0000EE"/>
              </a:solidFill>
            </a:rPr>
            <a:t>MACRIS Maps</a:t>
          </a:r>
        </a:p>
      </xdr:txBody>
    </xdr:sp>
    <xdr:clientData/>
  </xdr:oneCellAnchor>
  <xdr:oneCellAnchor>
    <xdr:from>
      <xdr:col>23</xdr:col>
      <xdr:colOff>99391</xdr:colOff>
      <xdr:row>350</xdr:row>
      <xdr:rowOff>198783</xdr:rowOff>
    </xdr:from>
    <xdr:ext cx="920394" cy="516680"/>
    <xdr:sp macro="" textlink="">
      <xdr:nvSpPr>
        <xdr:cNvPr id="23" name="Rectangle 21">
          <a:hlinkClick xmlns:r="http://schemas.openxmlformats.org/officeDocument/2006/relationships" r:id="rId32"/>
          <a:extLst>
            <a:ext uri="{FF2B5EF4-FFF2-40B4-BE49-F238E27FC236}">
              <a16:creationId xmlns:a16="http://schemas.microsoft.com/office/drawing/2014/main" id="{00000000-0008-0000-0000-000017000000}"/>
            </a:ext>
          </a:extLst>
        </xdr:cNvPr>
        <xdr:cNvSpPr/>
      </xdr:nvSpPr>
      <xdr:spPr>
        <a:xfrm>
          <a:off x="5433391" y="75131544"/>
          <a:ext cx="920394" cy="5166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1">
          <a:spAutoFit/>
        </a:bodyPr>
        <a:lstStyle/>
        <a:p>
          <a:pPr algn="l"/>
          <a:r>
            <a:rPr lang="en-US" sz="1100" u="sng">
              <a:solidFill>
                <a:srgbClr val="0000EE"/>
              </a:solidFill>
            </a:rPr>
            <a:t>MassDOT Stormwater Design Guide</a:t>
          </a:r>
        </a:p>
      </xdr:txBody>
    </xdr:sp>
    <xdr:clientData/>
  </xdr:oneCellAnchor>
  <mc:AlternateContent xmlns:mc="http://schemas.openxmlformats.org/markup-compatibility/2006">
    <mc:Choice xmlns:a14="http://schemas.microsoft.com/office/drawing/2010/main" Requires="a14">
      <xdr:twoCellAnchor editAs="oneCell">
        <xdr:from>
          <xdr:col>2</xdr:col>
          <xdr:colOff>38100</xdr:colOff>
          <xdr:row>342</xdr:row>
          <xdr:rowOff>30480</xdr:rowOff>
        </xdr:from>
        <xdr:to>
          <xdr:col>3</xdr:col>
          <xdr:colOff>19050</xdr:colOff>
          <xdr:row>343</xdr:row>
          <xdr:rowOff>38100</xdr:rowOff>
        </xdr:to>
        <xdr:sp macro="" textlink="">
          <xdr:nvSpPr>
            <xdr:cNvPr id="8908" name="Check Box 716" hidden="1">
              <a:extLst>
                <a:ext uri="{63B3BB69-23CF-44E3-9099-C40C66FF867C}">
                  <a14:compatExt spid="_x0000_s8908"/>
                </a:ext>
                <a:ext uri="{FF2B5EF4-FFF2-40B4-BE49-F238E27FC236}">
                  <a16:creationId xmlns:a16="http://schemas.microsoft.com/office/drawing/2014/main" id="{00000000-0008-0000-0000-0000C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413</xdr:row>
          <xdr:rowOff>22860</xdr:rowOff>
        </xdr:from>
        <xdr:to>
          <xdr:col>2</xdr:col>
          <xdr:colOff>229913</xdr:colOff>
          <xdr:row>414</xdr:row>
          <xdr:rowOff>0</xdr:rowOff>
        </xdr:to>
        <xdr:sp macro="" textlink="">
          <xdr:nvSpPr>
            <xdr:cNvPr id="8909" name="Check Box 717" hidden="1">
              <a:extLst>
                <a:ext uri="{63B3BB69-23CF-44E3-9099-C40C66FF867C}">
                  <a14:compatExt spid="_x0000_s8909"/>
                </a:ext>
                <a:ext uri="{FF2B5EF4-FFF2-40B4-BE49-F238E27FC236}">
                  <a16:creationId xmlns:a16="http://schemas.microsoft.com/office/drawing/2014/main" id="{00000000-0008-0000-0000-0000C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378</xdr:row>
          <xdr:rowOff>30480</xdr:rowOff>
        </xdr:from>
        <xdr:to>
          <xdr:col>2</xdr:col>
          <xdr:colOff>229913</xdr:colOff>
          <xdr:row>378</xdr:row>
          <xdr:rowOff>200025</xdr:rowOff>
        </xdr:to>
        <xdr:sp macro="" textlink="">
          <xdr:nvSpPr>
            <xdr:cNvPr id="8910" name="Check Box 718" hidden="1">
              <a:extLst>
                <a:ext uri="{63B3BB69-23CF-44E3-9099-C40C66FF867C}">
                  <a14:compatExt spid="_x0000_s8910"/>
                </a:ext>
                <a:ext uri="{FF2B5EF4-FFF2-40B4-BE49-F238E27FC236}">
                  <a16:creationId xmlns:a16="http://schemas.microsoft.com/office/drawing/2014/main" id="{00000000-0008-0000-0000-0000C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441</xdr:row>
          <xdr:rowOff>22860</xdr:rowOff>
        </xdr:from>
        <xdr:to>
          <xdr:col>2</xdr:col>
          <xdr:colOff>229913</xdr:colOff>
          <xdr:row>442</xdr:row>
          <xdr:rowOff>9525</xdr:rowOff>
        </xdr:to>
        <xdr:sp macro="" textlink="">
          <xdr:nvSpPr>
            <xdr:cNvPr id="8911" name="Check Box 719" hidden="1">
              <a:extLst>
                <a:ext uri="{63B3BB69-23CF-44E3-9099-C40C66FF867C}">
                  <a14:compatExt spid="_x0000_s8911"/>
                </a:ext>
                <a:ext uri="{FF2B5EF4-FFF2-40B4-BE49-F238E27FC236}">
                  <a16:creationId xmlns:a16="http://schemas.microsoft.com/office/drawing/2014/main" id="{00000000-0008-0000-0000-0000C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453</xdr:row>
          <xdr:rowOff>22860</xdr:rowOff>
        </xdr:from>
        <xdr:to>
          <xdr:col>2</xdr:col>
          <xdr:colOff>229913</xdr:colOff>
          <xdr:row>454</xdr:row>
          <xdr:rowOff>9525</xdr:rowOff>
        </xdr:to>
        <xdr:sp macro="" textlink="">
          <xdr:nvSpPr>
            <xdr:cNvPr id="8912" name="Check Box 720" hidden="1">
              <a:extLst>
                <a:ext uri="{63B3BB69-23CF-44E3-9099-C40C66FF867C}">
                  <a14:compatExt spid="_x0000_s8912"/>
                </a:ext>
                <a:ext uri="{FF2B5EF4-FFF2-40B4-BE49-F238E27FC236}">
                  <a16:creationId xmlns:a16="http://schemas.microsoft.com/office/drawing/2014/main" id="{00000000-0008-0000-0000-0000D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357</xdr:row>
          <xdr:rowOff>22860</xdr:rowOff>
        </xdr:from>
        <xdr:to>
          <xdr:col>5</xdr:col>
          <xdr:colOff>0</xdr:colOff>
          <xdr:row>357</xdr:row>
          <xdr:rowOff>200025</xdr:rowOff>
        </xdr:to>
        <xdr:sp macro="" textlink="">
          <xdr:nvSpPr>
            <xdr:cNvPr id="8913" name="Check Box 721" hidden="1">
              <a:extLst>
                <a:ext uri="{63B3BB69-23CF-44E3-9099-C40C66FF867C}">
                  <a14:compatExt spid="_x0000_s8913"/>
                </a:ext>
                <a:ext uri="{FF2B5EF4-FFF2-40B4-BE49-F238E27FC236}">
                  <a16:creationId xmlns:a16="http://schemas.microsoft.com/office/drawing/2014/main" id="{00000000-0008-0000-0000-0000D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364</xdr:row>
          <xdr:rowOff>30480</xdr:rowOff>
        </xdr:from>
        <xdr:to>
          <xdr:col>2</xdr:col>
          <xdr:colOff>229913</xdr:colOff>
          <xdr:row>364</xdr:row>
          <xdr:rowOff>200025</xdr:rowOff>
        </xdr:to>
        <xdr:sp macro="" textlink="">
          <xdr:nvSpPr>
            <xdr:cNvPr id="8914" name="Check Box 722" hidden="1">
              <a:extLst>
                <a:ext uri="{63B3BB69-23CF-44E3-9099-C40C66FF867C}">
                  <a14:compatExt spid="_x0000_s8914"/>
                </a:ext>
                <a:ext uri="{FF2B5EF4-FFF2-40B4-BE49-F238E27FC236}">
                  <a16:creationId xmlns:a16="http://schemas.microsoft.com/office/drawing/2014/main" id="{00000000-0008-0000-0000-0000D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364</xdr:row>
          <xdr:rowOff>30480</xdr:rowOff>
        </xdr:from>
        <xdr:to>
          <xdr:col>16</xdr:col>
          <xdr:colOff>0</xdr:colOff>
          <xdr:row>364</xdr:row>
          <xdr:rowOff>200025</xdr:rowOff>
        </xdr:to>
        <xdr:sp macro="" textlink="">
          <xdr:nvSpPr>
            <xdr:cNvPr id="8915" name="Check Box 723" hidden="1">
              <a:extLst>
                <a:ext uri="{63B3BB69-23CF-44E3-9099-C40C66FF867C}">
                  <a14:compatExt spid="_x0000_s8915"/>
                </a:ext>
                <a:ext uri="{FF2B5EF4-FFF2-40B4-BE49-F238E27FC236}">
                  <a16:creationId xmlns:a16="http://schemas.microsoft.com/office/drawing/2014/main" id="{00000000-0008-0000-0000-0000D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365</xdr:row>
          <xdr:rowOff>30480</xdr:rowOff>
        </xdr:from>
        <xdr:to>
          <xdr:col>16</xdr:col>
          <xdr:colOff>0</xdr:colOff>
          <xdr:row>365</xdr:row>
          <xdr:rowOff>200025</xdr:rowOff>
        </xdr:to>
        <xdr:sp macro="" textlink="">
          <xdr:nvSpPr>
            <xdr:cNvPr id="8916" name="Check Box 724" hidden="1">
              <a:extLst>
                <a:ext uri="{63B3BB69-23CF-44E3-9099-C40C66FF867C}">
                  <a14:compatExt spid="_x0000_s8916"/>
                </a:ext>
                <a:ext uri="{FF2B5EF4-FFF2-40B4-BE49-F238E27FC236}">
                  <a16:creationId xmlns:a16="http://schemas.microsoft.com/office/drawing/2014/main" id="{00000000-0008-0000-0000-0000D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365</xdr:row>
          <xdr:rowOff>30480</xdr:rowOff>
        </xdr:from>
        <xdr:to>
          <xdr:col>2</xdr:col>
          <xdr:colOff>229913</xdr:colOff>
          <xdr:row>365</xdr:row>
          <xdr:rowOff>200025</xdr:rowOff>
        </xdr:to>
        <xdr:sp macro="" textlink="">
          <xdr:nvSpPr>
            <xdr:cNvPr id="8917" name="Check Box 725" hidden="1">
              <a:extLst>
                <a:ext uri="{63B3BB69-23CF-44E3-9099-C40C66FF867C}">
                  <a14:compatExt spid="_x0000_s8917"/>
                </a:ext>
                <a:ext uri="{FF2B5EF4-FFF2-40B4-BE49-F238E27FC236}">
                  <a16:creationId xmlns:a16="http://schemas.microsoft.com/office/drawing/2014/main" id="{00000000-0008-0000-0000-0000D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368</xdr:row>
          <xdr:rowOff>30480</xdr:rowOff>
        </xdr:from>
        <xdr:to>
          <xdr:col>2</xdr:col>
          <xdr:colOff>229913</xdr:colOff>
          <xdr:row>368</xdr:row>
          <xdr:rowOff>200025</xdr:rowOff>
        </xdr:to>
        <xdr:sp macro="" textlink="">
          <xdr:nvSpPr>
            <xdr:cNvPr id="8918" name="Check Box 726" hidden="1">
              <a:extLst>
                <a:ext uri="{63B3BB69-23CF-44E3-9099-C40C66FF867C}">
                  <a14:compatExt spid="_x0000_s8918"/>
                </a:ext>
                <a:ext uri="{FF2B5EF4-FFF2-40B4-BE49-F238E27FC236}">
                  <a16:creationId xmlns:a16="http://schemas.microsoft.com/office/drawing/2014/main" id="{00000000-0008-0000-0000-0000D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369</xdr:row>
          <xdr:rowOff>30480</xdr:rowOff>
        </xdr:from>
        <xdr:to>
          <xdr:col>2</xdr:col>
          <xdr:colOff>229913</xdr:colOff>
          <xdr:row>369</xdr:row>
          <xdr:rowOff>200025</xdr:rowOff>
        </xdr:to>
        <xdr:sp macro="" textlink="">
          <xdr:nvSpPr>
            <xdr:cNvPr id="8919" name="Check Box 727" hidden="1">
              <a:extLst>
                <a:ext uri="{63B3BB69-23CF-44E3-9099-C40C66FF867C}">
                  <a14:compatExt spid="_x0000_s8919"/>
                </a:ext>
                <a:ext uri="{FF2B5EF4-FFF2-40B4-BE49-F238E27FC236}">
                  <a16:creationId xmlns:a16="http://schemas.microsoft.com/office/drawing/2014/main" id="{00000000-0008-0000-0000-0000D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370</xdr:row>
          <xdr:rowOff>30480</xdr:rowOff>
        </xdr:from>
        <xdr:to>
          <xdr:col>2</xdr:col>
          <xdr:colOff>229913</xdr:colOff>
          <xdr:row>370</xdr:row>
          <xdr:rowOff>200025</xdr:rowOff>
        </xdr:to>
        <xdr:sp macro="" textlink="">
          <xdr:nvSpPr>
            <xdr:cNvPr id="8920" name="Check Box 728" hidden="1">
              <a:extLst>
                <a:ext uri="{63B3BB69-23CF-44E3-9099-C40C66FF867C}">
                  <a14:compatExt spid="_x0000_s8920"/>
                </a:ext>
                <a:ext uri="{FF2B5EF4-FFF2-40B4-BE49-F238E27FC236}">
                  <a16:creationId xmlns:a16="http://schemas.microsoft.com/office/drawing/2014/main" id="{00000000-0008-0000-0000-0000D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371</xdr:row>
          <xdr:rowOff>30480</xdr:rowOff>
        </xdr:from>
        <xdr:to>
          <xdr:col>2</xdr:col>
          <xdr:colOff>229913</xdr:colOff>
          <xdr:row>371</xdr:row>
          <xdr:rowOff>200025</xdr:rowOff>
        </xdr:to>
        <xdr:sp macro="" textlink="">
          <xdr:nvSpPr>
            <xdr:cNvPr id="8921" name="Check Box 729" hidden="1">
              <a:extLst>
                <a:ext uri="{63B3BB69-23CF-44E3-9099-C40C66FF867C}">
                  <a14:compatExt spid="_x0000_s8921"/>
                </a:ext>
                <a:ext uri="{FF2B5EF4-FFF2-40B4-BE49-F238E27FC236}">
                  <a16:creationId xmlns:a16="http://schemas.microsoft.com/office/drawing/2014/main" id="{00000000-0008-0000-0000-0000D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368</xdr:row>
          <xdr:rowOff>30480</xdr:rowOff>
        </xdr:from>
        <xdr:to>
          <xdr:col>16</xdr:col>
          <xdr:colOff>0</xdr:colOff>
          <xdr:row>368</xdr:row>
          <xdr:rowOff>200025</xdr:rowOff>
        </xdr:to>
        <xdr:sp macro="" textlink="">
          <xdr:nvSpPr>
            <xdr:cNvPr id="8922" name="Check Box 730" hidden="1">
              <a:extLst>
                <a:ext uri="{63B3BB69-23CF-44E3-9099-C40C66FF867C}">
                  <a14:compatExt spid="_x0000_s8922"/>
                </a:ext>
                <a:ext uri="{FF2B5EF4-FFF2-40B4-BE49-F238E27FC236}">
                  <a16:creationId xmlns:a16="http://schemas.microsoft.com/office/drawing/2014/main" id="{00000000-0008-0000-0000-0000DA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369</xdr:row>
          <xdr:rowOff>30480</xdr:rowOff>
        </xdr:from>
        <xdr:to>
          <xdr:col>16</xdr:col>
          <xdr:colOff>0</xdr:colOff>
          <xdr:row>369</xdr:row>
          <xdr:rowOff>200025</xdr:rowOff>
        </xdr:to>
        <xdr:sp macro="" textlink="">
          <xdr:nvSpPr>
            <xdr:cNvPr id="8923" name="Check Box 731" hidden="1">
              <a:extLst>
                <a:ext uri="{63B3BB69-23CF-44E3-9099-C40C66FF867C}">
                  <a14:compatExt spid="_x0000_s8923"/>
                </a:ext>
                <a:ext uri="{FF2B5EF4-FFF2-40B4-BE49-F238E27FC236}">
                  <a16:creationId xmlns:a16="http://schemas.microsoft.com/office/drawing/2014/main" id="{00000000-0008-0000-0000-0000DB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370</xdr:row>
          <xdr:rowOff>30480</xdr:rowOff>
        </xdr:from>
        <xdr:to>
          <xdr:col>16</xdr:col>
          <xdr:colOff>0</xdr:colOff>
          <xdr:row>370</xdr:row>
          <xdr:rowOff>200025</xdr:rowOff>
        </xdr:to>
        <xdr:sp macro="" textlink="">
          <xdr:nvSpPr>
            <xdr:cNvPr id="8924" name="Check Box 732" hidden="1">
              <a:extLst>
                <a:ext uri="{63B3BB69-23CF-44E3-9099-C40C66FF867C}">
                  <a14:compatExt spid="_x0000_s8924"/>
                </a:ext>
                <a:ext uri="{FF2B5EF4-FFF2-40B4-BE49-F238E27FC236}">
                  <a16:creationId xmlns:a16="http://schemas.microsoft.com/office/drawing/2014/main" id="{00000000-0008-0000-0000-0000DC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371</xdr:row>
          <xdr:rowOff>30480</xdr:rowOff>
        </xdr:from>
        <xdr:to>
          <xdr:col>16</xdr:col>
          <xdr:colOff>0</xdr:colOff>
          <xdr:row>371</xdr:row>
          <xdr:rowOff>200025</xdr:rowOff>
        </xdr:to>
        <xdr:sp macro="" textlink="">
          <xdr:nvSpPr>
            <xdr:cNvPr id="8925" name="Check Box 733" hidden="1">
              <a:extLst>
                <a:ext uri="{63B3BB69-23CF-44E3-9099-C40C66FF867C}">
                  <a14:compatExt spid="_x0000_s8925"/>
                </a:ext>
                <a:ext uri="{FF2B5EF4-FFF2-40B4-BE49-F238E27FC236}">
                  <a16:creationId xmlns:a16="http://schemas.microsoft.com/office/drawing/2014/main" id="{00000000-0008-0000-0000-0000DD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363</xdr:row>
          <xdr:rowOff>30480</xdr:rowOff>
        </xdr:from>
        <xdr:to>
          <xdr:col>16</xdr:col>
          <xdr:colOff>0</xdr:colOff>
          <xdr:row>363</xdr:row>
          <xdr:rowOff>200025</xdr:rowOff>
        </xdr:to>
        <xdr:sp macro="" textlink="">
          <xdr:nvSpPr>
            <xdr:cNvPr id="8926" name="Check Box 734" hidden="1">
              <a:extLst>
                <a:ext uri="{63B3BB69-23CF-44E3-9099-C40C66FF867C}">
                  <a14:compatExt spid="_x0000_s8926"/>
                </a:ext>
                <a:ext uri="{FF2B5EF4-FFF2-40B4-BE49-F238E27FC236}">
                  <a16:creationId xmlns:a16="http://schemas.microsoft.com/office/drawing/2014/main" id="{00000000-0008-0000-0000-0000DE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364</xdr:row>
          <xdr:rowOff>30480</xdr:rowOff>
        </xdr:from>
        <xdr:to>
          <xdr:col>16</xdr:col>
          <xdr:colOff>0</xdr:colOff>
          <xdr:row>364</xdr:row>
          <xdr:rowOff>200025</xdr:rowOff>
        </xdr:to>
        <xdr:sp macro="" textlink="">
          <xdr:nvSpPr>
            <xdr:cNvPr id="8927" name="Check Box 735" hidden="1">
              <a:extLst>
                <a:ext uri="{63B3BB69-23CF-44E3-9099-C40C66FF867C}">
                  <a14:compatExt spid="_x0000_s8927"/>
                </a:ext>
                <a:ext uri="{FF2B5EF4-FFF2-40B4-BE49-F238E27FC236}">
                  <a16:creationId xmlns:a16="http://schemas.microsoft.com/office/drawing/2014/main" id="{00000000-0008-0000-0000-0000DF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363</xdr:row>
          <xdr:rowOff>30480</xdr:rowOff>
        </xdr:from>
        <xdr:to>
          <xdr:col>2</xdr:col>
          <xdr:colOff>229913</xdr:colOff>
          <xdr:row>363</xdr:row>
          <xdr:rowOff>200025</xdr:rowOff>
        </xdr:to>
        <xdr:sp macro="" textlink="">
          <xdr:nvSpPr>
            <xdr:cNvPr id="8928" name="Check Box 736" hidden="1">
              <a:extLst>
                <a:ext uri="{63B3BB69-23CF-44E3-9099-C40C66FF867C}">
                  <a14:compatExt spid="_x0000_s8928"/>
                </a:ext>
                <a:ext uri="{FF2B5EF4-FFF2-40B4-BE49-F238E27FC236}">
                  <a16:creationId xmlns:a16="http://schemas.microsoft.com/office/drawing/2014/main" id="{00000000-0008-0000-0000-0000E0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364</xdr:row>
          <xdr:rowOff>30480</xdr:rowOff>
        </xdr:from>
        <xdr:to>
          <xdr:col>2</xdr:col>
          <xdr:colOff>229913</xdr:colOff>
          <xdr:row>364</xdr:row>
          <xdr:rowOff>200025</xdr:rowOff>
        </xdr:to>
        <xdr:sp macro="" textlink="">
          <xdr:nvSpPr>
            <xdr:cNvPr id="8929" name="Check Box 737" hidden="1">
              <a:extLst>
                <a:ext uri="{63B3BB69-23CF-44E3-9099-C40C66FF867C}">
                  <a14:compatExt spid="_x0000_s8929"/>
                </a:ext>
                <a:ext uri="{FF2B5EF4-FFF2-40B4-BE49-F238E27FC236}">
                  <a16:creationId xmlns:a16="http://schemas.microsoft.com/office/drawing/2014/main" id="{00000000-0008-0000-0000-0000E1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365</xdr:row>
          <xdr:rowOff>30480</xdr:rowOff>
        </xdr:from>
        <xdr:to>
          <xdr:col>2</xdr:col>
          <xdr:colOff>229913</xdr:colOff>
          <xdr:row>365</xdr:row>
          <xdr:rowOff>200025</xdr:rowOff>
        </xdr:to>
        <xdr:sp macro="" textlink="">
          <xdr:nvSpPr>
            <xdr:cNvPr id="8930" name="Check Box 738" hidden="1">
              <a:extLst>
                <a:ext uri="{63B3BB69-23CF-44E3-9099-C40C66FF867C}">
                  <a14:compatExt spid="_x0000_s8930"/>
                </a:ext>
                <a:ext uri="{FF2B5EF4-FFF2-40B4-BE49-F238E27FC236}">
                  <a16:creationId xmlns:a16="http://schemas.microsoft.com/office/drawing/2014/main" id="{00000000-0008-0000-0000-0000E2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366</xdr:row>
          <xdr:rowOff>30480</xdr:rowOff>
        </xdr:from>
        <xdr:to>
          <xdr:col>16</xdr:col>
          <xdr:colOff>0</xdr:colOff>
          <xdr:row>366</xdr:row>
          <xdr:rowOff>200025</xdr:rowOff>
        </xdr:to>
        <xdr:sp macro="" textlink="">
          <xdr:nvSpPr>
            <xdr:cNvPr id="8931" name="Check Box 739" hidden="1">
              <a:extLst>
                <a:ext uri="{63B3BB69-23CF-44E3-9099-C40C66FF867C}">
                  <a14:compatExt spid="_x0000_s8931"/>
                </a:ext>
                <a:ext uri="{FF2B5EF4-FFF2-40B4-BE49-F238E27FC236}">
                  <a16:creationId xmlns:a16="http://schemas.microsoft.com/office/drawing/2014/main" id="{00000000-0008-0000-0000-0000E3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367</xdr:row>
          <xdr:rowOff>30480</xdr:rowOff>
        </xdr:from>
        <xdr:to>
          <xdr:col>2</xdr:col>
          <xdr:colOff>229913</xdr:colOff>
          <xdr:row>367</xdr:row>
          <xdr:rowOff>200025</xdr:rowOff>
        </xdr:to>
        <xdr:sp macro="" textlink="">
          <xdr:nvSpPr>
            <xdr:cNvPr id="8932" name="Check Box 740" hidden="1">
              <a:extLst>
                <a:ext uri="{63B3BB69-23CF-44E3-9099-C40C66FF867C}">
                  <a14:compatExt spid="_x0000_s8932"/>
                </a:ext>
                <a:ext uri="{FF2B5EF4-FFF2-40B4-BE49-F238E27FC236}">
                  <a16:creationId xmlns:a16="http://schemas.microsoft.com/office/drawing/2014/main" id="{00000000-0008-0000-0000-0000E4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368</xdr:row>
          <xdr:rowOff>30480</xdr:rowOff>
        </xdr:from>
        <xdr:to>
          <xdr:col>2</xdr:col>
          <xdr:colOff>229913</xdr:colOff>
          <xdr:row>368</xdr:row>
          <xdr:rowOff>200025</xdr:rowOff>
        </xdr:to>
        <xdr:sp macro="" textlink="">
          <xdr:nvSpPr>
            <xdr:cNvPr id="8933" name="Check Box 741" hidden="1">
              <a:extLst>
                <a:ext uri="{63B3BB69-23CF-44E3-9099-C40C66FF867C}">
                  <a14:compatExt spid="_x0000_s8933"/>
                </a:ext>
                <a:ext uri="{FF2B5EF4-FFF2-40B4-BE49-F238E27FC236}">
                  <a16:creationId xmlns:a16="http://schemas.microsoft.com/office/drawing/2014/main" id="{00000000-0008-0000-0000-0000E5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369</xdr:row>
          <xdr:rowOff>30480</xdr:rowOff>
        </xdr:from>
        <xdr:to>
          <xdr:col>2</xdr:col>
          <xdr:colOff>229913</xdr:colOff>
          <xdr:row>369</xdr:row>
          <xdr:rowOff>200025</xdr:rowOff>
        </xdr:to>
        <xdr:sp macro="" textlink="">
          <xdr:nvSpPr>
            <xdr:cNvPr id="8934" name="Check Box 742" hidden="1">
              <a:extLst>
                <a:ext uri="{63B3BB69-23CF-44E3-9099-C40C66FF867C}">
                  <a14:compatExt spid="_x0000_s8934"/>
                </a:ext>
                <a:ext uri="{FF2B5EF4-FFF2-40B4-BE49-F238E27FC236}">
                  <a16:creationId xmlns:a16="http://schemas.microsoft.com/office/drawing/2014/main" id="{00000000-0008-0000-0000-0000E6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370</xdr:row>
          <xdr:rowOff>30480</xdr:rowOff>
        </xdr:from>
        <xdr:to>
          <xdr:col>2</xdr:col>
          <xdr:colOff>229913</xdr:colOff>
          <xdr:row>370</xdr:row>
          <xdr:rowOff>200025</xdr:rowOff>
        </xdr:to>
        <xdr:sp macro="" textlink="">
          <xdr:nvSpPr>
            <xdr:cNvPr id="8935" name="Check Box 743" hidden="1">
              <a:extLst>
                <a:ext uri="{63B3BB69-23CF-44E3-9099-C40C66FF867C}">
                  <a14:compatExt spid="_x0000_s8935"/>
                </a:ext>
                <a:ext uri="{FF2B5EF4-FFF2-40B4-BE49-F238E27FC236}">
                  <a16:creationId xmlns:a16="http://schemas.microsoft.com/office/drawing/2014/main" id="{00000000-0008-0000-0000-0000E7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371</xdr:row>
          <xdr:rowOff>30480</xdr:rowOff>
        </xdr:from>
        <xdr:to>
          <xdr:col>2</xdr:col>
          <xdr:colOff>229913</xdr:colOff>
          <xdr:row>371</xdr:row>
          <xdr:rowOff>200025</xdr:rowOff>
        </xdr:to>
        <xdr:sp macro="" textlink="">
          <xdr:nvSpPr>
            <xdr:cNvPr id="8936" name="Check Box 744" hidden="1">
              <a:extLst>
                <a:ext uri="{63B3BB69-23CF-44E3-9099-C40C66FF867C}">
                  <a14:compatExt spid="_x0000_s8936"/>
                </a:ext>
                <a:ext uri="{FF2B5EF4-FFF2-40B4-BE49-F238E27FC236}">
                  <a16:creationId xmlns:a16="http://schemas.microsoft.com/office/drawing/2014/main" id="{00000000-0008-0000-0000-0000E8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537</xdr:row>
          <xdr:rowOff>0</xdr:rowOff>
        </xdr:from>
        <xdr:to>
          <xdr:col>2</xdr:col>
          <xdr:colOff>229913</xdr:colOff>
          <xdr:row>537</xdr:row>
          <xdr:rowOff>180975</xdr:rowOff>
        </xdr:to>
        <xdr:sp macro="" textlink="">
          <xdr:nvSpPr>
            <xdr:cNvPr id="8937" name="Check Box 745" hidden="1">
              <a:extLst>
                <a:ext uri="{63B3BB69-23CF-44E3-9099-C40C66FF867C}">
                  <a14:compatExt spid="_x0000_s8937"/>
                </a:ext>
                <a:ext uri="{FF2B5EF4-FFF2-40B4-BE49-F238E27FC236}">
                  <a16:creationId xmlns:a16="http://schemas.microsoft.com/office/drawing/2014/main" id="{00000000-0008-0000-0000-0000E92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3</xdr:row>
          <xdr:rowOff>7620</xdr:rowOff>
        </xdr:from>
        <xdr:to>
          <xdr:col>1</xdr:col>
          <xdr:colOff>228600</xdr:colOff>
          <xdr:row>3</xdr:row>
          <xdr:rowOff>228600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100-00000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30480</xdr:colOff>
          <xdr:row>7</xdr:row>
          <xdr:rowOff>22860</xdr:rowOff>
        </xdr:from>
        <xdr:to>
          <xdr:col>3</xdr:col>
          <xdr:colOff>0</xdr:colOff>
          <xdr:row>8</xdr:row>
          <xdr:rowOff>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2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8</xdr:row>
          <xdr:rowOff>22860</xdr:rowOff>
        </xdr:from>
        <xdr:to>
          <xdr:col>3</xdr:col>
          <xdr:colOff>0</xdr:colOff>
          <xdr:row>9</xdr:row>
          <xdr:rowOff>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2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7</xdr:row>
          <xdr:rowOff>22860</xdr:rowOff>
        </xdr:from>
        <xdr:to>
          <xdr:col>13</xdr:col>
          <xdr:colOff>0</xdr:colOff>
          <xdr:row>8</xdr:row>
          <xdr:rowOff>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2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8</xdr:row>
          <xdr:rowOff>22860</xdr:rowOff>
        </xdr:from>
        <xdr:to>
          <xdr:col>13</xdr:col>
          <xdr:colOff>0</xdr:colOff>
          <xdr:row>9</xdr:row>
          <xdr:rowOff>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2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9</xdr:row>
          <xdr:rowOff>22860</xdr:rowOff>
        </xdr:from>
        <xdr:to>
          <xdr:col>3</xdr:col>
          <xdr:colOff>0</xdr:colOff>
          <xdr:row>10</xdr:row>
          <xdr:rowOff>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2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9</xdr:row>
          <xdr:rowOff>22860</xdr:rowOff>
        </xdr:from>
        <xdr:to>
          <xdr:col>13</xdr:col>
          <xdr:colOff>0</xdr:colOff>
          <xdr:row>10</xdr:row>
          <xdr:rowOff>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2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10</xdr:row>
          <xdr:rowOff>22860</xdr:rowOff>
        </xdr:from>
        <xdr:to>
          <xdr:col>3</xdr:col>
          <xdr:colOff>0</xdr:colOff>
          <xdr:row>11</xdr:row>
          <xdr:rowOff>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2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10</xdr:row>
          <xdr:rowOff>22860</xdr:rowOff>
        </xdr:from>
        <xdr:to>
          <xdr:col>13</xdr:col>
          <xdr:colOff>0</xdr:colOff>
          <xdr:row>11</xdr:row>
          <xdr:rowOff>0</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2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11</xdr:row>
          <xdr:rowOff>22860</xdr:rowOff>
        </xdr:from>
        <xdr:to>
          <xdr:col>3</xdr:col>
          <xdr:colOff>0</xdr:colOff>
          <xdr:row>12</xdr:row>
          <xdr:rowOff>0</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2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11</xdr:row>
          <xdr:rowOff>22860</xdr:rowOff>
        </xdr:from>
        <xdr:to>
          <xdr:col>13</xdr:col>
          <xdr:colOff>0</xdr:colOff>
          <xdr:row>12</xdr:row>
          <xdr:rowOff>0</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2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172357</xdr:colOff>
      <xdr:row>7</xdr:row>
      <xdr:rowOff>4601</xdr:rowOff>
    </xdr:from>
    <xdr:ext cx="1198113" cy="172227"/>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5197747" y="28733906"/>
          <a:ext cx="1198113" cy="1722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1">
          <a:spAutoFit/>
        </a:bodyPr>
        <a:lstStyle/>
        <a:p>
          <a:pPr algn="l"/>
          <a:r>
            <a:rPr lang="en-US" sz="1100" u="sng">
              <a:solidFill>
                <a:srgbClr val="0000EE"/>
              </a:solidFill>
            </a:rPr>
            <a:t>Road Inventory</a:t>
          </a:r>
          <a:r>
            <a:rPr lang="en-US" sz="1100" u="sng" baseline="0">
              <a:solidFill>
                <a:srgbClr val="0000EE"/>
              </a:solidFill>
            </a:rPr>
            <a:t> Map</a:t>
          </a:r>
          <a:endParaRPr lang="en-US" sz="1100" u="sng">
            <a:solidFill>
              <a:srgbClr val="0000EE"/>
            </a:solidFill>
          </a:endParaRPr>
        </a:p>
      </xdr:txBody>
    </xdr:sp>
    <xdr:clientData/>
  </xdr:oneCellAnchor>
  <mc:AlternateContent xmlns:mc="http://schemas.openxmlformats.org/markup-compatibility/2006">
    <mc:Choice xmlns:a14="http://schemas.microsoft.com/office/drawing/2010/main" Requires="a14">
      <xdr:twoCellAnchor editAs="oneCell">
        <xdr:from>
          <xdr:col>2</xdr:col>
          <xdr:colOff>30480</xdr:colOff>
          <xdr:row>32</xdr:row>
          <xdr:rowOff>22860</xdr:rowOff>
        </xdr:from>
        <xdr:to>
          <xdr:col>3</xdr:col>
          <xdr:colOff>0</xdr:colOff>
          <xdr:row>33</xdr:row>
          <xdr:rowOff>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2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85</xdr:row>
          <xdr:rowOff>0</xdr:rowOff>
        </xdr:from>
        <xdr:to>
          <xdr:col>3</xdr:col>
          <xdr:colOff>0</xdr:colOff>
          <xdr:row>85</xdr:row>
          <xdr:rowOff>190500</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2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86</xdr:row>
          <xdr:rowOff>22860</xdr:rowOff>
        </xdr:from>
        <xdr:to>
          <xdr:col>3</xdr:col>
          <xdr:colOff>0</xdr:colOff>
          <xdr:row>87</xdr:row>
          <xdr:rowOff>0</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2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87</xdr:row>
          <xdr:rowOff>22860</xdr:rowOff>
        </xdr:from>
        <xdr:to>
          <xdr:col>3</xdr:col>
          <xdr:colOff>0</xdr:colOff>
          <xdr:row>88</xdr:row>
          <xdr:rowOff>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2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107</xdr:row>
          <xdr:rowOff>0</xdr:rowOff>
        </xdr:from>
        <xdr:to>
          <xdr:col>3</xdr:col>
          <xdr:colOff>0</xdr:colOff>
          <xdr:row>107</xdr:row>
          <xdr:rowOff>190500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2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106</xdr:row>
          <xdr:rowOff>22860</xdr:rowOff>
        </xdr:from>
        <xdr:to>
          <xdr:col>3</xdr:col>
          <xdr:colOff>0</xdr:colOff>
          <xdr:row>107</xdr:row>
          <xdr:rowOff>0</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2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112</xdr:row>
          <xdr:rowOff>22860</xdr:rowOff>
        </xdr:from>
        <xdr:to>
          <xdr:col>3</xdr:col>
          <xdr:colOff>0</xdr:colOff>
          <xdr:row>113</xdr:row>
          <xdr:rowOff>0</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2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108</xdr:row>
          <xdr:rowOff>0</xdr:rowOff>
        </xdr:from>
        <xdr:to>
          <xdr:col>3</xdr:col>
          <xdr:colOff>0</xdr:colOff>
          <xdr:row>108</xdr:row>
          <xdr:rowOff>190500</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2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109</xdr:row>
          <xdr:rowOff>22860</xdr:rowOff>
        </xdr:from>
        <xdr:to>
          <xdr:col>3</xdr:col>
          <xdr:colOff>0</xdr:colOff>
          <xdr:row>110</xdr:row>
          <xdr:rowOff>0</xdr:rowOff>
        </xdr:to>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200-00001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110</xdr:row>
          <xdr:rowOff>0</xdr:rowOff>
        </xdr:from>
        <xdr:to>
          <xdr:col>3</xdr:col>
          <xdr:colOff>0</xdr:colOff>
          <xdr:row>110</xdr:row>
          <xdr:rowOff>190500</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2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111</xdr:row>
          <xdr:rowOff>22860</xdr:rowOff>
        </xdr:from>
        <xdr:to>
          <xdr:col>3</xdr:col>
          <xdr:colOff>0</xdr:colOff>
          <xdr:row>112</xdr:row>
          <xdr:rowOff>0</xdr:rowOff>
        </xdr:to>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02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113</xdr:row>
          <xdr:rowOff>22860</xdr:rowOff>
        </xdr:from>
        <xdr:to>
          <xdr:col>3</xdr:col>
          <xdr:colOff>0</xdr:colOff>
          <xdr:row>114</xdr:row>
          <xdr:rowOff>0</xdr:rowOff>
        </xdr:to>
        <xdr:sp macro="" textlink="">
          <xdr:nvSpPr>
            <xdr:cNvPr id="13336" name="Check Box 24" hidden="1">
              <a:extLst>
                <a:ext uri="{63B3BB69-23CF-44E3-9099-C40C66FF867C}">
                  <a14:compatExt spid="_x0000_s13336"/>
                </a:ext>
                <a:ext uri="{FF2B5EF4-FFF2-40B4-BE49-F238E27FC236}">
                  <a16:creationId xmlns:a16="http://schemas.microsoft.com/office/drawing/2014/main" id="{00000000-0008-0000-0200-00001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114</xdr:row>
          <xdr:rowOff>0</xdr:rowOff>
        </xdr:from>
        <xdr:to>
          <xdr:col>3</xdr:col>
          <xdr:colOff>0</xdr:colOff>
          <xdr:row>114</xdr:row>
          <xdr:rowOff>190500</xdr:rowOff>
        </xdr:to>
        <xdr:sp macro="" textlink="">
          <xdr:nvSpPr>
            <xdr:cNvPr id="13337" name="Check Box 25" hidden="1">
              <a:extLst>
                <a:ext uri="{63B3BB69-23CF-44E3-9099-C40C66FF867C}">
                  <a14:compatExt spid="_x0000_s13337"/>
                </a:ext>
                <a:ext uri="{FF2B5EF4-FFF2-40B4-BE49-F238E27FC236}">
                  <a16:creationId xmlns:a16="http://schemas.microsoft.com/office/drawing/2014/main" id="{00000000-0008-0000-0200-00001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115</xdr:row>
          <xdr:rowOff>22860</xdr:rowOff>
        </xdr:from>
        <xdr:to>
          <xdr:col>3</xdr:col>
          <xdr:colOff>0</xdr:colOff>
          <xdr:row>116</xdr:row>
          <xdr:rowOff>0</xdr:rowOff>
        </xdr:to>
        <xdr:sp macro="" textlink="">
          <xdr:nvSpPr>
            <xdr:cNvPr id="13338" name="Check Box 26" hidden="1">
              <a:extLst>
                <a:ext uri="{63B3BB69-23CF-44E3-9099-C40C66FF867C}">
                  <a14:compatExt spid="_x0000_s13338"/>
                </a:ext>
                <a:ext uri="{FF2B5EF4-FFF2-40B4-BE49-F238E27FC236}">
                  <a16:creationId xmlns:a16="http://schemas.microsoft.com/office/drawing/2014/main" id="{00000000-0008-0000-0200-00001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96</xdr:row>
          <xdr:rowOff>22860</xdr:rowOff>
        </xdr:from>
        <xdr:to>
          <xdr:col>3</xdr:col>
          <xdr:colOff>0</xdr:colOff>
          <xdr:row>97</xdr:row>
          <xdr:rowOff>0</xdr:rowOff>
        </xdr:to>
        <xdr:sp macro="" textlink="">
          <xdr:nvSpPr>
            <xdr:cNvPr id="13339" name="Check Box 27" hidden="1">
              <a:extLst>
                <a:ext uri="{63B3BB69-23CF-44E3-9099-C40C66FF867C}">
                  <a14:compatExt spid="_x0000_s13339"/>
                </a:ext>
                <a:ext uri="{FF2B5EF4-FFF2-40B4-BE49-F238E27FC236}">
                  <a16:creationId xmlns:a16="http://schemas.microsoft.com/office/drawing/2014/main" id="{00000000-0008-0000-0200-00001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98</xdr:row>
          <xdr:rowOff>22860</xdr:rowOff>
        </xdr:from>
        <xdr:to>
          <xdr:col>3</xdr:col>
          <xdr:colOff>0</xdr:colOff>
          <xdr:row>99</xdr:row>
          <xdr:rowOff>0</xdr:rowOff>
        </xdr:to>
        <xdr:sp macro="" textlink="">
          <xdr:nvSpPr>
            <xdr:cNvPr id="13340" name="Check Box 28" hidden="1">
              <a:extLst>
                <a:ext uri="{63B3BB69-23CF-44E3-9099-C40C66FF867C}">
                  <a14:compatExt spid="_x0000_s13340"/>
                </a:ext>
                <a:ext uri="{FF2B5EF4-FFF2-40B4-BE49-F238E27FC236}">
                  <a16:creationId xmlns:a16="http://schemas.microsoft.com/office/drawing/2014/main" id="{00000000-0008-0000-0200-00001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97</xdr:row>
          <xdr:rowOff>22860</xdr:rowOff>
        </xdr:from>
        <xdr:to>
          <xdr:col>3</xdr:col>
          <xdr:colOff>0</xdr:colOff>
          <xdr:row>98</xdr:row>
          <xdr:rowOff>0</xdr:rowOff>
        </xdr:to>
        <xdr:sp macro="" textlink="">
          <xdr:nvSpPr>
            <xdr:cNvPr id="13341" name="Check Box 29" hidden="1">
              <a:extLst>
                <a:ext uri="{63B3BB69-23CF-44E3-9099-C40C66FF867C}">
                  <a14:compatExt spid="_x0000_s13341"/>
                </a:ext>
                <a:ext uri="{FF2B5EF4-FFF2-40B4-BE49-F238E27FC236}">
                  <a16:creationId xmlns:a16="http://schemas.microsoft.com/office/drawing/2014/main" id="{00000000-0008-0000-0200-00001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100</xdr:row>
          <xdr:rowOff>22860</xdr:rowOff>
        </xdr:from>
        <xdr:to>
          <xdr:col>3</xdr:col>
          <xdr:colOff>0</xdr:colOff>
          <xdr:row>101</xdr:row>
          <xdr:rowOff>0</xdr:rowOff>
        </xdr:to>
        <xdr:sp macro="" textlink="">
          <xdr:nvSpPr>
            <xdr:cNvPr id="13342" name="Check Box 30" hidden="1">
              <a:extLst>
                <a:ext uri="{63B3BB69-23CF-44E3-9099-C40C66FF867C}">
                  <a14:compatExt spid="_x0000_s13342"/>
                </a:ext>
                <a:ext uri="{FF2B5EF4-FFF2-40B4-BE49-F238E27FC236}">
                  <a16:creationId xmlns:a16="http://schemas.microsoft.com/office/drawing/2014/main" id="{00000000-0008-0000-0200-00001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101</xdr:row>
          <xdr:rowOff>22860</xdr:rowOff>
        </xdr:from>
        <xdr:to>
          <xdr:col>3</xdr:col>
          <xdr:colOff>0</xdr:colOff>
          <xdr:row>102</xdr:row>
          <xdr:rowOff>0</xdr:rowOff>
        </xdr:to>
        <xdr:sp macro="" textlink="">
          <xdr:nvSpPr>
            <xdr:cNvPr id="13343" name="Check Box 31" hidden="1">
              <a:extLst>
                <a:ext uri="{63B3BB69-23CF-44E3-9099-C40C66FF867C}">
                  <a14:compatExt spid="_x0000_s13343"/>
                </a:ext>
                <a:ext uri="{FF2B5EF4-FFF2-40B4-BE49-F238E27FC236}">
                  <a16:creationId xmlns:a16="http://schemas.microsoft.com/office/drawing/2014/main" id="{00000000-0008-0000-0200-00001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103</xdr:row>
          <xdr:rowOff>22860</xdr:rowOff>
        </xdr:from>
        <xdr:to>
          <xdr:col>3</xdr:col>
          <xdr:colOff>0</xdr:colOff>
          <xdr:row>104</xdr:row>
          <xdr:rowOff>0</xdr:rowOff>
        </xdr:to>
        <xdr:sp macro="" textlink="">
          <xdr:nvSpPr>
            <xdr:cNvPr id="13344" name="Check Box 32" hidden="1">
              <a:extLst>
                <a:ext uri="{63B3BB69-23CF-44E3-9099-C40C66FF867C}">
                  <a14:compatExt spid="_x0000_s13344"/>
                </a:ext>
                <a:ext uri="{FF2B5EF4-FFF2-40B4-BE49-F238E27FC236}">
                  <a16:creationId xmlns:a16="http://schemas.microsoft.com/office/drawing/2014/main" id="{00000000-0008-0000-0200-00002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102</xdr:row>
          <xdr:rowOff>22860</xdr:rowOff>
        </xdr:from>
        <xdr:to>
          <xdr:col>3</xdr:col>
          <xdr:colOff>0</xdr:colOff>
          <xdr:row>103</xdr:row>
          <xdr:rowOff>0</xdr:rowOff>
        </xdr:to>
        <xdr:sp macro="" textlink="">
          <xdr:nvSpPr>
            <xdr:cNvPr id="13345" name="Check Box 33" hidden="1">
              <a:extLst>
                <a:ext uri="{63B3BB69-23CF-44E3-9099-C40C66FF867C}">
                  <a14:compatExt spid="_x0000_s13345"/>
                </a:ext>
                <a:ext uri="{FF2B5EF4-FFF2-40B4-BE49-F238E27FC236}">
                  <a16:creationId xmlns:a16="http://schemas.microsoft.com/office/drawing/2014/main" id="{00000000-0008-0000-0200-00002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199572</xdr:colOff>
      <xdr:row>110</xdr:row>
      <xdr:rowOff>27215</xdr:rowOff>
    </xdr:from>
    <xdr:ext cx="2311404" cy="172227"/>
    <xdr:sp macro="" textlink="">
      <xdr:nvSpPr>
        <xdr:cNvPr id="4" name="Rectangle 3">
          <a:hlinkClick xmlns:r="http://schemas.openxmlformats.org/officeDocument/2006/relationships" r:id="rId2"/>
          <a:extLst>
            <a:ext uri="{FF2B5EF4-FFF2-40B4-BE49-F238E27FC236}">
              <a16:creationId xmlns:a16="http://schemas.microsoft.com/office/drawing/2014/main" id="{00000000-0008-0000-0200-000004000000}"/>
            </a:ext>
          </a:extLst>
        </xdr:cNvPr>
        <xdr:cNvSpPr/>
      </xdr:nvSpPr>
      <xdr:spPr>
        <a:xfrm>
          <a:off x="4087677" y="51555560"/>
          <a:ext cx="2311404" cy="1722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1">
          <a:spAutoFit/>
        </a:bodyPr>
        <a:lstStyle/>
        <a:p>
          <a:pPr algn="l"/>
          <a:r>
            <a:rPr lang="en-US" sz="1100" u="sng">
              <a:solidFill>
                <a:srgbClr val="0000EE"/>
              </a:solidFill>
            </a:rPr>
            <a:t>Estimated</a:t>
          </a:r>
          <a:r>
            <a:rPr lang="en-US" sz="1100" u="sng" baseline="0">
              <a:solidFill>
                <a:srgbClr val="0000EE"/>
              </a:solidFill>
            </a:rPr>
            <a:t> Culvert &amp; Bridge Vulnerability</a:t>
          </a:r>
          <a:endParaRPr lang="en-US" sz="1100" u="sng">
            <a:solidFill>
              <a:srgbClr val="0000EE"/>
            </a:solidFill>
          </a:endParaRPr>
        </a:p>
      </xdr:txBody>
    </xdr:sp>
    <xdr:clientData/>
  </xdr:oneCellAnchor>
  <mc:AlternateContent xmlns:mc="http://schemas.openxmlformats.org/markup-compatibility/2006">
    <mc:Choice xmlns:a14="http://schemas.microsoft.com/office/drawing/2010/main" Requires="a14">
      <xdr:twoCellAnchor editAs="oneCell">
        <xdr:from>
          <xdr:col>2</xdr:col>
          <xdr:colOff>30480</xdr:colOff>
          <xdr:row>75</xdr:row>
          <xdr:rowOff>22860</xdr:rowOff>
        </xdr:from>
        <xdr:to>
          <xdr:col>3</xdr:col>
          <xdr:colOff>0</xdr:colOff>
          <xdr:row>76</xdr:row>
          <xdr:rowOff>0</xdr:rowOff>
        </xdr:to>
        <xdr:sp macro="" textlink="">
          <xdr:nvSpPr>
            <xdr:cNvPr id="13346" name="Check Box 34" hidden="1">
              <a:extLst>
                <a:ext uri="{63B3BB69-23CF-44E3-9099-C40C66FF867C}">
                  <a14:compatExt spid="_x0000_s13346"/>
                </a:ext>
                <a:ext uri="{FF2B5EF4-FFF2-40B4-BE49-F238E27FC236}">
                  <a16:creationId xmlns:a16="http://schemas.microsoft.com/office/drawing/2014/main" id="{00000000-0008-0000-0200-00002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76</xdr:row>
          <xdr:rowOff>0</xdr:rowOff>
        </xdr:from>
        <xdr:to>
          <xdr:col>3</xdr:col>
          <xdr:colOff>0</xdr:colOff>
          <xdr:row>76</xdr:row>
          <xdr:rowOff>190500</xdr:rowOff>
        </xdr:to>
        <xdr:sp macro="" textlink="">
          <xdr:nvSpPr>
            <xdr:cNvPr id="13347" name="Check Box 35" hidden="1">
              <a:extLst>
                <a:ext uri="{63B3BB69-23CF-44E3-9099-C40C66FF867C}">
                  <a14:compatExt spid="_x0000_s13347"/>
                </a:ext>
                <a:ext uri="{FF2B5EF4-FFF2-40B4-BE49-F238E27FC236}">
                  <a16:creationId xmlns:a16="http://schemas.microsoft.com/office/drawing/2014/main" id="{00000000-0008-0000-0200-00002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77</xdr:row>
          <xdr:rowOff>22860</xdr:rowOff>
        </xdr:from>
        <xdr:to>
          <xdr:col>3</xdr:col>
          <xdr:colOff>0</xdr:colOff>
          <xdr:row>78</xdr:row>
          <xdr:rowOff>0</xdr:rowOff>
        </xdr:to>
        <xdr:sp macro="" textlink="">
          <xdr:nvSpPr>
            <xdr:cNvPr id="13349" name="Check Box 37" hidden="1">
              <a:extLst>
                <a:ext uri="{63B3BB69-23CF-44E3-9099-C40C66FF867C}">
                  <a14:compatExt spid="_x0000_s13349"/>
                </a:ext>
                <a:ext uri="{FF2B5EF4-FFF2-40B4-BE49-F238E27FC236}">
                  <a16:creationId xmlns:a16="http://schemas.microsoft.com/office/drawing/2014/main" id="{00000000-0008-0000-0200-00002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99</xdr:row>
          <xdr:rowOff>22860</xdr:rowOff>
        </xdr:from>
        <xdr:to>
          <xdr:col>3</xdr:col>
          <xdr:colOff>0</xdr:colOff>
          <xdr:row>100</xdr:row>
          <xdr:rowOff>0</xdr:rowOff>
        </xdr:to>
        <xdr:sp macro="" textlink="">
          <xdr:nvSpPr>
            <xdr:cNvPr id="13350" name="Check Box 38" hidden="1">
              <a:extLst>
                <a:ext uri="{63B3BB69-23CF-44E3-9099-C40C66FF867C}">
                  <a14:compatExt spid="_x0000_s13350"/>
                </a:ext>
                <a:ext uri="{FF2B5EF4-FFF2-40B4-BE49-F238E27FC236}">
                  <a16:creationId xmlns:a16="http://schemas.microsoft.com/office/drawing/2014/main" id="{00000000-0008-0000-0200-00002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22</xdr:row>
          <xdr:rowOff>30480</xdr:rowOff>
        </xdr:from>
        <xdr:to>
          <xdr:col>17</xdr:col>
          <xdr:colOff>220980</xdr:colOff>
          <xdr:row>23</xdr:row>
          <xdr:rowOff>30480</xdr:rowOff>
        </xdr:to>
        <xdr:sp macro="" textlink="">
          <xdr:nvSpPr>
            <xdr:cNvPr id="13361" name="Check Box 49" hidden="1">
              <a:extLst>
                <a:ext uri="{63B3BB69-23CF-44E3-9099-C40C66FF867C}">
                  <a14:compatExt spid="_x0000_s13361"/>
                </a:ext>
                <a:ext uri="{FF2B5EF4-FFF2-40B4-BE49-F238E27FC236}">
                  <a16:creationId xmlns:a16="http://schemas.microsoft.com/office/drawing/2014/main" id="{00000000-0008-0000-0200-00003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22</xdr:row>
          <xdr:rowOff>22860</xdr:rowOff>
        </xdr:from>
        <xdr:to>
          <xdr:col>13</xdr:col>
          <xdr:colOff>0</xdr:colOff>
          <xdr:row>23</xdr:row>
          <xdr:rowOff>7620</xdr:rowOff>
        </xdr:to>
        <xdr:sp macro="" textlink="">
          <xdr:nvSpPr>
            <xdr:cNvPr id="13362" name="Check Box 50" hidden="1">
              <a:extLst>
                <a:ext uri="{63B3BB69-23CF-44E3-9099-C40C66FF867C}">
                  <a14:compatExt spid="_x0000_s13362"/>
                </a:ext>
                <a:ext uri="{FF2B5EF4-FFF2-40B4-BE49-F238E27FC236}">
                  <a16:creationId xmlns:a16="http://schemas.microsoft.com/office/drawing/2014/main" id="{00000000-0008-0000-0200-00003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23</xdr:row>
          <xdr:rowOff>22860</xdr:rowOff>
        </xdr:from>
        <xdr:to>
          <xdr:col>18</xdr:col>
          <xdr:colOff>0</xdr:colOff>
          <xdr:row>24</xdr:row>
          <xdr:rowOff>7620</xdr:rowOff>
        </xdr:to>
        <xdr:sp macro="" textlink="">
          <xdr:nvSpPr>
            <xdr:cNvPr id="13363" name="Check Box 51" hidden="1">
              <a:extLst>
                <a:ext uri="{63B3BB69-23CF-44E3-9099-C40C66FF867C}">
                  <a14:compatExt spid="_x0000_s13363"/>
                </a:ext>
                <a:ext uri="{FF2B5EF4-FFF2-40B4-BE49-F238E27FC236}">
                  <a16:creationId xmlns:a16="http://schemas.microsoft.com/office/drawing/2014/main" id="{00000000-0008-0000-0200-00003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23</xdr:row>
          <xdr:rowOff>22860</xdr:rowOff>
        </xdr:from>
        <xdr:to>
          <xdr:col>13</xdr:col>
          <xdr:colOff>0</xdr:colOff>
          <xdr:row>24</xdr:row>
          <xdr:rowOff>0</xdr:rowOff>
        </xdr:to>
        <xdr:sp macro="" textlink="">
          <xdr:nvSpPr>
            <xdr:cNvPr id="13364" name="Check Box 52" hidden="1">
              <a:extLst>
                <a:ext uri="{63B3BB69-23CF-44E3-9099-C40C66FF867C}">
                  <a14:compatExt spid="_x0000_s13364"/>
                </a:ext>
                <a:ext uri="{FF2B5EF4-FFF2-40B4-BE49-F238E27FC236}">
                  <a16:creationId xmlns:a16="http://schemas.microsoft.com/office/drawing/2014/main" id="{00000000-0008-0000-0200-00003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22860</xdr:colOff>
          <xdr:row>22</xdr:row>
          <xdr:rowOff>30480</xdr:rowOff>
        </xdr:from>
        <xdr:to>
          <xdr:col>22</xdr:col>
          <xdr:colOff>220980</xdr:colOff>
          <xdr:row>23</xdr:row>
          <xdr:rowOff>22860</xdr:rowOff>
        </xdr:to>
        <xdr:sp macro="" textlink="">
          <xdr:nvSpPr>
            <xdr:cNvPr id="13365" name="Check Box 53" hidden="1">
              <a:extLst>
                <a:ext uri="{63B3BB69-23CF-44E3-9099-C40C66FF867C}">
                  <a14:compatExt spid="_x0000_s13365"/>
                </a:ext>
                <a:ext uri="{FF2B5EF4-FFF2-40B4-BE49-F238E27FC236}">
                  <a16:creationId xmlns:a16="http://schemas.microsoft.com/office/drawing/2014/main" id="{00000000-0008-0000-0200-00003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22860</xdr:colOff>
          <xdr:row>23</xdr:row>
          <xdr:rowOff>30480</xdr:rowOff>
        </xdr:from>
        <xdr:to>
          <xdr:col>22</xdr:col>
          <xdr:colOff>220980</xdr:colOff>
          <xdr:row>24</xdr:row>
          <xdr:rowOff>22860</xdr:rowOff>
        </xdr:to>
        <xdr:sp macro="" textlink="">
          <xdr:nvSpPr>
            <xdr:cNvPr id="13366" name="Check Box 54" hidden="1">
              <a:extLst>
                <a:ext uri="{63B3BB69-23CF-44E3-9099-C40C66FF867C}">
                  <a14:compatExt spid="_x0000_s13366"/>
                </a:ext>
                <a:ext uri="{FF2B5EF4-FFF2-40B4-BE49-F238E27FC236}">
                  <a16:creationId xmlns:a16="http://schemas.microsoft.com/office/drawing/2014/main" id="{00000000-0008-0000-0200-00003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38100</xdr:rowOff>
        </xdr:from>
        <xdr:to>
          <xdr:col>2</xdr:col>
          <xdr:colOff>198120</xdr:colOff>
          <xdr:row>26</xdr:row>
          <xdr:rowOff>30480</xdr:rowOff>
        </xdr:to>
        <xdr:sp macro="" textlink="">
          <xdr:nvSpPr>
            <xdr:cNvPr id="13367" name="Check Box 55" hidden="1">
              <a:extLst>
                <a:ext uri="{63B3BB69-23CF-44E3-9099-C40C66FF867C}">
                  <a14:compatExt spid="_x0000_s13367"/>
                </a:ext>
                <a:ext uri="{FF2B5EF4-FFF2-40B4-BE49-F238E27FC236}">
                  <a16:creationId xmlns:a16="http://schemas.microsoft.com/office/drawing/2014/main" id="{00000000-0008-0000-0200-00003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25</xdr:col>
      <xdr:colOff>77922</xdr:colOff>
      <xdr:row>74</xdr:row>
      <xdr:rowOff>0</xdr:rowOff>
    </xdr:from>
    <xdr:ext cx="588967" cy="172227"/>
    <xdr:sp macro="" textlink="">
      <xdr:nvSpPr>
        <xdr:cNvPr id="8" name="Rectangle 7">
          <a:hlinkClick xmlns:r="http://schemas.openxmlformats.org/officeDocument/2006/relationships" r:id="rId3"/>
          <a:extLst>
            <a:ext uri="{FF2B5EF4-FFF2-40B4-BE49-F238E27FC236}">
              <a16:creationId xmlns:a16="http://schemas.microsoft.com/office/drawing/2014/main" id="{00000000-0008-0000-0200-000008000000}"/>
            </a:ext>
          </a:extLst>
        </xdr:cNvPr>
        <xdr:cNvSpPr/>
      </xdr:nvSpPr>
      <xdr:spPr>
        <a:xfrm>
          <a:off x="5792922" y="52113091"/>
          <a:ext cx="588967" cy="1722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1">
          <a:spAutoFit/>
        </a:bodyPr>
        <a:lstStyle/>
        <a:p>
          <a:pPr algn="l"/>
          <a:r>
            <a:rPr lang="en-US" sz="1100" u="sng">
              <a:solidFill>
                <a:srgbClr val="0000EE"/>
              </a:solidFill>
            </a:rPr>
            <a:t>E-20-001</a:t>
          </a:r>
        </a:p>
      </xdr:txBody>
    </xdr:sp>
    <xdr:clientData/>
  </xdr:oneCellAnchor>
  <mc:AlternateContent xmlns:mc="http://schemas.openxmlformats.org/markup-compatibility/2006">
    <mc:Choice xmlns:a14="http://schemas.microsoft.com/office/drawing/2010/main" Requires="a14">
      <xdr:twoCellAnchor editAs="oneCell">
        <xdr:from>
          <xdr:col>20</xdr:col>
          <xdr:colOff>30480</xdr:colOff>
          <xdr:row>10</xdr:row>
          <xdr:rowOff>22860</xdr:rowOff>
        </xdr:from>
        <xdr:to>
          <xdr:col>21</xdr:col>
          <xdr:colOff>0</xdr:colOff>
          <xdr:row>11</xdr:row>
          <xdr:rowOff>0</xdr:rowOff>
        </xdr:to>
        <xdr:sp macro="" textlink="">
          <xdr:nvSpPr>
            <xdr:cNvPr id="13370" name="Check Box 58" hidden="1">
              <a:extLst>
                <a:ext uri="{63B3BB69-23CF-44E3-9099-C40C66FF867C}">
                  <a14:compatExt spid="_x0000_s13370"/>
                </a:ext>
                <a:ext uri="{FF2B5EF4-FFF2-40B4-BE49-F238E27FC236}">
                  <a16:creationId xmlns:a16="http://schemas.microsoft.com/office/drawing/2014/main" id="{00000000-0008-0000-0200-00003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30480</xdr:colOff>
          <xdr:row>8</xdr:row>
          <xdr:rowOff>22860</xdr:rowOff>
        </xdr:from>
        <xdr:to>
          <xdr:col>21</xdr:col>
          <xdr:colOff>0</xdr:colOff>
          <xdr:row>9</xdr:row>
          <xdr:rowOff>22860</xdr:rowOff>
        </xdr:to>
        <xdr:sp macro="" textlink="">
          <xdr:nvSpPr>
            <xdr:cNvPr id="13371" name="Check Box 59" hidden="1">
              <a:extLst>
                <a:ext uri="{63B3BB69-23CF-44E3-9099-C40C66FF867C}">
                  <a14:compatExt spid="_x0000_s13371"/>
                </a:ext>
                <a:ext uri="{FF2B5EF4-FFF2-40B4-BE49-F238E27FC236}">
                  <a16:creationId xmlns:a16="http://schemas.microsoft.com/office/drawing/2014/main" id="{00000000-0008-0000-0200-00003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30480</xdr:colOff>
          <xdr:row>9</xdr:row>
          <xdr:rowOff>22860</xdr:rowOff>
        </xdr:from>
        <xdr:to>
          <xdr:col>21</xdr:col>
          <xdr:colOff>0</xdr:colOff>
          <xdr:row>10</xdr:row>
          <xdr:rowOff>22860</xdr:rowOff>
        </xdr:to>
        <xdr:sp macro="" textlink="">
          <xdr:nvSpPr>
            <xdr:cNvPr id="13372" name="Check Box 60" hidden="1">
              <a:extLst>
                <a:ext uri="{63B3BB69-23CF-44E3-9099-C40C66FF867C}">
                  <a14:compatExt spid="_x0000_s13372"/>
                </a:ext>
                <a:ext uri="{FF2B5EF4-FFF2-40B4-BE49-F238E27FC236}">
                  <a16:creationId xmlns:a16="http://schemas.microsoft.com/office/drawing/2014/main" id="{00000000-0008-0000-0200-00003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23</xdr:row>
          <xdr:rowOff>22860</xdr:rowOff>
        </xdr:from>
        <xdr:to>
          <xdr:col>18</xdr:col>
          <xdr:colOff>0</xdr:colOff>
          <xdr:row>24</xdr:row>
          <xdr:rowOff>22860</xdr:rowOff>
        </xdr:to>
        <xdr:sp macro="" textlink="">
          <xdr:nvSpPr>
            <xdr:cNvPr id="13373" name="Check Box 61" hidden="1">
              <a:extLst>
                <a:ext uri="{63B3BB69-23CF-44E3-9099-C40C66FF867C}">
                  <a14:compatExt spid="_x0000_s13373"/>
                </a:ext>
                <a:ext uri="{FF2B5EF4-FFF2-40B4-BE49-F238E27FC236}">
                  <a16:creationId xmlns:a16="http://schemas.microsoft.com/office/drawing/2014/main" id="{00000000-0008-0000-0200-00003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22860</xdr:colOff>
          <xdr:row>23</xdr:row>
          <xdr:rowOff>30480</xdr:rowOff>
        </xdr:from>
        <xdr:to>
          <xdr:col>22</xdr:col>
          <xdr:colOff>213360</xdr:colOff>
          <xdr:row>24</xdr:row>
          <xdr:rowOff>22860</xdr:rowOff>
        </xdr:to>
        <xdr:sp macro="" textlink="">
          <xdr:nvSpPr>
            <xdr:cNvPr id="13374" name="Check Box 62" hidden="1">
              <a:extLst>
                <a:ext uri="{63B3BB69-23CF-44E3-9099-C40C66FF867C}">
                  <a14:compatExt spid="_x0000_s13374"/>
                </a:ext>
                <a:ext uri="{FF2B5EF4-FFF2-40B4-BE49-F238E27FC236}">
                  <a16:creationId xmlns:a16="http://schemas.microsoft.com/office/drawing/2014/main" id="{00000000-0008-0000-0200-00003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24</xdr:row>
          <xdr:rowOff>30480</xdr:rowOff>
        </xdr:from>
        <xdr:to>
          <xdr:col>12</xdr:col>
          <xdr:colOff>213360</xdr:colOff>
          <xdr:row>25</xdr:row>
          <xdr:rowOff>22860</xdr:rowOff>
        </xdr:to>
        <xdr:sp macro="" textlink="">
          <xdr:nvSpPr>
            <xdr:cNvPr id="13375" name="Check Box 63" hidden="1">
              <a:extLst>
                <a:ext uri="{63B3BB69-23CF-44E3-9099-C40C66FF867C}">
                  <a14:compatExt spid="_x0000_s13375"/>
                </a:ext>
                <a:ext uri="{FF2B5EF4-FFF2-40B4-BE49-F238E27FC236}">
                  <a16:creationId xmlns:a16="http://schemas.microsoft.com/office/drawing/2014/main" id="{00000000-0008-0000-0200-00003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24</xdr:row>
          <xdr:rowOff>22860</xdr:rowOff>
        </xdr:from>
        <xdr:to>
          <xdr:col>15</xdr:col>
          <xdr:colOff>213360</xdr:colOff>
          <xdr:row>25</xdr:row>
          <xdr:rowOff>22860</xdr:rowOff>
        </xdr:to>
        <xdr:sp macro="" textlink="">
          <xdr:nvSpPr>
            <xdr:cNvPr id="13376" name="Check Box 64" hidden="1">
              <a:extLst>
                <a:ext uri="{63B3BB69-23CF-44E3-9099-C40C66FF867C}">
                  <a14:compatExt spid="_x0000_s13376"/>
                </a:ext>
                <a:ext uri="{FF2B5EF4-FFF2-40B4-BE49-F238E27FC236}">
                  <a16:creationId xmlns:a16="http://schemas.microsoft.com/office/drawing/2014/main" id="{00000000-0008-0000-0200-00004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19</xdr:col>
      <xdr:colOff>113665</xdr:colOff>
      <xdr:row>34</xdr:row>
      <xdr:rowOff>65246</xdr:rowOff>
    </xdr:from>
    <xdr:ext cx="2308547" cy="172227"/>
    <xdr:sp macro="" textlink="">
      <xdr:nvSpPr>
        <xdr:cNvPr id="3" name="Rectangle 2">
          <a:hlinkClick xmlns:r="http://schemas.openxmlformats.org/officeDocument/2006/relationships" r:id="rId4"/>
          <a:extLst>
            <a:ext uri="{FF2B5EF4-FFF2-40B4-BE49-F238E27FC236}">
              <a16:creationId xmlns:a16="http://schemas.microsoft.com/office/drawing/2014/main" id="{00000000-0008-0000-0200-000003000000}"/>
            </a:ext>
          </a:extLst>
        </xdr:cNvPr>
        <xdr:cNvSpPr/>
      </xdr:nvSpPr>
      <xdr:spPr>
        <a:xfrm>
          <a:off x="4457065" y="7532846"/>
          <a:ext cx="2308547" cy="1722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1">
          <a:spAutoFit/>
        </a:bodyPr>
        <a:lstStyle/>
        <a:p>
          <a:pPr algn="l"/>
          <a:r>
            <a:rPr lang="en-US" sz="1100" u="sng">
              <a:solidFill>
                <a:srgbClr val="0000EE"/>
              </a:solidFill>
            </a:rPr>
            <a:t>Guidance on Target Speed</a:t>
          </a:r>
        </a:p>
      </xdr:txBody>
    </xdr:sp>
    <xdr:clientData/>
  </xdr:oneCellAnchor>
  <xdr:oneCellAnchor>
    <xdr:from>
      <xdr:col>25</xdr:col>
      <xdr:colOff>74839</xdr:colOff>
      <xdr:row>36</xdr:row>
      <xdr:rowOff>7640</xdr:rowOff>
    </xdr:from>
    <xdr:ext cx="548146" cy="172227"/>
    <xdr:sp macro="" textlink="">
      <xdr:nvSpPr>
        <xdr:cNvPr id="6" name="Rectangle 5">
          <a:hlinkClick xmlns:r="http://schemas.openxmlformats.org/officeDocument/2006/relationships" r:id="rId5"/>
          <a:extLst>
            <a:ext uri="{FF2B5EF4-FFF2-40B4-BE49-F238E27FC236}">
              <a16:creationId xmlns:a16="http://schemas.microsoft.com/office/drawing/2014/main" id="{00000000-0008-0000-0200-000006000000}"/>
            </a:ext>
          </a:extLst>
        </xdr:cNvPr>
        <xdr:cNvSpPr/>
      </xdr:nvSpPr>
      <xdr:spPr>
        <a:xfrm>
          <a:off x="5789839" y="45339020"/>
          <a:ext cx="548146" cy="1722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1">
          <a:spAutoFit/>
        </a:bodyPr>
        <a:lstStyle/>
        <a:p>
          <a:pPr algn="l"/>
          <a:r>
            <a:rPr lang="en-US" sz="1100" u="sng">
              <a:solidFill>
                <a:srgbClr val="0000EE"/>
              </a:solidFill>
            </a:rPr>
            <a:t>PDDG 3.6</a:t>
          </a:r>
        </a:p>
      </xdr:txBody>
    </xdr:sp>
    <xdr:clientData/>
  </xdr:oneCellAnchor>
  <mc:AlternateContent xmlns:mc="http://schemas.openxmlformats.org/markup-compatibility/2006">
    <mc:Choice xmlns:a14="http://schemas.microsoft.com/office/drawing/2010/main" Requires="a14">
      <xdr:twoCellAnchor editAs="oneCell">
        <xdr:from>
          <xdr:col>2</xdr:col>
          <xdr:colOff>30480</xdr:colOff>
          <xdr:row>33</xdr:row>
          <xdr:rowOff>22860</xdr:rowOff>
        </xdr:from>
        <xdr:to>
          <xdr:col>3</xdr:col>
          <xdr:colOff>0</xdr:colOff>
          <xdr:row>34</xdr:row>
          <xdr:rowOff>0</xdr:rowOff>
        </xdr:to>
        <xdr:sp macro="" textlink="">
          <xdr:nvSpPr>
            <xdr:cNvPr id="13377" name="Check Box 65" hidden="1">
              <a:extLst>
                <a:ext uri="{63B3BB69-23CF-44E3-9099-C40C66FF867C}">
                  <a14:compatExt spid="_x0000_s13377"/>
                </a:ext>
                <a:ext uri="{FF2B5EF4-FFF2-40B4-BE49-F238E27FC236}">
                  <a16:creationId xmlns:a16="http://schemas.microsoft.com/office/drawing/2014/main" id="{00000000-0008-0000-0200-00004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34</xdr:row>
          <xdr:rowOff>22860</xdr:rowOff>
        </xdr:from>
        <xdr:to>
          <xdr:col>3</xdr:col>
          <xdr:colOff>0</xdr:colOff>
          <xdr:row>35</xdr:row>
          <xdr:rowOff>0</xdr:rowOff>
        </xdr:to>
        <xdr:sp macro="" textlink="">
          <xdr:nvSpPr>
            <xdr:cNvPr id="13378" name="Check Box 66" hidden="1">
              <a:extLst>
                <a:ext uri="{63B3BB69-23CF-44E3-9099-C40C66FF867C}">
                  <a14:compatExt spid="_x0000_s13378"/>
                </a:ext>
                <a:ext uri="{FF2B5EF4-FFF2-40B4-BE49-F238E27FC236}">
                  <a16:creationId xmlns:a16="http://schemas.microsoft.com/office/drawing/2014/main" id="{00000000-0008-0000-0200-00004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26</xdr:col>
      <xdr:colOff>209321</xdr:colOff>
      <xdr:row>48</xdr:row>
      <xdr:rowOff>31052</xdr:rowOff>
    </xdr:from>
    <xdr:ext cx="588967" cy="172227"/>
    <xdr:sp macro="" textlink="">
      <xdr:nvSpPr>
        <xdr:cNvPr id="9" name="Rectangle 8">
          <a:hlinkClick xmlns:r="http://schemas.openxmlformats.org/officeDocument/2006/relationships" r:id="rId3"/>
          <a:extLst>
            <a:ext uri="{FF2B5EF4-FFF2-40B4-BE49-F238E27FC236}">
              <a16:creationId xmlns:a16="http://schemas.microsoft.com/office/drawing/2014/main" id="{00000000-0008-0000-0200-000009000000}"/>
            </a:ext>
          </a:extLst>
        </xdr:cNvPr>
        <xdr:cNvSpPr/>
      </xdr:nvSpPr>
      <xdr:spPr>
        <a:xfrm>
          <a:off x="6156731" y="47968472"/>
          <a:ext cx="588967" cy="1722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1">
          <a:spAutoFit/>
        </a:bodyPr>
        <a:lstStyle/>
        <a:p>
          <a:pPr algn="l"/>
          <a:r>
            <a:rPr lang="en-US" sz="1100" u="sng">
              <a:solidFill>
                <a:srgbClr val="0000EE"/>
              </a:solidFill>
            </a:rPr>
            <a:t>E-20-001</a:t>
          </a:r>
        </a:p>
      </xdr:txBody>
    </xdr:sp>
    <xdr:clientData/>
  </xdr:oneCellAnchor>
  <mc:AlternateContent xmlns:mc="http://schemas.openxmlformats.org/markup-compatibility/2006">
    <mc:Choice xmlns:a14="http://schemas.microsoft.com/office/drawing/2010/main" Requires="a14">
      <xdr:twoCellAnchor editAs="oneCell">
        <xdr:from>
          <xdr:col>15</xdr:col>
          <xdr:colOff>7620</xdr:colOff>
          <xdr:row>54</xdr:row>
          <xdr:rowOff>7620</xdr:rowOff>
        </xdr:from>
        <xdr:to>
          <xdr:col>15</xdr:col>
          <xdr:colOff>213360</xdr:colOff>
          <xdr:row>55</xdr:row>
          <xdr:rowOff>0</xdr:rowOff>
        </xdr:to>
        <xdr:sp macro="" textlink="">
          <xdr:nvSpPr>
            <xdr:cNvPr id="13379" name="Check Box 67" hidden="1">
              <a:extLst>
                <a:ext uri="{63B3BB69-23CF-44E3-9099-C40C66FF867C}">
                  <a14:compatExt spid="_x0000_s13379"/>
                </a:ext>
                <a:ext uri="{FF2B5EF4-FFF2-40B4-BE49-F238E27FC236}">
                  <a16:creationId xmlns:a16="http://schemas.microsoft.com/office/drawing/2014/main" id="{00000000-0008-0000-0200-00004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55</xdr:row>
          <xdr:rowOff>7620</xdr:rowOff>
        </xdr:from>
        <xdr:to>
          <xdr:col>15</xdr:col>
          <xdr:colOff>213360</xdr:colOff>
          <xdr:row>56</xdr:row>
          <xdr:rowOff>0</xdr:rowOff>
        </xdr:to>
        <xdr:sp macro="" textlink="">
          <xdr:nvSpPr>
            <xdr:cNvPr id="13380" name="Check Box 68" hidden="1">
              <a:extLst>
                <a:ext uri="{63B3BB69-23CF-44E3-9099-C40C66FF867C}">
                  <a14:compatExt spid="_x0000_s13380"/>
                </a:ext>
                <a:ext uri="{FF2B5EF4-FFF2-40B4-BE49-F238E27FC236}">
                  <a16:creationId xmlns:a16="http://schemas.microsoft.com/office/drawing/2014/main" id="{00000000-0008-0000-0200-00004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56</xdr:row>
          <xdr:rowOff>7620</xdr:rowOff>
        </xdr:from>
        <xdr:to>
          <xdr:col>15</xdr:col>
          <xdr:colOff>213360</xdr:colOff>
          <xdr:row>57</xdr:row>
          <xdr:rowOff>0</xdr:rowOff>
        </xdr:to>
        <xdr:sp macro="" textlink="">
          <xdr:nvSpPr>
            <xdr:cNvPr id="13381" name="Check Box 69" hidden="1">
              <a:extLst>
                <a:ext uri="{63B3BB69-23CF-44E3-9099-C40C66FF867C}">
                  <a14:compatExt spid="_x0000_s13381"/>
                </a:ext>
                <a:ext uri="{FF2B5EF4-FFF2-40B4-BE49-F238E27FC236}">
                  <a16:creationId xmlns:a16="http://schemas.microsoft.com/office/drawing/2014/main" id="{00000000-0008-0000-0200-00004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57</xdr:row>
          <xdr:rowOff>7620</xdr:rowOff>
        </xdr:from>
        <xdr:to>
          <xdr:col>15</xdr:col>
          <xdr:colOff>213360</xdr:colOff>
          <xdr:row>58</xdr:row>
          <xdr:rowOff>0</xdr:rowOff>
        </xdr:to>
        <xdr:sp macro="" textlink="">
          <xdr:nvSpPr>
            <xdr:cNvPr id="13382" name="Check Box 70" hidden="1">
              <a:extLst>
                <a:ext uri="{63B3BB69-23CF-44E3-9099-C40C66FF867C}">
                  <a14:compatExt spid="_x0000_s13382"/>
                </a:ext>
                <a:ext uri="{FF2B5EF4-FFF2-40B4-BE49-F238E27FC236}">
                  <a16:creationId xmlns:a16="http://schemas.microsoft.com/office/drawing/2014/main" id="{00000000-0008-0000-0200-00004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58</xdr:row>
          <xdr:rowOff>7620</xdr:rowOff>
        </xdr:from>
        <xdr:to>
          <xdr:col>15</xdr:col>
          <xdr:colOff>213360</xdr:colOff>
          <xdr:row>59</xdr:row>
          <xdr:rowOff>0</xdr:rowOff>
        </xdr:to>
        <xdr:sp macro="" textlink="">
          <xdr:nvSpPr>
            <xdr:cNvPr id="13383" name="Check Box 71" hidden="1">
              <a:extLst>
                <a:ext uri="{63B3BB69-23CF-44E3-9099-C40C66FF867C}">
                  <a14:compatExt spid="_x0000_s13383"/>
                </a:ext>
                <a:ext uri="{FF2B5EF4-FFF2-40B4-BE49-F238E27FC236}">
                  <a16:creationId xmlns:a16="http://schemas.microsoft.com/office/drawing/2014/main" id="{00000000-0008-0000-0200-00004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53</xdr:row>
          <xdr:rowOff>7620</xdr:rowOff>
        </xdr:from>
        <xdr:to>
          <xdr:col>15</xdr:col>
          <xdr:colOff>213360</xdr:colOff>
          <xdr:row>54</xdr:row>
          <xdr:rowOff>0</xdr:rowOff>
        </xdr:to>
        <xdr:sp macro="" textlink="">
          <xdr:nvSpPr>
            <xdr:cNvPr id="13384" name="Check Box 72" hidden="1">
              <a:extLst>
                <a:ext uri="{63B3BB69-23CF-44E3-9099-C40C66FF867C}">
                  <a14:compatExt spid="_x0000_s13384"/>
                </a:ext>
                <a:ext uri="{FF2B5EF4-FFF2-40B4-BE49-F238E27FC236}">
                  <a16:creationId xmlns:a16="http://schemas.microsoft.com/office/drawing/2014/main" id="{00000000-0008-0000-0200-00004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51</xdr:row>
          <xdr:rowOff>7620</xdr:rowOff>
        </xdr:from>
        <xdr:to>
          <xdr:col>15</xdr:col>
          <xdr:colOff>213360</xdr:colOff>
          <xdr:row>52</xdr:row>
          <xdr:rowOff>0</xdr:rowOff>
        </xdr:to>
        <xdr:sp macro="" textlink="">
          <xdr:nvSpPr>
            <xdr:cNvPr id="13385" name="Check Box 73" hidden="1">
              <a:extLst>
                <a:ext uri="{63B3BB69-23CF-44E3-9099-C40C66FF867C}">
                  <a14:compatExt spid="_x0000_s13385"/>
                </a:ext>
                <a:ext uri="{FF2B5EF4-FFF2-40B4-BE49-F238E27FC236}">
                  <a16:creationId xmlns:a16="http://schemas.microsoft.com/office/drawing/2014/main" id="{00000000-0008-0000-0200-00004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30480</xdr:colOff>
          <xdr:row>8</xdr:row>
          <xdr:rowOff>22860</xdr:rowOff>
        </xdr:from>
        <xdr:to>
          <xdr:col>3</xdr:col>
          <xdr:colOff>0</xdr:colOff>
          <xdr:row>9</xdr:row>
          <xdr:rowOff>0</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3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9</xdr:row>
          <xdr:rowOff>22860</xdr:rowOff>
        </xdr:from>
        <xdr:to>
          <xdr:col>3</xdr:col>
          <xdr:colOff>0</xdr:colOff>
          <xdr:row>10</xdr:row>
          <xdr:rowOff>0</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3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10</xdr:row>
          <xdr:rowOff>22860</xdr:rowOff>
        </xdr:from>
        <xdr:to>
          <xdr:col>3</xdr:col>
          <xdr:colOff>0</xdr:colOff>
          <xdr:row>11</xdr:row>
          <xdr:rowOff>0</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300-00000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18</xdr:row>
          <xdr:rowOff>22860</xdr:rowOff>
        </xdr:from>
        <xdr:to>
          <xdr:col>3</xdr:col>
          <xdr:colOff>0</xdr:colOff>
          <xdr:row>19</xdr:row>
          <xdr:rowOff>0</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3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19</xdr:row>
          <xdr:rowOff>22860</xdr:rowOff>
        </xdr:from>
        <xdr:to>
          <xdr:col>3</xdr:col>
          <xdr:colOff>0</xdr:colOff>
          <xdr:row>20</xdr:row>
          <xdr:rowOff>0</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3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20</xdr:row>
          <xdr:rowOff>22860</xdr:rowOff>
        </xdr:from>
        <xdr:to>
          <xdr:col>3</xdr:col>
          <xdr:colOff>0</xdr:colOff>
          <xdr:row>21</xdr:row>
          <xdr:rowOff>0</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3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21</xdr:row>
          <xdr:rowOff>22860</xdr:rowOff>
        </xdr:from>
        <xdr:to>
          <xdr:col>3</xdr:col>
          <xdr:colOff>0</xdr:colOff>
          <xdr:row>22</xdr:row>
          <xdr:rowOff>0</xdr:rowOff>
        </xdr:to>
        <xdr:sp macro="" textlink="">
          <xdr:nvSpPr>
            <xdr:cNvPr id="18453" name="Check Box 21" hidden="1">
              <a:extLst>
                <a:ext uri="{63B3BB69-23CF-44E3-9099-C40C66FF867C}">
                  <a14:compatExt spid="_x0000_s18453"/>
                </a:ext>
                <a:ext uri="{FF2B5EF4-FFF2-40B4-BE49-F238E27FC236}">
                  <a16:creationId xmlns:a16="http://schemas.microsoft.com/office/drawing/2014/main" id="{00000000-0008-0000-0300-00001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22</xdr:row>
          <xdr:rowOff>22860</xdr:rowOff>
        </xdr:from>
        <xdr:to>
          <xdr:col>3</xdr:col>
          <xdr:colOff>0</xdr:colOff>
          <xdr:row>23</xdr:row>
          <xdr:rowOff>0</xdr:rowOff>
        </xdr:to>
        <xdr:sp macro="" textlink="">
          <xdr:nvSpPr>
            <xdr:cNvPr id="18454" name="Check Box 22" hidden="1">
              <a:extLst>
                <a:ext uri="{63B3BB69-23CF-44E3-9099-C40C66FF867C}">
                  <a14:compatExt spid="_x0000_s18454"/>
                </a:ext>
                <a:ext uri="{FF2B5EF4-FFF2-40B4-BE49-F238E27FC236}">
                  <a16:creationId xmlns:a16="http://schemas.microsoft.com/office/drawing/2014/main" id="{00000000-0008-0000-0300-00001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24</xdr:row>
          <xdr:rowOff>22860</xdr:rowOff>
        </xdr:from>
        <xdr:to>
          <xdr:col>3</xdr:col>
          <xdr:colOff>0</xdr:colOff>
          <xdr:row>25</xdr:row>
          <xdr:rowOff>0</xdr:rowOff>
        </xdr:to>
        <xdr:sp macro="" textlink="">
          <xdr:nvSpPr>
            <xdr:cNvPr id="18455" name="Check Box 23" hidden="1">
              <a:extLst>
                <a:ext uri="{63B3BB69-23CF-44E3-9099-C40C66FF867C}">
                  <a14:compatExt spid="_x0000_s18455"/>
                </a:ext>
                <a:ext uri="{FF2B5EF4-FFF2-40B4-BE49-F238E27FC236}">
                  <a16:creationId xmlns:a16="http://schemas.microsoft.com/office/drawing/2014/main" id="{00000000-0008-0000-0300-00001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20</xdr:row>
          <xdr:rowOff>22860</xdr:rowOff>
        </xdr:from>
        <xdr:to>
          <xdr:col>17</xdr:col>
          <xdr:colOff>0</xdr:colOff>
          <xdr:row>21</xdr:row>
          <xdr:rowOff>0</xdr:rowOff>
        </xdr:to>
        <xdr:sp macro="" textlink="">
          <xdr:nvSpPr>
            <xdr:cNvPr id="18456" name="Check Box 24" hidden="1">
              <a:extLst>
                <a:ext uri="{63B3BB69-23CF-44E3-9099-C40C66FF867C}">
                  <a14:compatExt spid="_x0000_s18456"/>
                </a:ext>
                <a:ext uri="{FF2B5EF4-FFF2-40B4-BE49-F238E27FC236}">
                  <a16:creationId xmlns:a16="http://schemas.microsoft.com/office/drawing/2014/main" id="{00000000-0008-0000-0300-00001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20</xdr:row>
          <xdr:rowOff>22860</xdr:rowOff>
        </xdr:from>
        <xdr:to>
          <xdr:col>10</xdr:col>
          <xdr:colOff>0</xdr:colOff>
          <xdr:row>21</xdr:row>
          <xdr:rowOff>0</xdr:rowOff>
        </xdr:to>
        <xdr:sp macro="" textlink="">
          <xdr:nvSpPr>
            <xdr:cNvPr id="18457" name="Check Box 25" hidden="1">
              <a:extLst>
                <a:ext uri="{63B3BB69-23CF-44E3-9099-C40C66FF867C}">
                  <a14:compatExt spid="_x0000_s18457"/>
                </a:ext>
                <a:ext uri="{FF2B5EF4-FFF2-40B4-BE49-F238E27FC236}">
                  <a16:creationId xmlns:a16="http://schemas.microsoft.com/office/drawing/2014/main" id="{00000000-0008-0000-0300-00001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16</xdr:row>
          <xdr:rowOff>22860</xdr:rowOff>
        </xdr:from>
        <xdr:to>
          <xdr:col>3</xdr:col>
          <xdr:colOff>0</xdr:colOff>
          <xdr:row>17</xdr:row>
          <xdr:rowOff>0</xdr:rowOff>
        </xdr:to>
        <xdr:sp macro="" textlink="">
          <xdr:nvSpPr>
            <xdr:cNvPr id="18469" name="Check Box 37" hidden="1">
              <a:extLst>
                <a:ext uri="{63B3BB69-23CF-44E3-9099-C40C66FF867C}">
                  <a14:compatExt spid="_x0000_s18469"/>
                </a:ext>
                <a:ext uri="{FF2B5EF4-FFF2-40B4-BE49-F238E27FC236}">
                  <a16:creationId xmlns:a16="http://schemas.microsoft.com/office/drawing/2014/main" id="{00000000-0008-0000-03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6</xdr:row>
          <xdr:rowOff>22860</xdr:rowOff>
        </xdr:from>
        <xdr:to>
          <xdr:col>3</xdr:col>
          <xdr:colOff>0</xdr:colOff>
          <xdr:row>7</xdr:row>
          <xdr:rowOff>0</xdr:rowOff>
        </xdr:to>
        <xdr:sp macro="" textlink="">
          <xdr:nvSpPr>
            <xdr:cNvPr id="18470" name="Check Box 38" hidden="1">
              <a:extLst>
                <a:ext uri="{63B3BB69-23CF-44E3-9099-C40C66FF867C}">
                  <a14:compatExt spid="_x0000_s18470"/>
                </a:ext>
                <a:ext uri="{FF2B5EF4-FFF2-40B4-BE49-F238E27FC236}">
                  <a16:creationId xmlns:a16="http://schemas.microsoft.com/office/drawing/2014/main" id="{00000000-0008-0000-03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27</xdr:row>
          <xdr:rowOff>22860</xdr:rowOff>
        </xdr:from>
        <xdr:to>
          <xdr:col>3</xdr:col>
          <xdr:colOff>0</xdr:colOff>
          <xdr:row>28</xdr:row>
          <xdr:rowOff>0</xdr:rowOff>
        </xdr:to>
        <xdr:sp macro="" textlink="">
          <xdr:nvSpPr>
            <xdr:cNvPr id="18471" name="Check Box 39" hidden="1">
              <a:extLst>
                <a:ext uri="{63B3BB69-23CF-44E3-9099-C40C66FF867C}">
                  <a14:compatExt spid="_x0000_s18471"/>
                </a:ext>
                <a:ext uri="{FF2B5EF4-FFF2-40B4-BE49-F238E27FC236}">
                  <a16:creationId xmlns:a16="http://schemas.microsoft.com/office/drawing/2014/main" id="{00000000-0008-0000-03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28</xdr:row>
          <xdr:rowOff>22860</xdr:rowOff>
        </xdr:from>
        <xdr:to>
          <xdr:col>3</xdr:col>
          <xdr:colOff>0</xdr:colOff>
          <xdr:row>29</xdr:row>
          <xdr:rowOff>0</xdr:rowOff>
        </xdr:to>
        <xdr:sp macro="" textlink="">
          <xdr:nvSpPr>
            <xdr:cNvPr id="18472" name="Check Box 40" hidden="1">
              <a:extLst>
                <a:ext uri="{63B3BB69-23CF-44E3-9099-C40C66FF867C}">
                  <a14:compatExt spid="_x0000_s18472"/>
                </a:ext>
                <a:ext uri="{FF2B5EF4-FFF2-40B4-BE49-F238E27FC236}">
                  <a16:creationId xmlns:a16="http://schemas.microsoft.com/office/drawing/2014/main" id="{00000000-0008-0000-0300-00002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29</xdr:row>
          <xdr:rowOff>22860</xdr:rowOff>
        </xdr:from>
        <xdr:to>
          <xdr:col>3</xdr:col>
          <xdr:colOff>0</xdr:colOff>
          <xdr:row>30</xdr:row>
          <xdr:rowOff>0</xdr:rowOff>
        </xdr:to>
        <xdr:sp macro="" textlink="">
          <xdr:nvSpPr>
            <xdr:cNvPr id="18473" name="Check Box 41" hidden="1">
              <a:extLst>
                <a:ext uri="{63B3BB69-23CF-44E3-9099-C40C66FF867C}">
                  <a14:compatExt spid="_x0000_s18473"/>
                </a:ext>
                <a:ext uri="{FF2B5EF4-FFF2-40B4-BE49-F238E27FC236}">
                  <a16:creationId xmlns:a16="http://schemas.microsoft.com/office/drawing/2014/main" id="{00000000-0008-0000-0300-00002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23</xdr:row>
          <xdr:rowOff>7620</xdr:rowOff>
        </xdr:from>
        <xdr:to>
          <xdr:col>3</xdr:col>
          <xdr:colOff>0</xdr:colOff>
          <xdr:row>24</xdr:row>
          <xdr:rowOff>0</xdr:rowOff>
        </xdr:to>
        <xdr:sp macro="" textlink="">
          <xdr:nvSpPr>
            <xdr:cNvPr id="18799" name="Check Box 367" hidden="1">
              <a:extLst>
                <a:ext uri="{63B3BB69-23CF-44E3-9099-C40C66FF867C}">
                  <a14:compatExt spid="_x0000_s18799"/>
                </a:ext>
                <a:ext uri="{FF2B5EF4-FFF2-40B4-BE49-F238E27FC236}">
                  <a16:creationId xmlns:a16="http://schemas.microsoft.com/office/drawing/2014/main" id="{00000000-0008-0000-0300-00006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7</xdr:row>
          <xdr:rowOff>22860</xdr:rowOff>
        </xdr:from>
        <xdr:to>
          <xdr:col>3</xdr:col>
          <xdr:colOff>0</xdr:colOff>
          <xdr:row>8</xdr:row>
          <xdr:rowOff>0</xdr:rowOff>
        </xdr:to>
        <xdr:sp macro="" textlink="">
          <xdr:nvSpPr>
            <xdr:cNvPr id="18800" name="Check Box 368" hidden="1">
              <a:extLst>
                <a:ext uri="{63B3BB69-23CF-44E3-9099-C40C66FF867C}">
                  <a14:compatExt spid="_x0000_s18800"/>
                </a:ext>
                <a:ext uri="{FF2B5EF4-FFF2-40B4-BE49-F238E27FC236}">
                  <a16:creationId xmlns:a16="http://schemas.microsoft.com/office/drawing/2014/main" id="{00000000-0008-0000-0300-000070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17</xdr:row>
          <xdr:rowOff>22860</xdr:rowOff>
        </xdr:from>
        <xdr:to>
          <xdr:col>3</xdr:col>
          <xdr:colOff>0</xdr:colOff>
          <xdr:row>18</xdr:row>
          <xdr:rowOff>0</xdr:rowOff>
        </xdr:to>
        <xdr:sp macro="" textlink="">
          <xdr:nvSpPr>
            <xdr:cNvPr id="18801" name="Check Box 369" hidden="1">
              <a:extLst>
                <a:ext uri="{63B3BB69-23CF-44E3-9099-C40C66FF867C}">
                  <a14:compatExt spid="_x0000_s18801"/>
                </a:ext>
                <a:ext uri="{FF2B5EF4-FFF2-40B4-BE49-F238E27FC236}">
                  <a16:creationId xmlns:a16="http://schemas.microsoft.com/office/drawing/2014/main" id="{00000000-0008-0000-0300-00007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7</xdr:col>
      <xdr:colOff>9525</xdr:colOff>
      <xdr:row>6</xdr:row>
      <xdr:rowOff>2077</xdr:rowOff>
    </xdr:from>
    <xdr:to>
      <xdr:col>15</xdr:col>
      <xdr:colOff>169927</xdr:colOff>
      <xdr:row>7</xdr:row>
      <xdr:rowOff>155864</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rotWithShape="1">
        <a:blip xmlns:r="http://schemas.openxmlformats.org/officeDocument/2006/relationships" r:embed="rId1"/>
        <a:srcRect b="67615"/>
        <a:stretch/>
      </xdr:blipFill>
      <xdr:spPr>
        <a:xfrm>
          <a:off x="14634730" y="1647304"/>
          <a:ext cx="5849424" cy="352946"/>
        </a:xfrm>
        <a:prstGeom prst="rect">
          <a:avLst/>
        </a:prstGeom>
      </xdr:spPr>
    </xdr:pic>
    <xdr:clientData/>
  </xdr:twoCellAnchor>
  <xdr:twoCellAnchor editAs="oneCell">
    <xdr:from>
      <xdr:col>7</xdr:col>
      <xdr:colOff>3613</xdr:colOff>
      <xdr:row>7</xdr:row>
      <xdr:rowOff>140450</xdr:rowOff>
    </xdr:from>
    <xdr:to>
      <xdr:col>15</xdr:col>
      <xdr:colOff>169730</xdr:colOff>
      <xdr:row>10</xdr:row>
      <xdr:rowOff>79091</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rotWithShape="1">
        <a:blip xmlns:r="http://schemas.openxmlformats.org/officeDocument/2006/relationships" r:embed="rId1"/>
        <a:srcRect t="50458"/>
        <a:stretch/>
      </xdr:blipFill>
      <xdr:spPr>
        <a:xfrm>
          <a:off x="14628818" y="1984836"/>
          <a:ext cx="5855139" cy="53611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217947</xdr:colOff>
      <xdr:row>8</xdr:row>
      <xdr:rowOff>50765</xdr:rowOff>
    </xdr:to>
    <xdr:sp macro="" textlink="">
      <xdr:nvSpPr>
        <xdr:cNvPr id="2" name="EsriDoNotEdit">
          <a:extLst>
            <a:ext uri="{FF2B5EF4-FFF2-40B4-BE49-F238E27FC236}">
              <a16:creationId xmlns:a16="http://schemas.microsoft.com/office/drawing/2014/main" id="{00000000-0008-0000-06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a:rPr>
            <a:t> For Esri use only</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1.xml"/><Relationship Id="rId299" Type="http://schemas.openxmlformats.org/officeDocument/2006/relationships/ctrlProp" Target="../ctrlProps/ctrlProp293.xml"/><Relationship Id="rId303" Type="http://schemas.openxmlformats.org/officeDocument/2006/relationships/ctrlProp" Target="../ctrlProps/ctrlProp297.xml"/><Relationship Id="rId21" Type="http://schemas.openxmlformats.org/officeDocument/2006/relationships/ctrlProp" Target="../ctrlProps/ctrlProp15.xml"/><Relationship Id="rId42" Type="http://schemas.openxmlformats.org/officeDocument/2006/relationships/ctrlProp" Target="../ctrlProps/ctrlProp36.xml"/><Relationship Id="rId63" Type="http://schemas.openxmlformats.org/officeDocument/2006/relationships/ctrlProp" Target="../ctrlProps/ctrlProp57.xml"/><Relationship Id="rId84" Type="http://schemas.openxmlformats.org/officeDocument/2006/relationships/ctrlProp" Target="../ctrlProps/ctrlProp78.xml"/><Relationship Id="rId138" Type="http://schemas.openxmlformats.org/officeDocument/2006/relationships/ctrlProp" Target="../ctrlProps/ctrlProp132.xml"/><Relationship Id="rId159" Type="http://schemas.openxmlformats.org/officeDocument/2006/relationships/ctrlProp" Target="../ctrlProps/ctrlProp153.xml"/><Relationship Id="rId324" Type="http://schemas.openxmlformats.org/officeDocument/2006/relationships/ctrlProp" Target="../ctrlProps/ctrlProp318.xml"/><Relationship Id="rId345" Type="http://schemas.openxmlformats.org/officeDocument/2006/relationships/ctrlProp" Target="../ctrlProps/ctrlProp339.xml"/><Relationship Id="rId170" Type="http://schemas.openxmlformats.org/officeDocument/2006/relationships/ctrlProp" Target="../ctrlProps/ctrlProp164.xml"/><Relationship Id="rId191" Type="http://schemas.openxmlformats.org/officeDocument/2006/relationships/ctrlProp" Target="../ctrlProps/ctrlProp185.xml"/><Relationship Id="rId205" Type="http://schemas.openxmlformats.org/officeDocument/2006/relationships/ctrlProp" Target="../ctrlProps/ctrlProp199.xml"/><Relationship Id="rId226" Type="http://schemas.openxmlformats.org/officeDocument/2006/relationships/ctrlProp" Target="../ctrlProps/ctrlProp220.xml"/><Relationship Id="rId247" Type="http://schemas.openxmlformats.org/officeDocument/2006/relationships/ctrlProp" Target="../ctrlProps/ctrlProp241.xml"/><Relationship Id="rId107" Type="http://schemas.openxmlformats.org/officeDocument/2006/relationships/ctrlProp" Target="../ctrlProps/ctrlProp101.xml"/><Relationship Id="rId268" Type="http://schemas.openxmlformats.org/officeDocument/2006/relationships/ctrlProp" Target="../ctrlProps/ctrlProp262.xml"/><Relationship Id="rId289" Type="http://schemas.openxmlformats.org/officeDocument/2006/relationships/ctrlProp" Target="../ctrlProps/ctrlProp283.xml"/><Relationship Id="rId11" Type="http://schemas.openxmlformats.org/officeDocument/2006/relationships/ctrlProp" Target="../ctrlProps/ctrlProp5.xml"/><Relationship Id="rId32" Type="http://schemas.openxmlformats.org/officeDocument/2006/relationships/ctrlProp" Target="../ctrlProps/ctrlProp26.xml"/><Relationship Id="rId53" Type="http://schemas.openxmlformats.org/officeDocument/2006/relationships/ctrlProp" Target="../ctrlProps/ctrlProp47.xml"/><Relationship Id="rId74" Type="http://schemas.openxmlformats.org/officeDocument/2006/relationships/ctrlProp" Target="../ctrlProps/ctrlProp68.xml"/><Relationship Id="rId128" Type="http://schemas.openxmlformats.org/officeDocument/2006/relationships/ctrlProp" Target="../ctrlProps/ctrlProp122.xml"/><Relationship Id="rId149" Type="http://schemas.openxmlformats.org/officeDocument/2006/relationships/ctrlProp" Target="../ctrlProps/ctrlProp143.xml"/><Relationship Id="rId314" Type="http://schemas.openxmlformats.org/officeDocument/2006/relationships/ctrlProp" Target="../ctrlProps/ctrlProp308.xml"/><Relationship Id="rId335" Type="http://schemas.openxmlformats.org/officeDocument/2006/relationships/ctrlProp" Target="../ctrlProps/ctrlProp329.xml"/><Relationship Id="rId356" Type="http://schemas.openxmlformats.org/officeDocument/2006/relationships/ctrlProp" Target="../ctrlProps/ctrlProp350.xml"/><Relationship Id="rId5" Type="http://schemas.openxmlformats.org/officeDocument/2006/relationships/drawing" Target="../drawings/drawing1.xml"/><Relationship Id="rId95" Type="http://schemas.openxmlformats.org/officeDocument/2006/relationships/ctrlProp" Target="../ctrlProps/ctrlProp89.xml"/><Relationship Id="rId160" Type="http://schemas.openxmlformats.org/officeDocument/2006/relationships/ctrlProp" Target="../ctrlProps/ctrlProp154.xml"/><Relationship Id="rId181" Type="http://schemas.openxmlformats.org/officeDocument/2006/relationships/ctrlProp" Target="../ctrlProps/ctrlProp175.xml"/><Relationship Id="rId216" Type="http://schemas.openxmlformats.org/officeDocument/2006/relationships/ctrlProp" Target="../ctrlProps/ctrlProp210.xml"/><Relationship Id="rId237" Type="http://schemas.openxmlformats.org/officeDocument/2006/relationships/ctrlProp" Target="../ctrlProps/ctrlProp231.xml"/><Relationship Id="rId258" Type="http://schemas.openxmlformats.org/officeDocument/2006/relationships/ctrlProp" Target="../ctrlProps/ctrlProp252.xml"/><Relationship Id="rId279" Type="http://schemas.openxmlformats.org/officeDocument/2006/relationships/ctrlProp" Target="../ctrlProps/ctrlProp273.xml"/><Relationship Id="rId22" Type="http://schemas.openxmlformats.org/officeDocument/2006/relationships/ctrlProp" Target="../ctrlProps/ctrlProp16.xml"/><Relationship Id="rId43" Type="http://schemas.openxmlformats.org/officeDocument/2006/relationships/ctrlProp" Target="../ctrlProps/ctrlProp37.xml"/><Relationship Id="rId64" Type="http://schemas.openxmlformats.org/officeDocument/2006/relationships/ctrlProp" Target="../ctrlProps/ctrlProp58.xml"/><Relationship Id="rId118" Type="http://schemas.openxmlformats.org/officeDocument/2006/relationships/ctrlProp" Target="../ctrlProps/ctrlProp112.xml"/><Relationship Id="rId139" Type="http://schemas.openxmlformats.org/officeDocument/2006/relationships/ctrlProp" Target="../ctrlProps/ctrlProp133.xml"/><Relationship Id="rId290" Type="http://schemas.openxmlformats.org/officeDocument/2006/relationships/ctrlProp" Target="../ctrlProps/ctrlProp284.xml"/><Relationship Id="rId304" Type="http://schemas.openxmlformats.org/officeDocument/2006/relationships/ctrlProp" Target="../ctrlProps/ctrlProp298.xml"/><Relationship Id="rId325" Type="http://schemas.openxmlformats.org/officeDocument/2006/relationships/ctrlProp" Target="../ctrlProps/ctrlProp319.xml"/><Relationship Id="rId346" Type="http://schemas.openxmlformats.org/officeDocument/2006/relationships/ctrlProp" Target="../ctrlProps/ctrlProp340.xml"/><Relationship Id="rId85" Type="http://schemas.openxmlformats.org/officeDocument/2006/relationships/ctrlProp" Target="../ctrlProps/ctrlProp79.xml"/><Relationship Id="rId150" Type="http://schemas.openxmlformats.org/officeDocument/2006/relationships/ctrlProp" Target="../ctrlProps/ctrlProp144.xml"/><Relationship Id="rId171" Type="http://schemas.openxmlformats.org/officeDocument/2006/relationships/ctrlProp" Target="../ctrlProps/ctrlProp165.xml"/><Relationship Id="rId192" Type="http://schemas.openxmlformats.org/officeDocument/2006/relationships/ctrlProp" Target="../ctrlProps/ctrlProp186.xml"/><Relationship Id="rId206" Type="http://schemas.openxmlformats.org/officeDocument/2006/relationships/ctrlProp" Target="../ctrlProps/ctrlProp200.xml"/><Relationship Id="rId227" Type="http://schemas.openxmlformats.org/officeDocument/2006/relationships/ctrlProp" Target="../ctrlProps/ctrlProp221.xml"/><Relationship Id="rId248" Type="http://schemas.openxmlformats.org/officeDocument/2006/relationships/ctrlProp" Target="../ctrlProps/ctrlProp242.xml"/><Relationship Id="rId269" Type="http://schemas.openxmlformats.org/officeDocument/2006/relationships/ctrlProp" Target="../ctrlProps/ctrlProp263.xml"/><Relationship Id="rId12" Type="http://schemas.openxmlformats.org/officeDocument/2006/relationships/ctrlProp" Target="../ctrlProps/ctrlProp6.xml"/><Relationship Id="rId33" Type="http://schemas.openxmlformats.org/officeDocument/2006/relationships/ctrlProp" Target="../ctrlProps/ctrlProp27.xml"/><Relationship Id="rId108" Type="http://schemas.openxmlformats.org/officeDocument/2006/relationships/ctrlProp" Target="../ctrlProps/ctrlProp102.xml"/><Relationship Id="rId129" Type="http://schemas.openxmlformats.org/officeDocument/2006/relationships/ctrlProp" Target="../ctrlProps/ctrlProp123.xml"/><Relationship Id="rId280" Type="http://schemas.openxmlformats.org/officeDocument/2006/relationships/ctrlProp" Target="../ctrlProps/ctrlProp274.xml"/><Relationship Id="rId315" Type="http://schemas.openxmlformats.org/officeDocument/2006/relationships/ctrlProp" Target="../ctrlProps/ctrlProp309.xml"/><Relationship Id="rId336" Type="http://schemas.openxmlformats.org/officeDocument/2006/relationships/ctrlProp" Target="../ctrlProps/ctrlProp330.xml"/><Relationship Id="rId357" Type="http://schemas.openxmlformats.org/officeDocument/2006/relationships/ctrlProp" Target="../ctrlProps/ctrlProp351.xml"/><Relationship Id="rId54" Type="http://schemas.openxmlformats.org/officeDocument/2006/relationships/ctrlProp" Target="../ctrlProps/ctrlProp48.xml"/><Relationship Id="rId75" Type="http://schemas.openxmlformats.org/officeDocument/2006/relationships/ctrlProp" Target="../ctrlProps/ctrlProp69.xml"/><Relationship Id="rId96" Type="http://schemas.openxmlformats.org/officeDocument/2006/relationships/ctrlProp" Target="../ctrlProps/ctrlProp90.xml"/><Relationship Id="rId140" Type="http://schemas.openxmlformats.org/officeDocument/2006/relationships/ctrlProp" Target="../ctrlProps/ctrlProp134.xml"/><Relationship Id="rId161" Type="http://schemas.openxmlformats.org/officeDocument/2006/relationships/ctrlProp" Target="../ctrlProps/ctrlProp155.xml"/><Relationship Id="rId182" Type="http://schemas.openxmlformats.org/officeDocument/2006/relationships/ctrlProp" Target="../ctrlProps/ctrlProp176.xml"/><Relationship Id="rId217" Type="http://schemas.openxmlformats.org/officeDocument/2006/relationships/ctrlProp" Target="../ctrlProps/ctrlProp211.xml"/><Relationship Id="rId6" Type="http://schemas.openxmlformats.org/officeDocument/2006/relationships/vmlDrawing" Target="../drawings/vmlDrawing1.vml"/><Relationship Id="rId238" Type="http://schemas.openxmlformats.org/officeDocument/2006/relationships/ctrlProp" Target="../ctrlProps/ctrlProp232.xml"/><Relationship Id="rId259" Type="http://schemas.openxmlformats.org/officeDocument/2006/relationships/ctrlProp" Target="../ctrlProps/ctrlProp253.xml"/><Relationship Id="rId23" Type="http://schemas.openxmlformats.org/officeDocument/2006/relationships/ctrlProp" Target="../ctrlProps/ctrlProp17.xml"/><Relationship Id="rId119" Type="http://schemas.openxmlformats.org/officeDocument/2006/relationships/ctrlProp" Target="../ctrlProps/ctrlProp113.xml"/><Relationship Id="rId270" Type="http://schemas.openxmlformats.org/officeDocument/2006/relationships/ctrlProp" Target="../ctrlProps/ctrlProp264.xml"/><Relationship Id="rId291" Type="http://schemas.openxmlformats.org/officeDocument/2006/relationships/ctrlProp" Target="../ctrlProps/ctrlProp285.xml"/><Relationship Id="rId305" Type="http://schemas.openxmlformats.org/officeDocument/2006/relationships/ctrlProp" Target="../ctrlProps/ctrlProp299.xml"/><Relationship Id="rId326" Type="http://schemas.openxmlformats.org/officeDocument/2006/relationships/ctrlProp" Target="../ctrlProps/ctrlProp320.xml"/><Relationship Id="rId347" Type="http://schemas.openxmlformats.org/officeDocument/2006/relationships/ctrlProp" Target="../ctrlProps/ctrlProp341.xml"/><Relationship Id="rId44" Type="http://schemas.openxmlformats.org/officeDocument/2006/relationships/ctrlProp" Target="../ctrlProps/ctrlProp38.xml"/><Relationship Id="rId65" Type="http://schemas.openxmlformats.org/officeDocument/2006/relationships/ctrlProp" Target="../ctrlProps/ctrlProp59.xml"/><Relationship Id="rId86" Type="http://schemas.openxmlformats.org/officeDocument/2006/relationships/ctrlProp" Target="../ctrlProps/ctrlProp80.xml"/><Relationship Id="rId130" Type="http://schemas.openxmlformats.org/officeDocument/2006/relationships/ctrlProp" Target="../ctrlProps/ctrlProp124.xml"/><Relationship Id="rId151" Type="http://schemas.openxmlformats.org/officeDocument/2006/relationships/ctrlProp" Target="../ctrlProps/ctrlProp145.xml"/><Relationship Id="rId172" Type="http://schemas.openxmlformats.org/officeDocument/2006/relationships/ctrlProp" Target="../ctrlProps/ctrlProp166.xml"/><Relationship Id="rId193" Type="http://schemas.openxmlformats.org/officeDocument/2006/relationships/ctrlProp" Target="../ctrlProps/ctrlProp187.xml"/><Relationship Id="rId207" Type="http://schemas.openxmlformats.org/officeDocument/2006/relationships/ctrlProp" Target="../ctrlProps/ctrlProp201.xml"/><Relationship Id="rId228" Type="http://schemas.openxmlformats.org/officeDocument/2006/relationships/ctrlProp" Target="../ctrlProps/ctrlProp222.xml"/><Relationship Id="rId249" Type="http://schemas.openxmlformats.org/officeDocument/2006/relationships/ctrlProp" Target="../ctrlProps/ctrlProp243.xml"/><Relationship Id="rId13" Type="http://schemas.openxmlformats.org/officeDocument/2006/relationships/ctrlProp" Target="../ctrlProps/ctrlProp7.xml"/><Relationship Id="rId109" Type="http://schemas.openxmlformats.org/officeDocument/2006/relationships/ctrlProp" Target="../ctrlProps/ctrlProp103.xml"/><Relationship Id="rId260" Type="http://schemas.openxmlformats.org/officeDocument/2006/relationships/ctrlProp" Target="../ctrlProps/ctrlProp254.xml"/><Relationship Id="rId281" Type="http://schemas.openxmlformats.org/officeDocument/2006/relationships/ctrlProp" Target="../ctrlProps/ctrlProp275.xml"/><Relationship Id="rId316" Type="http://schemas.openxmlformats.org/officeDocument/2006/relationships/ctrlProp" Target="../ctrlProps/ctrlProp310.xml"/><Relationship Id="rId337" Type="http://schemas.openxmlformats.org/officeDocument/2006/relationships/ctrlProp" Target="../ctrlProps/ctrlProp331.xml"/><Relationship Id="rId34" Type="http://schemas.openxmlformats.org/officeDocument/2006/relationships/ctrlProp" Target="../ctrlProps/ctrlProp28.xml"/><Relationship Id="rId55" Type="http://schemas.openxmlformats.org/officeDocument/2006/relationships/ctrlProp" Target="../ctrlProps/ctrlProp49.xml"/><Relationship Id="rId76" Type="http://schemas.openxmlformats.org/officeDocument/2006/relationships/ctrlProp" Target="../ctrlProps/ctrlProp70.xml"/><Relationship Id="rId97" Type="http://schemas.openxmlformats.org/officeDocument/2006/relationships/ctrlProp" Target="../ctrlProps/ctrlProp91.xml"/><Relationship Id="rId120" Type="http://schemas.openxmlformats.org/officeDocument/2006/relationships/ctrlProp" Target="../ctrlProps/ctrlProp114.xml"/><Relationship Id="rId141" Type="http://schemas.openxmlformats.org/officeDocument/2006/relationships/ctrlProp" Target="../ctrlProps/ctrlProp135.xml"/><Relationship Id="rId358" Type="http://schemas.openxmlformats.org/officeDocument/2006/relationships/ctrlProp" Target="../ctrlProps/ctrlProp352.xml"/><Relationship Id="rId7" Type="http://schemas.openxmlformats.org/officeDocument/2006/relationships/ctrlProp" Target="../ctrlProps/ctrlProp1.xml"/><Relationship Id="rId162" Type="http://schemas.openxmlformats.org/officeDocument/2006/relationships/ctrlProp" Target="../ctrlProps/ctrlProp156.xml"/><Relationship Id="rId183" Type="http://schemas.openxmlformats.org/officeDocument/2006/relationships/ctrlProp" Target="../ctrlProps/ctrlProp177.xml"/><Relationship Id="rId218" Type="http://schemas.openxmlformats.org/officeDocument/2006/relationships/ctrlProp" Target="../ctrlProps/ctrlProp212.xml"/><Relationship Id="rId239" Type="http://schemas.openxmlformats.org/officeDocument/2006/relationships/ctrlProp" Target="../ctrlProps/ctrlProp233.xml"/><Relationship Id="rId250" Type="http://schemas.openxmlformats.org/officeDocument/2006/relationships/ctrlProp" Target="../ctrlProps/ctrlProp244.xml"/><Relationship Id="rId271" Type="http://schemas.openxmlformats.org/officeDocument/2006/relationships/ctrlProp" Target="../ctrlProps/ctrlProp265.xml"/><Relationship Id="rId292" Type="http://schemas.openxmlformats.org/officeDocument/2006/relationships/ctrlProp" Target="../ctrlProps/ctrlProp286.xml"/><Relationship Id="rId306" Type="http://schemas.openxmlformats.org/officeDocument/2006/relationships/ctrlProp" Target="../ctrlProps/ctrlProp300.xml"/><Relationship Id="rId24" Type="http://schemas.openxmlformats.org/officeDocument/2006/relationships/ctrlProp" Target="../ctrlProps/ctrlProp18.xml"/><Relationship Id="rId45" Type="http://schemas.openxmlformats.org/officeDocument/2006/relationships/ctrlProp" Target="../ctrlProps/ctrlProp39.xml"/><Relationship Id="rId66" Type="http://schemas.openxmlformats.org/officeDocument/2006/relationships/ctrlProp" Target="../ctrlProps/ctrlProp60.xml"/><Relationship Id="rId87" Type="http://schemas.openxmlformats.org/officeDocument/2006/relationships/ctrlProp" Target="../ctrlProps/ctrlProp81.xml"/><Relationship Id="rId110" Type="http://schemas.openxmlformats.org/officeDocument/2006/relationships/ctrlProp" Target="../ctrlProps/ctrlProp104.xml"/><Relationship Id="rId131" Type="http://schemas.openxmlformats.org/officeDocument/2006/relationships/ctrlProp" Target="../ctrlProps/ctrlProp125.xml"/><Relationship Id="rId327" Type="http://schemas.openxmlformats.org/officeDocument/2006/relationships/ctrlProp" Target="../ctrlProps/ctrlProp321.xml"/><Relationship Id="rId348" Type="http://schemas.openxmlformats.org/officeDocument/2006/relationships/ctrlProp" Target="../ctrlProps/ctrlProp342.xml"/><Relationship Id="rId152" Type="http://schemas.openxmlformats.org/officeDocument/2006/relationships/ctrlProp" Target="../ctrlProps/ctrlProp146.xml"/><Relationship Id="rId173" Type="http://schemas.openxmlformats.org/officeDocument/2006/relationships/ctrlProp" Target="../ctrlProps/ctrlProp167.xml"/><Relationship Id="rId194" Type="http://schemas.openxmlformats.org/officeDocument/2006/relationships/ctrlProp" Target="../ctrlProps/ctrlProp188.xml"/><Relationship Id="rId208" Type="http://schemas.openxmlformats.org/officeDocument/2006/relationships/ctrlProp" Target="../ctrlProps/ctrlProp202.xml"/><Relationship Id="rId229" Type="http://schemas.openxmlformats.org/officeDocument/2006/relationships/ctrlProp" Target="../ctrlProps/ctrlProp223.xml"/><Relationship Id="rId240" Type="http://schemas.openxmlformats.org/officeDocument/2006/relationships/ctrlProp" Target="../ctrlProps/ctrlProp234.xml"/><Relationship Id="rId261" Type="http://schemas.openxmlformats.org/officeDocument/2006/relationships/ctrlProp" Target="../ctrlProps/ctrlProp255.xml"/><Relationship Id="rId14" Type="http://schemas.openxmlformats.org/officeDocument/2006/relationships/ctrlProp" Target="../ctrlProps/ctrlProp8.xml"/><Relationship Id="rId35" Type="http://schemas.openxmlformats.org/officeDocument/2006/relationships/ctrlProp" Target="../ctrlProps/ctrlProp29.xml"/><Relationship Id="rId56" Type="http://schemas.openxmlformats.org/officeDocument/2006/relationships/ctrlProp" Target="../ctrlProps/ctrlProp50.xml"/><Relationship Id="rId77" Type="http://schemas.openxmlformats.org/officeDocument/2006/relationships/ctrlProp" Target="../ctrlProps/ctrlProp71.xml"/><Relationship Id="rId100" Type="http://schemas.openxmlformats.org/officeDocument/2006/relationships/ctrlProp" Target="../ctrlProps/ctrlProp94.xml"/><Relationship Id="rId282" Type="http://schemas.openxmlformats.org/officeDocument/2006/relationships/ctrlProp" Target="../ctrlProps/ctrlProp276.xml"/><Relationship Id="rId317" Type="http://schemas.openxmlformats.org/officeDocument/2006/relationships/ctrlProp" Target="../ctrlProps/ctrlProp311.xml"/><Relationship Id="rId338" Type="http://schemas.openxmlformats.org/officeDocument/2006/relationships/ctrlProp" Target="../ctrlProps/ctrlProp332.xml"/><Relationship Id="rId359" Type="http://schemas.openxmlformats.org/officeDocument/2006/relationships/ctrlProp" Target="../ctrlProps/ctrlProp353.xml"/><Relationship Id="rId8" Type="http://schemas.openxmlformats.org/officeDocument/2006/relationships/ctrlProp" Target="../ctrlProps/ctrlProp2.xml"/><Relationship Id="rId98" Type="http://schemas.openxmlformats.org/officeDocument/2006/relationships/ctrlProp" Target="../ctrlProps/ctrlProp92.xml"/><Relationship Id="rId121" Type="http://schemas.openxmlformats.org/officeDocument/2006/relationships/ctrlProp" Target="../ctrlProps/ctrlProp115.xml"/><Relationship Id="rId142" Type="http://schemas.openxmlformats.org/officeDocument/2006/relationships/ctrlProp" Target="../ctrlProps/ctrlProp136.xml"/><Relationship Id="rId163" Type="http://schemas.openxmlformats.org/officeDocument/2006/relationships/ctrlProp" Target="../ctrlProps/ctrlProp157.xml"/><Relationship Id="rId184" Type="http://schemas.openxmlformats.org/officeDocument/2006/relationships/ctrlProp" Target="../ctrlProps/ctrlProp178.xml"/><Relationship Id="rId219" Type="http://schemas.openxmlformats.org/officeDocument/2006/relationships/ctrlProp" Target="../ctrlProps/ctrlProp213.xml"/><Relationship Id="rId230" Type="http://schemas.openxmlformats.org/officeDocument/2006/relationships/ctrlProp" Target="../ctrlProps/ctrlProp224.xml"/><Relationship Id="rId251" Type="http://schemas.openxmlformats.org/officeDocument/2006/relationships/ctrlProp" Target="../ctrlProps/ctrlProp245.xml"/><Relationship Id="rId25" Type="http://schemas.openxmlformats.org/officeDocument/2006/relationships/ctrlProp" Target="../ctrlProps/ctrlProp19.xml"/><Relationship Id="rId46" Type="http://schemas.openxmlformats.org/officeDocument/2006/relationships/ctrlProp" Target="../ctrlProps/ctrlProp40.xml"/><Relationship Id="rId67" Type="http://schemas.openxmlformats.org/officeDocument/2006/relationships/ctrlProp" Target="../ctrlProps/ctrlProp61.xml"/><Relationship Id="rId272" Type="http://schemas.openxmlformats.org/officeDocument/2006/relationships/ctrlProp" Target="../ctrlProps/ctrlProp266.xml"/><Relationship Id="rId293" Type="http://schemas.openxmlformats.org/officeDocument/2006/relationships/ctrlProp" Target="../ctrlProps/ctrlProp287.xml"/><Relationship Id="rId307" Type="http://schemas.openxmlformats.org/officeDocument/2006/relationships/ctrlProp" Target="../ctrlProps/ctrlProp301.xml"/><Relationship Id="rId328" Type="http://schemas.openxmlformats.org/officeDocument/2006/relationships/ctrlProp" Target="../ctrlProps/ctrlProp322.xml"/><Relationship Id="rId349" Type="http://schemas.openxmlformats.org/officeDocument/2006/relationships/ctrlProp" Target="../ctrlProps/ctrlProp343.xml"/><Relationship Id="rId88" Type="http://schemas.openxmlformats.org/officeDocument/2006/relationships/ctrlProp" Target="../ctrlProps/ctrlProp82.xml"/><Relationship Id="rId111" Type="http://schemas.openxmlformats.org/officeDocument/2006/relationships/ctrlProp" Target="../ctrlProps/ctrlProp105.xml"/><Relationship Id="rId132" Type="http://schemas.openxmlformats.org/officeDocument/2006/relationships/ctrlProp" Target="../ctrlProps/ctrlProp126.xml"/><Relationship Id="rId153" Type="http://schemas.openxmlformats.org/officeDocument/2006/relationships/ctrlProp" Target="../ctrlProps/ctrlProp147.xml"/><Relationship Id="rId174" Type="http://schemas.openxmlformats.org/officeDocument/2006/relationships/ctrlProp" Target="../ctrlProps/ctrlProp168.xml"/><Relationship Id="rId195" Type="http://schemas.openxmlformats.org/officeDocument/2006/relationships/ctrlProp" Target="../ctrlProps/ctrlProp189.xml"/><Relationship Id="rId209" Type="http://schemas.openxmlformats.org/officeDocument/2006/relationships/ctrlProp" Target="../ctrlProps/ctrlProp203.xml"/><Relationship Id="rId360" Type="http://schemas.openxmlformats.org/officeDocument/2006/relationships/ctrlProp" Target="../ctrlProps/ctrlProp354.xml"/><Relationship Id="rId220" Type="http://schemas.openxmlformats.org/officeDocument/2006/relationships/ctrlProp" Target="../ctrlProps/ctrlProp214.xml"/><Relationship Id="rId241" Type="http://schemas.openxmlformats.org/officeDocument/2006/relationships/ctrlProp" Target="../ctrlProps/ctrlProp235.xml"/><Relationship Id="rId15" Type="http://schemas.openxmlformats.org/officeDocument/2006/relationships/ctrlProp" Target="../ctrlProps/ctrlProp9.xml"/><Relationship Id="rId36" Type="http://schemas.openxmlformats.org/officeDocument/2006/relationships/ctrlProp" Target="../ctrlProps/ctrlProp30.xml"/><Relationship Id="rId57" Type="http://schemas.openxmlformats.org/officeDocument/2006/relationships/ctrlProp" Target="../ctrlProps/ctrlProp51.xml"/><Relationship Id="rId106" Type="http://schemas.openxmlformats.org/officeDocument/2006/relationships/ctrlProp" Target="../ctrlProps/ctrlProp100.xml"/><Relationship Id="rId127" Type="http://schemas.openxmlformats.org/officeDocument/2006/relationships/ctrlProp" Target="../ctrlProps/ctrlProp121.xml"/><Relationship Id="rId262" Type="http://schemas.openxmlformats.org/officeDocument/2006/relationships/ctrlProp" Target="../ctrlProps/ctrlProp256.xml"/><Relationship Id="rId283" Type="http://schemas.openxmlformats.org/officeDocument/2006/relationships/ctrlProp" Target="../ctrlProps/ctrlProp277.xml"/><Relationship Id="rId313" Type="http://schemas.openxmlformats.org/officeDocument/2006/relationships/ctrlProp" Target="../ctrlProps/ctrlProp307.xml"/><Relationship Id="rId318" Type="http://schemas.openxmlformats.org/officeDocument/2006/relationships/ctrlProp" Target="../ctrlProps/ctrlProp312.xml"/><Relationship Id="rId339" Type="http://schemas.openxmlformats.org/officeDocument/2006/relationships/ctrlProp" Target="../ctrlProps/ctrlProp333.xml"/><Relationship Id="rId10" Type="http://schemas.openxmlformats.org/officeDocument/2006/relationships/ctrlProp" Target="../ctrlProps/ctrlProp4.xml"/><Relationship Id="rId31" Type="http://schemas.openxmlformats.org/officeDocument/2006/relationships/ctrlProp" Target="../ctrlProps/ctrlProp25.xml"/><Relationship Id="rId52" Type="http://schemas.openxmlformats.org/officeDocument/2006/relationships/ctrlProp" Target="../ctrlProps/ctrlProp46.xml"/><Relationship Id="rId73" Type="http://schemas.openxmlformats.org/officeDocument/2006/relationships/ctrlProp" Target="../ctrlProps/ctrlProp67.xml"/><Relationship Id="rId78" Type="http://schemas.openxmlformats.org/officeDocument/2006/relationships/ctrlProp" Target="../ctrlProps/ctrlProp72.xml"/><Relationship Id="rId94" Type="http://schemas.openxmlformats.org/officeDocument/2006/relationships/ctrlProp" Target="../ctrlProps/ctrlProp88.xml"/><Relationship Id="rId99" Type="http://schemas.openxmlformats.org/officeDocument/2006/relationships/ctrlProp" Target="../ctrlProps/ctrlProp93.xml"/><Relationship Id="rId101" Type="http://schemas.openxmlformats.org/officeDocument/2006/relationships/ctrlProp" Target="../ctrlProps/ctrlProp95.xml"/><Relationship Id="rId122" Type="http://schemas.openxmlformats.org/officeDocument/2006/relationships/ctrlProp" Target="../ctrlProps/ctrlProp116.xml"/><Relationship Id="rId143" Type="http://schemas.openxmlformats.org/officeDocument/2006/relationships/ctrlProp" Target="../ctrlProps/ctrlProp137.xml"/><Relationship Id="rId148" Type="http://schemas.openxmlformats.org/officeDocument/2006/relationships/ctrlProp" Target="../ctrlProps/ctrlProp142.xml"/><Relationship Id="rId164" Type="http://schemas.openxmlformats.org/officeDocument/2006/relationships/ctrlProp" Target="../ctrlProps/ctrlProp158.xml"/><Relationship Id="rId169" Type="http://schemas.openxmlformats.org/officeDocument/2006/relationships/ctrlProp" Target="../ctrlProps/ctrlProp163.xml"/><Relationship Id="rId185" Type="http://schemas.openxmlformats.org/officeDocument/2006/relationships/ctrlProp" Target="../ctrlProps/ctrlProp179.xml"/><Relationship Id="rId334" Type="http://schemas.openxmlformats.org/officeDocument/2006/relationships/ctrlProp" Target="../ctrlProps/ctrlProp328.xml"/><Relationship Id="rId350" Type="http://schemas.openxmlformats.org/officeDocument/2006/relationships/ctrlProp" Target="../ctrlProps/ctrlProp344.xml"/><Relationship Id="rId355" Type="http://schemas.openxmlformats.org/officeDocument/2006/relationships/ctrlProp" Target="../ctrlProps/ctrlProp349.xml"/><Relationship Id="rId4" Type="http://schemas.openxmlformats.org/officeDocument/2006/relationships/printerSettings" Target="../printerSettings/printerSettings1.bin"/><Relationship Id="rId9" Type="http://schemas.openxmlformats.org/officeDocument/2006/relationships/ctrlProp" Target="../ctrlProps/ctrlProp3.xml"/><Relationship Id="rId180" Type="http://schemas.openxmlformats.org/officeDocument/2006/relationships/ctrlProp" Target="../ctrlProps/ctrlProp174.xml"/><Relationship Id="rId210" Type="http://schemas.openxmlformats.org/officeDocument/2006/relationships/ctrlProp" Target="../ctrlProps/ctrlProp204.xml"/><Relationship Id="rId215" Type="http://schemas.openxmlformats.org/officeDocument/2006/relationships/ctrlProp" Target="../ctrlProps/ctrlProp209.xml"/><Relationship Id="rId236" Type="http://schemas.openxmlformats.org/officeDocument/2006/relationships/ctrlProp" Target="../ctrlProps/ctrlProp230.xml"/><Relationship Id="rId257" Type="http://schemas.openxmlformats.org/officeDocument/2006/relationships/ctrlProp" Target="../ctrlProps/ctrlProp251.xml"/><Relationship Id="rId278" Type="http://schemas.openxmlformats.org/officeDocument/2006/relationships/ctrlProp" Target="../ctrlProps/ctrlProp272.xml"/><Relationship Id="rId26" Type="http://schemas.openxmlformats.org/officeDocument/2006/relationships/ctrlProp" Target="../ctrlProps/ctrlProp20.xml"/><Relationship Id="rId231" Type="http://schemas.openxmlformats.org/officeDocument/2006/relationships/ctrlProp" Target="../ctrlProps/ctrlProp225.xml"/><Relationship Id="rId252" Type="http://schemas.openxmlformats.org/officeDocument/2006/relationships/ctrlProp" Target="../ctrlProps/ctrlProp246.xml"/><Relationship Id="rId273" Type="http://schemas.openxmlformats.org/officeDocument/2006/relationships/ctrlProp" Target="../ctrlProps/ctrlProp267.xml"/><Relationship Id="rId294" Type="http://schemas.openxmlformats.org/officeDocument/2006/relationships/ctrlProp" Target="../ctrlProps/ctrlProp288.xml"/><Relationship Id="rId308" Type="http://schemas.openxmlformats.org/officeDocument/2006/relationships/ctrlProp" Target="../ctrlProps/ctrlProp302.xml"/><Relationship Id="rId329" Type="http://schemas.openxmlformats.org/officeDocument/2006/relationships/ctrlProp" Target="../ctrlProps/ctrlProp323.xml"/><Relationship Id="rId47" Type="http://schemas.openxmlformats.org/officeDocument/2006/relationships/ctrlProp" Target="../ctrlProps/ctrlProp41.xml"/><Relationship Id="rId68" Type="http://schemas.openxmlformats.org/officeDocument/2006/relationships/ctrlProp" Target="../ctrlProps/ctrlProp62.xml"/><Relationship Id="rId89" Type="http://schemas.openxmlformats.org/officeDocument/2006/relationships/ctrlProp" Target="../ctrlProps/ctrlProp83.xml"/><Relationship Id="rId112" Type="http://schemas.openxmlformats.org/officeDocument/2006/relationships/ctrlProp" Target="../ctrlProps/ctrlProp106.xml"/><Relationship Id="rId133" Type="http://schemas.openxmlformats.org/officeDocument/2006/relationships/ctrlProp" Target="../ctrlProps/ctrlProp127.xml"/><Relationship Id="rId154" Type="http://schemas.openxmlformats.org/officeDocument/2006/relationships/ctrlProp" Target="../ctrlProps/ctrlProp148.xml"/><Relationship Id="rId175" Type="http://schemas.openxmlformats.org/officeDocument/2006/relationships/ctrlProp" Target="../ctrlProps/ctrlProp169.xml"/><Relationship Id="rId340" Type="http://schemas.openxmlformats.org/officeDocument/2006/relationships/ctrlProp" Target="../ctrlProps/ctrlProp334.xml"/><Relationship Id="rId361" Type="http://schemas.openxmlformats.org/officeDocument/2006/relationships/ctrlProp" Target="../ctrlProps/ctrlProp355.xml"/><Relationship Id="rId196" Type="http://schemas.openxmlformats.org/officeDocument/2006/relationships/ctrlProp" Target="../ctrlProps/ctrlProp190.xml"/><Relationship Id="rId200" Type="http://schemas.openxmlformats.org/officeDocument/2006/relationships/ctrlProp" Target="../ctrlProps/ctrlProp194.xml"/><Relationship Id="rId16" Type="http://schemas.openxmlformats.org/officeDocument/2006/relationships/ctrlProp" Target="../ctrlProps/ctrlProp10.xml"/><Relationship Id="rId221" Type="http://schemas.openxmlformats.org/officeDocument/2006/relationships/ctrlProp" Target="../ctrlProps/ctrlProp215.xml"/><Relationship Id="rId242" Type="http://schemas.openxmlformats.org/officeDocument/2006/relationships/ctrlProp" Target="../ctrlProps/ctrlProp236.xml"/><Relationship Id="rId263" Type="http://schemas.openxmlformats.org/officeDocument/2006/relationships/ctrlProp" Target="../ctrlProps/ctrlProp257.xml"/><Relationship Id="rId284" Type="http://schemas.openxmlformats.org/officeDocument/2006/relationships/ctrlProp" Target="../ctrlProps/ctrlProp278.xml"/><Relationship Id="rId319" Type="http://schemas.openxmlformats.org/officeDocument/2006/relationships/ctrlProp" Target="../ctrlProps/ctrlProp313.xml"/><Relationship Id="rId37" Type="http://schemas.openxmlformats.org/officeDocument/2006/relationships/ctrlProp" Target="../ctrlProps/ctrlProp31.xml"/><Relationship Id="rId58" Type="http://schemas.openxmlformats.org/officeDocument/2006/relationships/ctrlProp" Target="../ctrlProps/ctrlProp52.xml"/><Relationship Id="rId79" Type="http://schemas.openxmlformats.org/officeDocument/2006/relationships/ctrlProp" Target="../ctrlProps/ctrlProp73.xml"/><Relationship Id="rId102" Type="http://schemas.openxmlformats.org/officeDocument/2006/relationships/ctrlProp" Target="../ctrlProps/ctrlProp96.xml"/><Relationship Id="rId123" Type="http://schemas.openxmlformats.org/officeDocument/2006/relationships/ctrlProp" Target="../ctrlProps/ctrlProp117.xml"/><Relationship Id="rId144" Type="http://schemas.openxmlformats.org/officeDocument/2006/relationships/ctrlProp" Target="../ctrlProps/ctrlProp138.xml"/><Relationship Id="rId330" Type="http://schemas.openxmlformats.org/officeDocument/2006/relationships/ctrlProp" Target="../ctrlProps/ctrlProp324.xml"/><Relationship Id="rId90" Type="http://schemas.openxmlformats.org/officeDocument/2006/relationships/ctrlProp" Target="../ctrlProps/ctrlProp84.xml"/><Relationship Id="rId165" Type="http://schemas.openxmlformats.org/officeDocument/2006/relationships/ctrlProp" Target="../ctrlProps/ctrlProp159.xml"/><Relationship Id="rId186" Type="http://schemas.openxmlformats.org/officeDocument/2006/relationships/ctrlProp" Target="../ctrlProps/ctrlProp180.xml"/><Relationship Id="rId351" Type="http://schemas.openxmlformats.org/officeDocument/2006/relationships/ctrlProp" Target="../ctrlProps/ctrlProp345.xml"/><Relationship Id="rId211" Type="http://schemas.openxmlformats.org/officeDocument/2006/relationships/ctrlProp" Target="../ctrlProps/ctrlProp205.xml"/><Relationship Id="rId232" Type="http://schemas.openxmlformats.org/officeDocument/2006/relationships/ctrlProp" Target="../ctrlProps/ctrlProp226.xml"/><Relationship Id="rId253" Type="http://schemas.openxmlformats.org/officeDocument/2006/relationships/ctrlProp" Target="../ctrlProps/ctrlProp247.xml"/><Relationship Id="rId274" Type="http://schemas.openxmlformats.org/officeDocument/2006/relationships/ctrlProp" Target="../ctrlProps/ctrlProp268.xml"/><Relationship Id="rId295" Type="http://schemas.openxmlformats.org/officeDocument/2006/relationships/ctrlProp" Target="../ctrlProps/ctrlProp289.xml"/><Relationship Id="rId309" Type="http://schemas.openxmlformats.org/officeDocument/2006/relationships/ctrlProp" Target="../ctrlProps/ctrlProp303.xml"/><Relationship Id="rId27" Type="http://schemas.openxmlformats.org/officeDocument/2006/relationships/ctrlProp" Target="../ctrlProps/ctrlProp21.xml"/><Relationship Id="rId48" Type="http://schemas.openxmlformats.org/officeDocument/2006/relationships/ctrlProp" Target="../ctrlProps/ctrlProp42.xml"/><Relationship Id="rId69" Type="http://schemas.openxmlformats.org/officeDocument/2006/relationships/ctrlProp" Target="../ctrlProps/ctrlProp63.xml"/><Relationship Id="rId113" Type="http://schemas.openxmlformats.org/officeDocument/2006/relationships/ctrlProp" Target="../ctrlProps/ctrlProp107.xml"/><Relationship Id="rId134" Type="http://schemas.openxmlformats.org/officeDocument/2006/relationships/ctrlProp" Target="../ctrlProps/ctrlProp128.xml"/><Relationship Id="rId320" Type="http://schemas.openxmlformats.org/officeDocument/2006/relationships/ctrlProp" Target="../ctrlProps/ctrlProp314.xml"/><Relationship Id="rId80" Type="http://schemas.openxmlformats.org/officeDocument/2006/relationships/ctrlProp" Target="../ctrlProps/ctrlProp74.xml"/><Relationship Id="rId155" Type="http://schemas.openxmlformats.org/officeDocument/2006/relationships/ctrlProp" Target="../ctrlProps/ctrlProp149.xml"/><Relationship Id="rId176" Type="http://schemas.openxmlformats.org/officeDocument/2006/relationships/ctrlProp" Target="../ctrlProps/ctrlProp170.xml"/><Relationship Id="rId197" Type="http://schemas.openxmlformats.org/officeDocument/2006/relationships/ctrlProp" Target="../ctrlProps/ctrlProp191.xml"/><Relationship Id="rId341" Type="http://schemas.openxmlformats.org/officeDocument/2006/relationships/ctrlProp" Target="../ctrlProps/ctrlProp335.xml"/><Relationship Id="rId362" Type="http://schemas.openxmlformats.org/officeDocument/2006/relationships/ctrlProp" Target="../ctrlProps/ctrlProp356.xml"/><Relationship Id="rId201" Type="http://schemas.openxmlformats.org/officeDocument/2006/relationships/ctrlProp" Target="../ctrlProps/ctrlProp195.xml"/><Relationship Id="rId222" Type="http://schemas.openxmlformats.org/officeDocument/2006/relationships/ctrlProp" Target="../ctrlProps/ctrlProp216.xml"/><Relationship Id="rId243" Type="http://schemas.openxmlformats.org/officeDocument/2006/relationships/ctrlProp" Target="../ctrlProps/ctrlProp237.xml"/><Relationship Id="rId264" Type="http://schemas.openxmlformats.org/officeDocument/2006/relationships/ctrlProp" Target="../ctrlProps/ctrlProp258.xml"/><Relationship Id="rId285" Type="http://schemas.openxmlformats.org/officeDocument/2006/relationships/ctrlProp" Target="../ctrlProps/ctrlProp279.xml"/><Relationship Id="rId17" Type="http://schemas.openxmlformats.org/officeDocument/2006/relationships/ctrlProp" Target="../ctrlProps/ctrlProp11.xml"/><Relationship Id="rId38" Type="http://schemas.openxmlformats.org/officeDocument/2006/relationships/ctrlProp" Target="../ctrlProps/ctrlProp32.xml"/><Relationship Id="rId59" Type="http://schemas.openxmlformats.org/officeDocument/2006/relationships/ctrlProp" Target="../ctrlProps/ctrlProp53.xml"/><Relationship Id="rId103" Type="http://schemas.openxmlformats.org/officeDocument/2006/relationships/ctrlProp" Target="../ctrlProps/ctrlProp97.xml"/><Relationship Id="rId124" Type="http://schemas.openxmlformats.org/officeDocument/2006/relationships/ctrlProp" Target="../ctrlProps/ctrlProp118.xml"/><Relationship Id="rId310" Type="http://schemas.openxmlformats.org/officeDocument/2006/relationships/ctrlProp" Target="../ctrlProps/ctrlProp304.xml"/><Relationship Id="rId70" Type="http://schemas.openxmlformats.org/officeDocument/2006/relationships/ctrlProp" Target="../ctrlProps/ctrlProp64.xml"/><Relationship Id="rId91" Type="http://schemas.openxmlformats.org/officeDocument/2006/relationships/ctrlProp" Target="../ctrlProps/ctrlProp85.xml"/><Relationship Id="rId145" Type="http://schemas.openxmlformats.org/officeDocument/2006/relationships/ctrlProp" Target="../ctrlProps/ctrlProp139.xml"/><Relationship Id="rId166" Type="http://schemas.openxmlformats.org/officeDocument/2006/relationships/ctrlProp" Target="../ctrlProps/ctrlProp160.xml"/><Relationship Id="rId187" Type="http://schemas.openxmlformats.org/officeDocument/2006/relationships/ctrlProp" Target="../ctrlProps/ctrlProp181.xml"/><Relationship Id="rId331" Type="http://schemas.openxmlformats.org/officeDocument/2006/relationships/ctrlProp" Target="../ctrlProps/ctrlProp325.xml"/><Relationship Id="rId352" Type="http://schemas.openxmlformats.org/officeDocument/2006/relationships/ctrlProp" Target="../ctrlProps/ctrlProp346.xml"/><Relationship Id="rId1" Type="http://schemas.openxmlformats.org/officeDocument/2006/relationships/hyperlink" Target="https://www.youtube.com/watch?v=Xuh5FxZ61lg" TargetMode="External"/><Relationship Id="rId212" Type="http://schemas.openxmlformats.org/officeDocument/2006/relationships/ctrlProp" Target="../ctrlProps/ctrlProp206.xml"/><Relationship Id="rId233" Type="http://schemas.openxmlformats.org/officeDocument/2006/relationships/ctrlProp" Target="../ctrlProps/ctrlProp227.xml"/><Relationship Id="rId254" Type="http://schemas.openxmlformats.org/officeDocument/2006/relationships/ctrlProp" Target="../ctrlProps/ctrlProp248.xml"/><Relationship Id="rId28" Type="http://schemas.openxmlformats.org/officeDocument/2006/relationships/ctrlProp" Target="../ctrlProps/ctrlProp22.xml"/><Relationship Id="rId49" Type="http://schemas.openxmlformats.org/officeDocument/2006/relationships/ctrlProp" Target="../ctrlProps/ctrlProp43.xml"/><Relationship Id="rId114" Type="http://schemas.openxmlformats.org/officeDocument/2006/relationships/ctrlProp" Target="../ctrlProps/ctrlProp108.xml"/><Relationship Id="rId275" Type="http://schemas.openxmlformats.org/officeDocument/2006/relationships/ctrlProp" Target="../ctrlProps/ctrlProp269.xml"/><Relationship Id="rId296" Type="http://schemas.openxmlformats.org/officeDocument/2006/relationships/ctrlProp" Target="../ctrlProps/ctrlProp290.xml"/><Relationship Id="rId300" Type="http://schemas.openxmlformats.org/officeDocument/2006/relationships/ctrlProp" Target="../ctrlProps/ctrlProp294.xml"/><Relationship Id="rId60" Type="http://schemas.openxmlformats.org/officeDocument/2006/relationships/ctrlProp" Target="../ctrlProps/ctrlProp54.xml"/><Relationship Id="rId81" Type="http://schemas.openxmlformats.org/officeDocument/2006/relationships/ctrlProp" Target="../ctrlProps/ctrlProp75.xml"/><Relationship Id="rId135" Type="http://schemas.openxmlformats.org/officeDocument/2006/relationships/ctrlProp" Target="../ctrlProps/ctrlProp129.xml"/><Relationship Id="rId156" Type="http://schemas.openxmlformats.org/officeDocument/2006/relationships/ctrlProp" Target="../ctrlProps/ctrlProp150.xml"/><Relationship Id="rId177" Type="http://schemas.openxmlformats.org/officeDocument/2006/relationships/ctrlProp" Target="../ctrlProps/ctrlProp171.xml"/><Relationship Id="rId198" Type="http://schemas.openxmlformats.org/officeDocument/2006/relationships/ctrlProp" Target="../ctrlProps/ctrlProp192.xml"/><Relationship Id="rId321" Type="http://schemas.openxmlformats.org/officeDocument/2006/relationships/ctrlProp" Target="../ctrlProps/ctrlProp315.xml"/><Relationship Id="rId342" Type="http://schemas.openxmlformats.org/officeDocument/2006/relationships/ctrlProp" Target="../ctrlProps/ctrlProp336.xml"/><Relationship Id="rId363" Type="http://schemas.openxmlformats.org/officeDocument/2006/relationships/ctrlProp" Target="../ctrlProps/ctrlProp357.xml"/><Relationship Id="rId202" Type="http://schemas.openxmlformats.org/officeDocument/2006/relationships/ctrlProp" Target="../ctrlProps/ctrlProp196.xml"/><Relationship Id="rId223" Type="http://schemas.openxmlformats.org/officeDocument/2006/relationships/ctrlProp" Target="../ctrlProps/ctrlProp217.xml"/><Relationship Id="rId244" Type="http://schemas.openxmlformats.org/officeDocument/2006/relationships/ctrlProp" Target="../ctrlProps/ctrlProp238.xml"/><Relationship Id="rId18" Type="http://schemas.openxmlformats.org/officeDocument/2006/relationships/ctrlProp" Target="../ctrlProps/ctrlProp12.xml"/><Relationship Id="rId39" Type="http://schemas.openxmlformats.org/officeDocument/2006/relationships/ctrlProp" Target="../ctrlProps/ctrlProp33.xml"/><Relationship Id="rId265" Type="http://schemas.openxmlformats.org/officeDocument/2006/relationships/ctrlProp" Target="../ctrlProps/ctrlProp259.xml"/><Relationship Id="rId286" Type="http://schemas.openxmlformats.org/officeDocument/2006/relationships/ctrlProp" Target="../ctrlProps/ctrlProp280.xml"/><Relationship Id="rId50" Type="http://schemas.openxmlformats.org/officeDocument/2006/relationships/ctrlProp" Target="../ctrlProps/ctrlProp44.xml"/><Relationship Id="rId104" Type="http://schemas.openxmlformats.org/officeDocument/2006/relationships/ctrlProp" Target="../ctrlProps/ctrlProp98.xml"/><Relationship Id="rId125" Type="http://schemas.openxmlformats.org/officeDocument/2006/relationships/ctrlProp" Target="../ctrlProps/ctrlProp119.xml"/><Relationship Id="rId146" Type="http://schemas.openxmlformats.org/officeDocument/2006/relationships/ctrlProp" Target="../ctrlProps/ctrlProp140.xml"/><Relationship Id="rId167" Type="http://schemas.openxmlformats.org/officeDocument/2006/relationships/ctrlProp" Target="../ctrlProps/ctrlProp161.xml"/><Relationship Id="rId188" Type="http://schemas.openxmlformats.org/officeDocument/2006/relationships/ctrlProp" Target="../ctrlProps/ctrlProp182.xml"/><Relationship Id="rId311" Type="http://schemas.openxmlformats.org/officeDocument/2006/relationships/ctrlProp" Target="../ctrlProps/ctrlProp305.xml"/><Relationship Id="rId332" Type="http://schemas.openxmlformats.org/officeDocument/2006/relationships/ctrlProp" Target="../ctrlProps/ctrlProp326.xml"/><Relationship Id="rId353" Type="http://schemas.openxmlformats.org/officeDocument/2006/relationships/ctrlProp" Target="../ctrlProps/ctrlProp347.xml"/><Relationship Id="rId71" Type="http://schemas.openxmlformats.org/officeDocument/2006/relationships/ctrlProp" Target="../ctrlProps/ctrlProp65.xml"/><Relationship Id="rId92" Type="http://schemas.openxmlformats.org/officeDocument/2006/relationships/ctrlProp" Target="../ctrlProps/ctrlProp86.xml"/><Relationship Id="rId213" Type="http://schemas.openxmlformats.org/officeDocument/2006/relationships/ctrlProp" Target="../ctrlProps/ctrlProp207.xml"/><Relationship Id="rId234" Type="http://schemas.openxmlformats.org/officeDocument/2006/relationships/ctrlProp" Target="../ctrlProps/ctrlProp228.xml"/><Relationship Id="rId2" Type="http://schemas.openxmlformats.org/officeDocument/2006/relationships/hyperlink" Target="https://eeaonline.eea.state.ma.us/portal" TargetMode="External"/><Relationship Id="rId29" Type="http://schemas.openxmlformats.org/officeDocument/2006/relationships/ctrlProp" Target="../ctrlProps/ctrlProp23.xml"/><Relationship Id="rId255" Type="http://schemas.openxmlformats.org/officeDocument/2006/relationships/ctrlProp" Target="../ctrlProps/ctrlProp249.xml"/><Relationship Id="rId276" Type="http://schemas.openxmlformats.org/officeDocument/2006/relationships/ctrlProp" Target="../ctrlProps/ctrlProp270.xml"/><Relationship Id="rId297" Type="http://schemas.openxmlformats.org/officeDocument/2006/relationships/ctrlProp" Target="../ctrlProps/ctrlProp291.xml"/><Relationship Id="rId40" Type="http://schemas.openxmlformats.org/officeDocument/2006/relationships/ctrlProp" Target="../ctrlProps/ctrlProp34.xml"/><Relationship Id="rId115" Type="http://schemas.openxmlformats.org/officeDocument/2006/relationships/ctrlProp" Target="../ctrlProps/ctrlProp109.xml"/><Relationship Id="rId136" Type="http://schemas.openxmlformats.org/officeDocument/2006/relationships/ctrlProp" Target="../ctrlProps/ctrlProp130.xml"/><Relationship Id="rId157" Type="http://schemas.openxmlformats.org/officeDocument/2006/relationships/ctrlProp" Target="../ctrlProps/ctrlProp151.xml"/><Relationship Id="rId178" Type="http://schemas.openxmlformats.org/officeDocument/2006/relationships/ctrlProp" Target="../ctrlProps/ctrlProp172.xml"/><Relationship Id="rId301" Type="http://schemas.openxmlformats.org/officeDocument/2006/relationships/ctrlProp" Target="../ctrlProps/ctrlProp295.xml"/><Relationship Id="rId322" Type="http://schemas.openxmlformats.org/officeDocument/2006/relationships/ctrlProp" Target="../ctrlProps/ctrlProp316.xml"/><Relationship Id="rId343" Type="http://schemas.openxmlformats.org/officeDocument/2006/relationships/ctrlProp" Target="../ctrlProps/ctrlProp337.xml"/><Relationship Id="rId61" Type="http://schemas.openxmlformats.org/officeDocument/2006/relationships/ctrlProp" Target="../ctrlProps/ctrlProp55.xml"/><Relationship Id="rId82" Type="http://schemas.openxmlformats.org/officeDocument/2006/relationships/ctrlProp" Target="../ctrlProps/ctrlProp76.xml"/><Relationship Id="rId199" Type="http://schemas.openxmlformats.org/officeDocument/2006/relationships/ctrlProp" Target="../ctrlProps/ctrlProp193.xml"/><Relationship Id="rId203" Type="http://schemas.openxmlformats.org/officeDocument/2006/relationships/ctrlProp" Target="../ctrlProps/ctrlProp197.xml"/><Relationship Id="rId19" Type="http://schemas.openxmlformats.org/officeDocument/2006/relationships/ctrlProp" Target="../ctrlProps/ctrlProp13.xml"/><Relationship Id="rId224" Type="http://schemas.openxmlformats.org/officeDocument/2006/relationships/ctrlProp" Target="../ctrlProps/ctrlProp218.xml"/><Relationship Id="rId245" Type="http://schemas.openxmlformats.org/officeDocument/2006/relationships/ctrlProp" Target="../ctrlProps/ctrlProp239.xml"/><Relationship Id="rId266" Type="http://schemas.openxmlformats.org/officeDocument/2006/relationships/ctrlProp" Target="../ctrlProps/ctrlProp260.xml"/><Relationship Id="rId287" Type="http://schemas.openxmlformats.org/officeDocument/2006/relationships/ctrlProp" Target="../ctrlProps/ctrlProp281.xml"/><Relationship Id="rId30" Type="http://schemas.openxmlformats.org/officeDocument/2006/relationships/ctrlProp" Target="../ctrlProps/ctrlProp24.xml"/><Relationship Id="rId105" Type="http://schemas.openxmlformats.org/officeDocument/2006/relationships/ctrlProp" Target="../ctrlProps/ctrlProp99.xml"/><Relationship Id="rId126" Type="http://schemas.openxmlformats.org/officeDocument/2006/relationships/ctrlProp" Target="../ctrlProps/ctrlProp120.xml"/><Relationship Id="rId147" Type="http://schemas.openxmlformats.org/officeDocument/2006/relationships/ctrlProp" Target="../ctrlProps/ctrlProp141.xml"/><Relationship Id="rId168" Type="http://schemas.openxmlformats.org/officeDocument/2006/relationships/ctrlProp" Target="../ctrlProps/ctrlProp162.xml"/><Relationship Id="rId312" Type="http://schemas.openxmlformats.org/officeDocument/2006/relationships/ctrlProp" Target="../ctrlProps/ctrlProp306.xml"/><Relationship Id="rId333" Type="http://schemas.openxmlformats.org/officeDocument/2006/relationships/ctrlProp" Target="../ctrlProps/ctrlProp327.xml"/><Relationship Id="rId354" Type="http://schemas.openxmlformats.org/officeDocument/2006/relationships/ctrlProp" Target="../ctrlProps/ctrlProp348.xml"/><Relationship Id="rId51" Type="http://schemas.openxmlformats.org/officeDocument/2006/relationships/ctrlProp" Target="../ctrlProps/ctrlProp45.xml"/><Relationship Id="rId72" Type="http://schemas.openxmlformats.org/officeDocument/2006/relationships/ctrlProp" Target="../ctrlProps/ctrlProp66.xml"/><Relationship Id="rId93" Type="http://schemas.openxmlformats.org/officeDocument/2006/relationships/ctrlProp" Target="../ctrlProps/ctrlProp87.xml"/><Relationship Id="rId189" Type="http://schemas.openxmlformats.org/officeDocument/2006/relationships/ctrlProp" Target="../ctrlProps/ctrlProp183.xml"/><Relationship Id="rId3" Type="http://schemas.openxmlformats.org/officeDocument/2006/relationships/hyperlink" Target="https://massdot.maps.arcgis.com/apps/webappviewer/index.html?id=46b8552ac03e47da9b8feaf5a4df7002" TargetMode="External"/><Relationship Id="rId214" Type="http://schemas.openxmlformats.org/officeDocument/2006/relationships/ctrlProp" Target="../ctrlProps/ctrlProp208.xml"/><Relationship Id="rId235" Type="http://schemas.openxmlformats.org/officeDocument/2006/relationships/ctrlProp" Target="../ctrlProps/ctrlProp229.xml"/><Relationship Id="rId256" Type="http://schemas.openxmlformats.org/officeDocument/2006/relationships/ctrlProp" Target="../ctrlProps/ctrlProp250.xml"/><Relationship Id="rId277" Type="http://schemas.openxmlformats.org/officeDocument/2006/relationships/ctrlProp" Target="../ctrlProps/ctrlProp271.xml"/><Relationship Id="rId298" Type="http://schemas.openxmlformats.org/officeDocument/2006/relationships/ctrlProp" Target="../ctrlProps/ctrlProp292.xml"/><Relationship Id="rId116" Type="http://schemas.openxmlformats.org/officeDocument/2006/relationships/ctrlProp" Target="../ctrlProps/ctrlProp110.xml"/><Relationship Id="rId137" Type="http://schemas.openxmlformats.org/officeDocument/2006/relationships/ctrlProp" Target="../ctrlProps/ctrlProp131.xml"/><Relationship Id="rId158" Type="http://schemas.openxmlformats.org/officeDocument/2006/relationships/ctrlProp" Target="../ctrlProps/ctrlProp152.xml"/><Relationship Id="rId302" Type="http://schemas.openxmlformats.org/officeDocument/2006/relationships/ctrlProp" Target="../ctrlProps/ctrlProp296.xml"/><Relationship Id="rId323" Type="http://schemas.openxmlformats.org/officeDocument/2006/relationships/ctrlProp" Target="../ctrlProps/ctrlProp317.xml"/><Relationship Id="rId344" Type="http://schemas.openxmlformats.org/officeDocument/2006/relationships/ctrlProp" Target="../ctrlProps/ctrlProp338.xml"/><Relationship Id="rId20" Type="http://schemas.openxmlformats.org/officeDocument/2006/relationships/ctrlProp" Target="../ctrlProps/ctrlProp14.xml"/><Relationship Id="rId41" Type="http://schemas.openxmlformats.org/officeDocument/2006/relationships/ctrlProp" Target="../ctrlProps/ctrlProp35.xml"/><Relationship Id="rId62" Type="http://schemas.openxmlformats.org/officeDocument/2006/relationships/ctrlProp" Target="../ctrlProps/ctrlProp56.xml"/><Relationship Id="rId83" Type="http://schemas.openxmlformats.org/officeDocument/2006/relationships/ctrlProp" Target="../ctrlProps/ctrlProp77.xml"/><Relationship Id="rId179" Type="http://schemas.openxmlformats.org/officeDocument/2006/relationships/ctrlProp" Target="../ctrlProps/ctrlProp173.xml"/><Relationship Id="rId190" Type="http://schemas.openxmlformats.org/officeDocument/2006/relationships/ctrlProp" Target="../ctrlProps/ctrlProp184.xml"/><Relationship Id="rId204" Type="http://schemas.openxmlformats.org/officeDocument/2006/relationships/ctrlProp" Target="../ctrlProps/ctrlProp198.xml"/><Relationship Id="rId225" Type="http://schemas.openxmlformats.org/officeDocument/2006/relationships/ctrlProp" Target="../ctrlProps/ctrlProp219.xml"/><Relationship Id="rId246" Type="http://schemas.openxmlformats.org/officeDocument/2006/relationships/ctrlProp" Target="../ctrlProps/ctrlProp240.xml"/><Relationship Id="rId267" Type="http://schemas.openxmlformats.org/officeDocument/2006/relationships/ctrlProp" Target="../ctrlProps/ctrlProp261.xml"/><Relationship Id="rId288" Type="http://schemas.openxmlformats.org/officeDocument/2006/relationships/ctrlProp" Target="../ctrlProps/ctrlProp28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358.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368.xml"/><Relationship Id="rId18" Type="http://schemas.openxmlformats.org/officeDocument/2006/relationships/ctrlProp" Target="../ctrlProps/ctrlProp373.xml"/><Relationship Id="rId26" Type="http://schemas.openxmlformats.org/officeDocument/2006/relationships/ctrlProp" Target="../ctrlProps/ctrlProp381.xml"/><Relationship Id="rId39" Type="http://schemas.openxmlformats.org/officeDocument/2006/relationships/ctrlProp" Target="../ctrlProps/ctrlProp394.xml"/><Relationship Id="rId21" Type="http://schemas.openxmlformats.org/officeDocument/2006/relationships/ctrlProp" Target="../ctrlProps/ctrlProp376.xml"/><Relationship Id="rId34" Type="http://schemas.openxmlformats.org/officeDocument/2006/relationships/ctrlProp" Target="../ctrlProps/ctrlProp389.xml"/><Relationship Id="rId42" Type="http://schemas.openxmlformats.org/officeDocument/2006/relationships/ctrlProp" Target="../ctrlProps/ctrlProp397.xml"/><Relationship Id="rId47" Type="http://schemas.openxmlformats.org/officeDocument/2006/relationships/ctrlProp" Target="../ctrlProps/ctrlProp402.xml"/><Relationship Id="rId50" Type="http://schemas.openxmlformats.org/officeDocument/2006/relationships/ctrlProp" Target="../ctrlProps/ctrlProp405.xml"/><Relationship Id="rId55" Type="http://schemas.openxmlformats.org/officeDocument/2006/relationships/ctrlProp" Target="../ctrlProps/ctrlProp410.xml"/><Relationship Id="rId7" Type="http://schemas.openxmlformats.org/officeDocument/2006/relationships/ctrlProp" Target="../ctrlProps/ctrlProp362.xml"/><Relationship Id="rId2" Type="http://schemas.openxmlformats.org/officeDocument/2006/relationships/drawing" Target="../drawings/drawing3.xml"/><Relationship Id="rId16" Type="http://schemas.openxmlformats.org/officeDocument/2006/relationships/ctrlProp" Target="../ctrlProps/ctrlProp371.xml"/><Relationship Id="rId20" Type="http://schemas.openxmlformats.org/officeDocument/2006/relationships/ctrlProp" Target="../ctrlProps/ctrlProp375.xml"/><Relationship Id="rId29" Type="http://schemas.openxmlformats.org/officeDocument/2006/relationships/ctrlProp" Target="../ctrlProps/ctrlProp384.xml"/><Relationship Id="rId41" Type="http://schemas.openxmlformats.org/officeDocument/2006/relationships/ctrlProp" Target="../ctrlProps/ctrlProp396.xml"/><Relationship Id="rId54" Type="http://schemas.openxmlformats.org/officeDocument/2006/relationships/ctrlProp" Target="../ctrlProps/ctrlProp409.xml"/><Relationship Id="rId1" Type="http://schemas.openxmlformats.org/officeDocument/2006/relationships/printerSettings" Target="../printerSettings/printerSettings3.bin"/><Relationship Id="rId6" Type="http://schemas.openxmlformats.org/officeDocument/2006/relationships/ctrlProp" Target="../ctrlProps/ctrlProp361.xml"/><Relationship Id="rId11" Type="http://schemas.openxmlformats.org/officeDocument/2006/relationships/ctrlProp" Target="../ctrlProps/ctrlProp366.xml"/><Relationship Id="rId24" Type="http://schemas.openxmlformats.org/officeDocument/2006/relationships/ctrlProp" Target="../ctrlProps/ctrlProp379.xml"/><Relationship Id="rId32" Type="http://schemas.openxmlformats.org/officeDocument/2006/relationships/ctrlProp" Target="../ctrlProps/ctrlProp387.xml"/><Relationship Id="rId37" Type="http://schemas.openxmlformats.org/officeDocument/2006/relationships/ctrlProp" Target="../ctrlProps/ctrlProp392.xml"/><Relationship Id="rId40" Type="http://schemas.openxmlformats.org/officeDocument/2006/relationships/ctrlProp" Target="../ctrlProps/ctrlProp395.xml"/><Relationship Id="rId45" Type="http://schemas.openxmlformats.org/officeDocument/2006/relationships/ctrlProp" Target="../ctrlProps/ctrlProp400.xml"/><Relationship Id="rId53" Type="http://schemas.openxmlformats.org/officeDocument/2006/relationships/ctrlProp" Target="../ctrlProps/ctrlProp408.xml"/><Relationship Id="rId58" Type="http://schemas.openxmlformats.org/officeDocument/2006/relationships/ctrlProp" Target="../ctrlProps/ctrlProp413.xml"/><Relationship Id="rId5" Type="http://schemas.openxmlformats.org/officeDocument/2006/relationships/ctrlProp" Target="../ctrlProps/ctrlProp360.xml"/><Relationship Id="rId15" Type="http://schemas.openxmlformats.org/officeDocument/2006/relationships/ctrlProp" Target="../ctrlProps/ctrlProp370.xml"/><Relationship Id="rId23" Type="http://schemas.openxmlformats.org/officeDocument/2006/relationships/ctrlProp" Target="../ctrlProps/ctrlProp378.xml"/><Relationship Id="rId28" Type="http://schemas.openxmlformats.org/officeDocument/2006/relationships/ctrlProp" Target="../ctrlProps/ctrlProp383.xml"/><Relationship Id="rId36" Type="http://schemas.openxmlformats.org/officeDocument/2006/relationships/ctrlProp" Target="../ctrlProps/ctrlProp391.xml"/><Relationship Id="rId49" Type="http://schemas.openxmlformats.org/officeDocument/2006/relationships/ctrlProp" Target="../ctrlProps/ctrlProp404.xml"/><Relationship Id="rId57" Type="http://schemas.openxmlformats.org/officeDocument/2006/relationships/ctrlProp" Target="../ctrlProps/ctrlProp412.xml"/><Relationship Id="rId61" Type="http://schemas.openxmlformats.org/officeDocument/2006/relationships/ctrlProp" Target="../ctrlProps/ctrlProp416.xml"/><Relationship Id="rId10" Type="http://schemas.openxmlformats.org/officeDocument/2006/relationships/ctrlProp" Target="../ctrlProps/ctrlProp365.xml"/><Relationship Id="rId19" Type="http://schemas.openxmlformats.org/officeDocument/2006/relationships/ctrlProp" Target="../ctrlProps/ctrlProp374.xml"/><Relationship Id="rId31" Type="http://schemas.openxmlformats.org/officeDocument/2006/relationships/ctrlProp" Target="../ctrlProps/ctrlProp386.xml"/><Relationship Id="rId44" Type="http://schemas.openxmlformats.org/officeDocument/2006/relationships/ctrlProp" Target="../ctrlProps/ctrlProp399.xml"/><Relationship Id="rId52" Type="http://schemas.openxmlformats.org/officeDocument/2006/relationships/ctrlProp" Target="../ctrlProps/ctrlProp407.xml"/><Relationship Id="rId60" Type="http://schemas.openxmlformats.org/officeDocument/2006/relationships/ctrlProp" Target="../ctrlProps/ctrlProp415.xml"/><Relationship Id="rId4" Type="http://schemas.openxmlformats.org/officeDocument/2006/relationships/ctrlProp" Target="../ctrlProps/ctrlProp359.xml"/><Relationship Id="rId9" Type="http://schemas.openxmlformats.org/officeDocument/2006/relationships/ctrlProp" Target="../ctrlProps/ctrlProp364.xml"/><Relationship Id="rId14" Type="http://schemas.openxmlformats.org/officeDocument/2006/relationships/ctrlProp" Target="../ctrlProps/ctrlProp369.xml"/><Relationship Id="rId22" Type="http://schemas.openxmlformats.org/officeDocument/2006/relationships/ctrlProp" Target="../ctrlProps/ctrlProp377.xml"/><Relationship Id="rId27" Type="http://schemas.openxmlformats.org/officeDocument/2006/relationships/ctrlProp" Target="../ctrlProps/ctrlProp382.xml"/><Relationship Id="rId30" Type="http://schemas.openxmlformats.org/officeDocument/2006/relationships/ctrlProp" Target="../ctrlProps/ctrlProp385.xml"/><Relationship Id="rId35" Type="http://schemas.openxmlformats.org/officeDocument/2006/relationships/ctrlProp" Target="../ctrlProps/ctrlProp390.xml"/><Relationship Id="rId43" Type="http://schemas.openxmlformats.org/officeDocument/2006/relationships/ctrlProp" Target="../ctrlProps/ctrlProp398.xml"/><Relationship Id="rId48" Type="http://schemas.openxmlformats.org/officeDocument/2006/relationships/ctrlProp" Target="../ctrlProps/ctrlProp403.xml"/><Relationship Id="rId56" Type="http://schemas.openxmlformats.org/officeDocument/2006/relationships/ctrlProp" Target="../ctrlProps/ctrlProp411.xml"/><Relationship Id="rId8" Type="http://schemas.openxmlformats.org/officeDocument/2006/relationships/ctrlProp" Target="../ctrlProps/ctrlProp363.xml"/><Relationship Id="rId51" Type="http://schemas.openxmlformats.org/officeDocument/2006/relationships/ctrlProp" Target="../ctrlProps/ctrlProp406.xml"/><Relationship Id="rId3" Type="http://schemas.openxmlformats.org/officeDocument/2006/relationships/vmlDrawing" Target="../drawings/vmlDrawing3.vml"/><Relationship Id="rId12" Type="http://schemas.openxmlformats.org/officeDocument/2006/relationships/ctrlProp" Target="../ctrlProps/ctrlProp367.xml"/><Relationship Id="rId17" Type="http://schemas.openxmlformats.org/officeDocument/2006/relationships/ctrlProp" Target="../ctrlProps/ctrlProp372.xml"/><Relationship Id="rId25" Type="http://schemas.openxmlformats.org/officeDocument/2006/relationships/ctrlProp" Target="../ctrlProps/ctrlProp380.xml"/><Relationship Id="rId33" Type="http://schemas.openxmlformats.org/officeDocument/2006/relationships/ctrlProp" Target="../ctrlProps/ctrlProp388.xml"/><Relationship Id="rId38" Type="http://schemas.openxmlformats.org/officeDocument/2006/relationships/ctrlProp" Target="../ctrlProps/ctrlProp393.xml"/><Relationship Id="rId46" Type="http://schemas.openxmlformats.org/officeDocument/2006/relationships/ctrlProp" Target="../ctrlProps/ctrlProp401.xml"/><Relationship Id="rId59" Type="http://schemas.openxmlformats.org/officeDocument/2006/relationships/ctrlProp" Target="../ctrlProps/ctrlProp41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21.xml"/><Relationship Id="rId13" Type="http://schemas.openxmlformats.org/officeDocument/2006/relationships/ctrlProp" Target="../ctrlProps/ctrlProp426.xml"/><Relationship Id="rId18" Type="http://schemas.openxmlformats.org/officeDocument/2006/relationships/ctrlProp" Target="../ctrlProps/ctrlProp431.xml"/><Relationship Id="rId3" Type="http://schemas.openxmlformats.org/officeDocument/2006/relationships/vmlDrawing" Target="../drawings/vmlDrawing4.vml"/><Relationship Id="rId21" Type="http://schemas.openxmlformats.org/officeDocument/2006/relationships/ctrlProp" Target="../ctrlProps/ctrlProp434.xml"/><Relationship Id="rId7" Type="http://schemas.openxmlformats.org/officeDocument/2006/relationships/ctrlProp" Target="../ctrlProps/ctrlProp420.xml"/><Relationship Id="rId12" Type="http://schemas.openxmlformats.org/officeDocument/2006/relationships/ctrlProp" Target="../ctrlProps/ctrlProp425.xml"/><Relationship Id="rId17" Type="http://schemas.openxmlformats.org/officeDocument/2006/relationships/ctrlProp" Target="../ctrlProps/ctrlProp430.xml"/><Relationship Id="rId2" Type="http://schemas.openxmlformats.org/officeDocument/2006/relationships/drawing" Target="../drawings/drawing4.xml"/><Relationship Id="rId16" Type="http://schemas.openxmlformats.org/officeDocument/2006/relationships/ctrlProp" Target="../ctrlProps/ctrlProp429.xml"/><Relationship Id="rId20" Type="http://schemas.openxmlformats.org/officeDocument/2006/relationships/ctrlProp" Target="../ctrlProps/ctrlProp433.xml"/><Relationship Id="rId1" Type="http://schemas.openxmlformats.org/officeDocument/2006/relationships/printerSettings" Target="../printerSettings/printerSettings4.bin"/><Relationship Id="rId6" Type="http://schemas.openxmlformats.org/officeDocument/2006/relationships/ctrlProp" Target="../ctrlProps/ctrlProp419.xml"/><Relationship Id="rId11" Type="http://schemas.openxmlformats.org/officeDocument/2006/relationships/ctrlProp" Target="../ctrlProps/ctrlProp424.xml"/><Relationship Id="rId5" Type="http://schemas.openxmlformats.org/officeDocument/2006/relationships/ctrlProp" Target="../ctrlProps/ctrlProp418.xml"/><Relationship Id="rId15" Type="http://schemas.openxmlformats.org/officeDocument/2006/relationships/ctrlProp" Target="../ctrlProps/ctrlProp428.xml"/><Relationship Id="rId10" Type="http://schemas.openxmlformats.org/officeDocument/2006/relationships/ctrlProp" Target="../ctrlProps/ctrlProp423.xml"/><Relationship Id="rId19" Type="http://schemas.openxmlformats.org/officeDocument/2006/relationships/ctrlProp" Target="../ctrlProps/ctrlProp432.xml"/><Relationship Id="rId4" Type="http://schemas.openxmlformats.org/officeDocument/2006/relationships/ctrlProp" Target="../ctrlProps/ctrlProp417.xml"/><Relationship Id="rId9" Type="http://schemas.openxmlformats.org/officeDocument/2006/relationships/ctrlProp" Target="../ctrlProps/ctrlProp422.xml"/><Relationship Id="rId14" Type="http://schemas.openxmlformats.org/officeDocument/2006/relationships/ctrlProp" Target="../ctrlProps/ctrlProp427.xml"/><Relationship Id="rId22" Type="http://schemas.openxmlformats.org/officeDocument/2006/relationships/ctrlProp" Target="../ctrlProps/ctrlProp43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FFA1-1375-42A3-9A53-9CC772D9516A}">
  <sheetPr codeName="Sheet2"/>
  <dimension ref="A1:AO661"/>
  <sheetViews>
    <sheetView showGridLines="0" tabSelected="1" zoomScale="145" zoomScaleNormal="145" zoomScaleSheetLayoutView="130" workbookViewId="0">
      <pane ySplit="1" topLeftCell="A2" activePane="bottomLeft" state="frozen"/>
      <selection pane="bottomLeft" activeCell="B100" sqref="B100:AB123"/>
    </sheetView>
  </sheetViews>
  <sheetFormatPr defaultColWidth="8.69921875" defaultRowHeight="15.6" x14ac:dyDescent="0.3"/>
  <cols>
    <col min="1" max="27" width="3" style="11" customWidth="1"/>
    <col min="28" max="28" width="4.5" style="11" customWidth="1"/>
    <col min="29" max="29" width="3.5" style="34" customWidth="1"/>
    <col min="30" max="30" width="8.69921875" style="11" customWidth="1"/>
    <col min="31" max="31" width="4.69921875" style="11" customWidth="1"/>
    <col min="32" max="32" width="6.59765625" style="11" customWidth="1"/>
    <col min="33" max="33" width="7.09765625" style="11" customWidth="1"/>
    <col min="34" max="34" width="6.3984375" customWidth="1"/>
    <col min="37" max="37" width="7.59765625" customWidth="1"/>
    <col min="39" max="39" width="5.09765625" customWidth="1"/>
    <col min="41" max="16384" width="8.69921875" style="11"/>
  </cols>
  <sheetData>
    <row r="1" spans="1:41" s="3" customFormat="1" ht="16.95" customHeight="1" x14ac:dyDescent="0.3">
      <c r="A1" s="292" t="s">
        <v>0</v>
      </c>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31"/>
      <c r="AD1" s="43" t="s">
        <v>1</v>
      </c>
      <c r="AE1" s="42" t="s">
        <v>2</v>
      </c>
      <c r="AF1" s="42" t="s">
        <v>3</v>
      </c>
      <c r="AG1" s="42" t="s">
        <v>4</v>
      </c>
      <c r="AH1" s="191" t="s">
        <v>5</v>
      </c>
      <c r="AI1" s="191" t="s">
        <v>6</v>
      </c>
      <c r="AJ1" s="191" t="s">
        <v>7</v>
      </c>
      <c r="AK1" s="191" t="s">
        <v>8</v>
      </c>
      <c r="AL1" s="191" t="s">
        <v>9</v>
      </c>
      <c r="AM1" s="191" t="s">
        <v>10</v>
      </c>
      <c r="AN1" s="191" t="s">
        <v>11</v>
      </c>
      <c r="AO1" s="192"/>
    </row>
    <row r="2" spans="1:41" s="3" customFormat="1" ht="16.95" customHeight="1" x14ac:dyDescent="0.3">
      <c r="A2" s="195" t="s">
        <v>12</v>
      </c>
      <c r="B2" s="195"/>
      <c r="C2" s="195"/>
      <c r="D2" s="2"/>
      <c r="E2" s="2"/>
      <c r="F2" s="2"/>
      <c r="G2" s="5"/>
      <c r="H2" s="266"/>
      <c r="I2" s="266"/>
      <c r="J2" s="266"/>
      <c r="K2" s="2"/>
      <c r="L2" s="2"/>
      <c r="M2" s="2"/>
      <c r="N2" s="2"/>
      <c r="O2" s="2"/>
      <c r="P2" s="2"/>
      <c r="Q2" s="2"/>
      <c r="R2" s="2"/>
      <c r="S2" s="2"/>
      <c r="T2" s="195"/>
      <c r="U2" s="195"/>
      <c r="V2" s="195"/>
      <c r="W2" s="195" t="s">
        <v>13</v>
      </c>
      <c r="X2" s="195"/>
      <c r="Y2" s="293"/>
      <c r="Z2" s="293"/>
      <c r="AA2" s="293"/>
      <c r="AB2" s="293"/>
      <c r="AC2" s="31"/>
      <c r="AD2" s="4"/>
      <c r="AE2" s="4"/>
      <c r="AF2" s="4"/>
      <c r="AG2" s="4"/>
      <c r="AH2"/>
      <c r="AI2"/>
      <c r="AJ2"/>
      <c r="AK2"/>
      <c r="AL2"/>
      <c r="AM2"/>
      <c r="AN2"/>
    </row>
    <row r="3" spans="1:41" s="3" customFormat="1" ht="28.95" customHeight="1" x14ac:dyDescent="0.3">
      <c r="A3" s="277" t="s">
        <v>14</v>
      </c>
      <c r="B3" s="277"/>
      <c r="C3" s="277"/>
      <c r="D3" s="277"/>
      <c r="E3" s="277"/>
      <c r="F3" s="277"/>
      <c r="G3" s="277"/>
      <c r="H3" s="294"/>
      <c r="I3" s="294"/>
      <c r="J3" s="294"/>
      <c r="K3" s="294"/>
      <c r="L3" s="294"/>
      <c r="M3" s="294"/>
      <c r="N3" s="294"/>
      <c r="O3" s="294"/>
      <c r="P3" s="294"/>
      <c r="Q3" s="294"/>
      <c r="R3" s="294"/>
      <c r="S3" s="294"/>
      <c r="T3" s="294"/>
      <c r="U3" s="294"/>
      <c r="V3" s="294"/>
      <c r="W3" s="294"/>
      <c r="X3" s="294"/>
      <c r="Y3" s="294"/>
      <c r="Z3" s="294"/>
      <c r="AA3" s="294"/>
      <c r="AB3" s="294"/>
      <c r="AC3" s="41"/>
      <c r="AD3" s="4"/>
      <c r="AE3" s="4"/>
      <c r="AF3" s="4"/>
      <c r="AG3" s="4"/>
      <c r="AH3"/>
      <c r="AI3"/>
      <c r="AJ3"/>
      <c r="AK3"/>
      <c r="AL3"/>
      <c r="AM3"/>
      <c r="AN3"/>
    </row>
    <row r="4" spans="1:41" s="3" customFormat="1" ht="18" x14ac:dyDescent="0.3">
      <c r="A4" s="195" t="s">
        <v>15</v>
      </c>
      <c r="B4" s="195"/>
      <c r="C4" s="195"/>
      <c r="D4" s="2"/>
      <c r="E4" s="2"/>
      <c r="F4" s="2"/>
      <c r="G4" s="5"/>
      <c r="H4" s="294"/>
      <c r="I4" s="294"/>
      <c r="J4" s="294"/>
      <c r="K4" s="294"/>
      <c r="L4" s="294"/>
      <c r="M4" s="294"/>
      <c r="N4" s="294"/>
      <c r="O4" s="294"/>
      <c r="P4" s="294"/>
      <c r="Q4" s="294"/>
      <c r="R4" s="294"/>
      <c r="S4" s="294"/>
      <c r="T4" s="294"/>
      <c r="U4" s="294"/>
      <c r="V4" s="294"/>
      <c r="W4" s="294"/>
      <c r="X4" s="294"/>
      <c r="Y4" s="294"/>
      <c r="Z4" s="294"/>
      <c r="AA4" s="294"/>
      <c r="AB4" s="294"/>
      <c r="AC4" s="19"/>
      <c r="AD4" s="4"/>
      <c r="AE4" s="4"/>
      <c r="AF4" s="4"/>
      <c r="AG4" s="4"/>
      <c r="AH4"/>
      <c r="AI4"/>
      <c r="AJ4"/>
      <c r="AK4"/>
      <c r="AL4"/>
      <c r="AM4"/>
      <c r="AN4"/>
    </row>
    <row r="5" spans="1:41" s="3" customFormat="1" ht="42.6" customHeight="1" x14ac:dyDescent="0.3">
      <c r="A5" s="295" t="s">
        <v>16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31"/>
      <c r="AD5" s="4"/>
      <c r="AE5" s="4"/>
      <c r="AF5" s="4"/>
      <c r="AG5" s="4"/>
      <c r="AH5"/>
      <c r="AI5"/>
      <c r="AJ5"/>
      <c r="AK5"/>
      <c r="AL5"/>
      <c r="AM5"/>
      <c r="AN5"/>
    </row>
    <row r="6" spans="1:41" s="3" customFormat="1" ht="19.95" customHeight="1" x14ac:dyDescent="0.3">
      <c r="A6" s="223" t="s">
        <v>17</v>
      </c>
      <c r="B6" s="223"/>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31"/>
      <c r="AD6" s="4"/>
      <c r="AE6" s="4"/>
      <c r="AF6" s="4"/>
      <c r="AG6" s="4"/>
      <c r="AH6"/>
      <c r="AI6"/>
      <c r="AJ6"/>
      <c r="AK6"/>
      <c r="AL6"/>
      <c r="AM6"/>
      <c r="AN6"/>
    </row>
    <row r="7" spans="1:41" s="2" customFormat="1" ht="19.95" customHeight="1" x14ac:dyDescent="0.3">
      <c r="B7" s="222" t="s">
        <v>18</v>
      </c>
      <c r="C7" s="222"/>
      <c r="D7" s="222"/>
      <c r="E7" s="222"/>
      <c r="F7" s="222"/>
      <c r="G7" s="222"/>
      <c r="H7" s="222"/>
      <c r="I7" s="222"/>
      <c r="J7" s="222"/>
      <c r="K7" s="222"/>
      <c r="L7" s="222"/>
      <c r="M7" s="222"/>
      <c r="N7" s="222"/>
      <c r="O7" s="222"/>
      <c r="P7" s="222"/>
      <c r="Q7" s="222"/>
      <c r="R7" s="222"/>
      <c r="S7" s="222"/>
      <c r="T7" s="222"/>
      <c r="U7" s="222"/>
      <c r="V7" s="222"/>
      <c r="W7" s="222"/>
      <c r="X7" s="222"/>
      <c r="Y7" s="222"/>
      <c r="Z7" s="222"/>
      <c r="AA7" s="222"/>
      <c r="AB7" s="222"/>
      <c r="AC7" s="33"/>
      <c r="AD7" s="6"/>
      <c r="AE7" s="6"/>
      <c r="AF7" s="6"/>
      <c r="AG7" s="6"/>
      <c r="AH7"/>
      <c r="AI7"/>
      <c r="AJ7"/>
      <c r="AK7"/>
      <c r="AL7"/>
      <c r="AM7"/>
      <c r="AN7"/>
    </row>
    <row r="8" spans="1:41" s="41" customFormat="1" ht="19.95" customHeight="1" x14ac:dyDescent="0.3">
      <c r="C8" s="196" t="s">
        <v>19</v>
      </c>
      <c r="O8" s="296"/>
      <c r="P8" s="296"/>
      <c r="Q8" s="296"/>
      <c r="R8" s="296"/>
      <c r="S8" s="296"/>
      <c r="T8" s="296"/>
      <c r="U8" s="296"/>
      <c r="V8" s="296"/>
      <c r="W8" s="296"/>
      <c r="X8" s="296"/>
      <c r="Y8" s="296"/>
      <c r="Z8" s="296"/>
      <c r="AA8" s="296"/>
      <c r="AD8" s="177"/>
      <c r="AE8" s="177"/>
      <c r="AF8" s="177"/>
      <c r="AG8" s="177"/>
      <c r="AH8" s="44"/>
      <c r="AI8" s="44"/>
      <c r="AJ8" s="44"/>
      <c r="AK8" s="44"/>
      <c r="AL8" s="44"/>
      <c r="AM8" s="44"/>
      <c r="AN8" s="44"/>
    </row>
    <row r="9" spans="1:41" s="61" customFormat="1" ht="19.95" customHeight="1" x14ac:dyDescent="0.3">
      <c r="C9" s="196" t="s">
        <v>20</v>
      </c>
      <c r="D9" s="196"/>
      <c r="E9" s="196"/>
      <c r="F9" s="196"/>
      <c r="G9" s="196"/>
      <c r="H9" s="196"/>
      <c r="I9" s="196"/>
      <c r="J9" s="196"/>
      <c r="K9" s="196"/>
      <c r="L9" s="196"/>
      <c r="M9" s="196"/>
      <c r="N9" s="196"/>
      <c r="O9" s="196"/>
      <c r="P9" s="196"/>
      <c r="Q9" s="196"/>
      <c r="R9" s="196"/>
      <c r="S9" s="196"/>
      <c r="T9" s="196"/>
      <c r="U9" s="196"/>
      <c r="V9" s="196"/>
      <c r="W9" s="196"/>
      <c r="X9" s="196"/>
      <c r="Y9" s="196"/>
      <c r="Z9" s="196"/>
      <c r="AA9" s="196"/>
      <c r="AB9" s="196"/>
      <c r="AC9" s="41"/>
      <c r="AD9" s="72"/>
      <c r="AE9" s="72"/>
      <c r="AF9" s="72"/>
      <c r="AG9" s="72"/>
      <c r="AH9"/>
      <c r="AI9"/>
      <c r="AJ9"/>
      <c r="AK9"/>
      <c r="AL9"/>
      <c r="AM9"/>
      <c r="AN9"/>
    </row>
    <row r="10" spans="1:41" s="61" customFormat="1" ht="16.95" customHeight="1" x14ac:dyDescent="0.3">
      <c r="A10" s="196"/>
      <c r="B10" s="196"/>
      <c r="D10" s="279" t="s">
        <v>21</v>
      </c>
      <c r="E10" s="279"/>
      <c r="F10" s="279"/>
      <c r="G10" s="279"/>
      <c r="H10" s="279"/>
      <c r="I10" s="279"/>
      <c r="J10" s="39"/>
      <c r="K10" s="39"/>
      <c r="L10" s="39"/>
      <c r="M10" s="39"/>
      <c r="P10" s="279" t="s">
        <v>22</v>
      </c>
      <c r="Q10" s="279"/>
      <c r="R10" s="279"/>
      <c r="S10" s="279"/>
      <c r="T10" s="279"/>
      <c r="U10" s="279"/>
      <c r="V10" s="279"/>
      <c r="W10" s="279"/>
      <c r="X10" s="279"/>
      <c r="Y10" s="279"/>
      <c r="Z10" s="279"/>
      <c r="AA10" s="279"/>
      <c r="AB10" s="279"/>
      <c r="AC10" s="41"/>
      <c r="AD10" s="72"/>
      <c r="AE10" s="72"/>
      <c r="AF10" s="72"/>
      <c r="AG10" s="72"/>
      <c r="AH10"/>
      <c r="AI10"/>
      <c r="AJ10"/>
      <c r="AK10"/>
      <c r="AL10"/>
      <c r="AM10"/>
      <c r="AN10"/>
    </row>
    <row r="11" spans="1:41" s="61" customFormat="1" ht="16.95" customHeight="1" x14ac:dyDescent="0.3">
      <c r="A11" s="196"/>
      <c r="B11" s="196"/>
      <c r="D11" s="279" t="s">
        <v>23</v>
      </c>
      <c r="E11" s="279"/>
      <c r="F11" s="279"/>
      <c r="G11" s="279"/>
      <c r="H11" s="279"/>
      <c r="I11" s="279"/>
      <c r="J11" s="279"/>
      <c r="K11" s="279"/>
      <c r="L11" s="279"/>
      <c r="M11" s="279"/>
      <c r="P11" s="279" t="s">
        <v>24</v>
      </c>
      <c r="Q11" s="279"/>
      <c r="R11" s="279"/>
      <c r="S11" s="279"/>
      <c r="T11" s="279"/>
      <c r="U11" s="279"/>
      <c r="V11" s="279"/>
      <c r="W11" s="279"/>
      <c r="X11" s="279"/>
      <c r="Y11" s="279"/>
      <c r="Z11" s="279"/>
      <c r="AA11" s="279"/>
      <c r="AB11" s="279"/>
      <c r="AD11" s="72"/>
      <c r="AE11" s="72"/>
      <c r="AF11" s="72"/>
      <c r="AG11" s="72"/>
      <c r="AH11"/>
      <c r="AI11"/>
      <c r="AJ11"/>
      <c r="AK11"/>
      <c r="AL11"/>
      <c r="AM11"/>
      <c r="AN11"/>
    </row>
    <row r="12" spans="1:41" s="61" customFormat="1" ht="16.95" customHeight="1" x14ac:dyDescent="0.3">
      <c r="A12" s="196"/>
      <c r="B12" s="196"/>
      <c r="D12" s="279" t="s">
        <v>25</v>
      </c>
      <c r="E12" s="279"/>
      <c r="F12" s="279"/>
      <c r="G12" s="279"/>
      <c r="H12" s="279"/>
      <c r="I12" s="279"/>
      <c r="J12" s="279"/>
      <c r="K12" s="279"/>
      <c r="L12" s="279"/>
      <c r="M12" s="279"/>
      <c r="P12" s="279" t="s">
        <v>26</v>
      </c>
      <c r="Q12" s="279"/>
      <c r="R12" s="279"/>
      <c r="S12" s="279"/>
      <c r="T12" s="279"/>
      <c r="U12" s="279"/>
      <c r="V12" s="279"/>
      <c r="W12" s="279"/>
      <c r="X12" s="279"/>
      <c r="Y12" s="279"/>
      <c r="Z12" s="279"/>
      <c r="AA12" s="279"/>
      <c r="AB12" s="279"/>
      <c r="AD12" s="72"/>
      <c r="AE12" s="72"/>
      <c r="AF12" s="72"/>
      <c r="AG12" s="72"/>
      <c r="AH12"/>
      <c r="AI12"/>
      <c r="AJ12"/>
      <c r="AK12"/>
      <c r="AL12"/>
      <c r="AM12"/>
      <c r="AN12"/>
    </row>
    <row r="13" spans="1:41" s="61" customFormat="1" ht="16.95" customHeight="1" x14ac:dyDescent="0.3">
      <c r="A13" s="196"/>
      <c r="B13" s="196"/>
      <c r="D13" s="279" t="s">
        <v>27</v>
      </c>
      <c r="E13" s="279"/>
      <c r="F13" s="279"/>
      <c r="G13" s="279"/>
      <c r="H13" s="279"/>
      <c r="I13" s="279"/>
      <c r="J13" s="279"/>
      <c r="K13" s="279"/>
      <c r="L13" s="279"/>
      <c r="M13" s="279"/>
      <c r="P13" s="279" t="s">
        <v>28</v>
      </c>
      <c r="Q13" s="279"/>
      <c r="R13" s="279"/>
      <c r="S13" s="279"/>
      <c r="T13" s="279"/>
      <c r="U13" s="279"/>
      <c r="V13" s="279"/>
      <c r="W13" s="279"/>
      <c r="X13" s="279"/>
      <c r="Y13" s="279"/>
      <c r="Z13" s="279"/>
      <c r="AA13" s="279"/>
      <c r="AB13" s="279"/>
      <c r="AD13" s="72"/>
      <c r="AE13" s="72"/>
      <c r="AF13" s="72"/>
      <c r="AG13" s="72"/>
      <c r="AH13"/>
      <c r="AI13"/>
      <c r="AJ13"/>
      <c r="AK13"/>
      <c r="AL13"/>
      <c r="AM13"/>
      <c r="AN13"/>
    </row>
    <row r="14" spans="1:41" s="61" customFormat="1" ht="16.95" customHeight="1" x14ac:dyDescent="0.3">
      <c r="A14" s="196"/>
      <c r="B14" s="196"/>
      <c r="D14" s="279" t="s">
        <v>29</v>
      </c>
      <c r="E14" s="279"/>
      <c r="F14" s="279"/>
      <c r="G14" s="279"/>
      <c r="H14" s="279"/>
      <c r="I14" s="279"/>
      <c r="J14" s="279"/>
      <c r="K14" s="279"/>
      <c r="L14" s="279"/>
      <c r="M14" s="279"/>
      <c r="P14" s="279" t="s">
        <v>30</v>
      </c>
      <c r="Q14" s="279"/>
      <c r="R14" s="279"/>
      <c r="S14" s="279"/>
      <c r="T14" s="279"/>
      <c r="U14" s="279"/>
      <c r="V14" s="279"/>
      <c r="W14" s="279"/>
      <c r="X14" s="279"/>
      <c r="Y14" s="279"/>
      <c r="Z14" s="279"/>
      <c r="AA14" s="279"/>
      <c r="AB14" s="279"/>
      <c r="AC14" s="63"/>
      <c r="AE14" s="72"/>
      <c r="AF14" s="72"/>
      <c r="AG14" s="72"/>
      <c r="AH14"/>
      <c r="AI14"/>
      <c r="AJ14"/>
      <c r="AK14"/>
      <c r="AL14"/>
      <c r="AM14"/>
      <c r="AN14"/>
    </row>
    <row r="15" spans="1:41" s="61" customFormat="1" ht="16.95" customHeight="1" x14ac:dyDescent="0.3">
      <c r="A15" s="196"/>
      <c r="B15" s="196"/>
      <c r="D15" s="279" t="s">
        <v>31</v>
      </c>
      <c r="E15" s="279"/>
      <c r="F15" s="279"/>
      <c r="G15" s="279"/>
      <c r="H15" s="279"/>
      <c r="I15" s="279"/>
      <c r="J15" s="279"/>
      <c r="K15" s="279"/>
      <c r="L15" s="279"/>
      <c r="M15" s="279"/>
      <c r="P15" s="61" t="s">
        <v>32</v>
      </c>
      <c r="R15" s="39"/>
      <c r="S15" s="39"/>
      <c r="T15" s="39"/>
      <c r="U15" s="39"/>
      <c r="V15" s="39"/>
      <c r="W15" s="39"/>
      <c r="X15" s="39"/>
      <c r="Y15" s="39"/>
      <c r="Z15" s="39"/>
      <c r="AA15" s="39"/>
      <c r="AB15" s="39"/>
      <c r="AC15" s="72"/>
      <c r="AE15" s="72"/>
      <c r="AF15" s="72"/>
      <c r="AG15" s="72"/>
      <c r="AH15"/>
      <c r="AI15"/>
      <c r="AJ15"/>
      <c r="AK15"/>
      <c r="AL15"/>
      <c r="AM15"/>
      <c r="AN15"/>
    </row>
    <row r="16" spans="1:41" s="61" customFormat="1" ht="16.95" customHeight="1" x14ac:dyDescent="0.3">
      <c r="A16" s="196"/>
      <c r="B16" s="196"/>
      <c r="D16" s="279" t="s">
        <v>33</v>
      </c>
      <c r="E16" s="279"/>
      <c r="F16" s="279"/>
      <c r="G16" s="279"/>
      <c r="H16" s="279"/>
      <c r="I16" s="279"/>
      <c r="J16" s="279"/>
      <c r="K16" s="279"/>
      <c r="L16" s="279"/>
      <c r="M16" s="279"/>
      <c r="P16" s="61" t="s">
        <v>34</v>
      </c>
      <c r="R16" s="291"/>
      <c r="S16" s="291"/>
      <c r="T16" s="291"/>
      <c r="U16" s="291"/>
      <c r="V16" s="291"/>
      <c r="W16" s="291"/>
      <c r="X16" s="291"/>
      <c r="Y16" s="291"/>
      <c r="Z16" s="291"/>
      <c r="AA16" s="291"/>
      <c r="AB16" s="291"/>
      <c r="AC16" s="72"/>
      <c r="AE16" s="72"/>
      <c r="AF16" s="72"/>
      <c r="AG16" s="72"/>
      <c r="AH16"/>
      <c r="AI16"/>
      <c r="AJ16"/>
      <c r="AK16"/>
      <c r="AL16"/>
      <c r="AM16"/>
      <c r="AN16"/>
    </row>
    <row r="17" spans="1:40" s="61" customFormat="1" ht="16.95" customHeight="1" x14ac:dyDescent="0.3">
      <c r="A17" s="196"/>
      <c r="B17" s="196"/>
      <c r="AC17" s="72"/>
      <c r="AE17" s="72"/>
      <c r="AF17" s="72"/>
      <c r="AG17" s="72"/>
      <c r="AH17"/>
      <c r="AI17"/>
      <c r="AJ17"/>
      <c r="AK17"/>
      <c r="AL17"/>
      <c r="AM17"/>
      <c r="AN17"/>
    </row>
    <row r="18" spans="1:40" s="62" customFormat="1" ht="16.95" customHeight="1" x14ac:dyDescent="0.3">
      <c r="A18" s="61"/>
      <c r="C18" s="61"/>
      <c r="D18" s="75" t="s">
        <v>35</v>
      </c>
      <c r="F18" s="64"/>
      <c r="G18" s="64"/>
      <c r="H18" s="64"/>
      <c r="I18" s="64"/>
      <c r="J18" s="64"/>
      <c r="K18" s="64"/>
      <c r="L18" s="64"/>
      <c r="M18" s="64"/>
      <c r="N18" s="64"/>
      <c r="O18" s="64"/>
      <c r="P18" s="64"/>
      <c r="Q18" s="64"/>
      <c r="R18" s="64"/>
      <c r="S18" s="64"/>
      <c r="T18" s="64"/>
      <c r="U18" s="64"/>
      <c r="V18" s="64"/>
      <c r="W18" s="64"/>
      <c r="X18" s="64"/>
      <c r="Y18" s="64"/>
      <c r="Z18" s="64"/>
      <c r="AA18" s="64"/>
      <c r="AB18" s="64"/>
      <c r="AC18" s="63"/>
      <c r="AE18" s="63"/>
      <c r="AF18" s="63"/>
      <c r="AG18" s="63"/>
      <c r="AH18"/>
      <c r="AI18"/>
      <c r="AJ18"/>
      <c r="AK18"/>
      <c r="AL18"/>
      <c r="AM18"/>
      <c r="AN18"/>
    </row>
    <row r="19" spans="1:40" s="3" customFormat="1" ht="16.95" customHeight="1" x14ac:dyDescent="0.3">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4"/>
      <c r="AE19" s="4"/>
      <c r="AF19" s="4"/>
      <c r="AG19" s="4"/>
      <c r="AH19"/>
      <c r="AI19"/>
      <c r="AJ19"/>
      <c r="AK19"/>
      <c r="AL19"/>
      <c r="AM19"/>
      <c r="AN19"/>
    </row>
    <row r="20" spans="1:40" s="3" customFormat="1" ht="19.95" customHeight="1" x14ac:dyDescent="0.3">
      <c r="A20" s="2"/>
      <c r="B20" s="222" t="s">
        <v>36</v>
      </c>
      <c r="C20" s="222"/>
      <c r="D20" s="222"/>
      <c r="E20" s="222"/>
      <c r="F20" s="222"/>
      <c r="G20" s="222"/>
      <c r="H20" s="222"/>
      <c r="I20" s="222"/>
      <c r="J20" s="222"/>
      <c r="K20" s="222"/>
      <c r="L20" s="222"/>
      <c r="M20" s="222"/>
      <c r="N20" s="222"/>
      <c r="O20" s="222"/>
      <c r="P20" s="222"/>
      <c r="Q20" s="222"/>
      <c r="R20" s="222"/>
      <c r="S20" s="222"/>
      <c r="T20" s="222"/>
      <c r="U20" s="222"/>
      <c r="V20" s="222"/>
      <c r="W20" s="222"/>
      <c r="X20" s="222"/>
      <c r="Y20" s="222"/>
      <c r="Z20" s="222"/>
      <c r="AA20" s="222"/>
      <c r="AB20" s="222"/>
      <c r="AC20" s="4"/>
      <c r="AE20" s="4"/>
      <c r="AF20" s="4"/>
      <c r="AG20" s="4"/>
      <c r="AH20"/>
      <c r="AI20"/>
      <c r="AJ20"/>
      <c r="AK20"/>
      <c r="AL20"/>
      <c r="AM20"/>
      <c r="AN20"/>
    </row>
    <row r="21" spans="1:40" s="3" customFormat="1" ht="16.95" customHeight="1" x14ac:dyDescent="0.3">
      <c r="A21" s="2"/>
      <c r="B21" s="2"/>
      <c r="C21" s="195" t="s">
        <v>37</v>
      </c>
      <c r="D21" s="2"/>
      <c r="E21" s="2"/>
      <c r="F21" s="2"/>
      <c r="G21" s="2"/>
      <c r="H21" s="2"/>
      <c r="I21" s="2"/>
      <c r="J21" s="1" t="s">
        <v>38</v>
      </c>
      <c r="K21" s="1"/>
      <c r="M21" s="1"/>
      <c r="N21" s="1"/>
      <c r="O21" s="2"/>
      <c r="P21" s="1" t="s">
        <v>39</v>
      </c>
      <c r="Q21" s="1"/>
      <c r="S21" s="1"/>
      <c r="T21" s="1"/>
      <c r="U21" s="2"/>
      <c r="V21" s="1" t="s">
        <v>40</v>
      </c>
      <c r="W21" s="1"/>
      <c r="X21" s="242"/>
      <c r="Y21" s="242"/>
      <c r="Z21" s="242"/>
      <c r="AA21" s="242"/>
      <c r="AB21" s="242"/>
      <c r="AC21" s="38"/>
      <c r="AE21" s="4"/>
      <c r="AF21" s="4"/>
      <c r="AG21" s="4"/>
      <c r="AH21"/>
      <c r="AI21"/>
      <c r="AJ21"/>
      <c r="AK21"/>
      <c r="AL21"/>
      <c r="AM21"/>
      <c r="AN21"/>
    </row>
    <row r="22" spans="1:40" s="3" customFormat="1" ht="16.95" customHeight="1" x14ac:dyDescent="0.3">
      <c r="A22" s="2"/>
      <c r="B22" s="2"/>
      <c r="C22" s="195" t="s">
        <v>41</v>
      </c>
      <c r="D22" s="2"/>
      <c r="E22" s="2"/>
      <c r="F22" s="2"/>
      <c r="G22" s="2"/>
      <c r="H22" s="2"/>
      <c r="I22" s="2"/>
      <c r="J22" s="1" t="s">
        <v>38</v>
      </c>
      <c r="K22" s="1"/>
      <c r="M22" s="1"/>
      <c r="N22" s="1"/>
      <c r="O22" s="2"/>
      <c r="P22" s="1" t="s">
        <v>39</v>
      </c>
      <c r="Q22" s="1"/>
      <c r="S22" s="1"/>
      <c r="T22" s="1"/>
      <c r="U22" s="2"/>
      <c r="V22" s="1" t="s">
        <v>40</v>
      </c>
      <c r="W22" s="1"/>
      <c r="X22" s="242"/>
      <c r="Y22" s="242"/>
      <c r="Z22" s="242"/>
      <c r="AA22" s="242"/>
      <c r="AB22" s="242"/>
      <c r="AC22" s="4"/>
      <c r="AE22" s="4"/>
      <c r="AF22" s="4"/>
      <c r="AG22" s="4"/>
      <c r="AH22"/>
      <c r="AI22"/>
      <c r="AJ22"/>
      <c r="AK22"/>
      <c r="AL22"/>
      <c r="AM22"/>
      <c r="AN22"/>
    </row>
    <row r="23" spans="1:40" s="62" customFormat="1" ht="19.95" customHeight="1" x14ac:dyDescent="0.3">
      <c r="A23" s="61"/>
      <c r="B23" s="61"/>
      <c r="C23" s="61" t="s">
        <v>42</v>
      </c>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3"/>
      <c r="AE23" s="73"/>
      <c r="AF23" s="63"/>
      <c r="AG23" s="63"/>
      <c r="AH23"/>
      <c r="AI23"/>
      <c r="AJ23"/>
      <c r="AK23"/>
      <c r="AL23"/>
      <c r="AM23"/>
      <c r="AN23"/>
    </row>
    <row r="24" spans="1:40" s="3" customFormat="1" ht="29.4" customHeight="1" x14ac:dyDescent="0.3">
      <c r="A24" s="2"/>
      <c r="B24" s="2"/>
      <c r="C24" s="41"/>
      <c r="D24" s="248"/>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50"/>
      <c r="AC24" s="4"/>
      <c r="AE24" s="4"/>
      <c r="AF24" s="4"/>
      <c r="AG24" s="4"/>
      <c r="AH24"/>
      <c r="AI24"/>
      <c r="AJ24"/>
      <c r="AK24"/>
      <c r="AL24"/>
      <c r="AM24"/>
      <c r="AN24"/>
    </row>
    <row r="25" spans="1:40" s="3" customFormat="1" ht="16.95" customHeight="1" x14ac:dyDescent="0.3">
      <c r="A25" s="2"/>
      <c r="B25" s="2"/>
      <c r="C25" s="41"/>
      <c r="D25" s="251"/>
      <c r="E25" s="252"/>
      <c r="F25" s="252"/>
      <c r="G25" s="252"/>
      <c r="H25" s="252"/>
      <c r="I25" s="252"/>
      <c r="J25" s="252"/>
      <c r="K25" s="252"/>
      <c r="L25" s="252"/>
      <c r="M25" s="252"/>
      <c r="N25" s="252"/>
      <c r="O25" s="252"/>
      <c r="P25" s="252"/>
      <c r="Q25" s="252"/>
      <c r="R25" s="252"/>
      <c r="S25" s="252"/>
      <c r="T25" s="252"/>
      <c r="U25" s="252"/>
      <c r="V25" s="252"/>
      <c r="W25" s="252"/>
      <c r="X25" s="252"/>
      <c r="Y25" s="252"/>
      <c r="Z25" s="252"/>
      <c r="AA25" s="252"/>
      <c r="AB25" s="253"/>
      <c r="AC25" s="4"/>
      <c r="AE25" s="4"/>
      <c r="AF25" s="4"/>
      <c r="AG25" s="4"/>
      <c r="AH25"/>
      <c r="AI25"/>
      <c r="AJ25"/>
      <c r="AK25"/>
      <c r="AL25"/>
      <c r="AM25"/>
      <c r="AN25"/>
    </row>
    <row r="26" spans="1:40" s="3" customFormat="1" ht="19.95" customHeight="1" x14ac:dyDescent="0.3">
      <c r="A26" s="2"/>
      <c r="B26" s="2"/>
      <c r="C26" s="195" t="s">
        <v>43</v>
      </c>
      <c r="D26" s="2"/>
      <c r="E26" s="2"/>
      <c r="F26" s="2"/>
      <c r="G26" s="2"/>
      <c r="H26" s="2"/>
      <c r="I26" s="2"/>
      <c r="J26" s="2"/>
      <c r="K26" s="2"/>
      <c r="L26" s="2"/>
      <c r="M26" s="2"/>
      <c r="N26" s="2"/>
      <c r="O26" s="2"/>
      <c r="P26" s="2"/>
      <c r="Q26" s="2"/>
      <c r="R26" s="2"/>
      <c r="S26" s="2"/>
      <c r="T26" s="2"/>
      <c r="U26" s="2"/>
      <c r="V26" s="2"/>
      <c r="W26" s="2"/>
      <c r="X26" s="2"/>
      <c r="Y26" s="2"/>
      <c r="Z26" s="2"/>
      <c r="AA26" s="2"/>
      <c r="AB26" s="2"/>
      <c r="AC26" s="38"/>
      <c r="AE26" s="4"/>
      <c r="AF26" s="4"/>
      <c r="AG26" s="4"/>
      <c r="AH26"/>
      <c r="AI26"/>
      <c r="AJ26"/>
      <c r="AK26"/>
      <c r="AL26"/>
      <c r="AM26"/>
      <c r="AN26"/>
    </row>
    <row r="27" spans="1:40" s="3" customFormat="1" ht="16.95" customHeight="1" x14ac:dyDescent="0.3">
      <c r="A27" s="2"/>
      <c r="B27" s="2"/>
      <c r="C27" s="2"/>
      <c r="D27" s="254"/>
      <c r="E27" s="255"/>
      <c r="F27" s="255"/>
      <c r="G27" s="255"/>
      <c r="H27" s="255"/>
      <c r="I27" s="255"/>
      <c r="J27" s="255"/>
      <c r="K27" s="255"/>
      <c r="L27" s="255"/>
      <c r="M27" s="255"/>
      <c r="N27" s="255"/>
      <c r="O27" s="255"/>
      <c r="P27" s="255"/>
      <c r="Q27" s="255"/>
      <c r="R27" s="255"/>
      <c r="S27" s="255"/>
      <c r="T27" s="255"/>
      <c r="U27" s="255"/>
      <c r="V27" s="255"/>
      <c r="W27" s="255"/>
      <c r="X27" s="255"/>
      <c r="Y27" s="255"/>
      <c r="Z27" s="255"/>
      <c r="AA27" s="255"/>
      <c r="AB27" s="256"/>
      <c r="AE27" s="4"/>
      <c r="AF27" s="4"/>
      <c r="AG27" s="4"/>
      <c r="AH27"/>
      <c r="AI27"/>
      <c r="AJ27"/>
      <c r="AK27"/>
      <c r="AL27"/>
      <c r="AM27"/>
      <c r="AN27"/>
    </row>
    <row r="28" spans="1:40" s="3" customFormat="1" ht="16.95" customHeight="1" x14ac:dyDescent="0.3">
      <c r="A28" s="2"/>
      <c r="B28" s="2"/>
      <c r="C28" s="2"/>
      <c r="D28" s="257"/>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9"/>
      <c r="AC28" s="4"/>
      <c r="AE28" s="4"/>
      <c r="AF28" s="4"/>
      <c r="AG28" s="4"/>
      <c r="AH28"/>
      <c r="AI28"/>
      <c r="AJ28"/>
      <c r="AK28"/>
      <c r="AL28"/>
      <c r="AM28"/>
      <c r="AN28"/>
    </row>
    <row r="29" spans="1:40" s="3" customFormat="1" ht="16.95" customHeight="1" x14ac:dyDescent="0.3">
      <c r="A29" s="2"/>
      <c r="B29" s="2"/>
      <c r="C29" s="2"/>
      <c r="D29" s="257"/>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9"/>
      <c r="AC29" s="4"/>
      <c r="AE29" s="4"/>
      <c r="AF29" s="4"/>
      <c r="AG29" s="4"/>
      <c r="AH29"/>
      <c r="AI29"/>
      <c r="AJ29"/>
      <c r="AK29"/>
      <c r="AL29"/>
      <c r="AM29"/>
      <c r="AN29"/>
    </row>
    <row r="30" spans="1:40" s="3" customFormat="1" ht="16.95" customHeight="1" x14ac:dyDescent="0.3">
      <c r="A30" s="2"/>
      <c r="B30" s="2"/>
      <c r="C30" s="2"/>
      <c r="D30" s="260"/>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2"/>
      <c r="AC30" s="4"/>
      <c r="AE30" s="4"/>
      <c r="AF30" s="4"/>
      <c r="AG30" s="4"/>
      <c r="AH30"/>
      <c r="AI30"/>
      <c r="AJ30"/>
      <c r="AK30"/>
      <c r="AL30"/>
      <c r="AM30"/>
      <c r="AN30"/>
    </row>
    <row r="31" spans="1:40" s="3" customFormat="1" ht="19.95" customHeight="1" x14ac:dyDescent="0.3">
      <c r="A31" s="2"/>
      <c r="B31" s="2"/>
      <c r="C31" s="195" t="s">
        <v>44</v>
      </c>
      <c r="D31" s="2"/>
      <c r="E31" s="2"/>
      <c r="F31" s="2"/>
      <c r="G31" s="2"/>
      <c r="H31" s="2"/>
      <c r="I31" s="2"/>
      <c r="J31" s="2"/>
      <c r="K31" s="2"/>
      <c r="L31" s="2"/>
      <c r="M31" s="2"/>
      <c r="N31" s="2"/>
      <c r="O31" s="2"/>
      <c r="P31" s="2"/>
      <c r="Q31" s="2"/>
      <c r="R31" s="2"/>
      <c r="S31" s="2"/>
      <c r="T31" s="2"/>
      <c r="U31" s="2"/>
      <c r="V31" s="2"/>
      <c r="W31" s="2"/>
      <c r="X31" s="2"/>
      <c r="Y31" s="2"/>
      <c r="Z31" s="2"/>
      <c r="AA31" s="2"/>
      <c r="AB31" s="2"/>
      <c r="AC31" s="4"/>
      <c r="AE31" s="4"/>
      <c r="AF31" s="4"/>
      <c r="AG31" s="4"/>
      <c r="AH31"/>
      <c r="AI31"/>
      <c r="AJ31"/>
      <c r="AK31"/>
      <c r="AL31"/>
      <c r="AM31"/>
      <c r="AN31"/>
    </row>
    <row r="32" spans="1:40" s="3" customFormat="1" ht="16.95" customHeight="1" x14ac:dyDescent="0.3">
      <c r="A32" s="2"/>
      <c r="B32" s="2"/>
      <c r="C32" s="2"/>
      <c r="D32" s="216"/>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8"/>
      <c r="AC32" s="4"/>
      <c r="AE32" s="4"/>
      <c r="AF32" s="4"/>
      <c r="AG32" s="4"/>
      <c r="AH32"/>
      <c r="AI32"/>
      <c r="AJ32"/>
      <c r="AK32"/>
      <c r="AL32"/>
      <c r="AM32"/>
      <c r="AN32"/>
    </row>
    <row r="33" spans="1:40" s="3" customFormat="1" ht="16.95" customHeight="1" x14ac:dyDescent="0.3">
      <c r="A33" s="2"/>
      <c r="B33" s="2"/>
      <c r="C33" s="2"/>
      <c r="D33" s="224"/>
      <c r="E33" s="214"/>
      <c r="F33" s="214"/>
      <c r="G33" s="214"/>
      <c r="H33" s="214"/>
      <c r="I33" s="214"/>
      <c r="J33" s="214"/>
      <c r="K33" s="214"/>
      <c r="L33" s="214"/>
      <c r="M33" s="214"/>
      <c r="N33" s="214"/>
      <c r="O33" s="214"/>
      <c r="P33" s="214"/>
      <c r="Q33" s="214"/>
      <c r="R33" s="214"/>
      <c r="S33" s="214"/>
      <c r="T33" s="214"/>
      <c r="U33" s="214"/>
      <c r="V33" s="214"/>
      <c r="W33" s="214"/>
      <c r="X33" s="214"/>
      <c r="Y33" s="214"/>
      <c r="Z33" s="214"/>
      <c r="AA33" s="214"/>
      <c r="AB33" s="225"/>
      <c r="AC33" s="4"/>
      <c r="AE33" s="4"/>
      <c r="AF33" s="4"/>
      <c r="AG33" s="4"/>
      <c r="AH33"/>
      <c r="AI33"/>
      <c r="AJ33"/>
      <c r="AK33"/>
      <c r="AL33"/>
      <c r="AM33"/>
      <c r="AN33"/>
    </row>
    <row r="34" spans="1:40" s="3" customFormat="1" ht="16.95" customHeight="1" x14ac:dyDescent="0.3">
      <c r="A34" s="2"/>
      <c r="B34" s="2"/>
      <c r="C34" s="2"/>
      <c r="D34" s="224"/>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25"/>
      <c r="AC34" s="4"/>
      <c r="AE34" s="4"/>
      <c r="AF34" s="4"/>
      <c r="AG34" s="4"/>
      <c r="AH34"/>
      <c r="AI34"/>
      <c r="AJ34"/>
      <c r="AK34"/>
      <c r="AL34"/>
      <c r="AM34"/>
      <c r="AN34"/>
    </row>
    <row r="35" spans="1:40" s="3" customFormat="1" ht="16.95" customHeight="1" x14ac:dyDescent="0.3">
      <c r="A35" s="2"/>
      <c r="B35" s="2"/>
      <c r="C35" s="2"/>
      <c r="D35" s="224"/>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25"/>
      <c r="AC35" s="4"/>
      <c r="AE35" s="4"/>
      <c r="AF35" s="4"/>
      <c r="AG35" s="4"/>
      <c r="AH35"/>
      <c r="AI35"/>
      <c r="AJ35"/>
      <c r="AK35"/>
      <c r="AL35"/>
      <c r="AM35"/>
      <c r="AN35"/>
    </row>
    <row r="36" spans="1:40" s="3" customFormat="1" ht="16.95" customHeight="1" x14ac:dyDescent="0.3">
      <c r="A36" s="2"/>
      <c r="B36" s="2"/>
      <c r="C36" s="2"/>
      <c r="D36" s="22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25"/>
      <c r="AC36" s="4"/>
      <c r="AE36" s="4"/>
      <c r="AF36" s="4"/>
      <c r="AG36" s="4"/>
      <c r="AH36"/>
      <c r="AI36"/>
      <c r="AJ36"/>
      <c r="AK36"/>
      <c r="AL36"/>
      <c r="AM36"/>
      <c r="AN36"/>
    </row>
    <row r="37" spans="1:40" s="3" customFormat="1" ht="16.95" customHeight="1" x14ac:dyDescent="0.3">
      <c r="A37" s="2"/>
      <c r="B37" s="2"/>
      <c r="C37" s="2"/>
      <c r="D37" s="22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25"/>
      <c r="AC37" s="4"/>
      <c r="AE37" s="4"/>
      <c r="AF37" s="4"/>
      <c r="AG37" s="4"/>
      <c r="AH37"/>
      <c r="AI37"/>
      <c r="AJ37"/>
      <c r="AK37"/>
      <c r="AL37"/>
      <c r="AM37"/>
      <c r="AN37"/>
    </row>
    <row r="38" spans="1:40" s="3" customFormat="1" ht="16.95" customHeight="1" x14ac:dyDescent="0.3">
      <c r="A38" s="2"/>
      <c r="B38" s="2"/>
      <c r="C38" s="2"/>
      <c r="D38" s="224"/>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25"/>
      <c r="AC38" s="4"/>
      <c r="AE38" s="4"/>
      <c r="AF38" s="4"/>
      <c r="AG38" s="4"/>
      <c r="AH38"/>
      <c r="AI38"/>
      <c r="AJ38"/>
      <c r="AK38"/>
      <c r="AL38"/>
      <c r="AM38"/>
      <c r="AN38"/>
    </row>
    <row r="39" spans="1:40" s="3" customFormat="1" ht="16.95" customHeight="1" x14ac:dyDescent="0.3">
      <c r="A39" s="2"/>
      <c r="B39" s="2"/>
      <c r="C39" s="2"/>
      <c r="D39" s="219"/>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1"/>
      <c r="AC39" s="4"/>
      <c r="AE39" s="4"/>
      <c r="AF39" s="4"/>
      <c r="AG39" s="4"/>
      <c r="AH39"/>
      <c r="AI39"/>
      <c r="AJ39"/>
      <c r="AK39"/>
      <c r="AL39"/>
      <c r="AM39"/>
      <c r="AN39"/>
    </row>
    <row r="40" spans="1:40" s="62" customFormat="1" ht="16.95" customHeight="1" x14ac:dyDescent="0.3">
      <c r="A40" s="61"/>
      <c r="B40" s="61"/>
      <c r="C40" s="196"/>
      <c r="D40" s="61"/>
      <c r="E40" s="61"/>
      <c r="F40" s="61"/>
      <c r="G40" s="61"/>
      <c r="H40" s="61"/>
      <c r="I40" s="61"/>
      <c r="J40" s="61"/>
      <c r="K40" s="61"/>
      <c r="L40" s="61"/>
      <c r="M40" s="74" t="s">
        <v>45</v>
      </c>
      <c r="N40" s="273"/>
      <c r="O40" s="273"/>
      <c r="P40" s="273"/>
      <c r="Q40" s="273"/>
      <c r="R40" s="273"/>
      <c r="S40" s="273"/>
      <c r="T40" s="273"/>
      <c r="U40" s="274" t="s">
        <v>46</v>
      </c>
      <c r="V40" s="274"/>
      <c r="W40" s="274"/>
      <c r="X40" s="274"/>
      <c r="Y40" s="274"/>
      <c r="Z40" s="274"/>
      <c r="AA40" s="274"/>
      <c r="AB40" s="274"/>
      <c r="AC40" s="63"/>
      <c r="AE40" s="63"/>
      <c r="AF40" s="63"/>
      <c r="AG40" s="63"/>
      <c r="AH40"/>
      <c r="AI40"/>
      <c r="AJ40"/>
      <c r="AK40"/>
      <c r="AL40"/>
      <c r="AM40"/>
      <c r="AN40"/>
    </row>
    <row r="41" spans="1:40" s="62" customFormat="1" ht="16.95" customHeight="1" x14ac:dyDescent="0.3">
      <c r="A41" s="61"/>
      <c r="B41" s="61"/>
      <c r="M41" s="74" t="s">
        <v>47</v>
      </c>
      <c r="N41" s="244"/>
      <c r="O41" s="244"/>
      <c r="P41" s="244"/>
      <c r="Q41" s="244"/>
      <c r="R41" s="244"/>
      <c r="S41" s="244"/>
      <c r="T41" s="244"/>
      <c r="U41" s="275"/>
      <c r="V41" s="275"/>
      <c r="W41" s="275"/>
      <c r="X41" s="275"/>
      <c r="Y41" s="275"/>
      <c r="Z41" s="275"/>
      <c r="AA41" s="275"/>
      <c r="AB41" s="275"/>
      <c r="AC41" s="63"/>
      <c r="AE41" s="63"/>
      <c r="AF41" s="63"/>
      <c r="AG41" s="63"/>
      <c r="AH41"/>
      <c r="AI41"/>
      <c r="AJ41"/>
      <c r="AK41"/>
      <c r="AL41"/>
      <c r="AM41"/>
      <c r="AN41"/>
    </row>
    <row r="42" spans="1:40" s="62" customFormat="1" ht="16.95" customHeight="1" x14ac:dyDescent="0.3">
      <c r="A42" s="61"/>
      <c r="B42" s="61"/>
      <c r="C42" s="196"/>
      <c r="D42" s="61"/>
      <c r="E42" s="61"/>
      <c r="F42" s="61"/>
      <c r="G42" s="61"/>
      <c r="H42" s="61"/>
      <c r="I42" s="61"/>
      <c r="J42" s="61"/>
      <c r="K42" s="61"/>
      <c r="L42" s="61"/>
      <c r="M42" s="74" t="s">
        <v>48</v>
      </c>
      <c r="N42" s="273"/>
      <c r="O42" s="273"/>
      <c r="P42" s="273"/>
      <c r="Q42" s="273"/>
      <c r="R42" s="273"/>
      <c r="S42" s="273"/>
      <c r="T42" s="273"/>
      <c r="U42" s="61"/>
      <c r="V42" s="72" t="s">
        <v>49</v>
      </c>
      <c r="W42" s="72"/>
      <c r="X42" s="72"/>
      <c r="Y42" s="72"/>
      <c r="Z42" s="72" t="s">
        <v>50</v>
      </c>
      <c r="AA42" s="72"/>
      <c r="AB42" s="72"/>
      <c r="AC42" s="178"/>
      <c r="AE42" s="63"/>
      <c r="AF42" s="63"/>
      <c r="AG42" s="63"/>
      <c r="AH42"/>
      <c r="AI42"/>
      <c r="AJ42"/>
      <c r="AK42"/>
      <c r="AL42"/>
      <c r="AM42"/>
      <c r="AN42"/>
    </row>
    <row r="43" spans="1:40" s="62" customFormat="1" ht="16.95" customHeight="1" x14ac:dyDescent="0.3">
      <c r="A43" s="61"/>
      <c r="B43" s="61"/>
      <c r="C43" s="61"/>
      <c r="D43" s="61"/>
      <c r="E43" s="61"/>
      <c r="F43" s="61"/>
      <c r="G43" s="61"/>
      <c r="H43" s="61"/>
      <c r="I43" s="61"/>
      <c r="J43" s="61"/>
      <c r="K43" s="61"/>
      <c r="L43" s="61"/>
      <c r="M43" s="61"/>
      <c r="N43" s="61"/>
      <c r="O43" s="61"/>
      <c r="P43" s="61"/>
      <c r="Q43" s="61"/>
      <c r="R43" s="61"/>
      <c r="S43" s="61"/>
      <c r="T43" s="61"/>
      <c r="U43" s="72"/>
      <c r="V43" s="72" t="s">
        <v>51</v>
      </c>
      <c r="W43" s="61"/>
      <c r="X43" s="61"/>
      <c r="Y43" s="61"/>
      <c r="Z43" s="61"/>
      <c r="AA43" s="61"/>
      <c r="AB43" s="61"/>
      <c r="AC43" s="178"/>
      <c r="AE43" s="63"/>
      <c r="AF43" s="63"/>
      <c r="AG43" s="63"/>
      <c r="AH43"/>
      <c r="AI43"/>
      <c r="AJ43"/>
      <c r="AK43"/>
      <c r="AL43"/>
      <c r="AM43"/>
      <c r="AN43"/>
    </row>
    <row r="44" spans="1:40" s="62" customFormat="1" ht="19.95" customHeight="1" x14ac:dyDescent="0.3">
      <c r="A44" s="61"/>
      <c r="B44" s="243" t="s">
        <v>52</v>
      </c>
      <c r="C44" s="243"/>
      <c r="D44" s="243"/>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63"/>
      <c r="AE44" s="63"/>
      <c r="AF44" s="63"/>
      <c r="AG44" s="63"/>
      <c r="AH44"/>
      <c r="AI44"/>
      <c r="AJ44"/>
      <c r="AK44"/>
      <c r="AL44"/>
      <c r="AM44"/>
      <c r="AN44"/>
    </row>
    <row r="45" spans="1:40" s="62" customFormat="1" ht="16.95" customHeight="1" x14ac:dyDescent="0.3">
      <c r="A45" s="61"/>
      <c r="B45" s="61"/>
      <c r="C45" s="62" t="s">
        <v>53</v>
      </c>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D45" s="63"/>
      <c r="AE45" s="63"/>
      <c r="AF45" s="63"/>
      <c r="AG45" s="63"/>
      <c r="AH45"/>
      <c r="AI45"/>
      <c r="AJ45"/>
      <c r="AK45"/>
      <c r="AL45"/>
      <c r="AM45"/>
      <c r="AN45"/>
    </row>
    <row r="46" spans="1:40" s="62" customFormat="1" ht="16.95" customHeight="1" x14ac:dyDescent="0.3">
      <c r="A46" s="61"/>
      <c r="B46" s="61"/>
      <c r="C46" s="62" t="s">
        <v>54</v>
      </c>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D46" s="63"/>
      <c r="AE46" s="63"/>
      <c r="AF46" s="63"/>
      <c r="AG46" s="63"/>
      <c r="AH46"/>
      <c r="AI46"/>
      <c r="AJ46"/>
      <c r="AK46"/>
      <c r="AL46"/>
      <c r="AM46"/>
      <c r="AN46"/>
    </row>
    <row r="47" spans="1:40" s="3" customFormat="1" ht="16.95" customHeight="1" x14ac:dyDescent="0.3">
      <c r="A47" s="2"/>
      <c r="B47" s="2"/>
      <c r="C47" s="19"/>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31"/>
      <c r="AD47" s="4"/>
      <c r="AE47" s="4"/>
      <c r="AF47" s="4"/>
      <c r="AG47" s="4"/>
      <c r="AH47"/>
      <c r="AI47"/>
      <c r="AJ47"/>
      <c r="AK47"/>
      <c r="AL47"/>
      <c r="AM47"/>
      <c r="AN47"/>
    </row>
    <row r="48" spans="1:40" s="3" customFormat="1" ht="16.95" customHeight="1" x14ac:dyDescent="0.3">
      <c r="A48" s="2"/>
      <c r="B48" s="2"/>
      <c r="C48" s="195" t="s">
        <v>55</v>
      </c>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31"/>
      <c r="AD48" s="4"/>
      <c r="AE48" s="4"/>
      <c r="AF48" s="4"/>
      <c r="AG48" s="4"/>
      <c r="AH48"/>
      <c r="AI48"/>
      <c r="AJ48"/>
      <c r="AK48"/>
      <c r="AL48"/>
      <c r="AM48"/>
      <c r="AN48"/>
    </row>
    <row r="49" spans="1:40" s="3" customFormat="1" ht="16.95" customHeight="1" x14ac:dyDescent="0.3">
      <c r="A49" s="2"/>
      <c r="B49" s="2"/>
      <c r="C49" s="216"/>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8"/>
      <c r="AC49" s="31"/>
      <c r="AD49" s="4"/>
      <c r="AE49" s="4"/>
      <c r="AF49" s="4"/>
      <c r="AG49" s="4"/>
      <c r="AH49"/>
      <c r="AI49"/>
      <c r="AJ49"/>
      <c r="AK49"/>
      <c r="AL49"/>
      <c r="AM49"/>
      <c r="AN49"/>
    </row>
    <row r="50" spans="1:40" s="3" customFormat="1" ht="16.95" customHeight="1" x14ac:dyDescent="0.3">
      <c r="A50" s="2"/>
      <c r="B50" s="2"/>
      <c r="C50" s="219"/>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1"/>
      <c r="AC50" s="31"/>
      <c r="AD50" s="4"/>
      <c r="AE50" s="4"/>
      <c r="AF50" s="4"/>
      <c r="AG50" s="4"/>
      <c r="AH50"/>
      <c r="AI50"/>
      <c r="AJ50"/>
      <c r="AK50"/>
      <c r="AL50"/>
      <c r="AM50"/>
      <c r="AN50"/>
    </row>
    <row r="51" spans="1:40" s="3" customFormat="1" ht="16.95" customHeight="1" x14ac:dyDescent="0.3">
      <c r="A51" s="2"/>
      <c r="B51" s="2"/>
      <c r="E51" s="17"/>
      <c r="F51" s="18" t="s">
        <v>56</v>
      </c>
      <c r="G51" s="246"/>
      <c r="H51" s="246"/>
      <c r="I51" s="246"/>
      <c r="J51" s="246"/>
      <c r="K51" s="245" t="s">
        <v>57</v>
      </c>
      <c r="L51" s="245"/>
      <c r="M51" s="245"/>
      <c r="N51" s="245"/>
      <c r="O51" s="245"/>
      <c r="P51" s="245"/>
      <c r="Q51" s="245"/>
      <c r="R51" s="245"/>
      <c r="S51" s="245"/>
      <c r="T51" s="245"/>
      <c r="U51" s="245"/>
      <c r="V51" s="247"/>
      <c r="W51" s="247"/>
      <c r="X51" s="247"/>
      <c r="Y51" s="247"/>
      <c r="AC51" s="31"/>
      <c r="AD51" s="4"/>
      <c r="AE51" s="4"/>
      <c r="AF51" s="4"/>
      <c r="AG51" s="4"/>
      <c r="AH51"/>
      <c r="AI51"/>
      <c r="AJ51"/>
      <c r="AK51"/>
      <c r="AL51"/>
      <c r="AM51"/>
      <c r="AN51"/>
    </row>
    <row r="52" spans="1:40" s="3" customFormat="1" ht="16.95" customHeight="1" x14ac:dyDescent="0.3">
      <c r="A52" s="2"/>
      <c r="B52" s="2"/>
      <c r="AE52" s="4"/>
      <c r="AF52" s="4"/>
      <c r="AG52" s="4"/>
      <c r="AH52"/>
      <c r="AI52"/>
      <c r="AJ52"/>
      <c r="AK52"/>
      <c r="AL52"/>
      <c r="AM52"/>
      <c r="AN52"/>
    </row>
    <row r="53" spans="1:40" s="3" customFormat="1" ht="16.95" customHeight="1" x14ac:dyDescent="0.3">
      <c r="A53" s="2"/>
      <c r="B53" s="2"/>
      <c r="C53" s="195" t="s">
        <v>58</v>
      </c>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31"/>
      <c r="AD53" s="4"/>
      <c r="AE53" s="4"/>
      <c r="AF53" s="4"/>
      <c r="AG53" s="4"/>
      <c r="AH53"/>
      <c r="AI53"/>
      <c r="AJ53"/>
      <c r="AK53"/>
      <c r="AL53"/>
      <c r="AM53"/>
      <c r="AN53"/>
    </row>
    <row r="54" spans="1:40" s="3" customFormat="1" ht="16.95" customHeight="1" x14ac:dyDescent="0.3">
      <c r="A54" s="2"/>
      <c r="B54" s="2"/>
      <c r="C54" s="216"/>
      <c r="D54" s="217"/>
      <c r="E54" s="217"/>
      <c r="F54" s="217"/>
      <c r="G54" s="217"/>
      <c r="H54" s="217"/>
      <c r="I54" s="217"/>
      <c r="J54" s="217"/>
      <c r="K54" s="217"/>
      <c r="L54" s="217"/>
      <c r="M54" s="217"/>
      <c r="N54" s="217"/>
      <c r="O54" s="217"/>
      <c r="P54" s="217"/>
      <c r="Q54" s="217"/>
      <c r="R54" s="217"/>
      <c r="S54" s="217"/>
      <c r="T54" s="217"/>
      <c r="U54" s="217"/>
      <c r="V54" s="217"/>
      <c r="W54" s="217"/>
      <c r="X54" s="217"/>
      <c r="Y54" s="217"/>
      <c r="Z54" s="217"/>
      <c r="AA54" s="217"/>
      <c r="AB54" s="218"/>
      <c r="AC54" s="31"/>
      <c r="AD54" s="4"/>
      <c r="AE54" s="4"/>
      <c r="AF54" s="4"/>
      <c r="AG54" s="4"/>
      <c r="AH54"/>
      <c r="AI54"/>
      <c r="AJ54"/>
      <c r="AK54"/>
      <c r="AL54"/>
      <c r="AM54"/>
      <c r="AN54"/>
    </row>
    <row r="55" spans="1:40" s="3" customFormat="1" ht="16.95" customHeight="1" x14ac:dyDescent="0.3">
      <c r="A55" s="2"/>
      <c r="B55" s="2"/>
      <c r="C55" s="219"/>
      <c r="D55" s="220"/>
      <c r="E55" s="220"/>
      <c r="F55" s="220"/>
      <c r="G55" s="220"/>
      <c r="H55" s="220"/>
      <c r="I55" s="220"/>
      <c r="J55" s="220"/>
      <c r="K55" s="220"/>
      <c r="L55" s="220"/>
      <c r="M55" s="220"/>
      <c r="N55" s="220"/>
      <c r="O55" s="220"/>
      <c r="P55" s="220"/>
      <c r="Q55" s="220"/>
      <c r="R55" s="220"/>
      <c r="S55" s="220"/>
      <c r="T55" s="220"/>
      <c r="U55" s="220"/>
      <c r="V55" s="220"/>
      <c r="W55" s="220"/>
      <c r="X55" s="220"/>
      <c r="Y55" s="220"/>
      <c r="Z55" s="220"/>
      <c r="AA55" s="220"/>
      <c r="AB55" s="221"/>
      <c r="AC55" s="31"/>
      <c r="AD55" s="4"/>
      <c r="AE55" s="4"/>
      <c r="AF55" s="4"/>
      <c r="AG55" s="4"/>
      <c r="AH55"/>
      <c r="AI55"/>
      <c r="AJ55"/>
      <c r="AK55"/>
      <c r="AL55"/>
      <c r="AM55"/>
      <c r="AN55"/>
    </row>
    <row r="56" spans="1:40" s="3" customFormat="1" ht="16.95" customHeight="1" x14ac:dyDescent="0.3">
      <c r="A56" s="2"/>
      <c r="B56" s="2"/>
      <c r="D56" s="2"/>
      <c r="E56" s="17"/>
      <c r="F56" s="18" t="s">
        <v>56</v>
      </c>
      <c r="G56" s="246"/>
      <c r="H56" s="246"/>
      <c r="I56" s="246"/>
      <c r="J56" s="246"/>
      <c r="K56" s="245" t="s">
        <v>57</v>
      </c>
      <c r="L56" s="245"/>
      <c r="M56" s="245"/>
      <c r="N56" s="245"/>
      <c r="O56" s="245"/>
      <c r="P56" s="245"/>
      <c r="Q56" s="245"/>
      <c r="R56" s="245"/>
      <c r="S56" s="245"/>
      <c r="T56" s="245"/>
      <c r="U56" s="245"/>
      <c r="V56" s="247"/>
      <c r="W56" s="247"/>
      <c r="X56" s="247"/>
      <c r="Y56" s="247"/>
      <c r="AC56" s="31"/>
      <c r="AD56" s="4"/>
      <c r="AE56" s="4"/>
      <c r="AF56" s="4"/>
      <c r="AG56" s="4"/>
      <c r="AH56"/>
      <c r="AI56"/>
      <c r="AJ56"/>
      <c r="AK56"/>
      <c r="AL56"/>
      <c r="AM56"/>
      <c r="AN56"/>
    </row>
    <row r="57" spans="1:40" s="3" customFormat="1" ht="16.95" customHeight="1" x14ac:dyDescent="0.3">
      <c r="A57" s="2"/>
      <c r="C57" s="2"/>
      <c r="D57" s="17"/>
      <c r="E57" s="17"/>
      <c r="F57" s="17"/>
      <c r="G57" s="17"/>
      <c r="H57" s="17"/>
      <c r="I57" s="17"/>
      <c r="J57" s="17"/>
      <c r="K57" s="17"/>
      <c r="L57" s="17"/>
      <c r="M57" s="17"/>
      <c r="N57" s="17"/>
      <c r="O57" s="17"/>
      <c r="P57" s="17"/>
      <c r="Q57" s="17"/>
      <c r="R57" s="17"/>
      <c r="S57" s="17"/>
      <c r="T57" s="17"/>
      <c r="U57" s="17"/>
      <c r="Z57" s="17"/>
      <c r="AA57" s="17"/>
      <c r="AB57" s="17"/>
      <c r="AC57" s="31"/>
      <c r="AD57" s="4"/>
      <c r="AE57" s="4"/>
      <c r="AF57" s="4"/>
      <c r="AG57" s="4"/>
      <c r="AH57"/>
      <c r="AI57"/>
      <c r="AJ57"/>
      <c r="AK57"/>
      <c r="AL57"/>
      <c r="AM57"/>
      <c r="AN57"/>
    </row>
    <row r="58" spans="1:40" s="3" customFormat="1" ht="16.95" customHeight="1" x14ac:dyDescent="0.3">
      <c r="A58" s="2"/>
      <c r="B58" s="2"/>
      <c r="C58" s="195" t="s">
        <v>59</v>
      </c>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31"/>
      <c r="AD58" s="4"/>
      <c r="AE58" s="4"/>
      <c r="AF58" s="4"/>
      <c r="AG58" s="4"/>
      <c r="AH58"/>
      <c r="AI58"/>
      <c r="AJ58"/>
      <c r="AK58"/>
      <c r="AL58"/>
      <c r="AM58"/>
      <c r="AN58"/>
    </row>
    <row r="59" spans="1:40" s="3" customFormat="1" ht="16.95" customHeight="1" x14ac:dyDescent="0.3">
      <c r="A59" s="2"/>
      <c r="B59" s="2"/>
      <c r="C59" s="216"/>
      <c r="D59" s="217"/>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8"/>
      <c r="AC59" s="31"/>
      <c r="AD59" s="4"/>
      <c r="AE59" s="4"/>
      <c r="AF59" s="4"/>
      <c r="AG59" s="4"/>
      <c r="AH59"/>
      <c r="AI59"/>
      <c r="AJ59"/>
      <c r="AK59"/>
      <c r="AL59"/>
      <c r="AM59"/>
      <c r="AN59"/>
    </row>
    <row r="60" spans="1:40" s="3" customFormat="1" ht="16.95" customHeight="1" x14ac:dyDescent="0.3">
      <c r="A60" s="2"/>
      <c r="B60" s="2"/>
      <c r="C60" s="224"/>
      <c r="D60" s="214"/>
      <c r="E60" s="214"/>
      <c r="F60" s="214"/>
      <c r="G60" s="214"/>
      <c r="H60" s="214"/>
      <c r="I60" s="214"/>
      <c r="J60" s="214"/>
      <c r="K60" s="214"/>
      <c r="L60" s="214"/>
      <c r="M60" s="214"/>
      <c r="N60" s="214"/>
      <c r="O60" s="214"/>
      <c r="P60" s="214"/>
      <c r="Q60" s="214"/>
      <c r="R60" s="214"/>
      <c r="S60" s="214"/>
      <c r="T60" s="214"/>
      <c r="U60" s="214"/>
      <c r="V60" s="214"/>
      <c r="W60" s="214"/>
      <c r="X60" s="214"/>
      <c r="Y60" s="214"/>
      <c r="Z60" s="214"/>
      <c r="AA60" s="214"/>
      <c r="AB60" s="225"/>
      <c r="AC60" s="31"/>
      <c r="AD60" s="4"/>
      <c r="AE60" s="4"/>
      <c r="AF60" s="4"/>
      <c r="AG60" s="4"/>
      <c r="AH60"/>
      <c r="AI60"/>
      <c r="AJ60"/>
      <c r="AK60"/>
      <c r="AL60"/>
      <c r="AM60"/>
      <c r="AN60"/>
    </row>
    <row r="61" spans="1:40" s="3" customFormat="1" ht="16.95" customHeight="1" x14ac:dyDescent="0.3">
      <c r="A61" s="2"/>
      <c r="B61" s="2"/>
      <c r="C61" s="219"/>
      <c r="D61" s="220"/>
      <c r="E61" s="220"/>
      <c r="F61" s="220"/>
      <c r="G61" s="220"/>
      <c r="H61" s="220"/>
      <c r="I61" s="220"/>
      <c r="J61" s="220"/>
      <c r="K61" s="220"/>
      <c r="L61" s="220"/>
      <c r="M61" s="220"/>
      <c r="N61" s="220"/>
      <c r="O61" s="220"/>
      <c r="P61" s="220"/>
      <c r="Q61" s="220"/>
      <c r="R61" s="220"/>
      <c r="S61" s="220"/>
      <c r="T61" s="220"/>
      <c r="U61" s="220"/>
      <c r="V61" s="220"/>
      <c r="W61" s="220"/>
      <c r="X61" s="220"/>
      <c r="Y61" s="220"/>
      <c r="Z61" s="220"/>
      <c r="AA61" s="220"/>
      <c r="AB61" s="221"/>
      <c r="AC61" s="31"/>
      <c r="AD61" s="4"/>
      <c r="AE61" s="4"/>
      <c r="AF61" s="4"/>
      <c r="AG61" s="4"/>
      <c r="AH61"/>
      <c r="AI61"/>
      <c r="AJ61"/>
      <c r="AK61"/>
      <c r="AL61"/>
      <c r="AM61"/>
      <c r="AN61"/>
    </row>
    <row r="62" spans="1:40" s="3" customFormat="1" ht="16.95" customHeight="1" x14ac:dyDescent="0.3">
      <c r="A62" s="2"/>
      <c r="B62" s="2"/>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31"/>
      <c r="AD62" s="4"/>
      <c r="AE62" s="4"/>
      <c r="AF62" s="4"/>
      <c r="AG62" s="4"/>
      <c r="AH62"/>
      <c r="AI62"/>
      <c r="AJ62"/>
      <c r="AK62"/>
      <c r="AL62"/>
      <c r="AM62"/>
      <c r="AN62"/>
    </row>
    <row r="63" spans="1:40" s="3" customFormat="1" ht="19.95" customHeight="1" x14ac:dyDescent="0.3">
      <c r="A63" s="223" t="s">
        <v>60</v>
      </c>
      <c r="B63" s="223"/>
      <c r="C63" s="223"/>
      <c r="D63" s="223"/>
      <c r="E63" s="223"/>
      <c r="F63" s="223"/>
      <c r="G63" s="223"/>
      <c r="H63" s="223"/>
      <c r="I63" s="223"/>
      <c r="J63" s="223"/>
      <c r="K63" s="223"/>
      <c r="L63" s="223"/>
      <c r="M63" s="223"/>
      <c r="N63" s="223"/>
      <c r="O63" s="223"/>
      <c r="P63" s="223"/>
      <c r="Q63" s="223"/>
      <c r="R63" s="223"/>
      <c r="S63" s="223"/>
      <c r="T63" s="223"/>
      <c r="U63" s="223"/>
      <c r="V63" s="223"/>
      <c r="W63" s="223"/>
      <c r="X63" s="223"/>
      <c r="Y63" s="223"/>
      <c r="Z63" s="223"/>
      <c r="AA63" s="223"/>
      <c r="AB63" s="223"/>
      <c r="AC63" s="31"/>
      <c r="AD63" s="4"/>
      <c r="AE63" s="4"/>
      <c r="AF63" s="4"/>
      <c r="AG63" s="4"/>
      <c r="AH63"/>
      <c r="AI63"/>
      <c r="AJ63"/>
      <c r="AK63"/>
      <c r="AL63"/>
      <c r="AM63"/>
      <c r="AN63"/>
    </row>
    <row r="64" spans="1:40" s="3" customFormat="1" ht="17.100000000000001" customHeight="1" x14ac:dyDescent="0.3">
      <c r="A64" s="2"/>
      <c r="B64" s="2"/>
      <c r="C64" s="2"/>
      <c r="D64" s="1" t="s">
        <v>61</v>
      </c>
      <c r="E64" s="1"/>
      <c r="F64" s="1"/>
      <c r="G64" s="2"/>
      <c r="H64" s="2"/>
      <c r="I64" s="2"/>
      <c r="J64" s="2"/>
      <c r="K64" s="2"/>
      <c r="L64" s="2"/>
      <c r="M64" s="2"/>
      <c r="N64" s="2"/>
      <c r="O64" s="2"/>
      <c r="P64" s="2"/>
      <c r="Q64" s="2"/>
      <c r="R64" s="2"/>
      <c r="S64" s="2"/>
      <c r="T64" s="2"/>
      <c r="U64" s="2"/>
      <c r="V64" s="2"/>
      <c r="W64" s="2"/>
      <c r="X64" s="2"/>
      <c r="Y64" s="2"/>
      <c r="Z64" s="2"/>
      <c r="AA64" s="2"/>
      <c r="AB64" s="2"/>
      <c r="AC64" s="124"/>
      <c r="AD64" s="124"/>
      <c r="AE64" s="124"/>
      <c r="AF64" s="124"/>
      <c r="AG64" s="124"/>
      <c r="AH64"/>
      <c r="AI64"/>
      <c r="AJ64"/>
      <c r="AK64"/>
      <c r="AL64"/>
      <c r="AM64"/>
      <c r="AN64"/>
    </row>
    <row r="65" spans="1:40" s="3" customFormat="1" ht="17.100000000000001" customHeight="1" x14ac:dyDescent="0.3">
      <c r="A65" s="2"/>
      <c r="B65" s="2"/>
      <c r="C65" s="141" t="str">
        <f>IF(Hidden!$I$3,"","Add rows to both tables as needed if more than 3 bridges are included in project.")</f>
        <v>Add rows to both tables as needed if more than 3 bridges are included in project.</v>
      </c>
      <c r="D65" s="1"/>
      <c r="E65" s="1"/>
      <c r="F65" s="1"/>
      <c r="G65" s="2"/>
      <c r="H65" s="2"/>
      <c r="I65" s="2"/>
      <c r="J65" s="2"/>
      <c r="K65" s="2"/>
      <c r="L65" s="2"/>
      <c r="M65" s="2"/>
      <c r="N65" s="2"/>
      <c r="O65" s="2"/>
      <c r="P65" s="2"/>
      <c r="Q65" s="2"/>
      <c r="R65" s="2"/>
      <c r="S65" s="2"/>
      <c r="T65" s="2"/>
      <c r="U65" s="2"/>
      <c r="V65" s="2"/>
      <c r="W65" s="2"/>
      <c r="X65" s="2"/>
      <c r="Y65" s="2"/>
      <c r="Z65" s="2"/>
      <c r="AA65" s="2"/>
      <c r="AB65" s="2"/>
      <c r="AC65" s="124"/>
      <c r="AD65" s="124"/>
      <c r="AE65" s="124"/>
      <c r="AF65" s="124"/>
      <c r="AG65" s="124"/>
      <c r="AH65"/>
      <c r="AI65"/>
      <c r="AJ65"/>
      <c r="AK65"/>
      <c r="AL65"/>
      <c r="AM65"/>
      <c r="AN65"/>
    </row>
    <row r="66" spans="1:40" s="123" customFormat="1" ht="19.95" customHeight="1" x14ac:dyDescent="0.3">
      <c r="A66" s="122"/>
      <c r="B66" s="127" t="s">
        <v>62</v>
      </c>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4"/>
      <c r="AD66" s="124"/>
      <c r="AE66" s="124"/>
      <c r="AF66" s="124"/>
      <c r="AG66" s="124"/>
      <c r="AH66"/>
      <c r="AI66"/>
      <c r="AJ66"/>
      <c r="AK66"/>
      <c r="AL66"/>
      <c r="AM66"/>
      <c r="AN66"/>
    </row>
    <row r="67" spans="1:40" s="123" customFormat="1" ht="19.95" customHeight="1" x14ac:dyDescent="0.3">
      <c r="A67" s="122"/>
      <c r="B67" s="233" t="s">
        <v>63</v>
      </c>
      <c r="C67" s="233"/>
      <c r="D67" s="233"/>
      <c r="E67" s="233"/>
      <c r="F67" s="233"/>
      <c r="G67" s="283" t="s">
        <v>64</v>
      </c>
      <c r="H67" s="283"/>
      <c r="I67" s="283"/>
      <c r="J67" s="283"/>
      <c r="K67" s="283" t="s">
        <v>65</v>
      </c>
      <c r="L67" s="283"/>
      <c r="M67" s="283"/>
      <c r="N67" s="283"/>
      <c r="O67" s="283" t="s">
        <v>66</v>
      </c>
      <c r="P67" s="283"/>
      <c r="Q67" s="283"/>
      <c r="R67" s="284" t="s">
        <v>67</v>
      </c>
      <c r="S67" s="285"/>
      <c r="T67" s="286"/>
      <c r="U67" s="284" t="s">
        <v>68</v>
      </c>
      <c r="V67" s="285"/>
      <c r="W67" s="286"/>
      <c r="X67" s="144"/>
      <c r="Y67" s="132"/>
      <c r="Z67" s="132"/>
      <c r="AA67" s="132"/>
      <c r="AB67" s="132"/>
      <c r="AC67" s="124"/>
      <c r="AD67" s="124"/>
      <c r="AE67" s="124"/>
      <c r="AF67" s="124"/>
      <c r="AG67" s="124"/>
      <c r="AH67"/>
      <c r="AI67"/>
      <c r="AJ67"/>
      <c r="AK67"/>
      <c r="AL67"/>
      <c r="AM67"/>
      <c r="AN67"/>
    </row>
    <row r="68" spans="1:40" s="123" customFormat="1" ht="19.95" customHeight="1" x14ac:dyDescent="0.3">
      <c r="A68" s="122"/>
      <c r="B68" s="233"/>
      <c r="C68" s="233"/>
      <c r="D68" s="233"/>
      <c r="E68" s="233"/>
      <c r="F68" s="233"/>
      <c r="G68" s="283"/>
      <c r="H68" s="283"/>
      <c r="I68" s="283"/>
      <c r="J68" s="283"/>
      <c r="K68" s="283"/>
      <c r="L68" s="283"/>
      <c r="M68" s="283"/>
      <c r="N68" s="283"/>
      <c r="O68" s="283"/>
      <c r="P68" s="283"/>
      <c r="Q68" s="283"/>
      <c r="R68" s="287"/>
      <c r="S68" s="288"/>
      <c r="T68" s="289"/>
      <c r="U68" s="287"/>
      <c r="V68" s="288"/>
      <c r="W68" s="289"/>
      <c r="X68" s="144"/>
      <c r="Y68" s="132"/>
      <c r="Z68" s="132"/>
      <c r="AA68" s="132"/>
      <c r="AB68" s="132"/>
      <c r="AC68" s="124"/>
      <c r="AD68" s="124"/>
      <c r="AE68" s="124"/>
      <c r="AF68" s="124"/>
      <c r="AG68" s="124"/>
      <c r="AH68"/>
      <c r="AI68"/>
      <c r="AJ68"/>
      <c r="AK68"/>
      <c r="AL68"/>
      <c r="AM68"/>
      <c r="AN68"/>
    </row>
    <row r="69" spans="1:40" s="123" customFormat="1" ht="19.95" customHeight="1" x14ac:dyDescent="0.3">
      <c r="A69" s="122"/>
      <c r="B69" s="233" t="s">
        <v>69</v>
      </c>
      <c r="C69" s="233"/>
      <c r="D69" s="233"/>
      <c r="E69" s="233"/>
      <c r="F69" s="233"/>
      <c r="G69" s="240"/>
      <c r="H69" s="240"/>
      <c r="I69" s="240"/>
      <c r="J69" s="240"/>
      <c r="K69" s="240"/>
      <c r="L69" s="240"/>
      <c r="M69" s="240"/>
      <c r="N69" s="240"/>
      <c r="O69" s="240"/>
      <c r="P69" s="240"/>
      <c r="Q69" s="240"/>
      <c r="R69" s="240"/>
      <c r="S69" s="240"/>
      <c r="T69" s="240"/>
      <c r="U69" s="240"/>
      <c r="V69" s="240"/>
      <c r="W69" s="240"/>
      <c r="X69" s="145"/>
      <c r="Y69" s="146"/>
      <c r="Z69" s="146"/>
      <c r="AA69" s="146"/>
      <c r="AB69" s="146"/>
      <c r="AC69" s="124"/>
      <c r="AD69" s="124"/>
      <c r="AE69" s="124"/>
      <c r="AF69" s="124"/>
      <c r="AG69" s="124"/>
      <c r="AH69"/>
      <c r="AI69"/>
      <c r="AJ69"/>
      <c r="AK69"/>
      <c r="AL69"/>
      <c r="AM69"/>
      <c r="AN69"/>
    </row>
    <row r="70" spans="1:40" s="123" customFormat="1" ht="19.95" customHeight="1" x14ac:dyDescent="0.3">
      <c r="A70" s="122"/>
      <c r="B70" s="233" t="s">
        <v>69</v>
      </c>
      <c r="C70" s="233"/>
      <c r="D70" s="233"/>
      <c r="E70" s="233"/>
      <c r="F70" s="233"/>
      <c r="G70" s="240"/>
      <c r="H70" s="240"/>
      <c r="I70" s="240"/>
      <c r="J70" s="240"/>
      <c r="K70" s="240"/>
      <c r="L70" s="240"/>
      <c r="M70" s="240"/>
      <c r="N70" s="240"/>
      <c r="O70" s="240"/>
      <c r="P70" s="240"/>
      <c r="Q70" s="240"/>
      <c r="R70" s="240"/>
      <c r="S70" s="240"/>
      <c r="T70" s="240"/>
      <c r="U70" s="240"/>
      <c r="V70" s="240"/>
      <c r="W70" s="240"/>
      <c r="X70" s="145"/>
      <c r="Y70" s="146"/>
      <c r="Z70" s="146"/>
      <c r="AA70" s="146"/>
      <c r="AB70" s="146"/>
      <c r="AC70" s="124"/>
      <c r="AD70" s="124"/>
      <c r="AE70" s="124"/>
      <c r="AF70" s="124"/>
      <c r="AG70" s="124"/>
      <c r="AH70"/>
      <c r="AI70"/>
      <c r="AJ70"/>
      <c r="AK70"/>
      <c r="AL70"/>
      <c r="AM70"/>
      <c r="AN70"/>
    </row>
    <row r="71" spans="1:40" s="123" customFormat="1" ht="19.95" customHeight="1" x14ac:dyDescent="0.3">
      <c r="A71" s="122"/>
      <c r="B71" s="233" t="s">
        <v>69</v>
      </c>
      <c r="C71" s="233"/>
      <c r="D71" s="233"/>
      <c r="E71" s="233"/>
      <c r="F71" s="233"/>
      <c r="G71" s="240"/>
      <c r="H71" s="240"/>
      <c r="I71" s="240"/>
      <c r="J71" s="240"/>
      <c r="K71" s="240"/>
      <c r="L71" s="240"/>
      <c r="M71" s="240"/>
      <c r="N71" s="240"/>
      <c r="O71" s="240"/>
      <c r="P71" s="240"/>
      <c r="Q71" s="240"/>
      <c r="R71" s="240"/>
      <c r="S71" s="240"/>
      <c r="T71" s="240"/>
      <c r="U71" s="240"/>
      <c r="V71" s="240"/>
      <c r="W71" s="240"/>
      <c r="X71" s="145"/>
      <c r="Y71" s="146"/>
      <c r="Z71" s="146"/>
      <c r="AA71" s="146"/>
      <c r="AB71" s="146"/>
      <c r="AC71" s="124"/>
      <c r="AD71" s="124"/>
      <c r="AE71" s="124"/>
      <c r="AF71" s="124"/>
      <c r="AG71" s="124"/>
      <c r="AH71"/>
      <c r="AI71"/>
      <c r="AJ71"/>
      <c r="AK71"/>
      <c r="AL71"/>
      <c r="AM71"/>
      <c r="AN71"/>
    </row>
    <row r="72" spans="1:40" s="123" customFormat="1" ht="19.95" customHeight="1" x14ac:dyDescent="0.3">
      <c r="A72" s="122"/>
      <c r="B72" s="127"/>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D72" s="124"/>
      <c r="AE72" s="124"/>
      <c r="AF72" s="124"/>
      <c r="AG72" s="124"/>
      <c r="AH72"/>
      <c r="AI72"/>
      <c r="AJ72"/>
      <c r="AK72"/>
      <c r="AL72"/>
      <c r="AM72"/>
      <c r="AN72"/>
    </row>
    <row r="73" spans="1:40" s="123" customFormat="1" ht="19.95" customHeight="1" x14ac:dyDescent="0.3">
      <c r="A73" s="122"/>
      <c r="B73" s="233" t="s">
        <v>63</v>
      </c>
      <c r="C73" s="233"/>
      <c r="D73" s="233"/>
      <c r="E73" s="233"/>
      <c r="F73" s="233"/>
      <c r="G73" s="268" t="s">
        <v>70</v>
      </c>
      <c r="H73" s="269"/>
      <c r="I73" s="269"/>
      <c r="J73" s="269"/>
      <c r="K73" s="269"/>
      <c r="L73" s="269"/>
      <c r="M73" s="269"/>
      <c r="N73" s="270"/>
      <c r="O73" s="234" t="s">
        <v>71</v>
      </c>
      <c r="P73" s="276"/>
      <c r="Q73" s="276"/>
      <c r="R73" s="276"/>
      <c r="S73" s="276"/>
      <c r="T73" s="235"/>
      <c r="U73" s="233" t="s">
        <v>72</v>
      </c>
      <c r="V73" s="233"/>
      <c r="W73" s="233"/>
      <c r="X73" s="233"/>
      <c r="Y73" s="233"/>
      <c r="Z73" s="233"/>
      <c r="AA73" s="233"/>
      <c r="AB73" s="233"/>
      <c r="AD73" s="124"/>
      <c r="AE73" s="124"/>
      <c r="AF73" s="124"/>
      <c r="AG73" s="124"/>
      <c r="AH73"/>
      <c r="AI73"/>
      <c r="AJ73"/>
      <c r="AK73"/>
      <c r="AL73"/>
      <c r="AM73"/>
      <c r="AN73"/>
    </row>
    <row r="74" spans="1:40" s="123" customFormat="1" ht="19.95" customHeight="1" x14ac:dyDescent="0.3">
      <c r="A74" s="122"/>
      <c r="B74" s="233"/>
      <c r="C74" s="233"/>
      <c r="D74" s="233"/>
      <c r="E74" s="233"/>
      <c r="F74" s="233"/>
      <c r="G74" s="233" t="s">
        <v>73</v>
      </c>
      <c r="H74" s="233"/>
      <c r="I74" s="233" t="s">
        <v>74</v>
      </c>
      <c r="J74" s="233"/>
      <c r="K74" s="233" t="s">
        <v>75</v>
      </c>
      <c r="L74" s="233"/>
      <c r="M74" s="234" t="s">
        <v>76</v>
      </c>
      <c r="N74" s="235"/>
      <c r="O74" s="236" t="s">
        <v>50</v>
      </c>
      <c r="P74" s="237"/>
      <c r="Q74" s="238"/>
      <c r="R74" s="268" t="s">
        <v>77</v>
      </c>
      <c r="S74" s="269"/>
      <c r="T74" s="270"/>
      <c r="U74" s="267" t="s">
        <v>78</v>
      </c>
      <c r="V74" s="267"/>
      <c r="W74" s="267" t="s">
        <v>79</v>
      </c>
      <c r="X74" s="267"/>
      <c r="Y74" s="239" t="s">
        <v>80</v>
      </c>
      <c r="Z74" s="239"/>
      <c r="AA74" s="239" t="s">
        <v>81</v>
      </c>
      <c r="AB74" s="239"/>
      <c r="AC74" s="124"/>
      <c r="AD74" s="124"/>
      <c r="AE74" s="124"/>
      <c r="AF74" s="124"/>
      <c r="AG74" s="124"/>
      <c r="AH74"/>
      <c r="AI74"/>
      <c r="AJ74"/>
      <c r="AK74"/>
      <c r="AL74"/>
      <c r="AM74"/>
      <c r="AN74"/>
    </row>
    <row r="75" spans="1:40" s="123" customFormat="1" ht="19.95" customHeight="1" x14ac:dyDescent="0.3">
      <c r="A75" s="122"/>
      <c r="B75" s="233" t="s">
        <v>69</v>
      </c>
      <c r="C75" s="233"/>
      <c r="D75" s="233"/>
      <c r="E75" s="233"/>
      <c r="F75" s="233"/>
      <c r="G75" s="240"/>
      <c r="H75" s="240"/>
      <c r="I75" s="240"/>
      <c r="J75" s="240"/>
      <c r="K75" s="240"/>
      <c r="L75" s="240"/>
      <c r="M75" s="240"/>
      <c r="N75" s="240"/>
      <c r="O75" s="263"/>
      <c r="P75" s="264"/>
      <c r="Q75" s="265"/>
      <c r="R75" s="263"/>
      <c r="S75" s="264"/>
      <c r="T75" s="265"/>
      <c r="U75" s="240"/>
      <c r="V75" s="240"/>
      <c r="W75" s="240"/>
      <c r="X75" s="240"/>
      <c r="Y75" s="240"/>
      <c r="Z75" s="240"/>
      <c r="AA75" s="240"/>
      <c r="AB75" s="240"/>
      <c r="AC75" s="124"/>
      <c r="AD75" s="124"/>
      <c r="AE75" s="124"/>
      <c r="AF75" s="124"/>
      <c r="AG75" s="124"/>
      <c r="AH75"/>
      <c r="AI75"/>
      <c r="AJ75"/>
      <c r="AK75"/>
      <c r="AL75"/>
      <c r="AM75"/>
      <c r="AN75"/>
    </row>
    <row r="76" spans="1:40" s="123" customFormat="1" ht="19.95" customHeight="1" x14ac:dyDescent="0.3">
      <c r="A76" s="122"/>
      <c r="B76" s="233" t="s">
        <v>69</v>
      </c>
      <c r="C76" s="233"/>
      <c r="D76" s="233"/>
      <c r="E76" s="233"/>
      <c r="F76" s="233"/>
      <c r="G76" s="240"/>
      <c r="H76" s="240"/>
      <c r="I76" s="240"/>
      <c r="J76" s="240"/>
      <c r="K76" s="240"/>
      <c r="L76" s="240"/>
      <c r="M76" s="240"/>
      <c r="N76" s="240"/>
      <c r="O76" s="263"/>
      <c r="P76" s="264"/>
      <c r="Q76" s="265"/>
      <c r="R76" s="263"/>
      <c r="S76" s="264"/>
      <c r="T76" s="265"/>
      <c r="U76" s="240"/>
      <c r="V76" s="240"/>
      <c r="W76" s="240"/>
      <c r="X76" s="240"/>
      <c r="Y76" s="240"/>
      <c r="Z76" s="240"/>
      <c r="AA76" s="240"/>
      <c r="AB76" s="240"/>
      <c r="AC76" s="124"/>
      <c r="AD76" s="124"/>
      <c r="AE76" s="124"/>
      <c r="AF76" s="124"/>
      <c r="AG76" s="124"/>
      <c r="AH76"/>
      <c r="AI76"/>
      <c r="AJ76"/>
      <c r="AK76"/>
      <c r="AL76"/>
      <c r="AM76"/>
      <c r="AN76"/>
    </row>
    <row r="77" spans="1:40" s="123" customFormat="1" ht="19.95" customHeight="1" x14ac:dyDescent="0.3">
      <c r="A77" s="122"/>
      <c r="B77" s="233" t="s">
        <v>69</v>
      </c>
      <c r="C77" s="233"/>
      <c r="D77" s="233"/>
      <c r="E77" s="233"/>
      <c r="F77" s="233"/>
      <c r="G77" s="240"/>
      <c r="H77" s="240"/>
      <c r="I77" s="240"/>
      <c r="J77" s="240"/>
      <c r="K77" s="240"/>
      <c r="L77" s="240"/>
      <c r="M77" s="240"/>
      <c r="N77" s="240"/>
      <c r="O77" s="263"/>
      <c r="P77" s="264"/>
      <c r="Q77" s="265"/>
      <c r="R77" s="263"/>
      <c r="S77" s="264"/>
      <c r="T77" s="265"/>
      <c r="U77" s="240"/>
      <c r="V77" s="240"/>
      <c r="W77" s="240"/>
      <c r="X77" s="240"/>
      <c r="Y77" s="240"/>
      <c r="Z77" s="240"/>
      <c r="AA77" s="240"/>
      <c r="AB77" s="240"/>
      <c r="AC77" s="124"/>
      <c r="AD77" s="124"/>
      <c r="AE77" s="124"/>
      <c r="AF77" s="124"/>
      <c r="AG77" s="124"/>
      <c r="AH77"/>
      <c r="AI77"/>
      <c r="AJ77"/>
      <c r="AK77"/>
      <c r="AL77"/>
      <c r="AM77"/>
      <c r="AN77"/>
    </row>
    <row r="78" spans="1:40" s="3" customFormat="1" ht="17.100000000000001" customHeight="1" x14ac:dyDescent="0.3">
      <c r="A78" s="2"/>
      <c r="B78" s="2"/>
      <c r="C78" s="2"/>
      <c r="D78" s="1"/>
      <c r="E78" s="1"/>
      <c r="F78" s="1"/>
      <c r="G78" s="2"/>
      <c r="H78" s="2"/>
      <c r="I78" s="2"/>
      <c r="J78" s="2"/>
      <c r="K78" s="2"/>
      <c r="L78" s="2"/>
      <c r="M78" s="2"/>
      <c r="N78" s="2"/>
      <c r="O78" s="2"/>
      <c r="P78" s="2"/>
      <c r="Q78" s="2"/>
      <c r="R78" s="2"/>
      <c r="S78" s="2"/>
      <c r="T78" s="2"/>
      <c r="U78" s="2"/>
      <c r="V78" s="2"/>
      <c r="W78" s="2"/>
      <c r="X78" s="2"/>
      <c r="Y78" s="2"/>
      <c r="Z78" s="2"/>
      <c r="AA78" s="2"/>
      <c r="AB78" s="2"/>
      <c r="AD78" s="4"/>
      <c r="AE78" s="4"/>
      <c r="AF78" s="4"/>
      <c r="AG78" s="4"/>
      <c r="AH78"/>
      <c r="AI78"/>
      <c r="AJ78"/>
      <c r="AK78"/>
      <c r="AL78"/>
      <c r="AM78"/>
      <c r="AN78"/>
    </row>
    <row r="79" spans="1:40" s="3" customFormat="1" ht="19.95" customHeight="1" x14ac:dyDescent="0.3">
      <c r="A79" s="2"/>
      <c r="B79" s="222" t="s">
        <v>82</v>
      </c>
      <c r="C79" s="222"/>
      <c r="D79" s="222"/>
      <c r="E79" s="222"/>
      <c r="F79" s="222"/>
      <c r="G79" s="222"/>
      <c r="H79" s="222"/>
      <c r="I79" s="222"/>
      <c r="J79" s="222"/>
      <c r="K79" s="222"/>
      <c r="L79" s="222"/>
      <c r="M79" s="222"/>
      <c r="N79" s="222"/>
      <c r="O79" s="222"/>
      <c r="P79" s="222"/>
      <c r="Q79" s="222"/>
      <c r="R79" s="222"/>
      <c r="S79" s="222"/>
      <c r="T79" s="222"/>
      <c r="U79" s="222"/>
      <c r="V79" s="222"/>
      <c r="W79" s="222"/>
      <c r="X79" s="222"/>
      <c r="Y79" s="222"/>
      <c r="Z79" s="222"/>
      <c r="AA79" s="222"/>
      <c r="AB79" s="222"/>
      <c r="AC79" s="31"/>
      <c r="AD79" s="4"/>
      <c r="AE79" s="4"/>
      <c r="AF79" s="4"/>
      <c r="AG79" s="4"/>
      <c r="AH79"/>
      <c r="AI79"/>
      <c r="AJ79"/>
      <c r="AK79"/>
      <c r="AL79"/>
      <c r="AM79"/>
      <c r="AN79"/>
    </row>
    <row r="80" spans="1:40" s="3" customFormat="1" ht="16.95" customHeight="1" x14ac:dyDescent="0.3">
      <c r="A80" s="2"/>
      <c r="B80" s="2"/>
      <c r="C80" s="2"/>
      <c r="D80" s="121" t="s">
        <v>83</v>
      </c>
      <c r="E80" s="1"/>
      <c r="F80" s="1"/>
      <c r="G80" s="1"/>
      <c r="H80" s="1"/>
      <c r="I80" s="1"/>
      <c r="J80" s="1"/>
      <c r="K80" s="1"/>
      <c r="L80" s="1"/>
      <c r="N80" s="151"/>
      <c r="O80" s="151"/>
      <c r="Q80" s="151"/>
      <c r="S80" s="230" t="str">
        <f>IF(OR(Hidden!A44,Hidden!A46),"Please also fill out Bridge Preservation tab.","")</f>
        <v/>
      </c>
      <c r="T80" s="230"/>
      <c r="U80" s="230"/>
      <c r="V80" s="230"/>
      <c r="W80" s="230"/>
      <c r="X80" s="230"/>
      <c r="Y80" s="230"/>
      <c r="Z80" s="230"/>
      <c r="AA80" s="230"/>
      <c r="AB80" s="230"/>
      <c r="AC80" s="19"/>
      <c r="AD80" s="38"/>
      <c r="AE80" s="38"/>
      <c r="AF80" s="38"/>
      <c r="AG80" s="4"/>
      <c r="AH80"/>
      <c r="AI80"/>
      <c r="AJ80"/>
      <c r="AK80"/>
      <c r="AL80"/>
      <c r="AM80"/>
      <c r="AN80"/>
    </row>
    <row r="81" spans="1:40" s="123" customFormat="1" ht="16.95" customHeight="1" x14ac:dyDescent="0.3">
      <c r="A81" s="122"/>
      <c r="B81" s="122"/>
      <c r="C81" s="122"/>
      <c r="D81" s="121" t="s">
        <v>84</v>
      </c>
      <c r="E81" s="121"/>
      <c r="F81" s="121"/>
      <c r="G81" s="121"/>
      <c r="H81" s="121"/>
      <c r="I81" s="121"/>
      <c r="J81" s="121"/>
      <c r="K81" s="121"/>
      <c r="L81" s="121"/>
      <c r="M81" s="126"/>
      <c r="N81" s="126"/>
      <c r="O81" s="126"/>
      <c r="P81" s="126"/>
      <c r="Q81" s="126"/>
      <c r="R81" s="126"/>
      <c r="S81" s="230"/>
      <c r="T81" s="230"/>
      <c r="U81" s="230"/>
      <c r="V81" s="230"/>
      <c r="W81" s="230"/>
      <c r="X81" s="230"/>
      <c r="Y81" s="230"/>
      <c r="Z81" s="230"/>
      <c r="AA81" s="230"/>
      <c r="AB81" s="230"/>
      <c r="AC81" s="142"/>
      <c r="AD81" s="143"/>
      <c r="AE81" s="124"/>
      <c r="AF81" s="124"/>
      <c r="AG81" s="124"/>
      <c r="AH81"/>
      <c r="AI81"/>
      <c r="AJ81"/>
      <c r="AK81"/>
      <c r="AL81"/>
      <c r="AM81"/>
      <c r="AN81"/>
    </row>
    <row r="82" spans="1:40" s="3" customFormat="1" ht="16.95" customHeight="1" x14ac:dyDescent="0.3">
      <c r="A82" s="2"/>
      <c r="B82" s="2"/>
      <c r="C82" s="2"/>
      <c r="D82" s="1" t="s">
        <v>85</v>
      </c>
      <c r="E82" s="1"/>
      <c r="F82" s="1"/>
      <c r="G82" s="1"/>
      <c r="H82" s="1"/>
      <c r="I82" s="1"/>
      <c r="J82" s="1"/>
      <c r="K82" s="1"/>
      <c r="L82" s="1"/>
      <c r="M82" s="1"/>
      <c r="N82" s="2"/>
      <c r="O82" s="2"/>
      <c r="P82" s="2"/>
      <c r="Q82" s="2"/>
      <c r="R82" s="2"/>
      <c r="S82" s="2"/>
      <c r="T82" s="2"/>
      <c r="U82" s="2"/>
      <c r="V82" s="2"/>
      <c r="W82" s="2"/>
      <c r="X82" s="2"/>
      <c r="Y82" s="2"/>
      <c r="Z82" s="2"/>
      <c r="AA82" s="2"/>
      <c r="AB82" s="2"/>
      <c r="AC82" s="31"/>
      <c r="AD82" s="38"/>
      <c r="AE82" s="4"/>
      <c r="AF82" s="4"/>
      <c r="AG82" s="4"/>
      <c r="AH82"/>
      <c r="AI82"/>
      <c r="AJ82"/>
      <c r="AK82"/>
      <c r="AL82"/>
      <c r="AM82"/>
      <c r="AN82"/>
    </row>
    <row r="83" spans="1:40" s="3" customFormat="1" ht="16.95" customHeight="1" x14ac:dyDescent="0.3">
      <c r="A83" s="2"/>
      <c r="B83" s="2"/>
      <c r="C83" s="2"/>
      <c r="D83" s="1" t="s">
        <v>86</v>
      </c>
      <c r="E83" s="2"/>
      <c r="F83" s="2"/>
      <c r="G83" s="2"/>
      <c r="H83" s="2"/>
      <c r="I83" s="2"/>
      <c r="J83" s="2"/>
      <c r="K83" s="2"/>
      <c r="L83" s="2"/>
      <c r="M83" s="2"/>
      <c r="N83" s="2"/>
      <c r="O83" s="2"/>
      <c r="P83" s="2"/>
      <c r="Q83" s="2"/>
      <c r="R83" s="2"/>
      <c r="S83" s="2"/>
      <c r="T83" s="2"/>
      <c r="U83" s="2"/>
      <c r="V83" s="2"/>
      <c r="W83" s="2"/>
      <c r="X83" s="2"/>
      <c r="Y83" s="2"/>
      <c r="Z83" s="2"/>
      <c r="AA83" s="2"/>
      <c r="AB83" s="2"/>
      <c r="AC83" s="31"/>
      <c r="AD83" s="38"/>
      <c r="AE83" s="4"/>
      <c r="AF83" s="4"/>
      <c r="AG83" s="4"/>
      <c r="AH83"/>
      <c r="AI83"/>
      <c r="AJ83"/>
      <c r="AK83"/>
      <c r="AL83"/>
      <c r="AM83"/>
      <c r="AN83"/>
    </row>
    <row r="84" spans="1:40" s="3" customFormat="1" ht="16.95" customHeight="1" x14ac:dyDescent="0.3">
      <c r="A84" s="2"/>
      <c r="B84" s="2"/>
      <c r="C84" s="2"/>
      <c r="D84" s="1" t="s">
        <v>87</v>
      </c>
      <c r="E84" s="2"/>
      <c r="F84" s="2"/>
      <c r="G84" s="2"/>
      <c r="H84" s="2"/>
      <c r="I84" s="2"/>
      <c r="J84" s="2"/>
      <c r="K84" s="2"/>
      <c r="L84" s="2"/>
      <c r="M84" s="2"/>
      <c r="N84" s="2"/>
      <c r="O84" s="2"/>
      <c r="P84" s="2"/>
      <c r="Q84" s="2"/>
      <c r="R84" s="2"/>
      <c r="S84" s="2"/>
      <c r="T84" s="2"/>
      <c r="U84" s="2"/>
      <c r="V84" s="2"/>
      <c r="W84" s="2"/>
      <c r="X84" s="2"/>
      <c r="Y84" s="2"/>
      <c r="Z84" s="2"/>
      <c r="AA84" s="2"/>
      <c r="AB84" s="2"/>
      <c r="AC84" s="31"/>
      <c r="AD84" s="38"/>
      <c r="AE84" s="4"/>
      <c r="AF84" s="4"/>
      <c r="AG84" s="4"/>
      <c r="AH84"/>
      <c r="AI84"/>
      <c r="AJ84"/>
      <c r="AK84"/>
      <c r="AL84"/>
      <c r="AM84"/>
      <c r="AN84"/>
    </row>
    <row r="85" spans="1:40" s="3" customFormat="1" ht="16.5" customHeight="1" x14ac:dyDescent="0.3">
      <c r="A85" s="2"/>
      <c r="B85" s="2"/>
      <c r="C85" s="195" t="s">
        <v>59</v>
      </c>
      <c r="D85" s="2"/>
      <c r="E85" s="2"/>
      <c r="F85" s="2"/>
      <c r="G85" s="2"/>
      <c r="H85" s="2"/>
      <c r="I85" s="2"/>
      <c r="J85" s="2"/>
      <c r="K85" s="2"/>
      <c r="L85" s="2"/>
      <c r="M85" s="2"/>
      <c r="N85" s="2"/>
      <c r="O85" s="2"/>
      <c r="P85" s="2"/>
      <c r="Q85" s="2"/>
      <c r="R85" s="2"/>
      <c r="S85" s="2"/>
      <c r="T85" s="2"/>
      <c r="U85" s="2"/>
      <c r="V85" s="2"/>
      <c r="W85" s="2"/>
      <c r="X85" s="2"/>
      <c r="Y85" s="2"/>
      <c r="Z85" s="2"/>
      <c r="AA85" s="2"/>
      <c r="AB85" s="2"/>
      <c r="AC85" s="31"/>
      <c r="AD85" s="38"/>
      <c r="AE85" s="4"/>
      <c r="AF85" s="4"/>
      <c r="AG85" s="4"/>
      <c r="AH85"/>
      <c r="AI85"/>
      <c r="AJ85"/>
      <c r="AK85"/>
      <c r="AL85"/>
      <c r="AM85"/>
      <c r="AN85"/>
    </row>
    <row r="86" spans="1:40" s="3" customFormat="1" ht="16.95" customHeight="1" x14ac:dyDescent="0.3">
      <c r="A86" s="2"/>
      <c r="B86" s="2"/>
      <c r="C86" s="216"/>
      <c r="D86" s="217"/>
      <c r="E86" s="217"/>
      <c r="F86" s="217"/>
      <c r="G86" s="217"/>
      <c r="H86" s="217"/>
      <c r="I86" s="217"/>
      <c r="J86" s="217"/>
      <c r="K86" s="217"/>
      <c r="L86" s="217"/>
      <c r="M86" s="217"/>
      <c r="N86" s="217"/>
      <c r="O86" s="217"/>
      <c r="P86" s="217"/>
      <c r="Q86" s="217"/>
      <c r="R86" s="217"/>
      <c r="S86" s="217"/>
      <c r="T86" s="217"/>
      <c r="U86" s="217"/>
      <c r="V86" s="217"/>
      <c r="W86" s="217"/>
      <c r="X86" s="217"/>
      <c r="Y86" s="217"/>
      <c r="Z86" s="217"/>
      <c r="AA86" s="217"/>
      <c r="AB86" s="218"/>
      <c r="AC86" s="31"/>
      <c r="AD86" s="38"/>
      <c r="AE86" s="4"/>
      <c r="AF86" s="4"/>
      <c r="AG86" s="4"/>
      <c r="AH86"/>
      <c r="AI86"/>
      <c r="AJ86"/>
      <c r="AK86"/>
      <c r="AL86"/>
      <c r="AM86"/>
      <c r="AN86"/>
    </row>
    <row r="87" spans="1:40" s="3" customFormat="1" ht="16.95" customHeight="1" x14ac:dyDescent="0.3">
      <c r="A87" s="2"/>
      <c r="B87" s="2"/>
      <c r="C87" s="219"/>
      <c r="D87" s="220"/>
      <c r="E87" s="220"/>
      <c r="F87" s="220"/>
      <c r="G87" s="220"/>
      <c r="H87" s="220"/>
      <c r="I87" s="220"/>
      <c r="J87" s="220"/>
      <c r="K87" s="220"/>
      <c r="L87" s="220"/>
      <c r="M87" s="220"/>
      <c r="N87" s="220"/>
      <c r="O87" s="220"/>
      <c r="P87" s="220"/>
      <c r="Q87" s="220"/>
      <c r="R87" s="220"/>
      <c r="S87" s="220"/>
      <c r="T87" s="220"/>
      <c r="U87" s="220"/>
      <c r="V87" s="220"/>
      <c r="W87" s="220"/>
      <c r="X87" s="220"/>
      <c r="Y87" s="220"/>
      <c r="Z87" s="220"/>
      <c r="AA87" s="220"/>
      <c r="AB87" s="221"/>
      <c r="AC87" s="31"/>
      <c r="AD87" s="38"/>
      <c r="AE87" s="4"/>
      <c r="AF87" s="4"/>
      <c r="AG87" s="4"/>
      <c r="AH87"/>
      <c r="AI87"/>
      <c r="AJ87"/>
      <c r="AK87"/>
      <c r="AL87"/>
      <c r="AM87"/>
      <c r="AN87"/>
    </row>
    <row r="88" spans="1:40" s="3" customFormat="1" ht="16.95" customHeight="1" x14ac:dyDescent="0.3">
      <c r="A88" s="2"/>
      <c r="B88" s="2"/>
      <c r="C88" s="2"/>
      <c r="D88" s="1"/>
      <c r="E88" s="2"/>
      <c r="F88" s="2"/>
      <c r="G88" s="2"/>
      <c r="H88" s="2"/>
      <c r="I88" s="2"/>
      <c r="J88" s="2"/>
      <c r="K88" s="2"/>
      <c r="L88" s="2"/>
      <c r="M88" s="2"/>
      <c r="N88" s="2"/>
      <c r="O88" s="2"/>
      <c r="P88" s="2"/>
      <c r="Q88" s="2"/>
      <c r="R88" s="2"/>
      <c r="S88" s="2"/>
      <c r="T88" s="2"/>
      <c r="U88" s="2"/>
      <c r="V88" s="2"/>
      <c r="W88" s="2"/>
      <c r="X88" s="2"/>
      <c r="Y88" s="2"/>
      <c r="Z88" s="2"/>
      <c r="AA88" s="2"/>
      <c r="AB88" s="2"/>
      <c r="AC88" s="31"/>
      <c r="AD88" s="38"/>
      <c r="AE88" s="4"/>
      <c r="AF88" s="4"/>
      <c r="AG88" s="4"/>
      <c r="AH88"/>
      <c r="AI88"/>
      <c r="AJ88"/>
      <c r="AK88"/>
      <c r="AL88"/>
      <c r="AM88"/>
      <c r="AN88"/>
    </row>
    <row r="89" spans="1:40" s="3" customFormat="1" ht="19.95" customHeight="1" x14ac:dyDescent="0.3">
      <c r="A89" s="2"/>
      <c r="B89" s="222" t="s">
        <v>88</v>
      </c>
      <c r="C89" s="222"/>
      <c r="D89" s="222"/>
      <c r="E89" s="222"/>
      <c r="F89" s="222"/>
      <c r="G89" s="222"/>
      <c r="H89" s="222"/>
      <c r="I89" s="222"/>
      <c r="J89" s="222"/>
      <c r="K89" s="222"/>
      <c r="L89" s="222"/>
      <c r="M89" s="222"/>
      <c r="N89" s="222"/>
      <c r="O89" s="222"/>
      <c r="P89" s="222"/>
      <c r="Q89" s="222"/>
      <c r="R89" s="222"/>
      <c r="S89" s="222"/>
      <c r="T89" s="222"/>
      <c r="U89" s="222"/>
      <c r="V89" s="222"/>
      <c r="W89" s="222"/>
      <c r="X89" s="222"/>
      <c r="Y89" s="222"/>
      <c r="Z89" s="222"/>
      <c r="AA89" s="222"/>
      <c r="AB89" s="222"/>
      <c r="AC89" s="31"/>
      <c r="AD89" s="38"/>
      <c r="AE89" s="4"/>
      <c r="AF89" s="4"/>
      <c r="AG89" s="4"/>
      <c r="AH89"/>
      <c r="AI89"/>
      <c r="AJ89"/>
      <c r="AK89"/>
      <c r="AL89"/>
      <c r="AM89"/>
      <c r="AN89"/>
    </row>
    <row r="90" spans="1:40" s="3" customFormat="1" ht="16.95" customHeight="1" x14ac:dyDescent="0.3">
      <c r="A90" s="2"/>
      <c r="B90" s="2"/>
      <c r="C90" s="2"/>
      <c r="D90" s="1" t="s">
        <v>89</v>
      </c>
      <c r="E90" s="1"/>
      <c r="F90" s="1"/>
      <c r="G90" s="2"/>
      <c r="H90" s="2"/>
      <c r="I90" s="2"/>
      <c r="J90" s="2"/>
      <c r="K90" s="2"/>
      <c r="L90" s="2"/>
      <c r="M90" s="2"/>
      <c r="N90" s="2"/>
      <c r="O90" s="2"/>
      <c r="P90" s="2"/>
      <c r="Q90" s="2"/>
      <c r="R90" s="2"/>
      <c r="S90" s="2"/>
      <c r="T90" s="2"/>
      <c r="U90" s="2"/>
      <c r="V90" s="2"/>
      <c r="W90" s="2"/>
      <c r="X90" s="2"/>
      <c r="Y90" s="2"/>
      <c r="Z90" s="2"/>
      <c r="AA90" s="2"/>
      <c r="AB90" s="2"/>
      <c r="AC90" s="31"/>
      <c r="AD90" s="38"/>
      <c r="AE90" s="4"/>
      <c r="AF90" s="4"/>
      <c r="AG90" s="4" t="s">
        <v>90</v>
      </c>
      <c r="AH90"/>
      <c r="AI90"/>
      <c r="AJ90"/>
      <c r="AK90"/>
      <c r="AL90"/>
      <c r="AM90"/>
      <c r="AN90"/>
    </row>
    <row r="91" spans="1:40" s="123" customFormat="1" ht="16.95" customHeight="1" x14ac:dyDescent="0.3">
      <c r="A91" s="122"/>
      <c r="B91" s="122"/>
      <c r="C91" s="122"/>
      <c r="D91" s="121" t="s">
        <v>91</v>
      </c>
      <c r="E91" s="121"/>
      <c r="F91" s="121"/>
      <c r="G91" s="122"/>
      <c r="H91" s="122"/>
      <c r="I91" s="122"/>
      <c r="J91" s="122"/>
      <c r="K91" s="122"/>
      <c r="L91" s="122"/>
      <c r="M91" s="122"/>
      <c r="N91" s="122"/>
      <c r="O91" s="122"/>
      <c r="P91" s="122"/>
      <c r="Q91" s="122"/>
      <c r="R91" s="122"/>
      <c r="S91" s="122"/>
      <c r="T91" s="122"/>
      <c r="U91" s="122"/>
      <c r="V91" s="122"/>
      <c r="W91" s="122"/>
      <c r="X91" s="122"/>
      <c r="Y91" s="122"/>
      <c r="Z91" s="122"/>
      <c r="AA91" s="122"/>
      <c r="AB91" s="122"/>
      <c r="AC91" s="142"/>
      <c r="AD91" s="143"/>
      <c r="AE91" s="124"/>
      <c r="AF91" s="124"/>
      <c r="AG91" s="124"/>
      <c r="AH91"/>
      <c r="AI91"/>
      <c r="AJ91"/>
      <c r="AK91"/>
      <c r="AL91"/>
      <c r="AM91"/>
      <c r="AN91"/>
    </row>
    <row r="92" spans="1:40" s="3" customFormat="1" ht="16.95" customHeight="1" x14ac:dyDescent="0.3">
      <c r="A92" s="2"/>
      <c r="B92" s="2"/>
      <c r="C92" s="2"/>
      <c r="D92" s="1" t="s">
        <v>92</v>
      </c>
      <c r="E92" s="1"/>
      <c r="F92" s="1"/>
      <c r="G92" s="2"/>
      <c r="H92" s="2"/>
      <c r="I92" s="2"/>
      <c r="J92" s="2"/>
      <c r="K92" s="2"/>
      <c r="L92" s="2"/>
      <c r="M92" s="2"/>
      <c r="N92" s="2"/>
      <c r="O92" s="2"/>
      <c r="P92" s="2"/>
      <c r="Q92" s="2"/>
      <c r="R92" s="2"/>
      <c r="S92" s="2"/>
      <c r="T92" s="2"/>
      <c r="U92" s="2"/>
      <c r="V92" s="2"/>
      <c r="W92" s="2"/>
      <c r="X92" s="2"/>
      <c r="Y92" s="2"/>
      <c r="Z92" s="2"/>
      <c r="AA92" s="2"/>
      <c r="AB92" s="2"/>
      <c r="AC92" s="31"/>
      <c r="AD92" s="4"/>
      <c r="AE92" s="4"/>
      <c r="AF92" s="4"/>
      <c r="AG92" s="4"/>
      <c r="AH92"/>
      <c r="AI92"/>
      <c r="AJ92"/>
      <c r="AK92"/>
      <c r="AL92"/>
      <c r="AM92"/>
      <c r="AN92"/>
    </row>
    <row r="93" spans="1:40" s="3" customFormat="1" ht="16.95" customHeight="1" x14ac:dyDescent="0.3">
      <c r="A93" s="2"/>
      <c r="B93" s="2"/>
      <c r="C93" s="2"/>
      <c r="D93" s="1" t="s">
        <v>93</v>
      </c>
      <c r="E93" s="2"/>
      <c r="F93" s="2"/>
      <c r="G93" s="2"/>
      <c r="H93" s="2"/>
      <c r="I93" s="2"/>
      <c r="J93" s="2"/>
      <c r="K93" s="2"/>
      <c r="L93" s="2"/>
      <c r="M93" s="2"/>
      <c r="N93" s="2"/>
      <c r="O93" s="2"/>
      <c r="P93" s="2"/>
      <c r="Q93" s="2"/>
      <c r="R93" s="2"/>
      <c r="S93" s="2"/>
      <c r="T93" s="2"/>
      <c r="U93" s="2"/>
      <c r="V93" s="2"/>
      <c r="W93" s="2"/>
      <c r="X93" s="2"/>
      <c r="Y93" s="2"/>
      <c r="Z93" s="2"/>
      <c r="AA93" s="2"/>
      <c r="AB93" s="2"/>
      <c r="AC93" s="31"/>
      <c r="AD93" s="4"/>
      <c r="AE93" s="4"/>
      <c r="AF93" s="4"/>
      <c r="AG93" s="4"/>
      <c r="AH93"/>
      <c r="AI93"/>
      <c r="AJ93"/>
      <c r="AK93"/>
      <c r="AL93"/>
      <c r="AM93"/>
      <c r="AN93"/>
    </row>
    <row r="94" spans="1:40" s="3" customFormat="1" ht="16.95" customHeight="1" x14ac:dyDescent="0.3">
      <c r="A94" s="2"/>
      <c r="B94" s="2"/>
      <c r="C94" s="2"/>
      <c r="D94" s="1" t="s">
        <v>94</v>
      </c>
      <c r="E94" s="2"/>
      <c r="F94" s="2"/>
      <c r="G94" s="2"/>
      <c r="H94" s="2"/>
      <c r="I94" s="2"/>
      <c r="AC94" s="31"/>
      <c r="AD94" s="4"/>
      <c r="AE94" s="4"/>
      <c r="AF94" s="4"/>
      <c r="AG94" s="4"/>
      <c r="AH94"/>
      <c r="AI94"/>
      <c r="AJ94"/>
      <c r="AK94"/>
      <c r="AL94"/>
      <c r="AM94"/>
      <c r="AN94"/>
    </row>
    <row r="95" spans="1:40" s="3" customFormat="1" ht="16.95" customHeight="1" x14ac:dyDescent="0.3">
      <c r="A95" s="2"/>
      <c r="B95" s="2"/>
      <c r="C95" s="2"/>
      <c r="D95" s="1" t="s">
        <v>95</v>
      </c>
      <c r="E95" s="2"/>
      <c r="F95" s="2"/>
      <c r="G95" s="2"/>
      <c r="H95" s="2"/>
      <c r="I95" s="2"/>
      <c r="M95" s="7"/>
      <c r="N95" s="8" t="s">
        <v>96</v>
      </c>
      <c r="O95" s="9"/>
      <c r="P95" s="9"/>
      <c r="Q95" s="9"/>
      <c r="R95" s="9"/>
      <c r="S95" s="9"/>
      <c r="T95" s="9"/>
      <c r="U95" s="8" t="s">
        <v>97</v>
      </c>
      <c r="V95" s="9"/>
      <c r="W95" s="9"/>
      <c r="X95" s="9"/>
      <c r="Y95" s="9"/>
      <c r="Z95" s="10"/>
      <c r="AA95" s="2"/>
      <c r="AB95" s="2"/>
      <c r="AC95" s="31"/>
      <c r="AD95" s="4"/>
      <c r="AE95" s="4"/>
      <c r="AF95" s="4"/>
      <c r="AG95" s="4"/>
      <c r="AH95"/>
      <c r="AI95"/>
      <c r="AJ95"/>
      <c r="AK95"/>
      <c r="AL95"/>
      <c r="AM95"/>
      <c r="AN95"/>
    </row>
    <row r="96" spans="1:40" s="3" customFormat="1" ht="16.95" customHeight="1" x14ac:dyDescent="0.3">
      <c r="A96" s="2"/>
      <c r="B96" s="2"/>
      <c r="C96" s="2"/>
      <c r="D96" s="1" t="s">
        <v>98</v>
      </c>
      <c r="E96" s="2"/>
      <c r="F96" s="2"/>
      <c r="G96" s="2"/>
      <c r="H96" s="2"/>
      <c r="I96" s="2"/>
      <c r="J96" s="2"/>
      <c r="K96" s="2"/>
      <c r="L96" s="2"/>
      <c r="M96" s="2"/>
      <c r="N96" s="2"/>
      <c r="O96" s="2"/>
      <c r="P96" s="2"/>
      <c r="Q96" s="2"/>
      <c r="R96" s="2"/>
      <c r="S96" s="2"/>
      <c r="T96" s="2"/>
      <c r="U96" s="2"/>
      <c r="V96" s="2"/>
      <c r="W96" s="2"/>
      <c r="X96" s="2"/>
      <c r="Y96" s="2"/>
      <c r="Z96" s="2"/>
      <c r="AA96" s="2"/>
      <c r="AB96" s="2"/>
      <c r="AC96" s="31"/>
      <c r="AD96" s="4"/>
      <c r="AE96" s="4"/>
      <c r="AF96" s="4"/>
      <c r="AG96" s="4"/>
      <c r="AH96"/>
      <c r="AI96"/>
      <c r="AJ96"/>
      <c r="AK96"/>
      <c r="AL96"/>
      <c r="AM96"/>
      <c r="AN96"/>
    </row>
    <row r="97" spans="1:40" s="3" customFormat="1" ht="16.95" customHeight="1" x14ac:dyDescent="0.3">
      <c r="A97" s="2"/>
      <c r="B97" s="2"/>
      <c r="C97" s="2"/>
      <c r="D97" s="1" t="s">
        <v>99</v>
      </c>
      <c r="E97" s="2"/>
      <c r="F97" s="2"/>
      <c r="G97" s="2"/>
      <c r="H97" s="2"/>
      <c r="I97" s="2"/>
      <c r="J97" s="2"/>
      <c r="K97" s="2"/>
      <c r="L97" s="2"/>
      <c r="M97" s="2"/>
      <c r="N97" s="2"/>
      <c r="O97" s="2"/>
      <c r="P97" s="2"/>
      <c r="Q97" s="2"/>
      <c r="R97" s="2"/>
      <c r="S97" s="2"/>
      <c r="T97" s="2"/>
      <c r="U97" s="2"/>
      <c r="V97" s="2"/>
      <c r="W97" s="2"/>
      <c r="X97" s="2"/>
      <c r="Y97" s="16"/>
      <c r="Z97" s="2"/>
      <c r="AA97" s="2"/>
      <c r="AB97" s="2"/>
      <c r="AC97" s="31"/>
      <c r="AD97" s="4"/>
      <c r="AE97" s="4"/>
      <c r="AF97" s="4"/>
      <c r="AG97" s="4"/>
      <c r="AH97"/>
      <c r="AI97"/>
      <c r="AJ97"/>
      <c r="AK97"/>
      <c r="AL97"/>
      <c r="AM97"/>
      <c r="AN97"/>
    </row>
    <row r="98" spans="1:40" s="3" customFormat="1" ht="16.95" customHeight="1" x14ac:dyDescent="0.3">
      <c r="A98" s="2"/>
      <c r="B98" s="2"/>
      <c r="C98" s="2"/>
      <c r="D98" s="1" t="s">
        <v>100</v>
      </c>
      <c r="E98" s="2"/>
      <c r="F98" s="2"/>
      <c r="G98" s="2"/>
      <c r="H98" s="2"/>
      <c r="I98" s="2"/>
      <c r="J98" s="266"/>
      <c r="K98" s="266"/>
      <c r="L98" s="266"/>
      <c r="M98" s="266"/>
      <c r="N98" s="266"/>
      <c r="O98" s="266"/>
      <c r="P98" s="266"/>
      <c r="Q98" s="266"/>
      <c r="R98" s="266"/>
      <c r="S98" s="266"/>
      <c r="T98" s="266"/>
      <c r="U98" s="266"/>
      <c r="V98" s="266"/>
      <c r="W98" s="266"/>
      <c r="X98" s="2"/>
      <c r="Y98" s="2"/>
      <c r="Z98" s="2"/>
      <c r="AA98" s="2"/>
      <c r="AB98" s="2"/>
      <c r="AC98" s="31"/>
      <c r="AD98" s="4"/>
      <c r="AE98" s="4"/>
      <c r="AF98" s="4"/>
      <c r="AG98" s="4"/>
      <c r="AH98"/>
      <c r="AI98"/>
      <c r="AJ98"/>
      <c r="AK98"/>
      <c r="AL98"/>
      <c r="AM98"/>
      <c r="AN98"/>
    </row>
    <row r="99" spans="1:40" s="3" customFormat="1" ht="16.95" customHeight="1" x14ac:dyDescent="0.3">
      <c r="A99" s="2"/>
      <c r="B99" s="2"/>
      <c r="C99" s="2"/>
      <c r="D99" s="1"/>
      <c r="E99" s="2"/>
      <c r="F99" s="2"/>
      <c r="G99" s="2"/>
      <c r="H99" s="2"/>
      <c r="I99" s="2"/>
      <c r="J99" s="2"/>
      <c r="K99" s="2"/>
      <c r="L99" s="2"/>
      <c r="M99" s="2"/>
      <c r="N99" s="2"/>
      <c r="O99" s="2"/>
      <c r="P99" s="2"/>
      <c r="Q99" s="2"/>
      <c r="R99" s="2"/>
      <c r="S99" s="2"/>
      <c r="T99" s="2"/>
      <c r="U99" s="2"/>
      <c r="V99" s="2"/>
      <c r="W99" s="2"/>
      <c r="X99" s="2"/>
      <c r="Y99" s="2"/>
      <c r="Z99" s="2"/>
      <c r="AA99" s="2"/>
      <c r="AB99" s="2"/>
      <c r="AC99" s="31"/>
      <c r="AD99" s="4"/>
      <c r="AE99" s="4"/>
      <c r="AF99" s="4"/>
      <c r="AG99" s="4"/>
      <c r="AH99"/>
      <c r="AI99"/>
      <c r="AJ99"/>
      <c r="AK99"/>
      <c r="AL99"/>
      <c r="AM99"/>
      <c r="AN99"/>
    </row>
    <row r="100" spans="1:40" s="3" customFormat="1" ht="19.95" customHeight="1" x14ac:dyDescent="0.3">
      <c r="A100" s="2"/>
      <c r="B100" s="222" t="s">
        <v>101</v>
      </c>
      <c r="C100" s="222"/>
      <c r="D100" s="222"/>
      <c r="E100" s="222"/>
      <c r="F100" s="222"/>
      <c r="G100" s="222"/>
      <c r="H100" s="222"/>
      <c r="I100" s="222"/>
      <c r="J100" s="222"/>
      <c r="K100" s="222"/>
      <c r="L100" s="222"/>
      <c r="M100" s="222"/>
      <c r="N100" s="222"/>
      <c r="O100" s="222"/>
      <c r="P100" s="222"/>
      <c r="Q100" s="222"/>
      <c r="R100" s="222"/>
      <c r="S100" s="222"/>
      <c r="T100" s="222"/>
      <c r="U100" s="222"/>
      <c r="V100" s="222"/>
      <c r="W100" s="222"/>
      <c r="X100" s="222"/>
      <c r="Y100" s="222"/>
      <c r="Z100" s="222"/>
      <c r="AA100" s="222"/>
      <c r="AB100" s="222"/>
      <c r="AC100" s="31"/>
      <c r="AD100" s="4"/>
      <c r="AE100" s="4"/>
      <c r="AF100" s="4"/>
      <c r="AG100" s="4"/>
      <c r="AH100"/>
      <c r="AI100"/>
      <c r="AJ100"/>
      <c r="AK100"/>
      <c r="AL100"/>
      <c r="AM100"/>
      <c r="AN100"/>
    </row>
    <row r="101" spans="1:40" s="3" customFormat="1" ht="16.95" customHeight="1" x14ac:dyDescent="0.3">
      <c r="A101" s="2"/>
      <c r="B101" s="2"/>
      <c r="C101" s="2"/>
      <c r="D101" s="1" t="s">
        <v>102</v>
      </c>
      <c r="E101" s="2"/>
      <c r="F101" s="2"/>
      <c r="G101" s="2"/>
      <c r="H101" s="2"/>
      <c r="I101" s="2"/>
      <c r="J101" s="2"/>
      <c r="K101" s="2"/>
      <c r="L101" s="2"/>
      <c r="M101" s="2"/>
      <c r="N101" s="2"/>
      <c r="O101" s="2"/>
      <c r="P101" s="2"/>
      <c r="Q101" s="2"/>
      <c r="R101" s="2"/>
      <c r="S101" s="2"/>
      <c r="T101" s="2"/>
      <c r="U101" s="2"/>
      <c r="V101" s="2"/>
      <c r="W101" s="2"/>
      <c r="X101" s="2"/>
      <c r="Y101" s="2"/>
      <c r="Z101" s="2"/>
      <c r="AA101" s="2"/>
      <c r="AB101" s="2"/>
      <c r="AC101" s="31"/>
      <c r="AD101" s="4"/>
      <c r="AE101" s="4"/>
      <c r="AF101" s="4"/>
      <c r="AG101" s="4"/>
      <c r="AH101"/>
      <c r="AI101"/>
      <c r="AJ101"/>
      <c r="AK101"/>
      <c r="AL101"/>
      <c r="AM101"/>
      <c r="AN101"/>
    </row>
    <row r="102" spans="1:40" s="3" customFormat="1" ht="16.95" customHeight="1" x14ac:dyDescent="0.3">
      <c r="A102" s="2"/>
      <c r="B102" s="2"/>
      <c r="C102" s="2"/>
      <c r="D102" s="1" t="s">
        <v>103</v>
      </c>
      <c r="E102" s="2"/>
      <c r="F102" s="2"/>
      <c r="G102" s="2"/>
      <c r="H102" s="2"/>
      <c r="I102" s="2"/>
      <c r="J102" s="2"/>
      <c r="K102" s="2"/>
      <c r="L102" s="2"/>
      <c r="M102" s="2"/>
      <c r="N102" s="2"/>
      <c r="O102" s="2"/>
      <c r="P102" s="2"/>
      <c r="Q102" s="2"/>
      <c r="R102" s="2"/>
      <c r="S102" s="2"/>
      <c r="T102" s="2"/>
      <c r="U102" s="2"/>
      <c r="V102" s="2"/>
      <c r="W102" s="2"/>
      <c r="X102" s="2"/>
      <c r="Y102" s="2"/>
      <c r="Z102" s="2"/>
      <c r="AA102" s="2"/>
      <c r="AB102" s="2"/>
      <c r="AC102" s="31"/>
      <c r="AD102" s="4"/>
      <c r="AE102" s="4"/>
      <c r="AF102" s="4"/>
      <c r="AG102" s="4"/>
      <c r="AH102"/>
      <c r="AI102"/>
      <c r="AJ102"/>
      <c r="AK102"/>
      <c r="AL102"/>
      <c r="AM102"/>
      <c r="AN102"/>
    </row>
    <row r="103" spans="1:40" s="3" customFormat="1" ht="16.95" customHeight="1" x14ac:dyDescent="0.3">
      <c r="A103" s="2"/>
      <c r="B103" s="2"/>
      <c r="C103" s="2"/>
      <c r="D103" s="1" t="s">
        <v>104</v>
      </c>
      <c r="E103" s="2"/>
      <c r="F103" s="2"/>
      <c r="G103" s="2"/>
      <c r="H103" s="2"/>
      <c r="I103" s="2"/>
      <c r="J103" s="2"/>
      <c r="K103" s="2"/>
      <c r="L103" s="2"/>
      <c r="M103" s="2"/>
      <c r="N103" s="2"/>
      <c r="O103" s="2"/>
      <c r="P103" s="2"/>
      <c r="Q103" s="2"/>
      <c r="R103" s="2"/>
      <c r="S103" s="2"/>
      <c r="T103" s="2"/>
      <c r="U103" s="2"/>
      <c r="V103" s="2"/>
      <c r="W103" s="2"/>
      <c r="X103" s="2"/>
      <c r="Y103" s="2"/>
      <c r="Z103" s="2"/>
      <c r="AA103" s="2"/>
      <c r="AB103" s="2"/>
      <c r="AC103" s="31"/>
      <c r="AD103" s="4"/>
      <c r="AE103" s="4"/>
      <c r="AF103" s="4"/>
      <c r="AG103" s="4"/>
      <c r="AH103"/>
      <c r="AI103"/>
      <c r="AJ103"/>
      <c r="AK103"/>
      <c r="AL103"/>
      <c r="AM103"/>
      <c r="AN103"/>
    </row>
    <row r="104" spans="1:40" s="3" customFormat="1" ht="16.95" customHeight="1" x14ac:dyDescent="0.3">
      <c r="A104" s="2"/>
      <c r="B104" s="2"/>
      <c r="C104" s="242"/>
      <c r="D104" s="242"/>
      <c r="E104" s="242"/>
      <c r="F104" s="2" t="s">
        <v>105</v>
      </c>
      <c r="H104" s="2"/>
      <c r="I104" s="2"/>
      <c r="J104" s="2"/>
      <c r="K104" s="2"/>
      <c r="L104" s="2"/>
      <c r="M104" s="2"/>
      <c r="N104" s="2"/>
      <c r="O104" s="2"/>
      <c r="P104" s="2"/>
      <c r="Q104" s="2"/>
      <c r="R104" s="2"/>
      <c r="S104" s="2"/>
      <c r="T104" s="2"/>
      <c r="U104" s="2"/>
      <c r="V104" s="2"/>
      <c r="W104" s="2"/>
      <c r="X104" s="2"/>
      <c r="Y104" s="2"/>
      <c r="Z104" s="2"/>
      <c r="AA104" s="2"/>
      <c r="AB104" s="2"/>
      <c r="AC104" s="31"/>
      <c r="AD104" s="4"/>
      <c r="AE104" s="4"/>
      <c r="AF104" s="4"/>
      <c r="AG104" s="4"/>
      <c r="AH104"/>
      <c r="AI104"/>
      <c r="AJ104"/>
      <c r="AK104"/>
      <c r="AL104"/>
      <c r="AM104"/>
      <c r="AN104"/>
    </row>
    <row r="105" spans="1:40" s="3" customFormat="1" ht="16.95" customHeight="1" x14ac:dyDescent="0.3">
      <c r="A105" s="2"/>
      <c r="B105" s="2"/>
      <c r="C105" s="242"/>
      <c r="D105" s="242"/>
      <c r="E105" s="242"/>
      <c r="F105" s="2" t="s">
        <v>106</v>
      </c>
      <c r="H105" s="2"/>
      <c r="I105" s="2"/>
      <c r="J105" s="2"/>
      <c r="K105" s="2"/>
      <c r="L105" s="2"/>
      <c r="M105" s="2"/>
      <c r="N105" s="2"/>
      <c r="O105" s="2"/>
      <c r="P105" s="2"/>
      <c r="Q105" s="2"/>
      <c r="R105" s="2"/>
      <c r="S105" s="2"/>
      <c r="T105" s="2"/>
      <c r="U105" s="2"/>
      <c r="V105" s="2"/>
      <c r="W105" s="2"/>
      <c r="X105" s="2"/>
      <c r="Y105" s="2"/>
      <c r="Z105" s="2"/>
      <c r="AA105" s="2"/>
      <c r="AB105" s="2"/>
      <c r="AC105" s="31"/>
      <c r="AD105" s="4"/>
      <c r="AE105" s="4"/>
      <c r="AF105" s="4"/>
      <c r="AG105" s="4"/>
      <c r="AH105"/>
      <c r="AI105"/>
      <c r="AJ105"/>
      <c r="AK105"/>
      <c r="AL105"/>
      <c r="AM105"/>
      <c r="AN105"/>
    </row>
    <row r="106" spans="1:40" s="3" customFormat="1" ht="16.95" customHeight="1" x14ac:dyDescent="0.3">
      <c r="A106" s="2"/>
      <c r="B106" s="2"/>
      <c r="C106" s="242"/>
      <c r="D106" s="242"/>
      <c r="E106" s="242"/>
      <c r="F106" s="2" t="s">
        <v>107</v>
      </c>
      <c r="H106" s="2"/>
      <c r="I106" s="2"/>
      <c r="J106" s="2"/>
      <c r="K106" s="2"/>
      <c r="L106" s="2"/>
      <c r="M106" s="2"/>
      <c r="N106" s="2"/>
      <c r="O106" s="2"/>
      <c r="P106" s="2"/>
      <c r="Q106" s="2"/>
      <c r="R106" s="2"/>
      <c r="S106" s="2"/>
      <c r="T106" s="2"/>
      <c r="U106" s="2"/>
      <c r="V106" s="2"/>
      <c r="W106" s="2"/>
      <c r="X106" s="2"/>
      <c r="Y106" s="2"/>
      <c r="Z106" s="2"/>
      <c r="AA106" s="2"/>
      <c r="AB106" s="2"/>
      <c r="AC106" s="31"/>
      <c r="AD106" s="4"/>
      <c r="AE106" s="4"/>
      <c r="AF106" s="4"/>
      <c r="AG106" s="4"/>
      <c r="AH106"/>
      <c r="AI106"/>
      <c r="AJ106"/>
      <c r="AK106"/>
      <c r="AL106"/>
      <c r="AM106"/>
      <c r="AN106"/>
    </row>
    <row r="107" spans="1:40" s="3" customFormat="1" ht="16.95" customHeight="1" x14ac:dyDescent="0.3">
      <c r="A107" s="2"/>
      <c r="B107" s="2"/>
      <c r="C107" s="242"/>
      <c r="D107" s="242"/>
      <c r="E107" s="242"/>
      <c r="F107" s="2" t="s">
        <v>108</v>
      </c>
      <c r="H107" s="2"/>
      <c r="I107" s="2"/>
      <c r="J107" s="2"/>
      <c r="K107" s="2"/>
      <c r="L107" s="2"/>
      <c r="M107" s="2"/>
      <c r="N107" s="2"/>
      <c r="O107" s="2"/>
      <c r="P107" s="2"/>
      <c r="Q107" s="2"/>
      <c r="R107" s="2"/>
      <c r="S107" s="2"/>
      <c r="T107" s="2"/>
      <c r="U107" s="2"/>
      <c r="V107" s="2"/>
      <c r="W107" s="2"/>
      <c r="X107" s="2"/>
      <c r="Y107" s="2"/>
      <c r="Z107" s="2"/>
      <c r="AA107" s="2"/>
      <c r="AB107" s="2"/>
      <c r="AC107" s="31"/>
      <c r="AD107" s="4"/>
      <c r="AE107" s="4"/>
      <c r="AF107" s="4"/>
      <c r="AG107" s="4"/>
      <c r="AH107"/>
      <c r="AI107"/>
      <c r="AJ107"/>
      <c r="AK107"/>
      <c r="AL107"/>
      <c r="AM107"/>
      <c r="AN107"/>
    </row>
    <row r="108" spans="1:40" s="3" customFormat="1" ht="16.95" customHeight="1" x14ac:dyDescent="0.3">
      <c r="A108" s="2"/>
      <c r="B108" s="2"/>
      <c r="C108" s="2" t="s">
        <v>109</v>
      </c>
      <c r="D108" s="1"/>
      <c r="E108" s="2"/>
      <c r="F108" s="2"/>
      <c r="H108" s="2"/>
      <c r="I108" s="2"/>
      <c r="J108" s="2"/>
      <c r="K108" s="2"/>
      <c r="L108" s="2"/>
      <c r="M108" s="2"/>
      <c r="N108" s="2"/>
      <c r="O108" s="2"/>
      <c r="P108" s="2"/>
      <c r="Q108" s="2"/>
      <c r="R108" s="2"/>
      <c r="S108" s="2"/>
      <c r="T108" s="2"/>
      <c r="U108" s="2"/>
      <c r="V108" s="2"/>
      <c r="W108" s="2"/>
      <c r="X108" s="2"/>
      <c r="Y108" s="2"/>
      <c r="Z108" s="2"/>
      <c r="AA108" s="2"/>
      <c r="AB108" s="2"/>
      <c r="AC108" s="31"/>
      <c r="AD108" s="4"/>
      <c r="AE108" s="4"/>
      <c r="AF108" s="4"/>
      <c r="AG108" s="4"/>
      <c r="AH108"/>
      <c r="AI108"/>
      <c r="AJ108"/>
      <c r="AK108"/>
      <c r="AL108"/>
      <c r="AM108"/>
      <c r="AN108"/>
    </row>
    <row r="109" spans="1:40" s="3" customFormat="1" ht="16.95" customHeight="1" x14ac:dyDescent="0.3">
      <c r="A109" s="2"/>
      <c r="B109" s="2"/>
      <c r="C109" s="2"/>
      <c r="D109" s="1" t="s">
        <v>110</v>
      </c>
      <c r="E109" s="2"/>
      <c r="F109" s="2"/>
      <c r="H109" s="2"/>
      <c r="I109" s="2"/>
      <c r="J109" s="2"/>
      <c r="K109" s="2"/>
      <c r="L109" s="2"/>
      <c r="M109" s="2"/>
      <c r="N109" s="2"/>
      <c r="O109" s="2"/>
      <c r="P109" s="2"/>
      <c r="Q109" s="2"/>
      <c r="R109" s="2"/>
      <c r="S109" s="2"/>
      <c r="T109" s="2"/>
      <c r="U109" s="2"/>
      <c r="V109" s="2"/>
      <c r="W109" s="2"/>
      <c r="X109" s="2"/>
      <c r="Y109" s="2"/>
      <c r="Z109" s="2"/>
      <c r="AA109" s="2"/>
      <c r="AB109" s="2"/>
      <c r="AC109" s="31"/>
      <c r="AD109" s="4"/>
      <c r="AE109" s="4"/>
      <c r="AF109" s="4"/>
      <c r="AG109" s="4"/>
      <c r="AH109"/>
      <c r="AI109"/>
      <c r="AJ109"/>
      <c r="AK109"/>
      <c r="AL109"/>
      <c r="AM109"/>
      <c r="AN109"/>
    </row>
    <row r="110" spans="1:40" s="3" customFormat="1" ht="16.95" customHeight="1" x14ac:dyDescent="0.3">
      <c r="A110" s="2"/>
      <c r="B110" s="2"/>
      <c r="C110" s="2" t="s">
        <v>111</v>
      </c>
      <c r="D110" s="1"/>
      <c r="E110" s="2"/>
      <c r="F110" s="2"/>
      <c r="H110" s="2"/>
      <c r="I110" s="2"/>
      <c r="J110" s="2"/>
      <c r="K110" s="2"/>
      <c r="L110" s="2"/>
      <c r="M110" s="2"/>
      <c r="N110" s="2"/>
      <c r="O110" s="2"/>
      <c r="P110" s="2"/>
      <c r="Q110" s="2"/>
      <c r="R110" s="2"/>
      <c r="S110" s="2"/>
      <c r="T110" s="2"/>
      <c r="U110" s="2"/>
      <c r="V110" s="2"/>
      <c r="W110" s="2"/>
      <c r="X110" s="2"/>
      <c r="Y110" s="2"/>
      <c r="Z110" s="2"/>
      <c r="AA110" s="2"/>
      <c r="AB110" s="2"/>
      <c r="AC110" s="31"/>
      <c r="AD110" s="4"/>
      <c r="AE110" s="4"/>
      <c r="AF110" s="4"/>
      <c r="AG110" s="4"/>
      <c r="AH110"/>
      <c r="AI110"/>
      <c r="AJ110"/>
      <c r="AK110"/>
      <c r="AL110"/>
      <c r="AM110"/>
      <c r="AN110"/>
    </row>
    <row r="111" spans="1:40" s="3" customFormat="1" ht="16.95" customHeight="1" x14ac:dyDescent="0.3">
      <c r="A111" s="2"/>
      <c r="B111" s="2"/>
      <c r="C111" s="2"/>
      <c r="D111" s="1" t="s">
        <v>112</v>
      </c>
      <c r="E111" s="2"/>
      <c r="F111" s="2"/>
      <c r="H111" s="2"/>
      <c r="I111" s="2"/>
      <c r="J111" s="2"/>
      <c r="K111" s="2"/>
      <c r="L111" s="2"/>
      <c r="M111" s="2"/>
      <c r="N111" s="2"/>
      <c r="O111" s="2"/>
      <c r="P111" s="2"/>
      <c r="Q111" s="2"/>
      <c r="R111" s="2"/>
      <c r="S111" s="2"/>
      <c r="T111" s="2"/>
      <c r="U111" s="2"/>
      <c r="V111" s="2"/>
      <c r="W111" s="2"/>
      <c r="X111" s="2"/>
      <c r="Y111" s="2"/>
      <c r="Z111" s="2"/>
      <c r="AA111" s="2"/>
      <c r="AB111" s="2"/>
      <c r="AC111" s="31"/>
      <c r="AD111" s="4"/>
      <c r="AE111" s="4"/>
      <c r="AF111" s="4"/>
      <c r="AG111" s="4"/>
      <c r="AH111"/>
      <c r="AI111"/>
      <c r="AJ111"/>
      <c r="AK111"/>
      <c r="AL111"/>
      <c r="AM111"/>
      <c r="AN111"/>
    </row>
    <row r="112" spans="1:40" s="62" customFormat="1" ht="17.100000000000001" customHeight="1" x14ac:dyDescent="0.3">
      <c r="A112" s="61"/>
      <c r="B112" s="61"/>
      <c r="C112" s="278" t="s">
        <v>113</v>
      </c>
      <c r="D112" s="278"/>
      <c r="E112" s="278"/>
      <c r="F112" s="278"/>
      <c r="G112" s="278"/>
      <c r="H112" s="278"/>
      <c r="I112" s="278"/>
      <c r="J112" s="278"/>
      <c r="K112" s="278"/>
      <c r="L112" s="278"/>
      <c r="M112" s="278"/>
      <c r="N112" s="278"/>
      <c r="O112" s="278"/>
      <c r="P112" s="278"/>
      <c r="Q112" s="278"/>
      <c r="R112" s="278"/>
      <c r="S112" s="278"/>
      <c r="T112" s="278"/>
      <c r="U112" s="278"/>
      <c r="V112" s="278"/>
      <c r="W112" s="278"/>
      <c r="X112" s="278"/>
      <c r="Y112" s="278"/>
      <c r="Z112" s="278"/>
      <c r="AA112" s="278"/>
      <c r="AB112" s="278"/>
      <c r="AD112" s="63"/>
      <c r="AE112" s="63"/>
      <c r="AF112" s="63"/>
      <c r="AG112" s="63"/>
      <c r="AH112"/>
      <c r="AI112"/>
      <c r="AJ112"/>
      <c r="AK112"/>
      <c r="AL112"/>
      <c r="AM112"/>
      <c r="AN112"/>
    </row>
    <row r="113" spans="1:40" s="62" customFormat="1" ht="17.100000000000001" customHeight="1" x14ac:dyDescent="0.3">
      <c r="A113" s="61"/>
      <c r="B113" s="61"/>
      <c r="C113" s="61"/>
      <c r="D113" s="279" t="s">
        <v>114</v>
      </c>
      <c r="E113" s="279"/>
      <c r="F113" s="279"/>
      <c r="G113" s="279"/>
      <c r="H113" s="279"/>
      <c r="I113" s="279"/>
      <c r="J113" s="279"/>
      <c r="K113" s="279"/>
      <c r="L113" s="279"/>
      <c r="M113" s="279"/>
      <c r="N113" s="279"/>
      <c r="O113" s="279"/>
      <c r="P113" s="279"/>
      <c r="Q113" s="279"/>
      <c r="R113" s="279"/>
      <c r="S113" s="279"/>
      <c r="T113" s="279"/>
      <c r="U113" s="279"/>
      <c r="V113" s="279"/>
      <c r="W113" s="279"/>
      <c r="X113" s="61"/>
      <c r="Y113" s="61"/>
      <c r="Z113" s="61"/>
      <c r="AA113" s="61"/>
      <c r="AB113" s="61"/>
      <c r="AD113" s="63"/>
      <c r="AE113" s="63"/>
      <c r="AF113" s="63"/>
      <c r="AG113" s="63"/>
      <c r="AH113"/>
      <c r="AI113"/>
      <c r="AJ113"/>
      <c r="AK113"/>
      <c r="AL113"/>
      <c r="AM113"/>
      <c r="AN113"/>
    </row>
    <row r="114" spans="1:40" s="3" customFormat="1" ht="16.95" customHeight="1" x14ac:dyDescent="0.3">
      <c r="A114" s="2"/>
      <c r="B114" s="2"/>
      <c r="C114" s="2"/>
      <c r="D114" s="1"/>
      <c r="E114" s="2"/>
      <c r="F114" s="2"/>
      <c r="H114" s="2"/>
      <c r="I114" s="2"/>
      <c r="J114" s="2"/>
      <c r="K114" s="2"/>
      <c r="L114" s="2"/>
      <c r="M114" s="2"/>
      <c r="N114" s="2"/>
      <c r="O114" s="2"/>
      <c r="P114" s="2"/>
      <c r="Q114" s="2"/>
      <c r="R114" s="2"/>
      <c r="S114" s="2"/>
      <c r="T114" s="2"/>
      <c r="U114" s="2"/>
      <c r="V114" s="2"/>
      <c r="W114" s="2"/>
      <c r="X114" s="2"/>
      <c r="Y114" s="2"/>
      <c r="Z114" s="2"/>
      <c r="AA114" s="2"/>
      <c r="AB114" s="2"/>
      <c r="AC114" s="31"/>
      <c r="AD114" s="4"/>
      <c r="AE114" s="4"/>
      <c r="AF114" s="4"/>
      <c r="AG114" s="4"/>
      <c r="AH114"/>
      <c r="AI114"/>
      <c r="AJ114"/>
      <c r="AK114"/>
      <c r="AL114"/>
      <c r="AM114"/>
      <c r="AN114"/>
    </row>
    <row r="115" spans="1:40" s="3" customFormat="1" ht="16.5" customHeight="1" x14ac:dyDescent="0.3">
      <c r="A115" s="2"/>
      <c r="B115" s="2"/>
      <c r="C115" s="195" t="s">
        <v>59</v>
      </c>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31"/>
      <c r="AD115" s="4"/>
      <c r="AE115" s="4"/>
      <c r="AF115" s="4"/>
      <c r="AG115" s="4"/>
      <c r="AH115"/>
      <c r="AI115"/>
      <c r="AJ115"/>
      <c r="AK115"/>
      <c r="AL115"/>
      <c r="AM115"/>
      <c r="AN115"/>
    </row>
    <row r="116" spans="1:40" s="3" customFormat="1" ht="16.95" customHeight="1" x14ac:dyDescent="0.3">
      <c r="A116" s="2"/>
      <c r="B116" s="2"/>
      <c r="C116" s="216"/>
      <c r="D116" s="217"/>
      <c r="E116" s="217"/>
      <c r="F116" s="217"/>
      <c r="G116" s="217"/>
      <c r="H116" s="217"/>
      <c r="I116" s="217"/>
      <c r="J116" s="217"/>
      <c r="K116" s="217"/>
      <c r="L116" s="217"/>
      <c r="M116" s="217"/>
      <c r="N116" s="217"/>
      <c r="O116" s="217"/>
      <c r="P116" s="217"/>
      <c r="Q116" s="217"/>
      <c r="R116" s="217"/>
      <c r="S116" s="217"/>
      <c r="T116" s="217"/>
      <c r="U116" s="217"/>
      <c r="V116" s="217"/>
      <c r="W116" s="217"/>
      <c r="X116" s="217"/>
      <c r="Y116" s="217"/>
      <c r="Z116" s="217"/>
      <c r="AA116" s="217"/>
      <c r="AB116" s="218"/>
      <c r="AC116" s="31"/>
      <c r="AD116" s="4"/>
      <c r="AE116" s="4"/>
      <c r="AF116" s="4"/>
      <c r="AG116" s="4"/>
      <c r="AH116"/>
      <c r="AI116"/>
      <c r="AJ116"/>
      <c r="AK116"/>
      <c r="AL116"/>
      <c r="AM116"/>
      <c r="AN116"/>
    </row>
    <row r="117" spans="1:40" s="3" customFormat="1" ht="16.95" customHeight="1" x14ac:dyDescent="0.3">
      <c r="A117" s="2"/>
      <c r="B117" s="2"/>
      <c r="C117" s="224"/>
      <c r="D117" s="214"/>
      <c r="E117" s="214"/>
      <c r="F117" s="214"/>
      <c r="G117" s="214"/>
      <c r="H117" s="214"/>
      <c r="I117" s="214"/>
      <c r="J117" s="214"/>
      <c r="K117" s="214"/>
      <c r="L117" s="214"/>
      <c r="M117" s="214"/>
      <c r="N117" s="214"/>
      <c r="O117" s="214"/>
      <c r="P117" s="214"/>
      <c r="Q117" s="214"/>
      <c r="R117" s="214"/>
      <c r="S117" s="214"/>
      <c r="T117" s="214"/>
      <c r="U117" s="214"/>
      <c r="V117" s="214"/>
      <c r="W117" s="214"/>
      <c r="X117" s="214"/>
      <c r="Y117" s="214"/>
      <c r="Z117" s="214"/>
      <c r="AA117" s="214"/>
      <c r="AB117" s="225"/>
      <c r="AC117" s="31"/>
      <c r="AD117" s="4"/>
      <c r="AE117" s="4"/>
      <c r="AF117" s="4"/>
      <c r="AG117" s="4"/>
      <c r="AH117"/>
      <c r="AI117"/>
      <c r="AJ117"/>
      <c r="AK117"/>
      <c r="AL117"/>
      <c r="AM117"/>
      <c r="AN117"/>
    </row>
    <row r="118" spans="1:40" s="3" customFormat="1" ht="16.95" customHeight="1" x14ac:dyDescent="0.3">
      <c r="A118" s="2"/>
      <c r="B118" s="2"/>
      <c r="C118" s="219"/>
      <c r="D118" s="220"/>
      <c r="E118" s="220"/>
      <c r="F118" s="220"/>
      <c r="G118" s="220"/>
      <c r="H118" s="220"/>
      <c r="I118" s="220"/>
      <c r="J118" s="220"/>
      <c r="K118" s="220"/>
      <c r="L118" s="220"/>
      <c r="M118" s="220"/>
      <c r="N118" s="220"/>
      <c r="O118" s="220"/>
      <c r="P118" s="220"/>
      <c r="Q118" s="220"/>
      <c r="R118" s="220"/>
      <c r="S118" s="220"/>
      <c r="T118" s="220"/>
      <c r="U118" s="220"/>
      <c r="V118" s="220"/>
      <c r="W118" s="220"/>
      <c r="X118" s="220"/>
      <c r="Y118" s="220"/>
      <c r="Z118" s="220"/>
      <c r="AA118" s="220"/>
      <c r="AB118" s="221"/>
      <c r="AC118" s="31"/>
      <c r="AD118" s="4"/>
      <c r="AE118" s="4"/>
      <c r="AF118" s="4"/>
      <c r="AG118" s="4"/>
      <c r="AH118"/>
      <c r="AI118"/>
      <c r="AJ118"/>
      <c r="AK118"/>
      <c r="AL118"/>
      <c r="AM118"/>
      <c r="AN118"/>
    </row>
    <row r="119" spans="1:40" s="3" customFormat="1" ht="16.95" customHeight="1" x14ac:dyDescent="0.3">
      <c r="A119" s="2"/>
      <c r="B119" s="2"/>
      <c r="C119" s="2"/>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31"/>
      <c r="AD119" s="4"/>
      <c r="AE119" s="4"/>
      <c r="AF119" s="4"/>
      <c r="AG119" s="4"/>
      <c r="AH119"/>
      <c r="AI119"/>
      <c r="AJ119"/>
      <c r="AK119"/>
      <c r="AL119"/>
      <c r="AM119"/>
      <c r="AN119"/>
    </row>
    <row r="120" spans="1:40" s="3" customFormat="1" ht="16.95" customHeight="1" x14ac:dyDescent="0.3">
      <c r="A120" s="2"/>
      <c r="B120" s="2"/>
      <c r="C120" s="195" t="s">
        <v>115</v>
      </c>
      <c r="D120" s="1"/>
      <c r="E120" s="2"/>
      <c r="F120" s="2"/>
      <c r="G120" s="2"/>
      <c r="H120" s="2"/>
      <c r="I120" s="2"/>
      <c r="J120" s="2"/>
      <c r="K120" s="2"/>
      <c r="L120" s="2"/>
      <c r="M120" s="2"/>
      <c r="N120" s="2"/>
      <c r="O120" s="2"/>
      <c r="P120" s="2"/>
      <c r="Q120" s="2"/>
      <c r="R120" s="2"/>
      <c r="S120" s="2"/>
      <c r="T120" s="2"/>
      <c r="U120" s="2"/>
      <c r="V120" s="2"/>
      <c r="W120" s="2"/>
      <c r="X120" s="2"/>
      <c r="Y120" s="2"/>
      <c r="Z120" s="2"/>
      <c r="AA120" s="2"/>
      <c r="AB120" s="2"/>
      <c r="AC120" s="31"/>
      <c r="AD120" s="4"/>
      <c r="AE120" s="4"/>
      <c r="AF120" s="4"/>
      <c r="AG120" s="4"/>
      <c r="AH120"/>
      <c r="AI120"/>
      <c r="AJ120"/>
      <c r="AK120"/>
      <c r="AL120"/>
      <c r="AM120"/>
      <c r="AN120"/>
    </row>
    <row r="121" spans="1:40" s="3" customFormat="1" ht="16.95" customHeight="1" x14ac:dyDescent="0.3">
      <c r="A121" s="2"/>
      <c r="B121" s="2"/>
      <c r="C121" s="195" t="s">
        <v>116</v>
      </c>
      <c r="D121" s="1"/>
      <c r="E121" s="2"/>
      <c r="F121" s="2"/>
      <c r="G121" s="2"/>
      <c r="H121" s="2"/>
      <c r="I121" s="2"/>
      <c r="J121" s="2"/>
      <c r="K121" s="2"/>
      <c r="L121" s="2"/>
      <c r="M121" s="2"/>
      <c r="N121" s="2"/>
      <c r="O121" s="2"/>
      <c r="P121" s="2"/>
      <c r="Q121" s="2"/>
      <c r="R121" s="2"/>
      <c r="S121" s="2"/>
      <c r="T121" s="2"/>
      <c r="U121" s="2"/>
      <c r="V121" s="2"/>
      <c r="W121" s="2"/>
      <c r="X121" s="2"/>
      <c r="Y121" s="2"/>
      <c r="Z121" s="2"/>
      <c r="AA121" s="2"/>
      <c r="AB121" s="2"/>
      <c r="AC121" s="31"/>
      <c r="AD121" s="4"/>
      <c r="AE121" s="4"/>
      <c r="AF121" s="4"/>
      <c r="AG121" s="4"/>
      <c r="AH121"/>
      <c r="AI121"/>
      <c r="AJ121"/>
      <c r="AK121"/>
      <c r="AL121"/>
      <c r="AM121"/>
      <c r="AN121"/>
    </row>
    <row r="122" spans="1:40" s="3" customFormat="1" ht="16.95" customHeight="1" x14ac:dyDescent="0.3">
      <c r="A122" s="2"/>
      <c r="B122" s="2"/>
      <c r="C122" s="216"/>
      <c r="D122" s="217"/>
      <c r="E122" s="217"/>
      <c r="F122" s="217"/>
      <c r="G122" s="217"/>
      <c r="H122" s="217"/>
      <c r="I122" s="217"/>
      <c r="J122" s="217"/>
      <c r="K122" s="217"/>
      <c r="L122" s="217"/>
      <c r="M122" s="217"/>
      <c r="N122" s="217"/>
      <c r="O122" s="217"/>
      <c r="P122" s="217"/>
      <c r="Q122" s="217"/>
      <c r="R122" s="217"/>
      <c r="S122" s="217"/>
      <c r="T122" s="217"/>
      <c r="U122" s="217"/>
      <c r="V122" s="217"/>
      <c r="W122" s="217"/>
      <c r="X122" s="217"/>
      <c r="Y122" s="217"/>
      <c r="Z122" s="217"/>
      <c r="AA122" s="217"/>
      <c r="AB122" s="218"/>
      <c r="AC122" s="31"/>
      <c r="AD122" s="4"/>
      <c r="AE122" s="4"/>
      <c r="AF122" s="4"/>
      <c r="AG122" s="4"/>
      <c r="AH122"/>
      <c r="AI122"/>
      <c r="AJ122"/>
      <c r="AK122"/>
      <c r="AL122"/>
      <c r="AM122"/>
      <c r="AN122"/>
    </row>
    <row r="123" spans="1:40" s="3" customFormat="1" ht="16.95" customHeight="1" x14ac:dyDescent="0.3">
      <c r="A123" s="2"/>
      <c r="B123" s="2"/>
      <c r="C123" s="219"/>
      <c r="D123" s="220"/>
      <c r="E123" s="220"/>
      <c r="F123" s="220"/>
      <c r="G123" s="220"/>
      <c r="H123" s="220"/>
      <c r="I123" s="220"/>
      <c r="J123" s="220"/>
      <c r="K123" s="220"/>
      <c r="L123" s="220"/>
      <c r="M123" s="220"/>
      <c r="N123" s="220"/>
      <c r="O123" s="220"/>
      <c r="P123" s="220"/>
      <c r="Q123" s="220"/>
      <c r="R123" s="220"/>
      <c r="S123" s="220"/>
      <c r="T123" s="220"/>
      <c r="U123" s="220"/>
      <c r="V123" s="220"/>
      <c r="W123" s="220"/>
      <c r="X123" s="220"/>
      <c r="Y123" s="220"/>
      <c r="Z123" s="220"/>
      <c r="AA123" s="220"/>
      <c r="AB123" s="221"/>
      <c r="AC123" s="31"/>
      <c r="AD123" s="4"/>
      <c r="AE123" s="4"/>
      <c r="AF123" s="4"/>
      <c r="AG123" s="4"/>
      <c r="AH123"/>
      <c r="AI123"/>
      <c r="AJ123"/>
      <c r="AK123"/>
      <c r="AL123"/>
      <c r="AM123"/>
      <c r="AN123"/>
    </row>
    <row r="124" spans="1:40" s="3" customFormat="1" ht="16.95" customHeight="1" x14ac:dyDescent="0.3">
      <c r="A124" s="2"/>
      <c r="B124" s="2"/>
      <c r="C124" s="2"/>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31"/>
      <c r="AD124" s="4"/>
      <c r="AE124" s="4"/>
      <c r="AF124" s="4"/>
      <c r="AG124" s="4"/>
      <c r="AH124"/>
      <c r="AI124"/>
      <c r="AJ124"/>
      <c r="AK124"/>
      <c r="AL124"/>
      <c r="AM124"/>
      <c r="AN124"/>
    </row>
    <row r="125" spans="1:40" s="3" customFormat="1" ht="19.95" customHeight="1" x14ac:dyDescent="0.3">
      <c r="A125" s="223" t="s">
        <v>117</v>
      </c>
      <c r="B125" s="223"/>
      <c r="C125" s="223"/>
      <c r="D125" s="223"/>
      <c r="E125" s="223"/>
      <c r="F125" s="223"/>
      <c r="G125" s="223"/>
      <c r="H125" s="223"/>
      <c r="I125" s="223"/>
      <c r="J125" s="223"/>
      <c r="K125" s="223"/>
      <c r="L125" s="223"/>
      <c r="M125" s="223"/>
      <c r="N125" s="223"/>
      <c r="O125" s="223"/>
      <c r="P125" s="223"/>
      <c r="Q125" s="223"/>
      <c r="R125" s="223"/>
      <c r="S125" s="223"/>
      <c r="T125" s="223"/>
      <c r="U125" s="223"/>
      <c r="V125" s="223"/>
      <c r="W125" s="223"/>
      <c r="X125" s="223"/>
      <c r="Y125" s="223"/>
      <c r="Z125" s="223"/>
      <c r="AA125" s="223"/>
      <c r="AB125" s="223"/>
      <c r="AC125" s="28"/>
      <c r="AD125" s="4"/>
      <c r="AE125" s="4"/>
      <c r="AF125" s="4"/>
      <c r="AG125" s="4"/>
      <c r="AH125"/>
      <c r="AI125"/>
      <c r="AJ125"/>
      <c r="AK125"/>
      <c r="AL125"/>
      <c r="AM125"/>
      <c r="AN125"/>
    </row>
    <row r="126" spans="1:40" s="62" customFormat="1" ht="19.95" customHeight="1" x14ac:dyDescent="0.3">
      <c r="A126" s="61"/>
      <c r="B126" s="243" t="s">
        <v>118</v>
      </c>
      <c r="C126" s="243"/>
      <c r="D126" s="243"/>
      <c r="E126" s="243"/>
      <c r="F126" s="243"/>
      <c r="G126" s="243"/>
      <c r="H126" s="243"/>
      <c r="I126" s="243"/>
      <c r="J126" s="243"/>
      <c r="K126" s="243"/>
      <c r="L126" s="243"/>
      <c r="M126" s="243"/>
      <c r="N126" s="243"/>
      <c r="O126" s="243"/>
      <c r="P126" s="243"/>
      <c r="Q126" s="243"/>
      <c r="R126" s="243"/>
      <c r="S126" s="243"/>
      <c r="T126" s="243"/>
      <c r="U126" s="243"/>
      <c r="V126" s="243"/>
      <c r="W126" s="243"/>
      <c r="X126" s="243"/>
      <c r="Y126" s="243"/>
      <c r="Z126" s="243"/>
      <c r="AA126" s="243"/>
      <c r="AB126" s="243"/>
      <c r="AC126" s="71"/>
      <c r="AD126" s="63"/>
      <c r="AE126" s="63"/>
      <c r="AF126" s="63"/>
      <c r="AG126" s="63"/>
      <c r="AH126"/>
      <c r="AI126"/>
      <c r="AJ126"/>
      <c r="AK126"/>
      <c r="AL126"/>
      <c r="AM126"/>
      <c r="AN126"/>
    </row>
    <row r="127" spans="1:40" s="62" customFormat="1" ht="16.95" customHeight="1" x14ac:dyDescent="0.3">
      <c r="A127" s="61"/>
      <c r="B127" s="61"/>
      <c r="C127" s="61"/>
      <c r="D127" s="39" t="s">
        <v>119</v>
      </c>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71"/>
      <c r="AD127" s="63"/>
      <c r="AE127" s="63"/>
      <c r="AF127" s="63"/>
      <c r="AG127" s="63"/>
      <c r="AH127"/>
      <c r="AI127"/>
      <c r="AJ127"/>
      <c r="AK127"/>
      <c r="AL127"/>
      <c r="AM127"/>
      <c r="AN127"/>
    </row>
    <row r="128" spans="1:40" s="62" customFormat="1" ht="16.95" customHeight="1" x14ac:dyDescent="0.3">
      <c r="A128" s="61"/>
      <c r="B128" s="61"/>
      <c r="C128" s="61"/>
      <c r="D128" s="39"/>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71"/>
      <c r="AD128" s="63"/>
      <c r="AE128" s="63"/>
      <c r="AF128" s="63"/>
      <c r="AG128" s="63"/>
      <c r="AH128"/>
      <c r="AI128"/>
      <c r="AJ128"/>
      <c r="AK128"/>
      <c r="AL128"/>
      <c r="AM128"/>
      <c r="AN128"/>
    </row>
    <row r="129" spans="1:40" s="62" customFormat="1" ht="16.95" customHeight="1" x14ac:dyDescent="0.3">
      <c r="A129" s="61"/>
      <c r="B129" s="61"/>
      <c r="C129" s="61"/>
      <c r="D129" s="39" t="s">
        <v>120</v>
      </c>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3"/>
      <c r="AD129" s="63"/>
      <c r="AE129" s="63"/>
      <c r="AF129" s="63"/>
      <c r="AG129" s="63"/>
      <c r="AH129"/>
      <c r="AI129"/>
      <c r="AJ129"/>
      <c r="AK129"/>
      <c r="AL129"/>
      <c r="AM129"/>
      <c r="AN129"/>
    </row>
    <row r="130" spans="1:40" s="62" customFormat="1" ht="16.95" customHeight="1" x14ac:dyDescent="0.3">
      <c r="A130" s="61"/>
      <c r="B130" s="61"/>
      <c r="C130" s="61"/>
      <c r="D130" s="61" t="s">
        <v>121</v>
      </c>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D130" s="63"/>
      <c r="AE130" s="63"/>
      <c r="AF130" s="63"/>
      <c r="AG130" s="63"/>
      <c r="AH130"/>
      <c r="AI130"/>
      <c r="AJ130"/>
      <c r="AK130"/>
      <c r="AL130"/>
      <c r="AM130"/>
      <c r="AN130"/>
    </row>
    <row r="131" spans="1:40" s="62" customFormat="1" ht="16.95" customHeight="1" x14ac:dyDescent="0.3">
      <c r="A131" s="61"/>
      <c r="B131" s="61"/>
      <c r="C131" s="61"/>
      <c r="D131" s="248"/>
      <c r="E131" s="249"/>
      <c r="F131" s="249"/>
      <c r="G131" s="249"/>
      <c r="H131" s="249"/>
      <c r="I131" s="249"/>
      <c r="J131" s="249"/>
      <c r="K131" s="249"/>
      <c r="L131" s="249"/>
      <c r="M131" s="249"/>
      <c r="N131" s="249"/>
      <c r="O131" s="249"/>
      <c r="P131" s="249"/>
      <c r="Q131" s="249"/>
      <c r="R131" s="249"/>
      <c r="S131" s="249"/>
      <c r="T131" s="249"/>
      <c r="U131" s="249"/>
      <c r="V131" s="249"/>
      <c r="W131" s="249"/>
      <c r="X131" s="249"/>
      <c r="Y131" s="249"/>
      <c r="Z131" s="249"/>
      <c r="AA131" s="249"/>
      <c r="AB131" s="250"/>
      <c r="AD131" s="63"/>
      <c r="AE131" s="63"/>
      <c r="AF131" s="63"/>
      <c r="AG131" s="63"/>
      <c r="AH131"/>
      <c r="AI131"/>
      <c r="AJ131"/>
      <c r="AK131"/>
      <c r="AL131"/>
      <c r="AM131"/>
      <c r="AN131"/>
    </row>
    <row r="132" spans="1:40" s="62" customFormat="1" ht="16.95" customHeight="1" x14ac:dyDescent="0.3">
      <c r="A132" s="61"/>
      <c r="B132" s="61"/>
      <c r="C132" s="61"/>
      <c r="D132" s="251"/>
      <c r="E132" s="252"/>
      <c r="F132" s="252"/>
      <c r="G132" s="252"/>
      <c r="H132" s="252"/>
      <c r="I132" s="252"/>
      <c r="J132" s="252"/>
      <c r="K132" s="252"/>
      <c r="L132" s="252"/>
      <c r="M132" s="252"/>
      <c r="N132" s="252"/>
      <c r="O132" s="252"/>
      <c r="P132" s="252"/>
      <c r="Q132" s="252"/>
      <c r="R132" s="252"/>
      <c r="S132" s="252"/>
      <c r="T132" s="252"/>
      <c r="U132" s="252"/>
      <c r="V132" s="252"/>
      <c r="W132" s="252"/>
      <c r="X132" s="252"/>
      <c r="Y132" s="252"/>
      <c r="Z132" s="252"/>
      <c r="AA132" s="252"/>
      <c r="AB132" s="253"/>
      <c r="AD132" s="63"/>
      <c r="AE132" s="63"/>
      <c r="AF132" s="63"/>
      <c r="AG132" s="63"/>
      <c r="AH132"/>
      <c r="AI132"/>
      <c r="AJ132"/>
      <c r="AK132"/>
      <c r="AL132"/>
      <c r="AM132"/>
      <c r="AN132"/>
    </row>
    <row r="133" spans="1:40" s="62" customFormat="1" ht="16.95" customHeight="1" x14ac:dyDescent="0.3">
      <c r="A133" s="61"/>
      <c r="B133" s="61"/>
      <c r="C133" s="61"/>
      <c r="D133" s="39" t="s">
        <v>122</v>
      </c>
      <c r="E133" s="64"/>
      <c r="F133" s="64"/>
      <c r="G133" s="64"/>
      <c r="H133" s="64"/>
      <c r="I133" s="64"/>
      <c r="J133" s="64"/>
      <c r="K133" s="64"/>
      <c r="L133" s="64"/>
      <c r="M133" s="64"/>
      <c r="N133" s="61"/>
      <c r="O133" s="39" t="s">
        <v>123</v>
      </c>
      <c r="P133" s="64"/>
      <c r="Q133" s="64"/>
      <c r="R133" s="64"/>
      <c r="S133" s="64"/>
      <c r="T133" s="64"/>
      <c r="U133" s="64"/>
      <c r="V133" s="64"/>
      <c r="W133" s="64"/>
      <c r="X133" s="64"/>
      <c r="Y133" s="64"/>
      <c r="Z133" s="64"/>
      <c r="AA133" s="64"/>
      <c r="AB133" s="64"/>
      <c r="AD133" s="38"/>
      <c r="AE133" s="63"/>
      <c r="AF133" s="63"/>
      <c r="AG133" s="63"/>
      <c r="AH133"/>
      <c r="AI133"/>
      <c r="AJ133"/>
      <c r="AK133"/>
      <c r="AL133"/>
      <c r="AM133"/>
      <c r="AN133"/>
    </row>
    <row r="134" spans="1:40" s="62" customFormat="1" ht="16.95" customHeight="1" x14ac:dyDescent="0.3">
      <c r="A134" s="61"/>
      <c r="B134" s="61"/>
      <c r="C134" s="61"/>
      <c r="D134" s="296"/>
      <c r="E134" s="296"/>
      <c r="F134" s="61" t="s">
        <v>124</v>
      </c>
      <c r="G134" s="64"/>
      <c r="H134" s="64"/>
      <c r="I134" s="64"/>
      <c r="J134" s="64"/>
      <c r="K134" s="64"/>
      <c r="L134" s="64"/>
      <c r="M134" s="61"/>
      <c r="N134" s="39"/>
      <c r="O134" s="64"/>
      <c r="P134" s="64"/>
      <c r="Q134" s="64"/>
      <c r="R134" s="64"/>
      <c r="Z134" s="62" t="s">
        <v>125</v>
      </c>
      <c r="AB134" s="38"/>
      <c r="AC134" s="38"/>
      <c r="AE134" s="63"/>
      <c r="AF134" s="63"/>
      <c r="AG134" s="63"/>
      <c r="AH134"/>
      <c r="AI134"/>
      <c r="AJ134"/>
      <c r="AK134"/>
      <c r="AL134"/>
      <c r="AM134"/>
      <c r="AN134"/>
    </row>
    <row r="135" spans="1:40" s="62" customFormat="1" ht="16.95" customHeight="1" x14ac:dyDescent="0.3">
      <c r="A135" s="61"/>
      <c r="B135" s="61"/>
      <c r="C135" s="61"/>
      <c r="D135" s="39" t="s">
        <v>126</v>
      </c>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D135" s="63"/>
      <c r="AE135" s="63"/>
      <c r="AF135" s="63"/>
      <c r="AG135" s="63"/>
      <c r="AH135"/>
      <c r="AI135"/>
      <c r="AJ135"/>
      <c r="AK135"/>
      <c r="AL135"/>
      <c r="AM135"/>
      <c r="AN135"/>
    </row>
    <row r="136" spans="1:40" s="62" customFormat="1" ht="16.95" customHeight="1" x14ac:dyDescent="0.3">
      <c r="A136" s="61"/>
      <c r="B136" s="61"/>
      <c r="C136" s="61"/>
      <c r="D136" s="248"/>
      <c r="E136" s="249"/>
      <c r="F136" s="249"/>
      <c r="G136" s="249"/>
      <c r="H136" s="249"/>
      <c r="I136" s="249"/>
      <c r="J136" s="249"/>
      <c r="K136" s="249"/>
      <c r="L136" s="249"/>
      <c r="M136" s="249"/>
      <c r="N136" s="249"/>
      <c r="O136" s="249"/>
      <c r="P136" s="249"/>
      <c r="Q136" s="249"/>
      <c r="R136" s="249"/>
      <c r="S136" s="249"/>
      <c r="T136" s="249"/>
      <c r="U136" s="249"/>
      <c r="V136" s="249"/>
      <c r="W136" s="249"/>
      <c r="X136" s="249"/>
      <c r="Y136" s="249"/>
      <c r="Z136" s="249"/>
      <c r="AA136" s="249"/>
      <c r="AB136" s="250"/>
      <c r="AD136" s="63"/>
      <c r="AF136" s="179"/>
      <c r="AG136" s="63"/>
      <c r="AH136" s="63"/>
      <c r="AI136"/>
      <c r="AJ136" s="64"/>
      <c r="AK136" s="64"/>
      <c r="AL136" s="64"/>
      <c r="AM136" s="64"/>
      <c r="AN136" s="64"/>
    </row>
    <row r="137" spans="1:40" s="62" customFormat="1" ht="16.95" customHeight="1" x14ac:dyDescent="0.3">
      <c r="A137" s="61"/>
      <c r="B137" s="61"/>
      <c r="C137" s="61"/>
      <c r="D137" s="251"/>
      <c r="E137" s="252"/>
      <c r="F137" s="252"/>
      <c r="G137" s="252"/>
      <c r="H137" s="252"/>
      <c r="I137" s="252"/>
      <c r="J137" s="252"/>
      <c r="K137" s="252"/>
      <c r="L137" s="252"/>
      <c r="M137" s="252"/>
      <c r="N137" s="252"/>
      <c r="O137" s="252"/>
      <c r="P137" s="252"/>
      <c r="Q137" s="252"/>
      <c r="R137" s="252"/>
      <c r="S137" s="252"/>
      <c r="T137" s="252"/>
      <c r="U137" s="252"/>
      <c r="V137" s="252"/>
      <c r="W137" s="252"/>
      <c r="X137" s="252"/>
      <c r="Y137" s="252"/>
      <c r="Z137" s="252"/>
      <c r="AA137" s="252"/>
      <c r="AB137" s="253"/>
      <c r="AD137" s="63"/>
      <c r="AE137" s="63"/>
      <c r="AF137" s="63"/>
      <c r="AG137" s="63"/>
      <c r="AH137"/>
      <c r="AI137"/>
      <c r="AJ137"/>
      <c r="AK137"/>
      <c r="AL137"/>
      <c r="AM137"/>
      <c r="AN137"/>
    </row>
    <row r="138" spans="1:40" s="62" customFormat="1" ht="16.95" customHeight="1" x14ac:dyDescent="0.3">
      <c r="A138" s="61"/>
      <c r="B138" s="61"/>
      <c r="C138" s="61"/>
      <c r="D138" s="194"/>
      <c r="E138" s="194"/>
      <c r="F138" s="194"/>
      <c r="G138" s="194"/>
      <c r="H138" s="194"/>
      <c r="I138" s="194"/>
      <c r="J138" s="194"/>
      <c r="K138" s="194"/>
      <c r="L138" s="194"/>
      <c r="M138" s="194"/>
      <c r="N138" s="194"/>
      <c r="O138" s="194"/>
      <c r="P138" s="194"/>
      <c r="Q138" s="194"/>
      <c r="R138" s="194"/>
      <c r="S138" s="194"/>
      <c r="T138" s="194"/>
      <c r="U138" s="194"/>
      <c r="V138" s="194"/>
      <c r="W138" s="194"/>
      <c r="X138" s="194"/>
      <c r="Y138" s="194"/>
      <c r="Z138" s="194"/>
      <c r="AA138" s="194"/>
      <c r="AB138" s="194"/>
      <c r="AD138" s="63"/>
      <c r="AE138" s="63"/>
      <c r="AF138" s="63"/>
      <c r="AG138" s="63"/>
      <c r="AH138"/>
      <c r="AI138"/>
      <c r="AJ138"/>
      <c r="AK138"/>
      <c r="AL138"/>
      <c r="AM138"/>
      <c r="AN138"/>
    </row>
    <row r="139" spans="1:40" s="62" customFormat="1" ht="16.95" customHeight="1" x14ac:dyDescent="0.3">
      <c r="A139" s="61"/>
      <c r="B139" s="61"/>
      <c r="C139" s="39" t="s">
        <v>127</v>
      </c>
      <c r="E139" s="64"/>
      <c r="F139" s="64"/>
      <c r="G139" s="64"/>
      <c r="H139" s="64"/>
      <c r="I139" s="64"/>
      <c r="J139" s="64"/>
      <c r="K139" s="64"/>
      <c r="L139" s="61" t="s">
        <v>128</v>
      </c>
      <c r="M139" s="64"/>
      <c r="N139" s="64"/>
      <c r="O139" s="61" t="s">
        <v>129</v>
      </c>
      <c r="P139" s="64"/>
      <c r="Q139" s="64"/>
      <c r="R139" s="61" t="s">
        <v>130</v>
      </c>
      <c r="S139" s="64"/>
      <c r="T139" s="64"/>
      <c r="U139" s="64"/>
      <c r="V139" s="64"/>
      <c r="W139" s="64"/>
      <c r="X139" s="64"/>
      <c r="Y139" s="64"/>
      <c r="Z139" s="64"/>
      <c r="AA139" s="64"/>
      <c r="AB139" s="64"/>
      <c r="AD139" s="63"/>
      <c r="AE139" s="63"/>
      <c r="AF139" s="63"/>
      <c r="AG139" s="63"/>
      <c r="AH139"/>
      <c r="AI139"/>
      <c r="AJ139"/>
      <c r="AK139"/>
      <c r="AL139"/>
      <c r="AM139"/>
      <c r="AN139"/>
    </row>
    <row r="140" spans="1:40" s="62" customFormat="1" ht="16.95" customHeight="1" x14ac:dyDescent="0.3">
      <c r="A140" s="61"/>
      <c r="B140" s="61"/>
      <c r="C140" s="39" t="s">
        <v>131</v>
      </c>
      <c r="E140" s="64"/>
      <c r="F140" s="64"/>
      <c r="G140" s="64"/>
      <c r="H140" s="64"/>
      <c r="I140" s="64"/>
      <c r="J140" s="64"/>
      <c r="K140" s="64"/>
      <c r="L140" s="61" t="s">
        <v>128</v>
      </c>
      <c r="M140" s="64"/>
      <c r="N140" s="64"/>
      <c r="O140" s="61" t="s">
        <v>129</v>
      </c>
      <c r="P140" s="64"/>
      <c r="Q140" s="64"/>
      <c r="R140" s="61" t="s">
        <v>130</v>
      </c>
      <c r="S140" s="64"/>
      <c r="T140" s="64"/>
      <c r="U140" s="64"/>
      <c r="V140" s="64"/>
      <c r="W140" s="64"/>
      <c r="X140" s="64"/>
      <c r="Y140" s="64"/>
      <c r="Z140" s="64"/>
      <c r="AA140" s="64"/>
      <c r="AB140" s="64"/>
      <c r="AD140" s="63"/>
      <c r="AE140" s="63"/>
      <c r="AF140" s="63"/>
      <c r="AG140" s="63"/>
      <c r="AH140"/>
      <c r="AI140"/>
      <c r="AJ140"/>
      <c r="AK140"/>
      <c r="AL140"/>
      <c r="AM140"/>
      <c r="AN140"/>
    </row>
    <row r="141" spans="1:40" s="62" customFormat="1" ht="16.95" customHeight="1" x14ac:dyDescent="0.3">
      <c r="A141" s="61"/>
      <c r="B141" s="61"/>
      <c r="C141" s="61"/>
      <c r="D141" s="39" t="s">
        <v>132</v>
      </c>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3"/>
      <c r="AE141" s="63"/>
      <c r="AF141" s="63"/>
      <c r="AG141" s="63"/>
      <c r="AH141"/>
      <c r="AI141"/>
      <c r="AJ141"/>
      <c r="AK141"/>
      <c r="AL141"/>
      <c r="AM141"/>
      <c r="AN141"/>
    </row>
    <row r="142" spans="1:40" s="62" customFormat="1" ht="16.95" customHeight="1" x14ac:dyDescent="0.3">
      <c r="A142" s="61"/>
      <c r="B142" s="61"/>
      <c r="C142" s="61"/>
      <c r="D142" s="39" t="s">
        <v>133</v>
      </c>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63"/>
      <c r="AD142" s="38"/>
      <c r="AE142" s="63"/>
      <c r="AF142" s="63"/>
      <c r="AG142" s="63"/>
      <c r="AH142"/>
      <c r="AI142"/>
      <c r="AJ142"/>
      <c r="AK142"/>
      <c r="AL142"/>
      <c r="AM142"/>
      <c r="AN142"/>
    </row>
    <row r="143" spans="1:40" s="62" customFormat="1" ht="16.95" customHeight="1" x14ac:dyDescent="0.3">
      <c r="A143" s="61"/>
      <c r="B143" s="61"/>
      <c r="C143" s="61"/>
      <c r="D143" s="248"/>
      <c r="E143" s="249"/>
      <c r="F143" s="249"/>
      <c r="G143" s="249"/>
      <c r="H143" s="249"/>
      <c r="I143" s="249"/>
      <c r="J143" s="249"/>
      <c r="K143" s="249"/>
      <c r="L143" s="249"/>
      <c r="M143" s="249"/>
      <c r="N143" s="249"/>
      <c r="O143" s="249"/>
      <c r="P143" s="249"/>
      <c r="Q143" s="249"/>
      <c r="R143" s="249"/>
      <c r="S143" s="249"/>
      <c r="T143" s="249"/>
      <c r="U143" s="249"/>
      <c r="V143" s="249"/>
      <c r="W143" s="249"/>
      <c r="X143" s="249"/>
      <c r="Y143" s="249"/>
      <c r="Z143" s="249"/>
      <c r="AA143" s="249"/>
      <c r="AB143" s="250"/>
      <c r="AC143" s="63"/>
      <c r="AD143" s="63"/>
      <c r="AE143" s="63"/>
      <c r="AF143" s="63"/>
      <c r="AG143" s="63"/>
      <c r="AH143"/>
      <c r="AI143"/>
      <c r="AJ143"/>
      <c r="AK143"/>
      <c r="AL143"/>
      <c r="AM143"/>
      <c r="AN143"/>
    </row>
    <row r="144" spans="1:40" s="62" customFormat="1" ht="16.95" customHeight="1" x14ac:dyDescent="0.3">
      <c r="A144" s="61"/>
      <c r="B144" s="61"/>
      <c r="C144" s="61"/>
      <c r="D144" s="251"/>
      <c r="E144" s="252"/>
      <c r="F144" s="252"/>
      <c r="G144" s="252"/>
      <c r="H144" s="252"/>
      <c r="I144" s="252"/>
      <c r="J144" s="252"/>
      <c r="K144" s="252"/>
      <c r="L144" s="252"/>
      <c r="M144" s="252"/>
      <c r="N144" s="252"/>
      <c r="O144" s="252"/>
      <c r="P144" s="252"/>
      <c r="Q144" s="252"/>
      <c r="R144" s="252"/>
      <c r="S144" s="252"/>
      <c r="T144" s="252"/>
      <c r="U144" s="252"/>
      <c r="V144" s="252"/>
      <c r="W144" s="252"/>
      <c r="X144" s="252"/>
      <c r="Y144" s="252"/>
      <c r="Z144" s="252"/>
      <c r="AA144" s="252"/>
      <c r="AB144" s="253"/>
      <c r="AD144" s="63"/>
      <c r="AE144" s="63"/>
      <c r="AF144" s="63"/>
      <c r="AG144" s="63"/>
      <c r="AH144"/>
      <c r="AI144"/>
      <c r="AJ144"/>
      <c r="AK144"/>
      <c r="AL144"/>
      <c r="AM144"/>
      <c r="AN144"/>
    </row>
    <row r="145" spans="1:40" s="62" customFormat="1" ht="16.95" customHeight="1" x14ac:dyDescent="0.3">
      <c r="A145" s="61"/>
      <c r="B145" s="61"/>
      <c r="C145" s="61"/>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D145" s="63"/>
      <c r="AE145" s="63"/>
      <c r="AF145" s="63"/>
      <c r="AG145" s="63"/>
      <c r="AH145"/>
      <c r="AI145"/>
      <c r="AJ145"/>
      <c r="AK145"/>
      <c r="AL145"/>
      <c r="AM145"/>
      <c r="AN145"/>
    </row>
    <row r="146" spans="1:40" s="3" customFormat="1" ht="19.95" customHeight="1" x14ac:dyDescent="0.3">
      <c r="A146" s="223" t="s">
        <v>134</v>
      </c>
      <c r="B146" s="223"/>
      <c r="C146" s="223"/>
      <c r="D146" s="223"/>
      <c r="E146" s="223"/>
      <c r="F146" s="223"/>
      <c r="G146" s="223"/>
      <c r="H146" s="223"/>
      <c r="I146" s="223"/>
      <c r="J146" s="223"/>
      <c r="K146" s="223"/>
      <c r="L146" s="223"/>
      <c r="M146" s="223"/>
      <c r="N146" s="223"/>
      <c r="O146" s="223"/>
      <c r="P146" s="223"/>
      <c r="Q146" s="223"/>
      <c r="R146" s="223"/>
      <c r="S146" s="223"/>
      <c r="T146" s="223"/>
      <c r="U146" s="223"/>
      <c r="V146" s="223"/>
      <c r="W146" s="223"/>
      <c r="X146" s="223"/>
      <c r="Y146" s="223"/>
      <c r="Z146" s="223"/>
      <c r="AA146" s="223"/>
      <c r="AB146" s="223"/>
      <c r="AC146" s="71"/>
      <c r="AD146" s="4"/>
      <c r="AE146" s="4"/>
      <c r="AF146" s="4"/>
      <c r="AG146" s="4"/>
      <c r="AH146"/>
      <c r="AI146"/>
      <c r="AJ146"/>
      <c r="AK146"/>
      <c r="AL146"/>
      <c r="AM146"/>
      <c r="AN146"/>
    </row>
    <row r="147" spans="1:40" s="62" customFormat="1" ht="19.95" customHeight="1" x14ac:dyDescent="0.3">
      <c r="A147" s="61"/>
      <c r="B147" s="243" t="s">
        <v>135</v>
      </c>
      <c r="C147" s="243"/>
      <c r="D147" s="243"/>
      <c r="E147" s="243"/>
      <c r="F147" s="243"/>
      <c r="G147" s="243"/>
      <c r="H147" s="243"/>
      <c r="I147" s="243"/>
      <c r="J147" s="243"/>
      <c r="K147" s="243"/>
      <c r="L147" s="243"/>
      <c r="M147" s="243"/>
      <c r="N147" s="243"/>
      <c r="O147" s="243"/>
      <c r="P147" s="243"/>
      <c r="Q147" s="243"/>
      <c r="R147" s="243"/>
      <c r="S147" s="243"/>
      <c r="T147" s="243"/>
      <c r="U147" s="243"/>
      <c r="V147" s="243"/>
      <c r="W147" s="243"/>
      <c r="X147" s="243"/>
      <c r="Y147" s="243"/>
      <c r="Z147" s="243"/>
      <c r="AA147" s="243"/>
      <c r="AB147" s="243"/>
      <c r="AD147" s="63"/>
      <c r="AE147" s="63"/>
      <c r="AF147" s="63"/>
      <c r="AG147" s="63"/>
      <c r="AH147"/>
      <c r="AI147"/>
      <c r="AJ147"/>
      <c r="AK147"/>
      <c r="AL147"/>
      <c r="AM147"/>
      <c r="AN147"/>
    </row>
    <row r="148" spans="1:40" s="62" customFormat="1" ht="19.95" customHeight="1" x14ac:dyDescent="0.3">
      <c r="A148" s="61"/>
      <c r="B148" s="196" t="s">
        <v>136</v>
      </c>
      <c r="C148" s="61"/>
      <c r="D148" s="61"/>
      <c r="E148" s="61"/>
      <c r="F148" s="61"/>
      <c r="G148" s="61"/>
      <c r="H148" s="61"/>
      <c r="I148" s="61"/>
      <c r="J148" s="61"/>
      <c r="K148" s="61"/>
      <c r="L148" s="61"/>
      <c r="M148" s="61"/>
      <c r="N148" s="61"/>
      <c r="O148" s="61"/>
      <c r="P148" s="61"/>
      <c r="Q148" s="61"/>
      <c r="R148" s="61"/>
      <c r="S148" s="61"/>
      <c r="T148" s="61"/>
      <c r="U148" s="61"/>
      <c r="V148" s="61"/>
      <c r="W148" s="61"/>
      <c r="X148" s="61"/>
      <c r="Y148" s="61"/>
      <c r="Z148" s="61"/>
      <c r="AA148" s="61"/>
      <c r="AB148" s="61"/>
      <c r="AC148" s="61"/>
      <c r="AE148" s="63"/>
      <c r="AF148" s="63"/>
      <c r="AG148" s="63"/>
      <c r="AH148"/>
      <c r="AI148"/>
      <c r="AJ148"/>
      <c r="AK148"/>
      <c r="AL148"/>
      <c r="AM148"/>
      <c r="AN148"/>
    </row>
    <row r="149" spans="1:40" s="62" customFormat="1" ht="16.95" customHeight="1" x14ac:dyDescent="0.3">
      <c r="A149" s="61"/>
      <c r="B149" s="61"/>
      <c r="C149" s="61"/>
      <c r="D149" s="39" t="s">
        <v>137</v>
      </c>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AC149" s="63"/>
      <c r="AE149" s="63"/>
      <c r="AF149" s="63"/>
      <c r="AG149" s="63"/>
      <c r="AH149"/>
      <c r="AI149"/>
      <c r="AJ149"/>
      <c r="AK149"/>
      <c r="AL149"/>
      <c r="AM149"/>
      <c r="AN149"/>
    </row>
    <row r="150" spans="1:40" s="62" customFormat="1" ht="16.95" customHeight="1" x14ac:dyDescent="0.3">
      <c r="A150" s="61"/>
      <c r="C150" s="61" t="s">
        <v>138</v>
      </c>
      <c r="D150" s="61"/>
      <c r="E150" s="39"/>
      <c r="F150" s="64"/>
      <c r="G150" s="64"/>
      <c r="H150" s="64"/>
      <c r="I150" s="61" t="s">
        <v>139</v>
      </c>
      <c r="K150" s="64"/>
      <c r="L150" s="61" t="s">
        <v>140</v>
      </c>
      <c r="M150" s="64"/>
      <c r="N150" s="64"/>
      <c r="O150" s="64"/>
      <c r="P150" s="64"/>
      <c r="Q150" s="61" t="s">
        <v>141</v>
      </c>
      <c r="T150" s="64"/>
      <c r="U150" s="64"/>
      <c r="V150" s="64"/>
      <c r="W150" s="64"/>
      <c r="X150" s="64"/>
      <c r="Y150" s="64"/>
      <c r="Z150" s="64"/>
      <c r="AA150" s="64"/>
      <c r="AB150" s="64"/>
      <c r="AC150" s="63"/>
      <c r="AE150" s="63"/>
      <c r="AF150" s="63"/>
      <c r="AG150" s="63"/>
      <c r="AH150"/>
      <c r="AI150"/>
      <c r="AJ150"/>
      <c r="AK150"/>
      <c r="AL150"/>
      <c r="AM150"/>
      <c r="AN150"/>
    </row>
    <row r="151" spans="1:40" s="62" customFormat="1" ht="16.95" customHeight="1" x14ac:dyDescent="0.3">
      <c r="A151" s="61"/>
      <c r="B151" s="61"/>
      <c r="D151" s="39" t="s">
        <v>142</v>
      </c>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3"/>
      <c r="AE151" s="63"/>
      <c r="AF151" s="63"/>
      <c r="AG151" s="63"/>
      <c r="AH151"/>
      <c r="AI151"/>
      <c r="AJ151"/>
      <c r="AK151"/>
      <c r="AL151"/>
      <c r="AM151"/>
      <c r="AN151"/>
    </row>
    <row r="152" spans="1:40" s="62" customFormat="1" ht="16.95" customHeight="1" x14ac:dyDescent="0.3">
      <c r="A152" s="61"/>
      <c r="B152" s="61"/>
      <c r="C152" s="61"/>
      <c r="D152" s="196" t="s">
        <v>143</v>
      </c>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E152" s="63"/>
      <c r="AF152" s="63"/>
      <c r="AG152" s="63"/>
      <c r="AH152"/>
      <c r="AI152"/>
      <c r="AJ152"/>
      <c r="AK152"/>
      <c r="AL152"/>
      <c r="AM152"/>
      <c r="AN152"/>
    </row>
    <row r="153" spans="1:40" s="62" customFormat="1" ht="16.95" customHeight="1" x14ac:dyDescent="0.3">
      <c r="A153" s="61"/>
      <c r="B153" s="61"/>
      <c r="C153" s="61"/>
      <c r="D153" s="248"/>
      <c r="E153" s="249"/>
      <c r="F153" s="249"/>
      <c r="G153" s="249"/>
      <c r="H153" s="249"/>
      <c r="I153" s="249"/>
      <c r="J153" s="249"/>
      <c r="K153" s="249"/>
      <c r="L153" s="249"/>
      <c r="M153" s="249"/>
      <c r="N153" s="249"/>
      <c r="O153" s="249"/>
      <c r="P153" s="249"/>
      <c r="Q153" s="249"/>
      <c r="R153" s="249"/>
      <c r="S153" s="249"/>
      <c r="T153" s="249"/>
      <c r="U153" s="249"/>
      <c r="V153" s="249"/>
      <c r="W153" s="249"/>
      <c r="X153" s="249"/>
      <c r="Y153" s="249"/>
      <c r="Z153" s="249"/>
      <c r="AA153" s="249"/>
      <c r="AB153" s="250"/>
      <c r="AD153" s="63"/>
      <c r="AE153" s="63"/>
      <c r="AF153" s="63"/>
      <c r="AG153" s="63"/>
      <c r="AH153"/>
      <c r="AI153"/>
      <c r="AJ153"/>
      <c r="AK153"/>
      <c r="AL153"/>
      <c r="AM153"/>
      <c r="AN153"/>
    </row>
    <row r="154" spans="1:40" s="62" customFormat="1" ht="16.95" customHeight="1" x14ac:dyDescent="0.3">
      <c r="A154" s="61"/>
      <c r="B154" s="61"/>
      <c r="C154" s="61"/>
      <c r="D154" s="271"/>
      <c r="E154" s="227"/>
      <c r="F154" s="227"/>
      <c r="G154" s="227"/>
      <c r="H154" s="227"/>
      <c r="I154" s="227"/>
      <c r="J154" s="227"/>
      <c r="K154" s="227"/>
      <c r="L154" s="227"/>
      <c r="M154" s="227"/>
      <c r="N154" s="227"/>
      <c r="O154" s="227"/>
      <c r="P154" s="227"/>
      <c r="Q154" s="227"/>
      <c r="R154" s="227"/>
      <c r="S154" s="227"/>
      <c r="T154" s="227"/>
      <c r="U154" s="227"/>
      <c r="V154" s="227"/>
      <c r="W154" s="227"/>
      <c r="X154" s="227"/>
      <c r="Y154" s="227"/>
      <c r="Z154" s="227"/>
      <c r="AA154" s="227"/>
      <c r="AB154" s="272"/>
      <c r="AD154" s="63"/>
      <c r="AE154" s="63"/>
      <c r="AF154" s="63"/>
      <c r="AG154" s="63"/>
      <c r="AH154"/>
      <c r="AI154"/>
      <c r="AJ154"/>
      <c r="AK154"/>
      <c r="AL154"/>
      <c r="AM154"/>
      <c r="AN154"/>
    </row>
    <row r="155" spans="1:40" s="62" customFormat="1" ht="16.95" customHeight="1" x14ac:dyDescent="0.3">
      <c r="A155" s="61"/>
      <c r="B155" s="61"/>
      <c r="C155" s="61"/>
      <c r="D155" s="251"/>
      <c r="E155" s="252"/>
      <c r="F155" s="252"/>
      <c r="G155" s="252"/>
      <c r="H155" s="252"/>
      <c r="I155" s="252"/>
      <c r="J155" s="252"/>
      <c r="K155" s="252"/>
      <c r="L155" s="252"/>
      <c r="M155" s="252"/>
      <c r="N155" s="252"/>
      <c r="O155" s="252"/>
      <c r="P155" s="252"/>
      <c r="Q155" s="252"/>
      <c r="R155" s="252"/>
      <c r="S155" s="252"/>
      <c r="T155" s="252"/>
      <c r="U155" s="252"/>
      <c r="V155" s="252"/>
      <c r="W155" s="252"/>
      <c r="X155" s="252"/>
      <c r="Y155" s="252"/>
      <c r="Z155" s="252"/>
      <c r="AA155" s="252"/>
      <c r="AB155" s="253"/>
      <c r="AD155" s="63"/>
      <c r="AE155" s="63"/>
      <c r="AF155" s="63"/>
      <c r="AG155" s="63"/>
      <c r="AH155"/>
      <c r="AI155"/>
      <c r="AJ155"/>
      <c r="AK155"/>
      <c r="AL155"/>
      <c r="AM155"/>
      <c r="AN155"/>
    </row>
    <row r="156" spans="1:40" s="62" customFormat="1" ht="16.95" customHeight="1" x14ac:dyDescent="0.3">
      <c r="A156" s="61"/>
      <c r="B156" s="196" t="s">
        <v>144</v>
      </c>
      <c r="C156" s="61"/>
      <c r="D156" s="64"/>
      <c r="E156" s="64"/>
      <c r="F156" s="64"/>
      <c r="G156" s="64"/>
      <c r="H156" s="64"/>
      <c r="I156" s="64"/>
      <c r="J156" s="64"/>
      <c r="K156" s="64"/>
      <c r="L156" s="64"/>
      <c r="AB156" s="64"/>
      <c r="AC156" s="63"/>
      <c r="AE156" s="63"/>
      <c r="AF156" s="63"/>
      <c r="AG156" s="63"/>
      <c r="AH156"/>
      <c r="AI156"/>
      <c r="AJ156"/>
      <c r="AK156"/>
      <c r="AL156"/>
      <c r="AM156"/>
      <c r="AN156"/>
    </row>
    <row r="157" spans="1:40" s="62" customFormat="1" ht="16.95" customHeight="1" x14ac:dyDescent="0.3">
      <c r="A157" s="61"/>
      <c r="B157" s="61"/>
      <c r="C157" s="61"/>
      <c r="D157" s="39" t="s">
        <v>145</v>
      </c>
      <c r="E157" s="64"/>
      <c r="F157" s="64"/>
      <c r="G157" s="64"/>
      <c r="H157" s="64"/>
      <c r="I157" s="64"/>
      <c r="J157" s="64"/>
      <c r="K157" s="64"/>
      <c r="L157" s="64"/>
      <c r="M157" s="64"/>
      <c r="N157" s="64"/>
      <c r="O157" s="64"/>
      <c r="P157" s="64"/>
      <c r="Q157" s="64"/>
      <c r="R157" s="64"/>
      <c r="S157" s="64"/>
      <c r="T157" s="64"/>
      <c r="U157" s="64"/>
      <c r="V157" s="64"/>
      <c r="W157" s="64"/>
      <c r="X157" s="64"/>
      <c r="Y157" s="64"/>
      <c r="Z157" s="64"/>
      <c r="AA157" s="64"/>
      <c r="AB157" s="64"/>
      <c r="AC157" s="63"/>
      <c r="AE157" s="63"/>
      <c r="AF157" s="63"/>
      <c r="AG157" s="63"/>
      <c r="AH157"/>
      <c r="AI157"/>
      <c r="AJ157"/>
      <c r="AK157"/>
      <c r="AL157"/>
      <c r="AM157"/>
      <c r="AN157"/>
    </row>
    <row r="158" spans="1:40" s="62" customFormat="1" ht="16.95" customHeight="1" x14ac:dyDescent="0.3">
      <c r="A158" s="61"/>
      <c r="B158" s="61"/>
      <c r="C158" s="39" t="s">
        <v>146</v>
      </c>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3"/>
      <c r="AE158" s="63"/>
      <c r="AF158" s="63"/>
      <c r="AG158" s="63"/>
      <c r="AH158"/>
      <c r="AI158"/>
      <c r="AJ158"/>
      <c r="AK158"/>
      <c r="AL158"/>
      <c r="AM158"/>
      <c r="AN158"/>
    </row>
    <row r="159" spans="1:40" s="62" customFormat="1" ht="16.95" customHeight="1" x14ac:dyDescent="0.3">
      <c r="A159" s="61"/>
      <c r="B159" s="61"/>
      <c r="C159" s="61"/>
      <c r="D159" s="39" t="s">
        <v>147</v>
      </c>
      <c r="E159" s="64"/>
      <c r="F159" s="64"/>
      <c r="G159" s="64"/>
      <c r="H159" s="61"/>
      <c r="I159" s="39" t="s">
        <v>148</v>
      </c>
      <c r="L159" s="64"/>
      <c r="M159" s="64"/>
      <c r="N159" s="61"/>
      <c r="O159" s="39" t="s">
        <v>149</v>
      </c>
      <c r="P159" s="64"/>
      <c r="Q159" s="64"/>
      <c r="R159" s="61"/>
      <c r="S159" s="39" t="s">
        <v>150</v>
      </c>
      <c r="T159" s="64"/>
      <c r="V159" s="61"/>
      <c r="W159" s="39" t="s">
        <v>151</v>
      </c>
      <c r="X159" s="64"/>
      <c r="AE159" s="63"/>
      <c r="AF159" s="63"/>
      <c r="AG159" s="63"/>
      <c r="AH159"/>
      <c r="AI159"/>
      <c r="AJ159"/>
      <c r="AK159"/>
      <c r="AL159"/>
      <c r="AM159"/>
      <c r="AN159"/>
    </row>
    <row r="160" spans="1:40" s="62" customFormat="1" ht="16.95" customHeight="1" x14ac:dyDescent="0.3">
      <c r="A160" s="61"/>
      <c r="B160" s="61"/>
      <c r="C160" s="61"/>
      <c r="D160" s="196" t="s">
        <v>152</v>
      </c>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3"/>
      <c r="AD160" s="19"/>
      <c r="AE160" s="63"/>
      <c r="AF160" s="63"/>
      <c r="AG160" s="63"/>
      <c r="AH160"/>
      <c r="AI160"/>
      <c r="AJ160"/>
      <c r="AK160"/>
      <c r="AL160"/>
      <c r="AM160"/>
      <c r="AN160"/>
    </row>
    <row r="161" spans="1:40" s="62" customFormat="1" ht="16.95" customHeight="1" x14ac:dyDescent="0.3">
      <c r="A161" s="61"/>
      <c r="B161" s="61"/>
      <c r="C161" s="61"/>
      <c r="D161" s="248"/>
      <c r="E161" s="249"/>
      <c r="F161" s="249"/>
      <c r="G161" s="249"/>
      <c r="H161" s="249"/>
      <c r="I161" s="249"/>
      <c r="J161" s="249"/>
      <c r="K161" s="249"/>
      <c r="L161" s="249"/>
      <c r="M161" s="249"/>
      <c r="N161" s="249"/>
      <c r="O161" s="249"/>
      <c r="P161" s="249"/>
      <c r="Q161" s="249"/>
      <c r="R161" s="249"/>
      <c r="S161" s="249"/>
      <c r="T161" s="249"/>
      <c r="U161" s="249"/>
      <c r="V161" s="249"/>
      <c r="W161" s="249"/>
      <c r="X161" s="249"/>
      <c r="Y161" s="249"/>
      <c r="Z161" s="249"/>
      <c r="AA161" s="249"/>
      <c r="AB161" s="250"/>
      <c r="AD161" s="63"/>
      <c r="AE161" s="63"/>
      <c r="AF161" s="63"/>
      <c r="AG161" s="63"/>
      <c r="AH161"/>
      <c r="AI161"/>
      <c r="AJ161"/>
      <c r="AK161"/>
      <c r="AL161"/>
      <c r="AM161"/>
      <c r="AN161"/>
    </row>
    <row r="162" spans="1:40" s="62" customFormat="1" ht="16.95" customHeight="1" x14ac:dyDescent="0.3">
      <c r="A162" s="61"/>
      <c r="B162" s="61"/>
      <c r="C162" s="61"/>
      <c r="D162" s="251"/>
      <c r="E162" s="252"/>
      <c r="F162" s="252"/>
      <c r="G162" s="252"/>
      <c r="H162" s="252"/>
      <c r="I162" s="252"/>
      <c r="J162" s="252"/>
      <c r="K162" s="252"/>
      <c r="L162" s="252"/>
      <c r="M162" s="252"/>
      <c r="N162" s="252"/>
      <c r="O162" s="252"/>
      <c r="P162" s="252"/>
      <c r="Q162" s="252"/>
      <c r="R162" s="252"/>
      <c r="S162" s="252"/>
      <c r="T162" s="252"/>
      <c r="U162" s="252"/>
      <c r="V162" s="252"/>
      <c r="W162" s="252"/>
      <c r="X162" s="252"/>
      <c r="Y162" s="252"/>
      <c r="Z162" s="252"/>
      <c r="AA162" s="252"/>
      <c r="AB162" s="253"/>
      <c r="AD162" s="63"/>
      <c r="AE162" s="63"/>
      <c r="AF162" s="63"/>
      <c r="AG162" s="63"/>
      <c r="AH162"/>
      <c r="AI162"/>
      <c r="AJ162"/>
      <c r="AK162"/>
      <c r="AL162"/>
      <c r="AM162"/>
      <c r="AN162"/>
    </row>
    <row r="163" spans="1:40" s="62" customFormat="1" ht="16.95" customHeight="1" x14ac:dyDescent="0.3">
      <c r="A163" s="61"/>
      <c r="B163" s="185" t="str">
        <f>IF(AND(Hidden!C37,OR(Hidden!C38,Hidden!C39)),"Due to ped risk and/or potential, transit stops should safety improvements. May be eligible for VRU HSIP funding.","")</f>
        <v/>
      </c>
      <c r="D163" s="61"/>
      <c r="E163" s="61"/>
      <c r="F163" s="61"/>
      <c r="G163" s="61"/>
      <c r="H163" s="61"/>
      <c r="I163" s="61"/>
      <c r="J163" s="61"/>
      <c r="K163" s="61"/>
      <c r="L163" s="61"/>
      <c r="M163" s="61"/>
      <c r="N163" s="61"/>
      <c r="O163" s="61"/>
      <c r="P163" s="61"/>
      <c r="Q163" s="61"/>
      <c r="R163" s="61"/>
      <c r="S163" s="61"/>
      <c r="T163" s="61"/>
      <c r="U163" s="61"/>
      <c r="V163" s="61"/>
      <c r="W163" s="61"/>
      <c r="X163" s="61"/>
      <c r="Y163" s="61"/>
      <c r="Z163" s="61"/>
      <c r="AA163" s="61"/>
      <c r="AB163" s="64"/>
      <c r="AD163" s="19"/>
      <c r="AE163" s="63"/>
      <c r="AF163" s="63"/>
      <c r="AG163" s="63"/>
      <c r="AH163"/>
      <c r="AI163"/>
      <c r="AJ163"/>
      <c r="AK163"/>
      <c r="AL163"/>
      <c r="AM163"/>
      <c r="AN163"/>
    </row>
    <row r="164" spans="1:40" s="62" customFormat="1" ht="19.95" customHeight="1" x14ac:dyDescent="0.3">
      <c r="A164" s="61"/>
      <c r="B164" s="243" t="s">
        <v>153</v>
      </c>
      <c r="C164" s="243"/>
      <c r="D164" s="243"/>
      <c r="E164" s="243"/>
      <c r="F164" s="243"/>
      <c r="G164" s="243"/>
      <c r="H164" s="243"/>
      <c r="I164" s="243"/>
      <c r="J164" s="243"/>
      <c r="K164" s="243"/>
      <c r="L164" s="243"/>
      <c r="M164" s="243"/>
      <c r="N164" s="243"/>
      <c r="O164" s="243"/>
      <c r="P164" s="243"/>
      <c r="Q164" s="243"/>
      <c r="R164" s="243"/>
      <c r="S164" s="243"/>
      <c r="T164" s="243"/>
      <c r="U164" s="243"/>
      <c r="V164" s="243"/>
      <c r="W164" s="243"/>
      <c r="X164" s="243"/>
      <c r="Y164" s="243"/>
      <c r="Z164" s="243"/>
      <c r="AA164" s="243"/>
      <c r="AB164" s="243"/>
      <c r="AD164" s="63"/>
      <c r="AE164" s="63"/>
      <c r="AF164" s="63"/>
      <c r="AG164" s="63"/>
      <c r="AH164"/>
      <c r="AI164"/>
      <c r="AJ164"/>
      <c r="AK164"/>
      <c r="AL164"/>
      <c r="AM164"/>
      <c r="AN164"/>
    </row>
    <row r="165" spans="1:40" s="62" customFormat="1" ht="16.2" customHeight="1" x14ac:dyDescent="0.3">
      <c r="A165" s="61"/>
      <c r="B165" s="64"/>
      <c r="C165" s="65"/>
      <c r="D165" s="66" t="s">
        <v>154</v>
      </c>
      <c r="E165" s="67"/>
      <c r="F165" s="67"/>
      <c r="G165" s="67"/>
      <c r="H165" s="67"/>
      <c r="I165" s="67"/>
      <c r="J165" s="67"/>
      <c r="K165" s="66" t="s">
        <v>155</v>
      </c>
      <c r="L165" s="67"/>
      <c r="M165" s="68"/>
      <c r="N165" s="68"/>
      <c r="O165" s="68"/>
      <c r="P165" s="68"/>
      <c r="Q165" s="69"/>
      <c r="R165" s="64"/>
      <c r="AC165" s="63"/>
      <c r="AE165" s="63"/>
      <c r="AF165" s="63"/>
      <c r="AG165" s="63"/>
      <c r="AH165"/>
      <c r="AI165"/>
      <c r="AJ165"/>
      <c r="AK165"/>
      <c r="AL165"/>
      <c r="AM165"/>
      <c r="AN165"/>
    </row>
    <row r="166" spans="1:40" s="62" customFormat="1" ht="16.95" customHeight="1" x14ac:dyDescent="0.3">
      <c r="A166" s="61"/>
      <c r="B166" s="61"/>
      <c r="C166" s="61"/>
      <c r="D166" s="39" t="s">
        <v>156</v>
      </c>
      <c r="E166" s="64"/>
      <c r="F166" s="64"/>
      <c r="G166" s="64"/>
      <c r="H166" s="64"/>
      <c r="I166" s="64"/>
      <c r="J166" s="64"/>
      <c r="K166" s="64"/>
      <c r="L166" s="64"/>
      <c r="N166" s="64"/>
      <c r="O166" s="64"/>
      <c r="P166" s="64"/>
      <c r="Q166" s="64"/>
      <c r="R166" s="64"/>
      <c r="S166" s="64"/>
      <c r="T166" s="64"/>
      <c r="U166" s="64"/>
      <c r="V166" s="70" t="s">
        <v>157</v>
      </c>
      <c r="W166" s="280"/>
      <c r="X166" s="281"/>
      <c r="Y166" s="281"/>
      <c r="Z166" s="281"/>
      <c r="AA166" s="282"/>
      <c r="AB166" s="64"/>
      <c r="AD166" s="63"/>
      <c r="AE166" s="63"/>
      <c r="AF166" s="63"/>
      <c r="AG166" s="63"/>
      <c r="AH166"/>
      <c r="AI166"/>
      <c r="AJ166"/>
      <c r="AK166"/>
      <c r="AL166"/>
      <c r="AM166"/>
      <c r="AN166"/>
    </row>
    <row r="167" spans="1:40" s="62" customFormat="1" ht="16.95" customHeight="1" x14ac:dyDescent="0.3">
      <c r="A167" s="61"/>
      <c r="B167" s="61"/>
      <c r="C167" s="61"/>
      <c r="D167" s="39" t="s">
        <v>158</v>
      </c>
      <c r="E167" s="64"/>
      <c r="F167" s="64"/>
      <c r="G167" s="64"/>
      <c r="H167" s="64"/>
      <c r="I167" s="64"/>
      <c r="J167" s="64"/>
      <c r="K167" s="64"/>
      <c r="L167" s="64"/>
      <c r="O167" s="64"/>
      <c r="P167" s="64"/>
      <c r="Q167" s="64"/>
      <c r="R167" s="64"/>
      <c r="S167" s="64"/>
      <c r="T167" s="64"/>
      <c r="U167" s="64"/>
      <c r="V167" s="70" t="s">
        <v>157</v>
      </c>
      <c r="W167" s="280"/>
      <c r="X167" s="281"/>
      <c r="Y167" s="281"/>
      <c r="Z167" s="281"/>
      <c r="AA167" s="282"/>
      <c r="AC167" s="63"/>
      <c r="AE167" s="63"/>
      <c r="AF167" s="63"/>
      <c r="AG167" s="63"/>
      <c r="AH167"/>
      <c r="AI167"/>
      <c r="AJ167"/>
      <c r="AK167"/>
      <c r="AL167"/>
      <c r="AM167"/>
      <c r="AN167"/>
    </row>
    <row r="168" spans="1:40" s="62" customFormat="1" ht="16.95" customHeight="1" x14ac:dyDescent="0.3">
      <c r="A168" s="61"/>
      <c r="B168" s="61"/>
      <c r="C168" s="61"/>
      <c r="D168" s="39" t="s">
        <v>159</v>
      </c>
      <c r="E168" s="64"/>
      <c r="F168" s="64"/>
      <c r="G168" s="64"/>
      <c r="H168" s="64"/>
      <c r="I168" s="64"/>
      <c r="J168" s="64"/>
      <c r="K168" s="64"/>
      <c r="L168" s="64"/>
      <c r="M168" s="64"/>
      <c r="N168" s="64"/>
      <c r="O168" s="64"/>
      <c r="V168" s="70" t="s">
        <v>160</v>
      </c>
      <c r="W168" s="280"/>
      <c r="X168" s="281"/>
      <c r="Y168" s="281"/>
      <c r="Z168" s="281"/>
      <c r="AA168" s="282"/>
      <c r="AB168" s="64"/>
      <c r="AD168" s="63"/>
      <c r="AE168" s="63"/>
      <c r="AF168" s="63"/>
      <c r="AG168" s="63"/>
      <c r="AH168"/>
      <c r="AI168"/>
      <c r="AJ168"/>
      <c r="AK168"/>
      <c r="AL168"/>
      <c r="AM168"/>
      <c r="AN168"/>
    </row>
    <row r="169" spans="1:40" s="62" customFormat="1" ht="16.95" customHeight="1" x14ac:dyDescent="0.3">
      <c r="A169" s="61"/>
      <c r="B169" s="61"/>
      <c r="C169" s="61"/>
      <c r="D169" s="39"/>
      <c r="E169" s="64"/>
      <c r="F169" s="64"/>
      <c r="G169" s="64"/>
      <c r="H169" s="64"/>
      <c r="I169" s="64"/>
      <c r="J169" s="64"/>
      <c r="K169" s="64"/>
      <c r="L169" s="64"/>
      <c r="M169" s="64"/>
      <c r="N169" s="64"/>
      <c r="O169" s="64"/>
      <c r="R169" s="70"/>
      <c r="S169" s="64"/>
      <c r="T169" s="64"/>
      <c r="U169" s="64"/>
      <c r="V169" s="64"/>
      <c r="W169" s="64"/>
      <c r="X169" s="64"/>
      <c r="Y169" s="64"/>
      <c r="Z169" s="64"/>
      <c r="AA169" s="64"/>
      <c r="AB169" s="64"/>
      <c r="AD169" s="63"/>
      <c r="AE169" s="63"/>
      <c r="AF169" s="63"/>
      <c r="AG169" s="63"/>
      <c r="AH169"/>
      <c r="AI169"/>
      <c r="AJ169"/>
      <c r="AK169"/>
      <c r="AL169"/>
      <c r="AM169"/>
      <c r="AN169"/>
    </row>
    <row r="170" spans="1:40" s="62" customFormat="1" ht="16.95" customHeight="1" x14ac:dyDescent="0.3">
      <c r="A170" s="61"/>
      <c r="B170" s="61"/>
      <c r="C170" s="61"/>
      <c r="D170" s="39" t="s">
        <v>161</v>
      </c>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AC170" s="63"/>
      <c r="AE170" s="63"/>
      <c r="AF170" s="63"/>
      <c r="AG170" s="63"/>
      <c r="AH170"/>
      <c r="AI170"/>
      <c r="AJ170"/>
      <c r="AK170"/>
      <c r="AL170"/>
      <c r="AM170"/>
      <c r="AN170"/>
    </row>
    <row r="171" spans="1:40" s="62" customFormat="1" ht="16.95" customHeight="1" x14ac:dyDescent="0.3">
      <c r="A171" s="61"/>
      <c r="B171" s="61"/>
      <c r="C171" s="61"/>
      <c r="D171" s="39"/>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D171" s="63"/>
      <c r="AE171" s="63"/>
      <c r="AF171" s="63"/>
      <c r="AG171" s="63"/>
      <c r="AH171"/>
      <c r="AI171"/>
      <c r="AJ171"/>
      <c r="AK171"/>
      <c r="AL171"/>
      <c r="AM171"/>
      <c r="AN171"/>
    </row>
    <row r="172" spans="1:40" s="3" customFormat="1" ht="16.95" customHeight="1" x14ac:dyDescent="0.3">
      <c r="A172" s="2"/>
      <c r="B172" s="61"/>
      <c r="C172" s="61"/>
      <c r="D172" s="39"/>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c r="AC172" s="38"/>
      <c r="AE172" s="4"/>
      <c r="AF172" s="4"/>
      <c r="AG172" s="4"/>
      <c r="AH172"/>
      <c r="AI172"/>
      <c r="AJ172"/>
      <c r="AK172"/>
      <c r="AL172"/>
      <c r="AM172"/>
      <c r="AN172"/>
    </row>
    <row r="173" spans="1:40" s="3" customFormat="1" ht="16.95" customHeight="1" x14ac:dyDescent="0.3">
      <c r="A173" s="2"/>
      <c r="B173" s="61"/>
      <c r="C173" s="248"/>
      <c r="D173" s="249"/>
      <c r="E173" s="249"/>
      <c r="F173" s="249"/>
      <c r="G173" s="249"/>
      <c r="H173" s="249"/>
      <c r="I173" s="249"/>
      <c r="J173" s="249"/>
      <c r="K173" s="249"/>
      <c r="L173" s="249"/>
      <c r="M173" s="249"/>
      <c r="N173" s="249"/>
      <c r="O173" s="249"/>
      <c r="P173" s="249"/>
      <c r="Q173" s="249"/>
      <c r="R173" s="249"/>
      <c r="S173" s="249"/>
      <c r="T173" s="249"/>
      <c r="U173" s="249"/>
      <c r="V173" s="249"/>
      <c r="W173" s="249"/>
      <c r="X173" s="249"/>
      <c r="Y173" s="249"/>
      <c r="Z173" s="249"/>
      <c r="AA173" s="249"/>
      <c r="AB173" s="250"/>
      <c r="AC173" s="31"/>
      <c r="AD173" s="4"/>
      <c r="AE173" s="4"/>
      <c r="AF173" s="4"/>
      <c r="AG173" s="4"/>
      <c r="AH173"/>
      <c r="AI173"/>
      <c r="AJ173"/>
      <c r="AK173"/>
      <c r="AL173"/>
      <c r="AM173"/>
      <c r="AN173"/>
    </row>
    <row r="174" spans="1:40" s="3" customFormat="1" ht="16.95" customHeight="1" x14ac:dyDescent="0.3">
      <c r="A174" s="2"/>
      <c r="B174" s="61"/>
      <c r="C174" s="251"/>
      <c r="D174" s="252"/>
      <c r="E174" s="252"/>
      <c r="F174" s="252"/>
      <c r="G174" s="252"/>
      <c r="H174" s="252"/>
      <c r="I174" s="252"/>
      <c r="J174" s="252"/>
      <c r="K174" s="252"/>
      <c r="L174" s="252"/>
      <c r="M174" s="252"/>
      <c r="N174" s="252"/>
      <c r="O174" s="252"/>
      <c r="P174" s="252"/>
      <c r="Q174" s="252"/>
      <c r="R174" s="252"/>
      <c r="S174" s="252"/>
      <c r="T174" s="252"/>
      <c r="U174" s="252"/>
      <c r="V174" s="252"/>
      <c r="W174" s="252"/>
      <c r="X174" s="252"/>
      <c r="Y174" s="252"/>
      <c r="Z174" s="252"/>
      <c r="AA174" s="252"/>
      <c r="AB174" s="253"/>
      <c r="AC174" s="31"/>
      <c r="AD174" s="4"/>
      <c r="AE174" s="4"/>
      <c r="AF174" s="4"/>
      <c r="AG174" s="4"/>
      <c r="AH174"/>
      <c r="AI174"/>
      <c r="AJ174"/>
      <c r="AK174"/>
      <c r="AL174"/>
      <c r="AM174"/>
      <c r="AN174"/>
    </row>
    <row r="175" spans="1:40" s="62" customFormat="1" ht="16.95" customHeight="1" x14ac:dyDescent="0.3">
      <c r="A175" s="61"/>
      <c r="B175" s="61"/>
      <c r="C175" s="61"/>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c r="AB175" s="64"/>
      <c r="AD175" s="63"/>
      <c r="AE175" s="63"/>
      <c r="AF175" s="63"/>
      <c r="AG175" s="63"/>
      <c r="AH175"/>
      <c r="AI175"/>
      <c r="AJ175"/>
      <c r="AK175"/>
      <c r="AL175"/>
      <c r="AM175"/>
      <c r="AN175"/>
    </row>
    <row r="176" spans="1:40" s="3" customFormat="1" ht="19.95" customHeight="1" x14ac:dyDescent="0.3">
      <c r="A176" s="223" t="s">
        <v>162</v>
      </c>
      <c r="B176" s="223"/>
      <c r="C176" s="223"/>
      <c r="D176" s="223"/>
      <c r="E176" s="223"/>
      <c r="F176" s="223"/>
      <c r="G176" s="223"/>
      <c r="H176" s="223"/>
      <c r="I176" s="223"/>
      <c r="J176" s="223"/>
      <c r="K176" s="223"/>
      <c r="L176" s="223"/>
      <c r="M176" s="223"/>
      <c r="N176" s="223"/>
      <c r="O176" s="223"/>
      <c r="P176" s="223"/>
      <c r="Q176" s="223"/>
      <c r="R176" s="223"/>
      <c r="S176" s="223"/>
      <c r="T176" s="223"/>
      <c r="U176" s="223"/>
      <c r="V176" s="223"/>
      <c r="W176" s="223"/>
      <c r="X176" s="223"/>
      <c r="Y176" s="223"/>
      <c r="Z176" s="223"/>
      <c r="AA176" s="223"/>
      <c r="AB176" s="223"/>
      <c r="AC176" s="63"/>
      <c r="AE176" s="32"/>
      <c r="AF176" s="32"/>
      <c r="AG176" s="32"/>
      <c r="AH176"/>
      <c r="AI176"/>
      <c r="AJ176"/>
      <c r="AK176"/>
      <c r="AL176"/>
      <c r="AM176"/>
      <c r="AN176"/>
    </row>
    <row r="177" spans="1:40" s="3" customFormat="1" ht="19.95" customHeight="1" x14ac:dyDescent="0.3">
      <c r="A177" s="2"/>
      <c r="B177" s="222" t="s">
        <v>163</v>
      </c>
      <c r="C177" s="222"/>
      <c r="D177" s="222"/>
      <c r="E177" s="222"/>
      <c r="F177" s="222"/>
      <c r="G177" s="222"/>
      <c r="H177" s="222"/>
      <c r="I177" s="222"/>
      <c r="J177" s="222"/>
      <c r="K177" s="222"/>
      <c r="L177" s="222"/>
      <c r="M177" s="222"/>
      <c r="N177" s="222"/>
      <c r="O177" s="222"/>
      <c r="P177" s="222"/>
      <c r="Q177" s="222"/>
      <c r="R177" s="222"/>
      <c r="S177" s="222"/>
      <c r="T177" s="222"/>
      <c r="U177" s="222"/>
      <c r="V177" s="222"/>
      <c r="W177" s="222"/>
      <c r="X177" s="222"/>
      <c r="Y177" s="222"/>
      <c r="Z177" s="222"/>
      <c r="AA177" s="222"/>
      <c r="AB177" s="222"/>
      <c r="AC177" s="4"/>
      <c r="AE177" s="4"/>
      <c r="AF177" s="4"/>
      <c r="AG177" s="4"/>
      <c r="AH177"/>
      <c r="AI177"/>
      <c r="AJ177"/>
      <c r="AK177"/>
      <c r="AL177"/>
      <c r="AM177"/>
      <c r="AN177"/>
    </row>
    <row r="178" spans="1:40" s="62" customFormat="1" ht="19.95" customHeight="1" x14ac:dyDescent="0.3">
      <c r="A178" s="61"/>
      <c r="B178" s="196" t="s">
        <v>164</v>
      </c>
      <c r="C178" s="61"/>
      <c r="D178" s="61"/>
      <c r="E178" s="61"/>
      <c r="F178" s="61"/>
      <c r="G178" s="61"/>
      <c r="H178" s="296" t="s">
        <v>753</v>
      </c>
      <c r="I178" s="296"/>
      <c r="J178" s="296"/>
      <c r="K178" s="296"/>
      <c r="L178" s="296"/>
      <c r="M178" s="296"/>
      <c r="N178" s="296"/>
      <c r="O178" s="296"/>
      <c r="P178" s="296"/>
      <c r="Q178" s="296"/>
      <c r="R178" s="296"/>
      <c r="S178" s="296"/>
      <c r="T178" s="296"/>
      <c r="U178" s="296"/>
      <c r="V178" s="296"/>
      <c r="W178" s="296"/>
      <c r="X178" s="296"/>
      <c r="Y178" s="296"/>
      <c r="Z178" s="296"/>
      <c r="AA178" s="61"/>
      <c r="AB178" s="61"/>
      <c r="AC178" s="63"/>
      <c r="AE178" s="63"/>
      <c r="AF178" s="63"/>
      <c r="AG178" s="63"/>
      <c r="AH178"/>
      <c r="AI178"/>
      <c r="AJ178"/>
      <c r="AK178"/>
      <c r="AL178"/>
      <c r="AM178"/>
      <c r="AN178"/>
    </row>
    <row r="179" spans="1:40" s="62" customFormat="1" ht="16.95" customHeight="1" x14ac:dyDescent="0.3">
      <c r="A179" s="61"/>
      <c r="B179" s="61"/>
      <c r="C179" s="75"/>
      <c r="D179" s="75" t="s">
        <v>165</v>
      </c>
      <c r="E179" s="75"/>
      <c r="F179" s="75"/>
      <c r="G179" s="75"/>
      <c r="H179" s="75"/>
      <c r="I179" s="75"/>
      <c r="J179" s="75"/>
      <c r="K179" s="75"/>
      <c r="L179" s="75"/>
      <c r="M179" s="75"/>
      <c r="N179" s="75" t="s">
        <v>166</v>
      </c>
      <c r="Q179" s="75"/>
      <c r="R179" s="75"/>
      <c r="S179" s="75"/>
      <c r="T179" s="75"/>
      <c r="U179" s="75"/>
      <c r="V179" s="199"/>
      <c r="W179" s="75"/>
      <c r="X179" s="75"/>
      <c r="Y179" s="75"/>
      <c r="Z179" s="75"/>
      <c r="AA179" s="75"/>
      <c r="AB179" s="75"/>
      <c r="AC179" s="63"/>
      <c r="AD179" s="19"/>
      <c r="AE179" s="38"/>
      <c r="AF179" s="38"/>
      <c r="AG179" s="38"/>
      <c r="AH179" s="44"/>
      <c r="AI179"/>
      <c r="AJ179"/>
      <c r="AK179"/>
      <c r="AL179"/>
      <c r="AM179"/>
      <c r="AN179"/>
    </row>
    <row r="180" spans="1:40" s="62" customFormat="1" ht="16.95" customHeight="1" x14ac:dyDescent="0.3">
      <c r="A180" s="61"/>
      <c r="B180" s="61"/>
      <c r="C180" s="75"/>
      <c r="D180" s="75" t="s">
        <v>167</v>
      </c>
      <c r="E180" s="75"/>
      <c r="F180" s="75"/>
      <c r="G180" s="75"/>
      <c r="H180" s="75"/>
      <c r="I180" s="75"/>
      <c r="J180" s="75"/>
      <c r="K180" s="75"/>
      <c r="L180" s="75"/>
      <c r="M180" s="75"/>
      <c r="N180" s="75" t="s">
        <v>168</v>
      </c>
      <c r="Q180" s="75"/>
      <c r="R180" s="75"/>
      <c r="S180" s="75"/>
      <c r="T180" s="75"/>
      <c r="U180" s="2"/>
      <c r="V180" s="200"/>
      <c r="W180" s="62" t="s">
        <v>169</v>
      </c>
      <c r="X180" s="75"/>
      <c r="Y180" s="75"/>
      <c r="Z180" s="75"/>
      <c r="AA180" s="75"/>
      <c r="AB180" s="75"/>
      <c r="AC180" s="75"/>
      <c r="AD180" s="19"/>
      <c r="AE180" s="63"/>
      <c r="AF180" s="63"/>
      <c r="AG180" s="63"/>
      <c r="AH180"/>
      <c r="AI180"/>
      <c r="AJ180"/>
      <c r="AK180"/>
      <c r="AL180"/>
      <c r="AM180"/>
      <c r="AN180"/>
    </row>
    <row r="181" spans="1:40" s="62" customFormat="1" ht="16.95" customHeight="1" x14ac:dyDescent="0.3">
      <c r="A181" s="61"/>
      <c r="B181" s="61"/>
      <c r="C181" s="75"/>
      <c r="D181" s="75" t="s">
        <v>170</v>
      </c>
      <c r="E181" s="75"/>
      <c r="F181" s="75"/>
      <c r="G181" s="75"/>
      <c r="H181" s="75"/>
      <c r="I181" s="75"/>
      <c r="J181" s="75"/>
      <c r="K181" s="75"/>
      <c r="L181" s="75"/>
      <c r="M181" s="75"/>
      <c r="N181" s="75" t="s">
        <v>171</v>
      </c>
      <c r="Q181" s="75"/>
      <c r="R181" s="75"/>
      <c r="S181" s="75"/>
      <c r="T181" s="75"/>
      <c r="U181" s="75"/>
      <c r="V181" s="200"/>
      <c r="W181" s="62" t="s">
        <v>172</v>
      </c>
      <c r="X181" s="75"/>
      <c r="Y181" s="75"/>
      <c r="Z181" s="75"/>
      <c r="AA181" s="75"/>
      <c r="AB181" s="75"/>
      <c r="AC181" s="63"/>
      <c r="AE181" s="63"/>
      <c r="AF181" s="63"/>
      <c r="AG181" s="63"/>
      <c r="AH181"/>
      <c r="AI181"/>
      <c r="AJ181"/>
      <c r="AK181"/>
      <c r="AL181"/>
      <c r="AM181"/>
      <c r="AN181"/>
    </row>
    <row r="182" spans="1:40" s="62" customFormat="1" ht="16.95" customHeight="1" x14ac:dyDescent="0.3">
      <c r="A182" s="61"/>
      <c r="B182" s="61"/>
      <c r="C182" s="75"/>
      <c r="D182" s="75" t="s">
        <v>173</v>
      </c>
      <c r="E182" s="75"/>
      <c r="F182" s="75"/>
      <c r="G182" s="75"/>
      <c r="H182" s="75"/>
      <c r="I182" s="75"/>
      <c r="J182" s="75"/>
      <c r="K182" s="75"/>
      <c r="L182" s="75"/>
      <c r="M182" s="75"/>
      <c r="N182" s="75" t="s">
        <v>174</v>
      </c>
      <c r="Q182" s="75"/>
      <c r="R182" s="75"/>
      <c r="S182" s="75"/>
      <c r="T182" s="75"/>
      <c r="U182" s="61"/>
      <c r="V182" s="201"/>
      <c r="W182" s="75" t="s">
        <v>175</v>
      </c>
      <c r="X182" s="75"/>
      <c r="Y182" s="75"/>
      <c r="Z182" s="75"/>
      <c r="AA182" s="75"/>
      <c r="AB182" s="75"/>
      <c r="AC182" s="75"/>
      <c r="AD182" s="75"/>
      <c r="AE182" s="75"/>
      <c r="AF182" s="75"/>
      <c r="AG182" s="64"/>
      <c r="AH182" s="64"/>
      <c r="AI182" s="64"/>
      <c r="AJ182" s="64"/>
      <c r="AK182" s="64"/>
      <c r="AL182" s="64"/>
      <c r="AM182" s="64"/>
      <c r="AN182"/>
    </row>
    <row r="183" spans="1:40" s="62" customFormat="1" ht="16.95" customHeight="1" x14ac:dyDescent="0.3">
      <c r="A183" s="61"/>
      <c r="B183" s="61"/>
      <c r="C183" s="75"/>
      <c r="D183" s="75" t="s">
        <v>176</v>
      </c>
      <c r="E183" s="75"/>
      <c r="F183" s="75"/>
      <c r="G183" s="75"/>
      <c r="H183" s="75"/>
      <c r="I183" s="75"/>
      <c r="J183" s="75"/>
      <c r="K183" s="75"/>
      <c r="L183" s="75"/>
      <c r="M183" s="75"/>
      <c r="N183" s="75" t="s">
        <v>177</v>
      </c>
      <c r="Q183" s="75"/>
      <c r="R183" s="75"/>
      <c r="S183" s="75"/>
      <c r="T183" s="75"/>
      <c r="U183" s="75"/>
      <c r="V183" s="201"/>
      <c r="W183" s="75" t="s">
        <v>178</v>
      </c>
      <c r="X183" s="75"/>
      <c r="Y183" s="75"/>
      <c r="Z183" s="75"/>
      <c r="AA183" s="75"/>
      <c r="AB183" s="75"/>
      <c r="AC183" s="63"/>
      <c r="AE183" s="63"/>
      <c r="AF183" s="63"/>
      <c r="AG183" s="63"/>
      <c r="AH183"/>
      <c r="AI183"/>
      <c r="AJ183"/>
      <c r="AK183"/>
      <c r="AL183"/>
      <c r="AM183"/>
      <c r="AN183"/>
    </row>
    <row r="184" spans="1:40" s="62" customFormat="1" ht="16.95" customHeight="1" x14ac:dyDescent="0.3">
      <c r="A184" s="61"/>
      <c r="B184" s="61"/>
      <c r="E184" s="75"/>
      <c r="F184" s="75"/>
      <c r="G184" s="75"/>
      <c r="H184" s="75"/>
      <c r="I184" s="75"/>
      <c r="J184" s="75"/>
      <c r="K184" s="75"/>
      <c r="L184" s="75"/>
      <c r="M184" s="75"/>
      <c r="O184" s="75"/>
      <c r="P184" s="75"/>
      <c r="Q184" s="75"/>
      <c r="R184" s="75"/>
      <c r="S184" s="75"/>
      <c r="T184" s="75"/>
      <c r="U184" s="75"/>
      <c r="V184" s="201"/>
      <c r="X184" s="75"/>
      <c r="Y184" s="75"/>
      <c r="Z184" s="75"/>
      <c r="AA184" s="75"/>
      <c r="AB184" s="75"/>
      <c r="AC184" s="63"/>
      <c r="AE184" s="63"/>
      <c r="AF184" s="63"/>
      <c r="AG184" s="63"/>
      <c r="AH184"/>
      <c r="AI184"/>
      <c r="AJ184"/>
      <c r="AK184"/>
      <c r="AL184"/>
      <c r="AM184"/>
      <c r="AN184"/>
    </row>
    <row r="185" spans="1:40" s="62" customFormat="1" ht="16.95" customHeight="1" x14ac:dyDescent="0.3">
      <c r="A185" s="61"/>
      <c r="B185" s="61"/>
      <c r="C185" s="75"/>
      <c r="N185" s="64"/>
      <c r="O185" s="64"/>
      <c r="P185" s="64"/>
      <c r="Q185" s="64"/>
      <c r="R185" s="64"/>
      <c r="S185" s="64"/>
      <c r="T185" s="64"/>
      <c r="U185" s="64"/>
      <c r="V185" s="64"/>
      <c r="W185" s="64"/>
      <c r="X185" s="64"/>
      <c r="Y185" s="64"/>
      <c r="Z185" s="64"/>
      <c r="AA185" s="64"/>
      <c r="AB185" s="64"/>
      <c r="AC185" s="63"/>
      <c r="AE185" s="63"/>
      <c r="AF185" s="63"/>
      <c r="AG185" s="63"/>
      <c r="AH185"/>
      <c r="AI185"/>
      <c r="AJ185"/>
      <c r="AK185"/>
      <c r="AL185"/>
      <c r="AM185"/>
      <c r="AN185"/>
    </row>
    <row r="186" spans="1:40" s="62" customFormat="1" ht="19.95" customHeight="1" x14ac:dyDescent="0.3">
      <c r="A186" s="61"/>
      <c r="B186" s="243" t="s">
        <v>179</v>
      </c>
      <c r="C186" s="243"/>
      <c r="D186" s="243"/>
      <c r="E186" s="243"/>
      <c r="F186" s="243"/>
      <c r="G186" s="243"/>
      <c r="H186" s="243"/>
      <c r="I186" s="243"/>
      <c r="J186" s="243"/>
      <c r="K186" s="243"/>
      <c r="L186" s="243"/>
      <c r="M186" s="243"/>
      <c r="N186" s="243"/>
      <c r="O186" s="243"/>
      <c r="P186" s="243"/>
      <c r="Q186" s="243"/>
      <c r="R186" s="243"/>
      <c r="S186" s="243"/>
      <c r="T186" s="243"/>
      <c r="U186" s="243"/>
      <c r="V186" s="243"/>
      <c r="W186" s="243"/>
      <c r="X186" s="243"/>
      <c r="Y186" s="243"/>
      <c r="Z186" s="243"/>
      <c r="AA186" s="243"/>
      <c r="AB186" s="243"/>
      <c r="AC186" s="63"/>
      <c r="AE186" s="63"/>
      <c r="AF186" s="63"/>
      <c r="AG186" s="63"/>
      <c r="AH186"/>
      <c r="AI186"/>
      <c r="AJ186"/>
      <c r="AK186"/>
      <c r="AL186"/>
      <c r="AM186"/>
      <c r="AN186"/>
    </row>
    <row r="187" spans="1:40" s="62" customFormat="1" ht="19.95" customHeight="1" x14ac:dyDescent="0.3">
      <c r="A187" s="61"/>
      <c r="B187" s="61" t="s">
        <v>180</v>
      </c>
      <c r="C187" s="61"/>
      <c r="D187" s="61"/>
      <c r="E187" s="61"/>
      <c r="F187" s="61"/>
      <c r="G187" s="61"/>
      <c r="H187" s="61"/>
      <c r="I187" s="61"/>
      <c r="J187" s="61"/>
      <c r="K187" s="61"/>
      <c r="L187" s="61"/>
      <c r="M187" s="61"/>
      <c r="N187" s="61"/>
      <c r="O187" s="61"/>
      <c r="P187" s="61"/>
      <c r="Q187" s="61"/>
      <c r="R187" s="61"/>
      <c r="S187" s="61"/>
      <c r="T187" s="61"/>
      <c r="U187" s="61"/>
      <c r="V187" s="61"/>
      <c r="W187" s="61"/>
      <c r="X187" s="61"/>
      <c r="Y187" s="61"/>
      <c r="Z187" s="61"/>
      <c r="AA187" s="61"/>
      <c r="AB187" s="61"/>
      <c r="AD187" s="63"/>
      <c r="AE187" s="63"/>
      <c r="AF187" s="63"/>
      <c r="AG187" s="63"/>
      <c r="AH187"/>
      <c r="AI187"/>
      <c r="AJ187"/>
      <c r="AK187"/>
      <c r="AL187"/>
      <c r="AM187"/>
      <c r="AN187"/>
    </row>
    <row r="188" spans="1:40" s="62" customFormat="1" ht="16.95" customHeight="1" x14ac:dyDescent="0.3">
      <c r="A188" s="61"/>
      <c r="B188" s="61"/>
      <c r="C188" s="297"/>
      <c r="D188" s="297"/>
      <c r="E188" s="297"/>
      <c r="F188" s="297"/>
      <c r="G188" s="75" t="s">
        <v>181</v>
      </c>
      <c r="M188" s="76"/>
      <c r="N188" s="76"/>
      <c r="O188" s="76"/>
      <c r="P188" s="76"/>
      <c r="R188" s="290"/>
      <c r="S188" s="290"/>
      <c r="T188" s="290"/>
      <c r="U188" s="290"/>
      <c r="V188" s="75" t="s">
        <v>182</v>
      </c>
      <c r="AB188" s="76"/>
      <c r="AD188" s="63"/>
      <c r="AE188" s="63"/>
      <c r="AF188" s="63"/>
      <c r="AG188" s="63"/>
      <c r="AH188"/>
      <c r="AI188"/>
      <c r="AJ188"/>
      <c r="AK188"/>
      <c r="AL188"/>
      <c r="AM188"/>
      <c r="AN188"/>
    </row>
    <row r="189" spans="1:40" s="62" customFormat="1" ht="16.95" customHeight="1" x14ac:dyDescent="0.3">
      <c r="A189" s="61"/>
      <c r="B189" s="61"/>
      <c r="C189" s="298"/>
      <c r="D189" s="298"/>
      <c r="E189" s="298"/>
      <c r="F189" s="298"/>
      <c r="G189" s="75" t="s">
        <v>183</v>
      </c>
      <c r="M189" s="76"/>
      <c r="N189" s="76"/>
      <c r="O189" s="76"/>
      <c r="P189" s="76"/>
      <c r="R189" s="290"/>
      <c r="S189" s="290"/>
      <c r="T189" s="290"/>
      <c r="U189" s="290"/>
      <c r="V189" s="75" t="s">
        <v>184</v>
      </c>
      <c r="AA189" s="76"/>
      <c r="AB189" s="76"/>
      <c r="AD189" s="63"/>
      <c r="AE189" s="63"/>
      <c r="AF189" s="63"/>
      <c r="AG189" s="63"/>
      <c r="AH189"/>
      <c r="AI189"/>
      <c r="AJ189"/>
      <c r="AK189"/>
      <c r="AL189"/>
      <c r="AM189"/>
      <c r="AN189"/>
    </row>
    <row r="190" spans="1:40" s="62" customFormat="1" ht="16.95" customHeight="1" x14ac:dyDescent="0.3">
      <c r="A190" s="61"/>
      <c r="B190" s="61"/>
      <c r="C190" s="297"/>
      <c r="D190" s="297"/>
      <c r="E190" s="297"/>
      <c r="F190" s="297"/>
      <c r="G190" s="75" t="s">
        <v>185</v>
      </c>
      <c r="M190" s="76"/>
      <c r="N190" s="76"/>
      <c r="O190" s="76"/>
      <c r="P190" s="76"/>
      <c r="Q190" s="77"/>
      <c r="AC190" s="76"/>
      <c r="AD190" s="76"/>
      <c r="AE190" s="76"/>
      <c r="AH190"/>
      <c r="AI190"/>
      <c r="AJ190"/>
      <c r="AK190"/>
      <c r="AL190"/>
      <c r="AM190"/>
      <c r="AN190"/>
    </row>
    <row r="191" spans="1:40" s="62" customFormat="1" ht="16.95" customHeight="1" x14ac:dyDescent="0.3">
      <c r="A191" s="61"/>
      <c r="B191" s="61"/>
      <c r="C191" s="297"/>
      <c r="D191" s="297"/>
      <c r="E191" s="297"/>
      <c r="F191" s="297"/>
      <c r="G191" s="75" t="s">
        <v>186</v>
      </c>
      <c r="Q191" s="19"/>
      <c r="R191" s="29"/>
      <c r="S191" s="29"/>
      <c r="T191" s="19"/>
      <c r="U191" s="19"/>
      <c r="V191" s="19"/>
      <c r="W191" s="19"/>
      <c r="X191" s="19"/>
      <c r="Y191" s="19"/>
      <c r="Z191" s="19"/>
      <c r="AA191" s="208"/>
      <c r="AB191" s="76"/>
      <c r="AD191" s="63"/>
      <c r="AE191" s="63"/>
      <c r="AF191" s="63"/>
      <c r="AG191" s="63"/>
      <c r="AH191"/>
      <c r="AI191"/>
      <c r="AJ191"/>
      <c r="AK191"/>
      <c r="AL191"/>
      <c r="AM191"/>
      <c r="AN191"/>
    </row>
    <row r="192" spans="1:40" s="62" customFormat="1" ht="16.95" customHeight="1" x14ac:dyDescent="0.3">
      <c r="A192" s="61"/>
      <c r="B192" s="61"/>
      <c r="M192" s="76"/>
      <c r="N192" s="76"/>
      <c r="O192" s="76"/>
      <c r="P192" s="76"/>
      <c r="Q192" s="19"/>
      <c r="R192" s="208"/>
      <c r="S192" s="208"/>
      <c r="T192" s="208"/>
      <c r="U192" s="208"/>
      <c r="V192" s="208"/>
      <c r="W192" s="208"/>
      <c r="X192" s="208"/>
      <c r="Y192" s="208"/>
      <c r="Z192" s="208"/>
      <c r="AA192" s="208"/>
      <c r="AB192" s="76"/>
      <c r="AD192" s="63"/>
      <c r="AE192" s="63"/>
      <c r="AF192" s="63"/>
      <c r="AG192" s="63"/>
      <c r="AH192"/>
      <c r="AI192"/>
      <c r="AJ192"/>
      <c r="AK192"/>
      <c r="AL192"/>
      <c r="AM192"/>
      <c r="AN192"/>
    </row>
    <row r="193" spans="1:40" s="62" customFormat="1" ht="19.95" customHeight="1" x14ac:dyDescent="0.3">
      <c r="A193" s="61"/>
      <c r="B193" s="243" t="s">
        <v>187</v>
      </c>
      <c r="C193" s="243"/>
      <c r="D193" s="243"/>
      <c r="E193" s="243"/>
      <c r="F193" s="243"/>
      <c r="G193" s="243"/>
      <c r="H193" s="243"/>
      <c r="I193" s="243"/>
      <c r="J193" s="243"/>
      <c r="K193" s="243"/>
      <c r="L193" s="243"/>
      <c r="M193" s="243"/>
      <c r="N193" s="243"/>
      <c r="O193" s="243"/>
      <c r="P193" s="243"/>
      <c r="Q193" s="243"/>
      <c r="R193" s="243"/>
      <c r="S193" s="243"/>
      <c r="T193" s="243"/>
      <c r="U193" s="243"/>
      <c r="V193" s="243"/>
      <c r="W193" s="243"/>
      <c r="X193" s="243"/>
      <c r="Y193" s="243"/>
      <c r="Z193" s="243"/>
      <c r="AA193" s="243"/>
      <c r="AB193" s="243"/>
      <c r="AD193" s="63"/>
      <c r="AE193" s="63"/>
      <c r="AF193" s="63"/>
      <c r="AG193" s="63"/>
      <c r="AH193"/>
      <c r="AI193"/>
      <c r="AJ193"/>
      <c r="AK193"/>
      <c r="AL193"/>
      <c r="AM193"/>
      <c r="AN193"/>
    </row>
    <row r="194" spans="1:40" s="62" customFormat="1" ht="16.95" customHeight="1" x14ac:dyDescent="0.3">
      <c r="A194" s="61"/>
      <c r="B194" s="61"/>
      <c r="C194" s="290"/>
      <c r="D194" s="290"/>
      <c r="E194" s="290"/>
      <c r="F194" s="290"/>
      <c r="G194" s="75" t="s">
        <v>188</v>
      </c>
      <c r="M194" s="75"/>
      <c r="N194" s="75" t="s">
        <v>189</v>
      </c>
      <c r="P194" s="64"/>
      <c r="R194" s="75"/>
      <c r="S194" s="75" t="s">
        <v>190</v>
      </c>
      <c r="T194" s="64"/>
      <c r="U194" s="64"/>
      <c r="W194" s="71"/>
      <c r="X194" s="75" t="s">
        <v>191</v>
      </c>
      <c r="AB194" s="64"/>
      <c r="AH194"/>
      <c r="AI194"/>
      <c r="AJ194"/>
      <c r="AK194"/>
      <c r="AL194"/>
      <c r="AM194"/>
      <c r="AN194"/>
    </row>
    <row r="195" spans="1:40" s="62" customFormat="1" ht="16.95" customHeight="1" x14ac:dyDescent="0.3">
      <c r="A195" s="61"/>
      <c r="B195" s="61"/>
      <c r="C195" s="290"/>
      <c r="D195" s="290"/>
      <c r="E195" s="290"/>
      <c r="F195" s="290"/>
      <c r="G195" s="75" t="s">
        <v>192</v>
      </c>
      <c r="K195" s="75"/>
      <c r="L195" s="75"/>
      <c r="M195" s="75"/>
      <c r="N195" s="75" t="s">
        <v>188</v>
      </c>
      <c r="Q195" s="64"/>
      <c r="R195" s="75"/>
      <c r="S195" s="75" t="s">
        <v>193</v>
      </c>
      <c r="T195" s="64"/>
      <c r="U195" s="64"/>
      <c r="W195" s="71"/>
      <c r="X195" s="75" t="s">
        <v>191</v>
      </c>
      <c r="AB195" s="64"/>
      <c r="AH195"/>
      <c r="AI195"/>
      <c r="AJ195"/>
      <c r="AK195"/>
      <c r="AL195"/>
      <c r="AM195"/>
      <c r="AN195"/>
    </row>
    <row r="196" spans="1:40" s="62" customFormat="1" ht="16.95" customHeight="1" x14ac:dyDescent="0.3">
      <c r="A196" s="61"/>
      <c r="B196" s="61"/>
      <c r="C196" s="290"/>
      <c r="D196" s="290"/>
      <c r="E196" s="290"/>
      <c r="F196" s="290"/>
      <c r="G196" s="75" t="s">
        <v>194</v>
      </c>
      <c r="M196" s="64"/>
      <c r="N196" s="62" t="s">
        <v>195</v>
      </c>
      <c r="Q196" s="62" t="s">
        <v>196</v>
      </c>
      <c r="V196" s="64"/>
      <c r="W196" s="64"/>
      <c r="X196" s="64"/>
      <c r="Y196" s="64"/>
      <c r="Z196" s="64"/>
      <c r="AA196" s="64"/>
      <c r="AB196" s="64"/>
      <c r="AC196" s="19"/>
      <c r="AH196"/>
      <c r="AI196"/>
      <c r="AJ196"/>
      <c r="AK196"/>
      <c r="AL196"/>
      <c r="AM196"/>
      <c r="AN196"/>
    </row>
    <row r="197" spans="1:40" s="62" customFormat="1" ht="16.95" customHeight="1" x14ac:dyDescent="0.3">
      <c r="A197" s="61"/>
      <c r="B197" s="61"/>
      <c r="C197" s="61"/>
      <c r="D197" s="75" t="s">
        <v>197</v>
      </c>
      <c r="E197" s="64"/>
      <c r="F197" s="64"/>
      <c r="G197" s="64"/>
      <c r="H197" s="64"/>
      <c r="J197" s="64"/>
      <c r="K197" s="64"/>
      <c r="L197" s="64"/>
      <c r="M197" s="64"/>
      <c r="Q197" s="64"/>
      <c r="R197" s="64"/>
      <c r="S197" s="64"/>
      <c r="W197" s="64"/>
      <c r="X197" s="64"/>
      <c r="Y197" s="64"/>
      <c r="Z197" s="64"/>
      <c r="AA197" s="64"/>
      <c r="AB197" s="64"/>
      <c r="AH197"/>
      <c r="AI197"/>
      <c r="AJ197"/>
      <c r="AK197"/>
      <c r="AL197"/>
      <c r="AM197"/>
      <c r="AN197"/>
    </row>
    <row r="198" spans="1:40" s="62" customFormat="1" ht="16.95" customHeight="1" x14ac:dyDescent="0.3">
      <c r="A198" s="61"/>
      <c r="B198" s="61"/>
      <c r="C198" s="61"/>
      <c r="D198" s="75"/>
      <c r="E198" s="64"/>
      <c r="F198" s="64"/>
      <c r="G198" s="64"/>
      <c r="H198" s="64"/>
      <c r="J198" s="64"/>
      <c r="K198" s="64"/>
      <c r="L198" s="64"/>
      <c r="M198" s="64"/>
      <c r="Q198" s="64"/>
      <c r="R198" s="64"/>
      <c r="S198" s="64"/>
      <c r="W198" s="64"/>
      <c r="X198" s="64"/>
      <c r="Y198" s="64"/>
      <c r="Z198" s="64"/>
      <c r="AA198" s="64"/>
      <c r="AB198" s="64"/>
      <c r="AH198"/>
      <c r="AI198"/>
      <c r="AJ198"/>
      <c r="AK198"/>
      <c r="AL198"/>
      <c r="AM198"/>
      <c r="AN198"/>
    </row>
    <row r="199" spans="1:40" s="62" customFormat="1" ht="16.95" customHeight="1" x14ac:dyDescent="0.3">
      <c r="A199" s="61"/>
      <c r="B199" s="61"/>
      <c r="C199" s="196" t="s">
        <v>59</v>
      </c>
      <c r="E199" s="64"/>
      <c r="F199" s="64"/>
      <c r="G199" s="64"/>
      <c r="H199" s="64"/>
      <c r="I199" s="64"/>
      <c r="J199" s="64"/>
      <c r="K199" s="64"/>
      <c r="L199" s="64"/>
      <c r="M199" s="64"/>
      <c r="N199" s="64"/>
      <c r="O199" s="64"/>
      <c r="P199" s="64"/>
      <c r="Q199" s="64"/>
      <c r="R199" s="64"/>
      <c r="S199" s="64"/>
      <c r="T199" s="64"/>
      <c r="U199" s="64"/>
      <c r="V199" s="64"/>
      <c r="W199" s="64"/>
      <c r="X199" s="64"/>
      <c r="Y199" s="64"/>
      <c r="Z199" s="64"/>
      <c r="AA199" s="64"/>
      <c r="AB199" s="64"/>
      <c r="AH199"/>
      <c r="AI199"/>
      <c r="AJ199"/>
      <c r="AK199"/>
      <c r="AL199"/>
      <c r="AM199"/>
      <c r="AN199"/>
    </row>
    <row r="200" spans="1:40" s="62" customFormat="1" ht="16.95" customHeight="1" x14ac:dyDescent="0.3">
      <c r="A200" s="61"/>
      <c r="B200" s="61"/>
      <c r="C200" s="248"/>
      <c r="D200" s="249"/>
      <c r="E200" s="249"/>
      <c r="F200" s="249"/>
      <c r="G200" s="249"/>
      <c r="H200" s="249"/>
      <c r="I200" s="249"/>
      <c r="J200" s="249"/>
      <c r="K200" s="249"/>
      <c r="L200" s="249"/>
      <c r="M200" s="249"/>
      <c r="N200" s="249"/>
      <c r="O200" s="249"/>
      <c r="P200" s="249"/>
      <c r="Q200" s="249"/>
      <c r="R200" s="249"/>
      <c r="S200" s="249"/>
      <c r="T200" s="249"/>
      <c r="U200" s="249"/>
      <c r="V200" s="249"/>
      <c r="W200" s="249"/>
      <c r="X200" s="249"/>
      <c r="Y200" s="249"/>
      <c r="Z200" s="249"/>
      <c r="AA200" s="249"/>
      <c r="AB200" s="250"/>
      <c r="AD200" s="63"/>
      <c r="AE200" s="63"/>
      <c r="AF200" s="63"/>
      <c r="AG200" s="63"/>
      <c r="AH200"/>
      <c r="AI200"/>
      <c r="AJ200"/>
      <c r="AK200"/>
      <c r="AL200"/>
      <c r="AM200"/>
      <c r="AN200"/>
    </row>
    <row r="201" spans="1:40" s="62" customFormat="1" ht="16.95" customHeight="1" x14ac:dyDescent="0.3">
      <c r="A201" s="61"/>
      <c r="B201" s="61"/>
      <c r="C201" s="251"/>
      <c r="D201" s="252"/>
      <c r="E201" s="252"/>
      <c r="F201" s="252"/>
      <c r="G201" s="252"/>
      <c r="H201" s="252"/>
      <c r="I201" s="252"/>
      <c r="J201" s="252"/>
      <c r="K201" s="252"/>
      <c r="L201" s="252"/>
      <c r="M201" s="252"/>
      <c r="N201" s="252"/>
      <c r="O201" s="252"/>
      <c r="P201" s="252"/>
      <c r="Q201" s="252"/>
      <c r="R201" s="252"/>
      <c r="S201" s="252"/>
      <c r="T201" s="252"/>
      <c r="U201" s="252"/>
      <c r="V201" s="252"/>
      <c r="W201" s="252"/>
      <c r="X201" s="252"/>
      <c r="Y201" s="252"/>
      <c r="Z201" s="252"/>
      <c r="AA201" s="252"/>
      <c r="AB201" s="253"/>
      <c r="AD201" s="63"/>
      <c r="AE201" s="63"/>
      <c r="AF201" s="63"/>
      <c r="AG201" s="63"/>
      <c r="AH201"/>
      <c r="AI201"/>
      <c r="AJ201"/>
      <c r="AK201"/>
      <c r="AL201"/>
      <c r="AM201"/>
      <c r="AN201"/>
    </row>
    <row r="202" spans="1:40" s="62" customFormat="1" ht="16.95" customHeight="1" x14ac:dyDescent="0.3">
      <c r="A202" s="61"/>
      <c r="B202" s="61"/>
      <c r="C202" s="61"/>
      <c r="D202" s="64"/>
      <c r="E202" s="64"/>
      <c r="F202" s="64"/>
      <c r="G202" s="64"/>
      <c r="H202" s="64"/>
      <c r="J202" s="64"/>
      <c r="K202" s="64"/>
      <c r="L202" s="64"/>
      <c r="M202" s="64"/>
      <c r="Q202" s="64"/>
      <c r="R202" s="64"/>
      <c r="S202" s="64"/>
      <c r="W202" s="64"/>
      <c r="X202" s="64"/>
      <c r="Y202" s="64"/>
      <c r="Z202" s="64"/>
      <c r="AA202" s="64"/>
      <c r="AB202" s="64"/>
      <c r="AD202" s="63"/>
      <c r="AE202" s="63"/>
      <c r="AF202" s="63"/>
      <c r="AG202" s="63"/>
      <c r="AH202"/>
      <c r="AI202"/>
      <c r="AJ202"/>
      <c r="AK202"/>
      <c r="AL202"/>
      <c r="AM202"/>
      <c r="AN202"/>
    </row>
    <row r="203" spans="1:40" s="62" customFormat="1" ht="19.95" customHeight="1" x14ac:dyDescent="0.3">
      <c r="A203" s="61"/>
      <c r="B203" s="243" t="s">
        <v>198</v>
      </c>
      <c r="C203" s="243"/>
      <c r="D203" s="243"/>
      <c r="E203" s="243"/>
      <c r="F203" s="243"/>
      <c r="G203" s="243"/>
      <c r="H203" s="243"/>
      <c r="I203" s="243"/>
      <c r="J203" s="243"/>
      <c r="K203" s="243"/>
      <c r="L203" s="243"/>
      <c r="M203" s="243"/>
      <c r="N203" s="243"/>
      <c r="O203" s="243"/>
      <c r="P203" s="243"/>
      <c r="Q203" s="243"/>
      <c r="R203" s="243"/>
      <c r="S203" s="243"/>
      <c r="T203" s="243"/>
      <c r="U203" s="243"/>
      <c r="V203" s="243"/>
      <c r="W203" s="243"/>
      <c r="X203" s="243"/>
      <c r="Y203" s="243"/>
      <c r="Z203" s="243"/>
      <c r="AA203" s="243"/>
      <c r="AB203" s="243"/>
      <c r="AD203" s="63"/>
      <c r="AE203" s="63"/>
      <c r="AF203" s="63"/>
      <c r="AG203" s="63"/>
      <c r="AH203"/>
      <c r="AI203"/>
      <c r="AJ203"/>
      <c r="AK203"/>
      <c r="AL203"/>
      <c r="AM203"/>
      <c r="AN203"/>
    </row>
    <row r="204" spans="1:40" s="62" customFormat="1" ht="16.95" customHeight="1" x14ac:dyDescent="0.3">
      <c r="A204" s="61"/>
      <c r="B204" s="61"/>
      <c r="C204" s="75"/>
      <c r="D204" s="75" t="s">
        <v>199</v>
      </c>
      <c r="E204" s="64"/>
      <c r="F204" s="64"/>
      <c r="G204" s="64"/>
      <c r="H204" s="64"/>
      <c r="I204" s="64"/>
      <c r="J204" s="64"/>
      <c r="K204" s="64"/>
      <c r="L204" s="64"/>
      <c r="M204" s="64"/>
      <c r="N204" s="64"/>
      <c r="O204" s="64"/>
      <c r="P204" s="64"/>
      <c r="Q204" s="64"/>
      <c r="R204" s="64"/>
      <c r="S204" s="64"/>
      <c r="T204" s="64"/>
      <c r="U204" s="64"/>
      <c r="V204" s="64"/>
      <c r="W204" s="64"/>
      <c r="X204" s="64"/>
      <c r="Y204" s="64"/>
      <c r="Z204" s="64"/>
      <c r="AA204" s="64"/>
      <c r="AB204" s="64"/>
      <c r="AD204" s="63"/>
      <c r="AE204" s="63"/>
      <c r="AF204" s="63"/>
      <c r="AG204" s="63"/>
      <c r="AH204"/>
      <c r="AI204"/>
      <c r="AJ204"/>
      <c r="AK204"/>
      <c r="AL204"/>
      <c r="AM204"/>
      <c r="AN204"/>
    </row>
    <row r="205" spans="1:40" s="62" customFormat="1" ht="16.95" customHeight="1" x14ac:dyDescent="0.3">
      <c r="A205" s="61"/>
      <c r="B205" s="61"/>
      <c r="C205" s="75"/>
      <c r="D205" s="75" t="s">
        <v>200</v>
      </c>
      <c r="E205" s="64"/>
      <c r="F205" s="64"/>
      <c r="G205" s="64"/>
      <c r="H205" s="64"/>
      <c r="I205" s="64"/>
      <c r="J205" s="64"/>
      <c r="K205" s="64"/>
      <c r="L205" s="64"/>
      <c r="M205" s="64"/>
      <c r="N205" s="64"/>
      <c r="O205" s="64"/>
      <c r="P205" s="64"/>
      <c r="Q205" s="64"/>
      <c r="R205" s="64"/>
      <c r="S205" s="64"/>
      <c r="T205" s="64"/>
      <c r="U205" s="64"/>
      <c r="V205" s="64"/>
      <c r="W205" s="64"/>
      <c r="X205" s="64"/>
      <c r="Y205" s="64"/>
      <c r="Z205" s="64"/>
      <c r="AA205" s="64"/>
      <c r="AB205" s="64"/>
      <c r="AD205" s="63"/>
      <c r="AE205" s="63"/>
      <c r="AF205" s="63"/>
      <c r="AG205" s="63"/>
      <c r="AH205"/>
      <c r="AI205"/>
      <c r="AJ205"/>
      <c r="AK205"/>
      <c r="AL205"/>
      <c r="AM205"/>
      <c r="AN205"/>
    </row>
    <row r="206" spans="1:40" s="62" customFormat="1" ht="16.95" customHeight="1" x14ac:dyDescent="0.3">
      <c r="A206" s="61"/>
      <c r="B206" s="61"/>
      <c r="C206" s="75"/>
      <c r="D206" s="75" t="s">
        <v>201</v>
      </c>
      <c r="E206" s="64"/>
      <c r="F206" s="64"/>
      <c r="G206" s="64"/>
      <c r="H206" s="64"/>
      <c r="I206" s="64"/>
      <c r="J206" s="64"/>
      <c r="K206" s="64"/>
      <c r="L206" s="64"/>
      <c r="M206" s="64"/>
      <c r="N206" s="64"/>
      <c r="O206" s="64"/>
      <c r="P206" s="64"/>
      <c r="Q206" s="64"/>
      <c r="R206" s="64"/>
      <c r="S206" s="64"/>
      <c r="T206" s="64"/>
      <c r="U206" s="64"/>
      <c r="V206" s="64"/>
      <c r="W206" s="64"/>
      <c r="X206" s="64"/>
      <c r="Y206" s="64"/>
      <c r="Z206" s="64"/>
      <c r="AA206" s="64"/>
      <c r="AB206" s="64"/>
      <c r="AD206" s="63"/>
      <c r="AE206" s="63"/>
      <c r="AF206" s="63"/>
      <c r="AG206" s="63"/>
      <c r="AH206"/>
      <c r="AI206"/>
      <c r="AJ206"/>
      <c r="AK206"/>
      <c r="AL206"/>
      <c r="AM206"/>
      <c r="AN206"/>
    </row>
    <row r="207" spans="1:40" s="62" customFormat="1" ht="16.95" customHeight="1" x14ac:dyDescent="0.3">
      <c r="A207" s="61"/>
      <c r="B207" s="61"/>
      <c r="C207" s="75"/>
      <c r="D207" s="75"/>
      <c r="E207" s="64"/>
      <c r="F207" s="64"/>
      <c r="G207" s="64"/>
      <c r="H207" s="64"/>
      <c r="I207" s="64"/>
      <c r="J207" s="64"/>
      <c r="K207" s="64"/>
      <c r="L207" s="64"/>
      <c r="M207" s="64"/>
      <c r="N207" s="64"/>
      <c r="O207" s="64"/>
      <c r="P207" s="64"/>
      <c r="Q207" s="64"/>
      <c r="R207" s="64"/>
      <c r="S207" s="64"/>
      <c r="T207" s="64"/>
      <c r="U207" s="64"/>
      <c r="V207" s="64"/>
      <c r="W207" s="64"/>
      <c r="X207" s="64"/>
      <c r="Y207" s="64"/>
      <c r="Z207" s="64"/>
      <c r="AA207" s="64"/>
      <c r="AB207" s="64"/>
      <c r="AD207" s="63"/>
      <c r="AE207" s="63"/>
      <c r="AF207" s="63"/>
      <c r="AG207" s="63"/>
      <c r="AH207"/>
      <c r="AI207"/>
      <c r="AJ207"/>
      <c r="AK207"/>
      <c r="AL207"/>
      <c r="AM207"/>
      <c r="AN207"/>
    </row>
    <row r="208" spans="1:40" s="62" customFormat="1" ht="16.95" customHeight="1" x14ac:dyDescent="0.3">
      <c r="A208" s="61"/>
      <c r="B208" s="61"/>
      <c r="C208" s="290"/>
      <c r="D208" s="290"/>
      <c r="E208" s="290"/>
      <c r="F208" s="290"/>
      <c r="G208" s="75" t="s">
        <v>202</v>
      </c>
      <c r="I208" s="64"/>
      <c r="J208" s="64"/>
      <c r="K208" s="64"/>
      <c r="L208" s="64"/>
      <c r="M208" s="64"/>
      <c r="N208" s="64"/>
      <c r="O208" s="64"/>
      <c r="P208" s="64"/>
      <c r="Q208" s="64"/>
      <c r="R208" s="64"/>
      <c r="S208" s="64"/>
      <c r="T208" s="64"/>
      <c r="U208" s="64"/>
      <c r="V208" s="64"/>
      <c r="W208" s="64"/>
      <c r="X208" s="64"/>
      <c r="Y208" s="64"/>
      <c r="Z208" s="64"/>
      <c r="AA208" s="64"/>
      <c r="AB208" s="64"/>
      <c r="AC208" s="63"/>
      <c r="AE208" s="63"/>
      <c r="AF208" s="63"/>
      <c r="AG208" s="63"/>
      <c r="AH208"/>
      <c r="AI208"/>
      <c r="AJ208"/>
      <c r="AK208"/>
      <c r="AL208"/>
      <c r="AM208"/>
      <c r="AN208"/>
    </row>
    <row r="209" spans="1:40" s="62" customFormat="1" ht="16.95" customHeight="1" x14ac:dyDescent="0.3">
      <c r="A209" s="61"/>
      <c r="B209" s="61"/>
      <c r="C209" s="61"/>
      <c r="D209" s="39"/>
      <c r="E209" s="61"/>
      <c r="F209" s="64"/>
      <c r="G209" s="64"/>
      <c r="H209" s="64"/>
      <c r="I209" s="64"/>
      <c r="J209" s="64"/>
      <c r="K209" s="64"/>
      <c r="L209" s="64"/>
      <c r="M209" s="64"/>
      <c r="N209" s="64"/>
      <c r="O209" s="64"/>
      <c r="P209" s="64"/>
      <c r="Q209" s="64"/>
      <c r="R209" s="64"/>
      <c r="S209" s="64"/>
      <c r="T209" s="64"/>
      <c r="U209" s="64"/>
      <c r="V209" s="64"/>
      <c r="W209" s="64"/>
      <c r="X209" s="64"/>
      <c r="Y209" s="64"/>
      <c r="Z209" s="64"/>
      <c r="AA209" s="64"/>
      <c r="AB209" s="64"/>
      <c r="AD209" s="63"/>
      <c r="AE209" s="63"/>
      <c r="AF209" s="63"/>
      <c r="AG209" s="63"/>
      <c r="AH209"/>
      <c r="AI209"/>
      <c r="AJ209"/>
      <c r="AK209"/>
      <c r="AL209"/>
      <c r="AM209"/>
      <c r="AN209"/>
    </row>
    <row r="210" spans="1:40" s="62" customFormat="1" ht="16.95" customHeight="1" x14ac:dyDescent="0.3">
      <c r="A210" s="61"/>
      <c r="B210" s="61"/>
      <c r="C210" s="196" t="s">
        <v>203</v>
      </c>
      <c r="E210" s="64"/>
      <c r="F210" s="64"/>
      <c r="G210" s="64"/>
      <c r="H210" s="64"/>
      <c r="I210" s="64"/>
      <c r="J210" s="64"/>
      <c r="K210" s="64"/>
      <c r="L210" s="64"/>
      <c r="M210" s="64"/>
      <c r="N210" s="64"/>
      <c r="O210" s="64"/>
      <c r="P210" s="64"/>
      <c r="Q210" s="64"/>
      <c r="R210" s="64"/>
      <c r="S210" s="64"/>
      <c r="T210" s="64"/>
      <c r="U210" s="64"/>
      <c r="V210" s="64"/>
      <c r="W210" s="64"/>
      <c r="X210" s="64"/>
      <c r="Y210" s="64"/>
      <c r="Z210" s="64"/>
      <c r="AA210" s="64"/>
      <c r="AB210" s="64"/>
      <c r="AD210" s="63"/>
      <c r="AE210" s="63"/>
      <c r="AF210" s="63"/>
      <c r="AG210" s="63"/>
      <c r="AH210"/>
      <c r="AI210"/>
      <c r="AJ210"/>
      <c r="AK210"/>
      <c r="AL210"/>
      <c r="AM210"/>
      <c r="AN210"/>
    </row>
    <row r="211" spans="1:40" s="62" customFormat="1" ht="16.95" customHeight="1" x14ac:dyDescent="0.3">
      <c r="A211" s="61"/>
      <c r="B211" s="61"/>
      <c r="C211" s="248"/>
      <c r="D211" s="249"/>
      <c r="E211" s="249"/>
      <c r="F211" s="249"/>
      <c r="G211" s="249"/>
      <c r="H211" s="249"/>
      <c r="I211" s="249"/>
      <c r="J211" s="249"/>
      <c r="K211" s="249"/>
      <c r="L211" s="249"/>
      <c r="M211" s="249"/>
      <c r="N211" s="249"/>
      <c r="O211" s="249"/>
      <c r="P211" s="249"/>
      <c r="Q211" s="249"/>
      <c r="R211" s="249"/>
      <c r="S211" s="249"/>
      <c r="T211" s="249"/>
      <c r="U211" s="249"/>
      <c r="V211" s="249"/>
      <c r="W211" s="249"/>
      <c r="X211" s="249"/>
      <c r="Y211" s="249"/>
      <c r="Z211" s="249"/>
      <c r="AA211" s="249"/>
      <c r="AB211" s="250"/>
      <c r="AC211" s="78"/>
      <c r="AD211" s="78"/>
      <c r="AE211" s="78"/>
      <c r="AF211" s="78"/>
      <c r="AG211" s="78"/>
      <c r="AH211"/>
      <c r="AI211"/>
      <c r="AJ211"/>
      <c r="AK211"/>
      <c r="AL211"/>
      <c r="AM211"/>
      <c r="AN211"/>
    </row>
    <row r="212" spans="1:40" s="62" customFormat="1" ht="16.95" customHeight="1" x14ac:dyDescent="0.3">
      <c r="A212" s="61"/>
      <c r="B212" s="61"/>
      <c r="C212" s="271"/>
      <c r="D212" s="227"/>
      <c r="E212" s="227"/>
      <c r="F212" s="227"/>
      <c r="G212" s="227"/>
      <c r="H212" s="227"/>
      <c r="I212" s="227"/>
      <c r="J212" s="227"/>
      <c r="K212" s="227"/>
      <c r="L212" s="227"/>
      <c r="M212" s="227"/>
      <c r="N212" s="227"/>
      <c r="O212" s="227"/>
      <c r="P212" s="227"/>
      <c r="Q212" s="227"/>
      <c r="R212" s="227"/>
      <c r="S212" s="227"/>
      <c r="T212" s="227"/>
      <c r="U212" s="227"/>
      <c r="V212" s="227"/>
      <c r="W212" s="227"/>
      <c r="X212" s="227"/>
      <c r="Y212" s="227"/>
      <c r="Z212" s="227"/>
      <c r="AA212" s="227"/>
      <c r="AB212" s="272"/>
      <c r="AC212" s="78"/>
      <c r="AD212" s="78"/>
      <c r="AE212" s="78"/>
      <c r="AF212" s="78"/>
      <c r="AG212" s="78"/>
      <c r="AH212"/>
      <c r="AI212"/>
      <c r="AJ212"/>
      <c r="AK212"/>
      <c r="AL212"/>
      <c r="AM212"/>
      <c r="AN212"/>
    </row>
    <row r="213" spans="1:40" s="62" customFormat="1" ht="16.95" customHeight="1" x14ac:dyDescent="0.3">
      <c r="A213" s="61"/>
      <c r="B213" s="61"/>
      <c r="C213" s="251"/>
      <c r="D213" s="252"/>
      <c r="E213" s="252"/>
      <c r="F213" s="252"/>
      <c r="G213" s="252"/>
      <c r="H213" s="252"/>
      <c r="I213" s="252"/>
      <c r="J213" s="252"/>
      <c r="K213" s="252"/>
      <c r="L213" s="252"/>
      <c r="M213" s="252"/>
      <c r="N213" s="252"/>
      <c r="O213" s="252"/>
      <c r="P213" s="252"/>
      <c r="Q213" s="252"/>
      <c r="R213" s="252"/>
      <c r="S213" s="252"/>
      <c r="T213" s="252"/>
      <c r="U213" s="252"/>
      <c r="V213" s="252"/>
      <c r="W213" s="252"/>
      <c r="X213" s="252"/>
      <c r="Y213" s="252"/>
      <c r="Z213" s="252"/>
      <c r="AA213" s="252"/>
      <c r="AB213" s="253"/>
      <c r="AC213" s="78"/>
      <c r="AD213" s="78"/>
      <c r="AE213" s="78"/>
      <c r="AF213" s="78"/>
      <c r="AG213" s="78"/>
      <c r="AH213"/>
      <c r="AI213"/>
      <c r="AJ213"/>
      <c r="AK213"/>
      <c r="AL213"/>
      <c r="AM213"/>
      <c r="AN213"/>
    </row>
    <row r="214" spans="1:40" s="62" customFormat="1" ht="16.95" customHeight="1" x14ac:dyDescent="0.3">
      <c r="A214" s="61"/>
      <c r="B214" s="61"/>
      <c r="C214" s="75"/>
      <c r="D214" s="39"/>
      <c r="E214" s="61"/>
      <c r="F214" s="64"/>
      <c r="G214" s="64"/>
      <c r="H214" s="64"/>
      <c r="I214" s="64"/>
      <c r="J214" s="64"/>
      <c r="K214" s="64"/>
      <c r="L214" s="64"/>
      <c r="M214" s="64"/>
      <c r="N214" s="64"/>
      <c r="O214" s="64"/>
      <c r="P214" s="64"/>
      <c r="Q214" s="64"/>
      <c r="R214" s="64"/>
      <c r="S214" s="64"/>
      <c r="T214" s="64"/>
      <c r="U214" s="64"/>
      <c r="V214" s="64"/>
      <c r="W214" s="64"/>
      <c r="X214" s="64"/>
      <c r="Y214" s="64"/>
      <c r="Z214" s="64"/>
      <c r="AA214" s="64"/>
      <c r="AB214" s="64"/>
      <c r="AD214" s="63"/>
      <c r="AE214" s="63"/>
      <c r="AF214" s="63"/>
      <c r="AG214" s="63"/>
      <c r="AH214"/>
      <c r="AI214"/>
      <c r="AJ214"/>
      <c r="AK214"/>
      <c r="AL214"/>
      <c r="AM214"/>
      <c r="AN214"/>
    </row>
    <row r="215" spans="1:40" s="62" customFormat="1" ht="19.95" customHeight="1" x14ac:dyDescent="0.3">
      <c r="A215" s="61"/>
      <c r="B215" s="243" t="s">
        <v>204</v>
      </c>
      <c r="C215" s="243"/>
      <c r="D215" s="243"/>
      <c r="E215" s="243"/>
      <c r="F215" s="243"/>
      <c r="G215" s="243"/>
      <c r="H215" s="243"/>
      <c r="I215" s="243"/>
      <c r="J215" s="243"/>
      <c r="K215" s="243"/>
      <c r="L215" s="243"/>
      <c r="M215" s="243"/>
      <c r="N215" s="243"/>
      <c r="O215" s="243"/>
      <c r="P215" s="243"/>
      <c r="Q215" s="243"/>
      <c r="R215" s="243"/>
      <c r="S215" s="243"/>
      <c r="T215" s="243"/>
      <c r="U215" s="243"/>
      <c r="V215" s="243"/>
      <c r="W215" s="243"/>
      <c r="X215" s="243"/>
      <c r="Y215" s="243"/>
      <c r="Z215" s="243"/>
      <c r="AA215" s="243"/>
      <c r="AB215" s="243"/>
      <c r="AD215" s="63"/>
      <c r="AE215" s="63"/>
      <c r="AF215" s="63"/>
      <c r="AG215" s="63"/>
      <c r="AH215"/>
      <c r="AI215"/>
      <c r="AJ215"/>
      <c r="AK215"/>
      <c r="AL215"/>
      <c r="AM215"/>
      <c r="AN215"/>
    </row>
    <row r="216" spans="1:40" s="62" customFormat="1" ht="16.5" customHeight="1" x14ac:dyDescent="0.3">
      <c r="A216" s="61"/>
      <c r="B216" s="196"/>
      <c r="C216" s="278" t="s">
        <v>205</v>
      </c>
      <c r="D216" s="278"/>
      <c r="E216" s="278"/>
      <c r="F216" s="278"/>
      <c r="G216" s="278"/>
      <c r="H216" s="278"/>
      <c r="I216" s="278"/>
      <c r="J216" s="278"/>
      <c r="K216" s="278"/>
      <c r="L216" s="299"/>
      <c r="M216" s="299"/>
      <c r="N216" s="299"/>
      <c r="O216" s="299"/>
      <c r="P216" s="299"/>
      <c r="Q216" s="299"/>
      <c r="R216" s="299"/>
      <c r="S216" s="299"/>
      <c r="T216" s="299"/>
      <c r="U216" s="299"/>
      <c r="V216" s="299"/>
      <c r="W216" s="299"/>
      <c r="X216" s="299"/>
      <c r="Y216" s="299"/>
      <c r="Z216" s="299"/>
      <c r="AA216" s="299"/>
      <c r="AB216" s="299"/>
      <c r="AD216" s="187"/>
      <c r="AE216" s="63"/>
      <c r="AF216" s="63"/>
      <c r="AG216" s="63"/>
      <c r="AH216"/>
      <c r="AI216"/>
      <c r="AJ216"/>
      <c r="AK216"/>
      <c r="AL216"/>
      <c r="AM216"/>
      <c r="AN216"/>
    </row>
    <row r="217" spans="1:40" s="62" customFormat="1" ht="10.5" customHeight="1" x14ac:dyDescent="0.3">
      <c r="A217" s="61"/>
      <c r="B217" s="196"/>
      <c r="C217" s="196"/>
      <c r="D217" s="196"/>
      <c r="E217" s="196"/>
      <c r="F217" s="196"/>
      <c r="G217" s="196"/>
      <c r="H217" s="196"/>
      <c r="I217" s="196"/>
      <c r="J217" s="196"/>
      <c r="L217" s="188" t="s">
        <v>206</v>
      </c>
      <c r="AD217" s="63"/>
      <c r="AE217" s="63"/>
      <c r="AF217" s="63"/>
      <c r="AG217" s="63"/>
      <c r="AH217"/>
      <c r="AI217"/>
      <c r="AJ217"/>
      <c r="AK217"/>
      <c r="AL217"/>
      <c r="AM217"/>
      <c r="AN217"/>
    </row>
    <row r="218" spans="1:40" s="62" customFormat="1" ht="16.5" customHeight="1" x14ac:dyDescent="0.3">
      <c r="A218" s="61"/>
      <c r="B218" s="196"/>
      <c r="C218" s="278" t="s">
        <v>207</v>
      </c>
      <c r="D218" s="278"/>
      <c r="E218" s="278"/>
      <c r="F218" s="278"/>
      <c r="G218" s="278"/>
      <c r="H218" s="278"/>
      <c r="I218" s="278"/>
      <c r="J218" s="278"/>
      <c r="K218" s="278"/>
      <c r="L218" s="299"/>
      <c r="M218" s="299"/>
      <c r="N218" s="299"/>
      <c r="O218" s="299"/>
      <c r="P218" s="299"/>
      <c r="Q218" s="299"/>
      <c r="R218" s="299"/>
      <c r="S218" s="299"/>
      <c r="T218" s="299"/>
      <c r="U218" s="299"/>
      <c r="V218" s="299"/>
      <c r="W218" s="299"/>
      <c r="X218" s="299"/>
      <c r="Y218" s="299"/>
      <c r="Z218" s="299"/>
      <c r="AA218" s="299"/>
      <c r="AB218" s="299"/>
      <c r="AD218" s="63"/>
      <c r="AE218" s="63"/>
      <c r="AF218" s="63"/>
      <c r="AG218" s="63"/>
      <c r="AH218"/>
      <c r="AI218"/>
      <c r="AJ218"/>
      <c r="AK218"/>
      <c r="AL218"/>
      <c r="AM218"/>
      <c r="AN218"/>
    </row>
    <row r="219" spans="1:40" s="62" customFormat="1" ht="11.25" customHeight="1" x14ac:dyDescent="0.3">
      <c r="A219" s="61"/>
      <c r="B219" s="196"/>
      <c r="C219" s="181"/>
      <c r="D219" s="181"/>
      <c r="E219" s="181"/>
      <c r="F219" s="181"/>
      <c r="G219" s="181"/>
      <c r="H219" s="181"/>
      <c r="I219" s="181"/>
      <c r="J219" s="181"/>
      <c r="L219" s="188" t="s">
        <v>208</v>
      </c>
      <c r="N219" s="181"/>
      <c r="O219" s="196"/>
      <c r="P219" s="181"/>
      <c r="S219" s="181"/>
      <c r="T219" s="181"/>
      <c r="U219" s="181"/>
      <c r="V219" s="181"/>
      <c r="W219" s="181"/>
      <c r="X219" s="181"/>
      <c r="Y219" s="181"/>
      <c r="Z219" s="181"/>
      <c r="AA219" s="181"/>
      <c r="AB219" s="196"/>
      <c r="AD219" s="63"/>
      <c r="AE219" s="63"/>
      <c r="AF219" s="63"/>
      <c r="AG219" s="63"/>
      <c r="AH219"/>
      <c r="AI219"/>
      <c r="AJ219"/>
      <c r="AK219"/>
      <c r="AL219"/>
      <c r="AM219"/>
      <c r="AN219"/>
    </row>
    <row r="220" spans="1:40" s="62" customFormat="1" ht="16.95" customHeight="1" x14ac:dyDescent="0.3">
      <c r="A220" s="61"/>
      <c r="B220" s="300" t="s">
        <v>209</v>
      </c>
      <c r="C220" s="300"/>
      <c r="D220" s="300"/>
      <c r="F220" s="301" t="s">
        <v>210</v>
      </c>
      <c r="G220" s="301"/>
      <c r="H220" s="301"/>
      <c r="I220" s="301"/>
      <c r="K220" s="301" t="s">
        <v>211</v>
      </c>
      <c r="L220" s="301"/>
      <c r="M220" s="301"/>
      <c r="N220" s="301"/>
      <c r="V220" s="64"/>
      <c r="W220" s="64"/>
      <c r="X220" s="64"/>
      <c r="Y220" s="64"/>
      <c r="Z220" s="64"/>
      <c r="AA220" s="64"/>
      <c r="AB220" s="64"/>
      <c r="AD220" s="187"/>
      <c r="AE220" s="63"/>
      <c r="AF220" s="63"/>
      <c r="AG220" s="63"/>
      <c r="AH220"/>
      <c r="AI220"/>
      <c r="AJ220"/>
      <c r="AK220"/>
      <c r="AL220"/>
      <c r="AM220"/>
      <c r="AN220"/>
    </row>
    <row r="221" spans="1:40" s="62" customFormat="1" ht="16.95" customHeight="1" x14ac:dyDescent="0.3">
      <c r="A221" s="61"/>
      <c r="B221" s="300"/>
      <c r="C221" s="300"/>
      <c r="D221" s="300"/>
      <c r="E221" s="189"/>
      <c r="F221" s="301"/>
      <c r="G221" s="301"/>
      <c r="H221" s="301"/>
      <c r="I221" s="301"/>
      <c r="K221" s="301"/>
      <c r="L221" s="301"/>
      <c r="M221" s="301"/>
      <c r="N221" s="301"/>
      <c r="P221" s="180" t="s">
        <v>212</v>
      </c>
      <c r="V221" s="64"/>
      <c r="W221" s="64"/>
      <c r="X221" s="64"/>
      <c r="Y221" s="64"/>
      <c r="Z221" s="64"/>
      <c r="AA221" s="64"/>
      <c r="AB221" s="64"/>
      <c r="AD221" s="63"/>
      <c r="AE221" s="63"/>
      <c r="AF221" s="63"/>
      <c r="AG221" s="63"/>
      <c r="AH221"/>
      <c r="AI221"/>
      <c r="AJ221"/>
      <c r="AK221"/>
      <c r="AL221"/>
      <c r="AM221"/>
      <c r="AN221"/>
    </row>
    <row r="222" spans="1:40" s="62" customFormat="1" ht="16.95" customHeight="1" x14ac:dyDescent="0.3">
      <c r="A222" s="61"/>
      <c r="B222" s="213"/>
      <c r="C222" s="213"/>
      <c r="D222" s="213"/>
      <c r="E222" s="190"/>
      <c r="F222" s="302" t="s">
        <v>90</v>
      </c>
      <c r="G222" s="302"/>
      <c r="H222" s="302"/>
      <c r="I222" s="302"/>
      <c r="K222" s="213"/>
      <c r="L222" s="213"/>
      <c r="M222" s="213"/>
      <c r="N222" s="213"/>
      <c r="Q222" s="61" t="s">
        <v>213</v>
      </c>
      <c r="S222" s="64"/>
      <c r="T222" s="64"/>
      <c r="U222" s="64"/>
      <c r="V222" s="64"/>
      <c r="W222" s="64"/>
      <c r="X222" s="64"/>
      <c r="Y222" s="64"/>
      <c r="Z222" s="64"/>
      <c r="AA222" s="64"/>
      <c r="AB222" s="64"/>
      <c r="AD222" s="63"/>
      <c r="AE222" s="63"/>
      <c r="AF222" s="63"/>
      <c r="AG222" s="63"/>
      <c r="AH222"/>
      <c r="AI222"/>
      <c r="AJ222"/>
      <c r="AK222"/>
      <c r="AL222"/>
      <c r="AM222"/>
      <c r="AN222"/>
    </row>
    <row r="223" spans="1:40" s="62" customFormat="1" ht="16.95" customHeight="1" x14ac:dyDescent="0.3">
      <c r="A223" s="61"/>
      <c r="B223" s="213"/>
      <c r="C223" s="213"/>
      <c r="D223" s="213"/>
      <c r="E223" s="190"/>
      <c r="F223" s="213"/>
      <c r="G223" s="213"/>
      <c r="H223" s="213"/>
      <c r="I223" s="213"/>
      <c r="K223" s="213"/>
      <c r="L223" s="213"/>
      <c r="M223" s="213"/>
      <c r="N223" s="213"/>
      <c r="P223" s="61"/>
      <c r="Q223" s="61" t="s">
        <v>214</v>
      </c>
      <c r="R223" s="64"/>
      <c r="S223" s="64"/>
      <c r="T223" s="64"/>
      <c r="U223" s="64"/>
      <c r="V223" s="64"/>
      <c r="W223" s="64"/>
      <c r="X223" s="64"/>
      <c r="Y223" s="64"/>
      <c r="Z223" s="64"/>
      <c r="AA223" s="64"/>
      <c r="AB223" s="64"/>
      <c r="AC223" s="63"/>
      <c r="AD223" s="63"/>
      <c r="AE223" s="63"/>
      <c r="AF223" s="63"/>
      <c r="AG223" s="63"/>
      <c r="AH223"/>
      <c r="AI223"/>
      <c r="AJ223"/>
      <c r="AK223"/>
      <c r="AL223"/>
      <c r="AM223"/>
      <c r="AN223"/>
    </row>
    <row r="224" spans="1:40" s="62" customFormat="1" ht="16.95" customHeight="1" x14ac:dyDescent="0.3">
      <c r="A224" s="61"/>
      <c r="B224" s="213"/>
      <c r="C224" s="213"/>
      <c r="D224" s="213"/>
      <c r="E224" s="190"/>
      <c r="F224" s="212"/>
      <c r="G224" s="212"/>
      <c r="H224" s="212"/>
      <c r="I224" s="212"/>
      <c r="K224" s="213"/>
      <c r="L224" s="213"/>
      <c r="M224" s="213"/>
      <c r="N224" s="213"/>
      <c r="Q224" s="61" t="s">
        <v>215</v>
      </c>
      <c r="R224" s="64"/>
      <c r="S224" s="64"/>
      <c r="T224" s="64"/>
      <c r="U224" s="64"/>
      <c r="V224" s="64"/>
      <c r="W224" s="64"/>
      <c r="X224" s="64"/>
      <c r="Y224" s="64"/>
      <c r="Z224" s="64"/>
      <c r="AA224" s="64"/>
      <c r="AB224" s="64"/>
      <c r="AC224" s="38"/>
      <c r="AD224" s="38"/>
      <c r="AE224" s="38"/>
      <c r="AF224" s="38"/>
      <c r="AG224" s="38"/>
      <c r="AH224" s="38"/>
      <c r="AI224" s="38"/>
      <c r="AJ224" s="38"/>
      <c r="AK224" s="38"/>
      <c r="AL224" s="38"/>
      <c r="AM224"/>
      <c r="AN224"/>
    </row>
    <row r="225" spans="1:40" s="62" customFormat="1" ht="16.95" customHeight="1" x14ac:dyDescent="0.3">
      <c r="A225" s="61"/>
      <c r="B225" s="213"/>
      <c r="C225" s="213"/>
      <c r="D225" s="213"/>
      <c r="E225" s="190"/>
      <c r="F225" s="212"/>
      <c r="G225" s="212"/>
      <c r="H225" s="212"/>
      <c r="I225" s="212"/>
      <c r="K225" s="213"/>
      <c r="L225" s="213"/>
      <c r="M225" s="213"/>
      <c r="N225" s="213"/>
      <c r="P225" s="61"/>
      <c r="Q225" s="61" t="s">
        <v>722</v>
      </c>
      <c r="R225" s="64"/>
      <c r="S225" s="64"/>
      <c r="T225" s="64"/>
      <c r="U225" s="64"/>
      <c r="V225" s="64"/>
      <c r="W225" s="64"/>
      <c r="X225" s="64"/>
      <c r="Y225" s="64"/>
      <c r="Z225" s="64"/>
      <c r="AA225" s="64"/>
      <c r="AB225" s="64"/>
      <c r="AC225" s="38"/>
      <c r="AD225" s="38"/>
      <c r="AE225" s="38"/>
      <c r="AF225" s="38"/>
      <c r="AG225" s="38"/>
      <c r="AH225" s="38"/>
      <c r="AI225" s="38"/>
      <c r="AJ225" s="38"/>
      <c r="AK225" s="38"/>
      <c r="AL225" s="38"/>
      <c r="AM225"/>
      <c r="AN225"/>
    </row>
    <row r="226" spans="1:40" s="62" customFormat="1" ht="16.95" customHeight="1" x14ac:dyDescent="0.3">
      <c r="A226" s="61"/>
      <c r="B226" s="211"/>
      <c r="C226" s="211"/>
      <c r="D226" s="211"/>
      <c r="E226" s="190"/>
      <c r="F226" s="229"/>
      <c r="G226" s="229"/>
      <c r="H226" s="229"/>
      <c r="I226" s="229"/>
      <c r="K226" s="213"/>
      <c r="L226" s="213"/>
      <c r="M226" s="213"/>
      <c r="N226" s="213"/>
      <c r="P226" s="61"/>
      <c r="Q226" s="61" t="s">
        <v>217</v>
      </c>
      <c r="R226" s="64"/>
      <c r="S226" s="64"/>
      <c r="T226" s="64"/>
      <c r="U226" s="64"/>
      <c r="V226" s="64"/>
      <c r="W226" s="64"/>
      <c r="X226" s="64"/>
      <c r="Y226" s="64"/>
      <c r="Z226" s="64"/>
      <c r="AA226" s="64"/>
      <c r="AB226" s="64"/>
      <c r="AD226" s="63"/>
      <c r="AE226" s="63"/>
      <c r="AF226" s="63"/>
      <c r="AG226" s="63"/>
      <c r="AH226"/>
      <c r="AI226"/>
      <c r="AJ226"/>
      <c r="AK226"/>
      <c r="AL226"/>
      <c r="AM226"/>
      <c r="AN226"/>
    </row>
    <row r="227" spans="1:40" s="62" customFormat="1" ht="16.95" customHeight="1" x14ac:dyDescent="0.3">
      <c r="A227" s="61"/>
      <c r="B227" s="211"/>
      <c r="C227" s="211"/>
      <c r="D227" s="211"/>
      <c r="E227" s="190"/>
      <c r="F227" s="241"/>
      <c r="G227" s="241"/>
      <c r="H227" s="241"/>
      <c r="I227" s="241"/>
      <c r="K227" s="213"/>
      <c r="L227" s="213"/>
      <c r="M227" s="213"/>
      <c r="N227" s="213"/>
      <c r="P227" s="61"/>
      <c r="Q227" s="61" t="s">
        <v>218</v>
      </c>
      <c r="R227" s="64"/>
      <c r="S227" s="64"/>
      <c r="T227" s="64"/>
      <c r="U227" s="64"/>
      <c r="V227" s="64"/>
      <c r="X227" s="64"/>
      <c r="Y227" s="64"/>
      <c r="Z227" s="64"/>
      <c r="AA227" s="64"/>
      <c r="AB227" s="64"/>
      <c r="AD227" s="63"/>
      <c r="AE227" s="63"/>
      <c r="AF227" s="63"/>
      <c r="AG227" s="63"/>
      <c r="AH227"/>
      <c r="AI227"/>
      <c r="AJ227"/>
      <c r="AK227"/>
      <c r="AL227"/>
      <c r="AM227"/>
      <c r="AN227"/>
    </row>
    <row r="228" spans="1:40" s="62" customFormat="1" ht="16.95" customHeight="1" x14ac:dyDescent="0.3">
      <c r="A228" s="61"/>
      <c r="B228" s="211"/>
      <c r="C228" s="211"/>
      <c r="D228" s="211"/>
      <c r="E228" s="190"/>
      <c r="F228" s="229"/>
      <c r="G228" s="229"/>
      <c r="H228" s="229"/>
      <c r="I228" s="229"/>
      <c r="K228" s="213"/>
      <c r="L228" s="213"/>
      <c r="M228" s="213"/>
      <c r="N228" s="213"/>
      <c r="P228" s="61"/>
      <c r="Q228" s="61" t="s">
        <v>723</v>
      </c>
      <c r="R228" s="64"/>
      <c r="S228" s="64"/>
      <c r="T228" s="64"/>
      <c r="U228" s="64"/>
      <c r="V228" s="64"/>
      <c r="W228" s="64"/>
      <c r="X228" s="64"/>
      <c r="Y228" s="64"/>
      <c r="Z228" s="64"/>
      <c r="AA228" s="64"/>
      <c r="AB228" s="64"/>
      <c r="AD228" s="63"/>
      <c r="AE228" s="63"/>
      <c r="AF228" s="63"/>
      <c r="AG228" s="63"/>
      <c r="AH228"/>
      <c r="AI228"/>
      <c r="AJ228"/>
      <c r="AK228"/>
      <c r="AL228"/>
      <c r="AM228"/>
      <c r="AN228"/>
    </row>
    <row r="229" spans="1:40" s="62" customFormat="1" ht="16.95" customHeight="1" x14ac:dyDescent="0.3">
      <c r="A229" s="61"/>
      <c r="B229" s="211"/>
      <c r="C229" s="211"/>
      <c r="D229" s="211"/>
      <c r="E229" s="190"/>
      <c r="F229" s="229"/>
      <c r="G229" s="229"/>
      <c r="H229" s="229"/>
      <c r="I229" s="229"/>
      <c r="J229" s="180"/>
      <c r="K229" s="213"/>
      <c r="L229" s="213"/>
      <c r="M229" s="213"/>
      <c r="N229" s="213"/>
      <c r="O229" s="180"/>
      <c r="P229" s="61"/>
      <c r="Q229" s="61" t="s">
        <v>220</v>
      </c>
      <c r="R229" s="64"/>
      <c r="S229" s="64"/>
      <c r="T229" s="64"/>
      <c r="U229" s="64"/>
      <c r="V229" s="64"/>
      <c r="W229" s="64"/>
      <c r="X229" s="64"/>
      <c r="Y229" s="64"/>
      <c r="Z229" s="64"/>
      <c r="AA229" s="64"/>
      <c r="AB229" s="64"/>
      <c r="AD229" s="63"/>
      <c r="AE229" s="63"/>
      <c r="AF229" s="63"/>
      <c r="AG229" s="63"/>
      <c r="AH229"/>
      <c r="AI229"/>
      <c r="AJ229"/>
      <c r="AK229"/>
      <c r="AL229"/>
      <c r="AM229"/>
      <c r="AN229"/>
    </row>
    <row r="230" spans="1:40" s="62" customFormat="1" ht="16.95" customHeight="1" x14ac:dyDescent="0.3">
      <c r="A230" s="61"/>
      <c r="B230" s="211"/>
      <c r="C230" s="211"/>
      <c r="D230" s="211"/>
      <c r="E230" s="190"/>
      <c r="F230" s="229"/>
      <c r="G230" s="229"/>
      <c r="H230" s="229"/>
      <c r="I230" s="229"/>
      <c r="J230" s="180"/>
      <c r="K230" s="213"/>
      <c r="L230" s="213"/>
      <c r="M230" s="213"/>
      <c r="N230" s="213"/>
      <c r="O230" s="180"/>
      <c r="P230" s="61"/>
      <c r="Q230" s="61" t="s">
        <v>221</v>
      </c>
      <c r="R230" s="64"/>
      <c r="S230" s="64"/>
      <c r="T230" s="64"/>
      <c r="U230" s="64"/>
      <c r="V230" s="64"/>
      <c r="W230" s="64"/>
      <c r="X230" s="64"/>
      <c r="Y230" s="64"/>
      <c r="Z230" s="64"/>
      <c r="AA230" s="64"/>
      <c r="AB230" s="64"/>
      <c r="AD230" s="63"/>
      <c r="AE230" s="63"/>
      <c r="AF230" s="63"/>
      <c r="AG230" s="63"/>
      <c r="AH230"/>
      <c r="AI230"/>
      <c r="AJ230"/>
      <c r="AK230"/>
      <c r="AL230"/>
      <c r="AM230"/>
      <c r="AN230"/>
    </row>
    <row r="231" spans="1:40" s="62" customFormat="1" ht="16.95" customHeight="1" x14ac:dyDescent="0.3">
      <c r="A231" s="61"/>
      <c r="B231" s="211"/>
      <c r="C231" s="211"/>
      <c r="D231" s="211"/>
      <c r="E231" s="190"/>
      <c r="F231" s="229"/>
      <c r="G231" s="229"/>
      <c r="H231" s="229"/>
      <c r="I231" s="229"/>
      <c r="K231" s="213"/>
      <c r="L231" s="213"/>
      <c r="M231" s="213"/>
      <c r="N231" s="213"/>
      <c r="Q231" s="61" t="s">
        <v>222</v>
      </c>
      <c r="R231" s="64"/>
      <c r="S231" s="64"/>
      <c r="T231" s="64"/>
      <c r="U231" s="64"/>
      <c r="V231" s="64"/>
      <c r="W231" s="64"/>
      <c r="X231" s="64"/>
      <c r="Y231" s="64"/>
      <c r="Z231" s="64"/>
      <c r="AA231" s="64"/>
      <c r="AB231" s="64"/>
      <c r="AD231" s="63"/>
      <c r="AE231" s="63"/>
      <c r="AF231" s="63"/>
      <c r="AG231" s="63"/>
      <c r="AH231"/>
      <c r="AI231"/>
      <c r="AJ231"/>
      <c r="AK231"/>
      <c r="AL231"/>
      <c r="AM231"/>
      <c r="AN231"/>
    </row>
    <row r="232" spans="1:40" s="62" customFormat="1" ht="16.95" customHeight="1" x14ac:dyDescent="0.3">
      <c r="A232" s="61"/>
      <c r="B232" s="211"/>
      <c r="C232" s="211"/>
      <c r="D232" s="211"/>
      <c r="E232" s="190"/>
      <c r="F232" s="212"/>
      <c r="G232" s="212"/>
      <c r="H232" s="212"/>
      <c r="I232" s="212"/>
      <c r="K232" s="213"/>
      <c r="L232" s="213"/>
      <c r="M232" s="213"/>
      <c r="N232" s="213"/>
      <c r="Q232" s="61" t="s">
        <v>724</v>
      </c>
      <c r="R232" s="64"/>
      <c r="S232" s="64"/>
      <c r="T232" s="64"/>
      <c r="U232" s="64"/>
      <c r="V232" s="64"/>
      <c r="W232" s="64"/>
      <c r="X232" s="64"/>
      <c r="Y232" s="64"/>
      <c r="Z232" s="64"/>
      <c r="AA232" s="64"/>
      <c r="AB232" s="64"/>
      <c r="AD232" s="63"/>
      <c r="AE232" s="63"/>
      <c r="AF232" s="63"/>
      <c r="AG232" s="63"/>
      <c r="AH232"/>
      <c r="AI232"/>
      <c r="AJ232"/>
      <c r="AK232"/>
      <c r="AL232"/>
      <c r="AM232"/>
      <c r="AN232"/>
    </row>
    <row r="233" spans="1:40" s="62" customFormat="1" ht="16.95" customHeight="1" x14ac:dyDescent="0.3">
      <c r="A233" s="61"/>
      <c r="B233" s="211"/>
      <c r="C233" s="211"/>
      <c r="D233" s="211"/>
      <c r="E233" s="190"/>
      <c r="F233" s="212"/>
      <c r="G233" s="212"/>
      <c r="H233" s="212"/>
      <c r="I233" s="212"/>
      <c r="K233" s="213"/>
      <c r="L233" s="213"/>
      <c r="M233" s="213"/>
      <c r="N233" s="213"/>
      <c r="Q233" s="61" t="s">
        <v>224</v>
      </c>
      <c r="R233" s="64"/>
      <c r="S233" s="64"/>
      <c r="T233" s="64"/>
      <c r="U233" s="64"/>
      <c r="V233" s="64"/>
      <c r="W233" s="64"/>
      <c r="X233" s="64"/>
      <c r="Y233" s="64"/>
      <c r="Z233" s="64"/>
      <c r="AA233" s="64"/>
      <c r="AB233" s="64"/>
      <c r="AD233" s="63"/>
      <c r="AE233" s="63"/>
      <c r="AF233" s="63"/>
      <c r="AG233" s="63"/>
      <c r="AH233"/>
      <c r="AI233"/>
      <c r="AJ233"/>
      <c r="AK233"/>
      <c r="AL233"/>
      <c r="AM233"/>
      <c r="AN233"/>
    </row>
    <row r="234" spans="1:40" s="19" customFormat="1" ht="16.95" customHeight="1" x14ac:dyDescent="0.3">
      <c r="A234" s="41"/>
      <c r="B234" s="211"/>
      <c r="C234" s="211"/>
      <c r="D234" s="211"/>
      <c r="E234" s="190"/>
      <c r="F234" s="212"/>
      <c r="G234" s="212"/>
      <c r="H234" s="212"/>
      <c r="I234" s="212"/>
      <c r="K234" s="213"/>
      <c r="L234" s="213"/>
      <c r="M234" s="213"/>
      <c r="N234" s="213"/>
      <c r="Q234" s="61" t="s">
        <v>225</v>
      </c>
      <c r="R234" s="64"/>
      <c r="S234" s="64"/>
      <c r="T234" s="64"/>
      <c r="U234" s="64"/>
      <c r="V234" s="64"/>
      <c r="W234" s="64"/>
      <c r="X234" s="64"/>
      <c r="Y234" s="64"/>
      <c r="Z234" s="64"/>
      <c r="AA234" s="64"/>
      <c r="AB234" s="64"/>
      <c r="AD234" s="38"/>
      <c r="AE234" s="38"/>
      <c r="AF234" s="38"/>
      <c r="AG234" s="38"/>
      <c r="AH234"/>
      <c r="AI234"/>
      <c r="AJ234"/>
      <c r="AK234"/>
      <c r="AL234"/>
      <c r="AM234"/>
      <c r="AN234"/>
    </row>
    <row r="235" spans="1:40" s="62" customFormat="1" ht="16.95" customHeight="1" x14ac:dyDescent="0.3">
      <c r="A235" s="61"/>
      <c r="B235" s="211"/>
      <c r="C235" s="211"/>
      <c r="D235" s="211"/>
      <c r="E235" s="190"/>
      <c r="F235" s="213"/>
      <c r="G235" s="213"/>
      <c r="H235" s="213"/>
      <c r="I235" s="213"/>
      <c r="K235" s="213"/>
      <c r="L235" s="213"/>
      <c r="M235" s="213"/>
      <c r="N235" s="213"/>
      <c r="Q235" s="61" t="s">
        <v>226</v>
      </c>
      <c r="R235" s="64"/>
      <c r="S235" s="64"/>
      <c r="T235" s="64"/>
      <c r="U235" s="64"/>
      <c r="V235" s="64"/>
      <c r="W235" s="64"/>
      <c r="X235" s="64"/>
      <c r="Y235" s="64"/>
      <c r="Z235" s="64"/>
      <c r="AA235" s="64"/>
      <c r="AB235" s="64"/>
      <c r="AD235" s="38"/>
      <c r="AE235" s="63"/>
      <c r="AF235" s="63"/>
      <c r="AG235" s="63"/>
      <c r="AH235"/>
      <c r="AI235"/>
      <c r="AJ235"/>
      <c r="AK235"/>
      <c r="AL235"/>
      <c r="AM235"/>
      <c r="AN235"/>
    </row>
    <row r="236" spans="1:40" s="62" customFormat="1" ht="16.95" customHeight="1" x14ac:dyDescent="0.3">
      <c r="A236" s="61"/>
      <c r="B236" s="80" t="s">
        <v>227</v>
      </c>
      <c r="C236" s="81"/>
      <c r="D236" s="81"/>
      <c r="E236" s="79"/>
      <c r="F236" s="81"/>
      <c r="G236" s="81"/>
      <c r="H236" s="81"/>
      <c r="J236" s="81"/>
      <c r="K236" s="81"/>
      <c r="L236" s="81"/>
      <c r="O236" s="61"/>
      <c r="P236" s="72"/>
      <c r="Q236" s="64"/>
      <c r="R236" s="64"/>
      <c r="S236" s="64"/>
      <c r="T236" s="64"/>
      <c r="U236" s="64"/>
      <c r="V236" s="64"/>
      <c r="W236" s="64"/>
      <c r="X236" s="64"/>
      <c r="Y236" s="64"/>
      <c r="Z236" s="64"/>
      <c r="AA236" s="64"/>
      <c r="AB236" s="64"/>
      <c r="AD236" s="63"/>
      <c r="AE236" s="63"/>
      <c r="AF236" s="63"/>
      <c r="AG236" s="63"/>
      <c r="AH236"/>
      <c r="AI236"/>
      <c r="AJ236"/>
      <c r="AK236"/>
      <c r="AL236"/>
      <c r="AM236"/>
      <c r="AN236"/>
    </row>
    <row r="237" spans="1:40" s="62" customFormat="1" ht="16.95" customHeight="1" x14ac:dyDescent="0.3">
      <c r="A237" s="61"/>
      <c r="B237" s="80" t="s">
        <v>228</v>
      </c>
      <c r="C237" s="81"/>
      <c r="D237" s="81"/>
      <c r="E237" s="79"/>
      <c r="F237" s="81"/>
      <c r="G237" s="81"/>
      <c r="H237" s="81"/>
      <c r="J237" s="81"/>
      <c r="K237" s="81"/>
      <c r="L237" s="81"/>
      <c r="O237" s="61"/>
      <c r="P237" s="72"/>
      <c r="Q237" s="64"/>
      <c r="R237" s="64"/>
      <c r="S237" s="64"/>
      <c r="T237" s="64"/>
      <c r="U237" s="64"/>
      <c r="V237" s="64"/>
      <c r="W237" s="64"/>
      <c r="X237" s="64"/>
      <c r="Y237" s="64"/>
      <c r="Z237" s="64"/>
      <c r="AA237" s="64"/>
      <c r="AB237" s="64"/>
      <c r="AD237" s="187"/>
      <c r="AE237" s="63"/>
      <c r="AF237" s="63"/>
      <c r="AG237" s="63"/>
      <c r="AH237"/>
      <c r="AI237"/>
      <c r="AJ237"/>
      <c r="AK237"/>
      <c r="AL237"/>
      <c r="AM237"/>
      <c r="AN237"/>
    </row>
    <row r="238" spans="1:40" s="62" customFormat="1" ht="16.95" customHeight="1" x14ac:dyDescent="0.3">
      <c r="A238" s="61"/>
      <c r="B238" s="29"/>
      <c r="C238" s="75"/>
      <c r="D238" s="61"/>
      <c r="E238" s="61"/>
      <c r="F238" s="64"/>
      <c r="G238" s="64"/>
      <c r="H238" s="64"/>
      <c r="I238" s="64"/>
      <c r="J238" s="64"/>
      <c r="K238" s="64"/>
      <c r="L238" s="64"/>
      <c r="M238" s="64"/>
      <c r="N238" s="64"/>
      <c r="O238" s="64"/>
      <c r="P238" s="64"/>
      <c r="Q238" s="64"/>
      <c r="R238" s="64"/>
      <c r="S238" s="64"/>
      <c r="T238" s="64"/>
      <c r="U238" s="64"/>
      <c r="V238" s="64"/>
      <c r="W238" s="64"/>
      <c r="X238" s="64"/>
      <c r="Y238" s="64"/>
      <c r="Z238" s="64"/>
      <c r="AA238" s="64"/>
      <c r="AB238" s="64"/>
      <c r="AD238" s="63"/>
      <c r="AE238" s="63"/>
      <c r="AF238" s="63"/>
      <c r="AG238" s="63"/>
      <c r="AH238"/>
      <c r="AI238"/>
      <c r="AJ238"/>
      <c r="AK238"/>
      <c r="AL238"/>
      <c r="AM238"/>
      <c r="AN238"/>
    </row>
    <row r="239" spans="1:40" s="62" customFormat="1" ht="16.95" customHeight="1" x14ac:dyDescent="0.3">
      <c r="A239" s="61"/>
      <c r="B239" s="75"/>
      <c r="C239" s="231" t="s">
        <v>229</v>
      </c>
      <c r="D239" s="231"/>
      <c r="E239" s="231"/>
      <c r="F239" s="231"/>
      <c r="G239" s="231"/>
      <c r="H239" s="231"/>
      <c r="I239" s="231"/>
      <c r="J239" s="231"/>
      <c r="K239" s="231"/>
      <c r="L239" s="231"/>
      <c r="M239" s="231"/>
      <c r="N239" s="231"/>
      <c r="O239" s="231"/>
      <c r="P239" s="231"/>
      <c r="Q239" s="231"/>
      <c r="R239" s="231"/>
      <c r="S239" s="231"/>
      <c r="T239" s="231"/>
      <c r="U239" s="231"/>
      <c r="V239" s="231"/>
      <c r="W239" s="231"/>
      <c r="X239" s="231"/>
      <c r="Y239" s="231"/>
      <c r="Z239" s="231"/>
      <c r="AA239" s="231"/>
      <c r="AB239" s="231"/>
      <c r="AD239" s="63"/>
      <c r="AE239" s="63"/>
      <c r="AF239" s="63"/>
      <c r="AG239" s="63"/>
      <c r="AH239"/>
      <c r="AI239"/>
      <c r="AJ239"/>
      <c r="AK239"/>
      <c r="AL239"/>
      <c r="AM239"/>
      <c r="AN239"/>
    </row>
    <row r="240" spans="1:40" s="62" customFormat="1" ht="16.95" customHeight="1" x14ac:dyDescent="0.3">
      <c r="A240" s="61"/>
      <c r="B240" s="61"/>
      <c r="C240" s="232"/>
      <c r="D240" s="232"/>
      <c r="E240" s="232"/>
      <c r="F240" s="232"/>
      <c r="G240" s="232"/>
      <c r="H240" s="232"/>
      <c r="I240" s="232"/>
      <c r="J240" s="232"/>
      <c r="K240" s="232"/>
      <c r="L240" s="232"/>
      <c r="M240" s="232"/>
      <c r="N240" s="232"/>
      <c r="O240" s="232"/>
      <c r="P240" s="232"/>
      <c r="Q240" s="232"/>
      <c r="R240" s="232"/>
      <c r="S240" s="232"/>
      <c r="T240" s="232"/>
      <c r="U240" s="232"/>
      <c r="V240" s="232"/>
      <c r="W240" s="232"/>
      <c r="X240" s="232"/>
      <c r="Y240" s="232"/>
      <c r="Z240" s="232"/>
      <c r="AA240" s="232"/>
      <c r="AB240" s="232"/>
      <c r="AC240" s="43"/>
      <c r="AD240" s="165" t="s">
        <v>230</v>
      </c>
      <c r="AE240" s="166"/>
      <c r="AF240" s="166"/>
      <c r="AG240" s="63"/>
      <c r="AH240"/>
      <c r="AI240"/>
      <c r="AJ240"/>
      <c r="AK240"/>
      <c r="AL240"/>
      <c r="AM240"/>
      <c r="AN240"/>
    </row>
    <row r="241" spans="1:40" s="62" customFormat="1" ht="16.95" customHeight="1" x14ac:dyDescent="0.3">
      <c r="A241" s="61"/>
      <c r="B241" s="61"/>
      <c r="C241" s="248"/>
      <c r="D241" s="249"/>
      <c r="E241" s="249"/>
      <c r="F241" s="249"/>
      <c r="G241" s="249"/>
      <c r="H241" s="249"/>
      <c r="I241" s="249"/>
      <c r="J241" s="249"/>
      <c r="K241" s="249"/>
      <c r="L241" s="249"/>
      <c r="M241" s="249"/>
      <c r="N241" s="249"/>
      <c r="O241" s="249"/>
      <c r="P241" s="249"/>
      <c r="Q241" s="249"/>
      <c r="R241" s="249"/>
      <c r="S241" s="249"/>
      <c r="T241" s="249"/>
      <c r="U241" s="249"/>
      <c r="V241" s="249"/>
      <c r="W241" s="249"/>
      <c r="X241" s="249"/>
      <c r="Y241" s="249"/>
      <c r="Z241" s="249"/>
      <c r="AA241" s="249"/>
      <c r="AB241" s="250"/>
      <c r="AD241" s="63"/>
      <c r="AE241" s="63"/>
      <c r="AF241" s="63"/>
      <c r="AG241" s="63"/>
      <c r="AH241"/>
      <c r="AI241"/>
      <c r="AJ241"/>
      <c r="AK241"/>
      <c r="AL241"/>
      <c r="AM241"/>
      <c r="AN241"/>
    </row>
    <row r="242" spans="1:40" s="62" customFormat="1" ht="16.95" customHeight="1" x14ac:dyDescent="0.3">
      <c r="A242" s="61"/>
      <c r="B242" s="61"/>
      <c r="C242" s="271"/>
      <c r="D242" s="227"/>
      <c r="E242" s="227"/>
      <c r="F242" s="227"/>
      <c r="G242" s="227"/>
      <c r="H242" s="227"/>
      <c r="I242" s="227"/>
      <c r="J242" s="227"/>
      <c r="K242" s="227"/>
      <c r="L242" s="227"/>
      <c r="M242" s="227"/>
      <c r="N242" s="227"/>
      <c r="O242" s="227"/>
      <c r="P242" s="227"/>
      <c r="Q242" s="227"/>
      <c r="R242" s="227"/>
      <c r="S242" s="227"/>
      <c r="T242" s="227"/>
      <c r="U242" s="227"/>
      <c r="V242" s="227"/>
      <c r="W242" s="227"/>
      <c r="X242" s="227"/>
      <c r="Y242" s="227"/>
      <c r="Z242" s="227"/>
      <c r="AA242" s="227"/>
      <c r="AB242" s="272"/>
      <c r="AD242" s="63"/>
      <c r="AE242" s="63"/>
      <c r="AF242" s="63"/>
      <c r="AG242" s="63"/>
      <c r="AH242"/>
      <c r="AI242"/>
      <c r="AJ242"/>
      <c r="AK242"/>
      <c r="AL242"/>
      <c r="AM242"/>
      <c r="AN242"/>
    </row>
    <row r="243" spans="1:40" s="62" customFormat="1" ht="16.95" customHeight="1" x14ac:dyDescent="0.3">
      <c r="A243" s="61"/>
      <c r="B243" s="61"/>
      <c r="C243" s="271"/>
      <c r="D243" s="227"/>
      <c r="E243" s="227"/>
      <c r="F243" s="227"/>
      <c r="G243" s="227"/>
      <c r="H243" s="227"/>
      <c r="I243" s="227"/>
      <c r="J243" s="227"/>
      <c r="K243" s="227"/>
      <c r="L243" s="227"/>
      <c r="M243" s="227"/>
      <c r="N243" s="227"/>
      <c r="O243" s="227"/>
      <c r="P243" s="227"/>
      <c r="Q243" s="227"/>
      <c r="R243" s="227"/>
      <c r="S243" s="227"/>
      <c r="T243" s="227"/>
      <c r="U243" s="227"/>
      <c r="V243" s="227"/>
      <c r="W243" s="227"/>
      <c r="X243" s="227"/>
      <c r="Y243" s="227"/>
      <c r="Z243" s="227"/>
      <c r="AA243" s="227"/>
      <c r="AB243" s="272"/>
      <c r="AD243" s="63"/>
      <c r="AE243" s="63"/>
      <c r="AF243" s="63"/>
      <c r="AG243" s="63"/>
      <c r="AH243"/>
      <c r="AI243"/>
      <c r="AJ243"/>
      <c r="AK243"/>
      <c r="AL243"/>
      <c r="AM243"/>
      <c r="AN243"/>
    </row>
    <row r="244" spans="1:40" s="62" customFormat="1" ht="16.95" customHeight="1" x14ac:dyDescent="0.3">
      <c r="A244" s="61"/>
      <c r="B244" s="61"/>
      <c r="C244" s="251"/>
      <c r="D244" s="252"/>
      <c r="E244" s="252"/>
      <c r="F244" s="252"/>
      <c r="G244" s="252"/>
      <c r="H244" s="252"/>
      <c r="I244" s="252"/>
      <c r="J244" s="252"/>
      <c r="K244" s="252"/>
      <c r="L244" s="252"/>
      <c r="M244" s="252"/>
      <c r="N244" s="252"/>
      <c r="O244" s="252"/>
      <c r="P244" s="252"/>
      <c r="Q244" s="252"/>
      <c r="R244" s="252"/>
      <c r="S244" s="252"/>
      <c r="T244" s="252"/>
      <c r="U244" s="252"/>
      <c r="V244" s="252"/>
      <c r="W244" s="252"/>
      <c r="X244" s="252"/>
      <c r="Y244" s="252"/>
      <c r="Z244" s="252"/>
      <c r="AA244" s="252"/>
      <c r="AB244" s="253"/>
      <c r="AD244" s="63"/>
      <c r="AE244" s="63"/>
      <c r="AF244" s="63"/>
      <c r="AG244" s="63"/>
      <c r="AH244"/>
      <c r="AI244"/>
      <c r="AJ244"/>
      <c r="AK244"/>
      <c r="AL244"/>
      <c r="AM244"/>
      <c r="AN244"/>
    </row>
    <row r="245" spans="1:40" s="62" customFormat="1" ht="16.95" customHeight="1" x14ac:dyDescent="0.3">
      <c r="A245" s="61"/>
      <c r="B245" s="61"/>
      <c r="C245" s="75"/>
      <c r="D245" s="39"/>
      <c r="E245" s="61"/>
      <c r="F245" s="64"/>
      <c r="G245" s="64"/>
      <c r="H245" s="64"/>
      <c r="I245" s="64"/>
      <c r="J245" s="64"/>
      <c r="K245" s="64"/>
      <c r="L245" s="64"/>
      <c r="M245" s="64"/>
      <c r="N245" s="64"/>
      <c r="O245" s="64"/>
      <c r="P245" s="64"/>
      <c r="Q245" s="64"/>
      <c r="R245" s="64"/>
      <c r="S245" s="64"/>
      <c r="T245" s="64"/>
      <c r="U245" s="64"/>
      <c r="V245" s="64"/>
      <c r="W245" s="64"/>
      <c r="X245" s="64"/>
      <c r="Y245" s="64"/>
      <c r="Z245" s="64"/>
      <c r="AA245" s="64"/>
      <c r="AB245" s="64"/>
      <c r="AD245" s="63"/>
      <c r="AE245" s="63"/>
      <c r="AF245" s="63"/>
      <c r="AG245" s="63"/>
      <c r="AH245"/>
      <c r="AI245"/>
      <c r="AJ245"/>
      <c r="AK245"/>
      <c r="AL245"/>
      <c r="AM245"/>
      <c r="AN245"/>
    </row>
    <row r="246" spans="1:40" s="62" customFormat="1" ht="19.95" customHeight="1" x14ac:dyDescent="0.3">
      <c r="A246" s="61"/>
      <c r="B246" s="243" t="s">
        <v>231</v>
      </c>
      <c r="C246" s="243"/>
      <c r="D246" s="243"/>
      <c r="E246" s="243"/>
      <c r="F246" s="243"/>
      <c r="G246" s="243"/>
      <c r="H246" s="243"/>
      <c r="I246" s="243"/>
      <c r="J246" s="243"/>
      <c r="K246" s="243"/>
      <c r="L246" s="243"/>
      <c r="M246" s="243"/>
      <c r="N246" s="243"/>
      <c r="O246" s="243"/>
      <c r="P246" s="243"/>
      <c r="Q246" s="243"/>
      <c r="R246" s="243"/>
      <c r="S246" s="243"/>
      <c r="T246" s="243"/>
      <c r="U246" s="243"/>
      <c r="V246" s="243"/>
      <c r="W246" s="243"/>
      <c r="X246" s="243"/>
      <c r="Y246" s="243"/>
      <c r="Z246" s="243"/>
      <c r="AA246" s="243"/>
      <c r="AB246" s="243"/>
      <c r="AD246" s="63"/>
      <c r="AE246" s="63"/>
      <c r="AF246" s="63"/>
      <c r="AG246" s="63"/>
      <c r="AH246"/>
      <c r="AI246"/>
      <c r="AJ246"/>
      <c r="AK246"/>
      <c r="AL246"/>
      <c r="AM246"/>
      <c r="AN246"/>
    </row>
    <row r="247" spans="1:40" s="62" customFormat="1" ht="16.95" customHeight="1" x14ac:dyDescent="0.3">
      <c r="A247" s="61"/>
      <c r="B247" s="61"/>
      <c r="C247" s="75"/>
      <c r="D247" s="62" t="s">
        <v>232</v>
      </c>
      <c r="E247" s="61"/>
      <c r="F247" s="64"/>
      <c r="G247" s="64"/>
      <c r="H247" s="64"/>
      <c r="I247" s="64"/>
      <c r="J247" s="64"/>
      <c r="K247" s="64"/>
      <c r="L247" s="64"/>
      <c r="M247" s="64"/>
      <c r="N247" s="64"/>
      <c r="O247" s="64"/>
      <c r="P247" s="64"/>
      <c r="Q247" s="64"/>
      <c r="R247" s="64"/>
      <c r="S247" s="64"/>
      <c r="T247" s="64"/>
      <c r="U247" s="64"/>
      <c r="V247" s="64"/>
      <c r="W247" s="64"/>
      <c r="X247" s="64"/>
      <c r="Y247" s="64"/>
      <c r="Z247" s="64"/>
      <c r="AA247" s="64"/>
      <c r="AB247" s="64"/>
      <c r="AD247" s="63"/>
      <c r="AE247" s="63"/>
      <c r="AF247" s="63"/>
      <c r="AG247" s="63"/>
      <c r="AH247"/>
      <c r="AI247"/>
      <c r="AJ247"/>
      <c r="AK247"/>
      <c r="AL247"/>
      <c r="AM247"/>
      <c r="AN247"/>
    </row>
    <row r="248" spans="1:40" s="62" customFormat="1" ht="16.95" customHeight="1" x14ac:dyDescent="0.3">
      <c r="A248" s="61"/>
      <c r="B248" s="61"/>
      <c r="C248" s="75"/>
      <c r="D248" s="39" t="s">
        <v>233</v>
      </c>
      <c r="E248" s="61"/>
      <c r="F248" s="64"/>
      <c r="G248" s="64"/>
      <c r="H248" s="64"/>
      <c r="I248" s="64"/>
      <c r="J248" s="64"/>
      <c r="K248" s="64"/>
      <c r="L248" s="64"/>
      <c r="M248" s="64"/>
      <c r="N248" s="64"/>
      <c r="O248" s="64"/>
      <c r="P248" s="64"/>
      <c r="Q248" s="64"/>
      <c r="R248" s="64"/>
      <c r="S248" s="64"/>
      <c r="T248" s="64"/>
      <c r="U248" s="64"/>
      <c r="V248" s="64"/>
      <c r="W248" s="64"/>
      <c r="X248" s="64"/>
      <c r="Y248" s="64"/>
      <c r="Z248" s="64"/>
      <c r="AA248" s="64"/>
      <c r="AB248" s="64"/>
      <c r="AD248" s="63"/>
      <c r="AE248" s="63"/>
      <c r="AF248" s="63"/>
      <c r="AG248" s="63"/>
      <c r="AH248"/>
      <c r="AI248"/>
      <c r="AJ248"/>
      <c r="AK248"/>
      <c r="AL248"/>
      <c r="AM248"/>
      <c r="AN248"/>
    </row>
    <row r="249" spans="1:40" s="62" customFormat="1" ht="16.95" customHeight="1" x14ac:dyDescent="0.3">
      <c r="A249" s="61"/>
      <c r="B249" s="61"/>
      <c r="C249" s="75"/>
      <c r="D249" s="39" t="s">
        <v>234</v>
      </c>
      <c r="E249" s="61"/>
      <c r="F249" s="64"/>
      <c r="G249" s="64"/>
      <c r="H249" s="64"/>
      <c r="I249" s="64"/>
      <c r="J249" s="64"/>
      <c r="K249" s="64"/>
      <c r="L249" s="64"/>
      <c r="M249" s="64"/>
      <c r="N249" s="64"/>
      <c r="O249" s="64"/>
      <c r="P249" s="64"/>
      <c r="Q249" s="64"/>
      <c r="R249" s="64"/>
      <c r="S249" s="64"/>
      <c r="T249" s="64"/>
      <c r="U249" s="64"/>
      <c r="V249" s="64"/>
      <c r="W249" s="64"/>
      <c r="X249" s="64"/>
      <c r="Y249" s="64"/>
      <c r="Z249" s="64"/>
      <c r="AA249" s="64"/>
      <c r="AB249" s="64"/>
      <c r="AD249" s="63"/>
      <c r="AE249" s="63"/>
      <c r="AF249" s="63"/>
      <c r="AG249" s="63"/>
      <c r="AH249"/>
      <c r="AI249"/>
      <c r="AJ249"/>
      <c r="AK249"/>
      <c r="AL249"/>
      <c r="AM249"/>
      <c r="AN249"/>
    </row>
    <row r="250" spans="1:40" s="62" customFormat="1" ht="16.95" customHeight="1" x14ac:dyDescent="0.3">
      <c r="A250" s="61"/>
      <c r="B250" s="61"/>
      <c r="N250" s="64"/>
      <c r="O250" s="64"/>
      <c r="P250" s="64"/>
      <c r="Q250" s="64"/>
      <c r="R250" s="64"/>
      <c r="S250" s="64"/>
      <c r="T250" s="64"/>
      <c r="U250" s="64"/>
      <c r="V250" s="64"/>
      <c r="W250" s="64"/>
      <c r="X250" s="64"/>
      <c r="Y250" s="64"/>
      <c r="Z250" s="64"/>
      <c r="AA250" s="64"/>
      <c r="AB250" s="64"/>
      <c r="AD250" s="63"/>
      <c r="AE250" s="63"/>
      <c r="AF250" s="63"/>
      <c r="AG250" s="63"/>
      <c r="AH250"/>
      <c r="AI250"/>
      <c r="AJ250"/>
      <c r="AK250"/>
      <c r="AL250"/>
      <c r="AM250"/>
      <c r="AN250"/>
    </row>
    <row r="251" spans="1:40" s="62" customFormat="1" ht="16.95" customHeight="1" x14ac:dyDescent="0.3">
      <c r="A251" s="61"/>
      <c r="B251" s="61"/>
      <c r="C251" s="196" t="s">
        <v>59</v>
      </c>
      <c r="D251" s="64"/>
      <c r="E251" s="64"/>
      <c r="F251" s="64"/>
      <c r="G251" s="64"/>
      <c r="H251" s="64"/>
      <c r="I251" s="64"/>
      <c r="J251" s="64"/>
      <c r="K251" s="64"/>
      <c r="L251" s="64"/>
      <c r="M251" s="64"/>
      <c r="N251" s="64"/>
      <c r="O251" s="64"/>
      <c r="P251" s="64"/>
      <c r="Q251" s="64"/>
      <c r="R251" s="64"/>
      <c r="S251" s="64"/>
      <c r="T251" s="64"/>
      <c r="U251" s="64"/>
      <c r="V251" s="64"/>
      <c r="W251" s="64"/>
      <c r="X251" s="64"/>
      <c r="Y251" s="64"/>
      <c r="Z251" s="64"/>
      <c r="AA251" s="64"/>
      <c r="AB251" s="64"/>
      <c r="AD251" s="63"/>
      <c r="AE251" s="63"/>
      <c r="AF251" s="63"/>
      <c r="AG251" s="63"/>
      <c r="AH251"/>
      <c r="AI251"/>
      <c r="AJ251"/>
      <c r="AK251"/>
      <c r="AL251"/>
      <c r="AM251"/>
      <c r="AN251"/>
    </row>
    <row r="252" spans="1:40" s="62" customFormat="1" ht="16.95" customHeight="1" x14ac:dyDescent="0.3">
      <c r="A252" s="61"/>
      <c r="B252" s="61"/>
      <c r="C252" s="248"/>
      <c r="D252" s="249"/>
      <c r="E252" s="249"/>
      <c r="F252" s="249"/>
      <c r="G252" s="249"/>
      <c r="H252" s="249"/>
      <c r="I252" s="249"/>
      <c r="J252" s="249"/>
      <c r="K252" s="249"/>
      <c r="L252" s="249"/>
      <c r="M252" s="249"/>
      <c r="N252" s="249"/>
      <c r="O252" s="249"/>
      <c r="P252" s="249"/>
      <c r="Q252" s="249"/>
      <c r="R252" s="249"/>
      <c r="S252" s="249"/>
      <c r="T252" s="249"/>
      <c r="U252" s="249"/>
      <c r="V252" s="249"/>
      <c r="W252" s="249"/>
      <c r="X252" s="249"/>
      <c r="Y252" s="249"/>
      <c r="Z252" s="249"/>
      <c r="AA252" s="249"/>
      <c r="AB252" s="250"/>
      <c r="AD252" s="63"/>
      <c r="AE252" s="63"/>
      <c r="AF252" s="63"/>
      <c r="AG252" s="63"/>
      <c r="AH252"/>
      <c r="AI252"/>
      <c r="AJ252"/>
      <c r="AK252"/>
      <c r="AL252"/>
      <c r="AM252"/>
      <c r="AN252"/>
    </row>
    <row r="253" spans="1:40" s="62" customFormat="1" ht="16.95" customHeight="1" x14ac:dyDescent="0.3">
      <c r="A253" s="61"/>
      <c r="B253" s="61"/>
      <c r="C253" s="271"/>
      <c r="D253" s="227"/>
      <c r="E253" s="227"/>
      <c r="F253" s="227"/>
      <c r="G253" s="227"/>
      <c r="H253" s="227"/>
      <c r="I253" s="227"/>
      <c r="J253" s="227"/>
      <c r="K253" s="227"/>
      <c r="L253" s="227"/>
      <c r="M253" s="227"/>
      <c r="N253" s="227"/>
      <c r="O253" s="227"/>
      <c r="P253" s="227"/>
      <c r="Q253" s="227"/>
      <c r="R253" s="227"/>
      <c r="S253" s="227"/>
      <c r="T253" s="227"/>
      <c r="U253" s="227"/>
      <c r="V253" s="227"/>
      <c r="W253" s="227"/>
      <c r="X253" s="227"/>
      <c r="Y253" s="227"/>
      <c r="Z253" s="227"/>
      <c r="AA253" s="227"/>
      <c r="AB253" s="272"/>
      <c r="AD253" s="63"/>
      <c r="AE253" s="63"/>
      <c r="AF253" s="63"/>
      <c r="AG253" s="63"/>
      <c r="AH253"/>
      <c r="AI253"/>
      <c r="AJ253"/>
      <c r="AK253"/>
      <c r="AL253"/>
      <c r="AM253"/>
      <c r="AN253"/>
    </row>
    <row r="254" spans="1:40" s="62" customFormat="1" ht="16.95" customHeight="1" x14ac:dyDescent="0.3">
      <c r="A254" s="61"/>
      <c r="B254" s="61"/>
      <c r="C254" s="251"/>
      <c r="D254" s="252"/>
      <c r="E254" s="252"/>
      <c r="F254" s="252"/>
      <c r="G254" s="252"/>
      <c r="H254" s="252"/>
      <c r="I254" s="252"/>
      <c r="J254" s="252"/>
      <c r="K254" s="252"/>
      <c r="L254" s="252"/>
      <c r="M254" s="252"/>
      <c r="N254" s="252"/>
      <c r="O254" s="252"/>
      <c r="P254" s="252"/>
      <c r="Q254" s="252"/>
      <c r="R254" s="252"/>
      <c r="S254" s="252"/>
      <c r="T254" s="252"/>
      <c r="U254" s="252"/>
      <c r="V254" s="252"/>
      <c r="W254" s="252"/>
      <c r="X254" s="252"/>
      <c r="Y254" s="252"/>
      <c r="Z254" s="252"/>
      <c r="AA254" s="252"/>
      <c r="AB254" s="253"/>
      <c r="AD254" s="63"/>
      <c r="AE254" s="63"/>
      <c r="AF254" s="63"/>
      <c r="AG254" s="63"/>
      <c r="AH254"/>
      <c r="AI254"/>
      <c r="AJ254"/>
      <c r="AK254"/>
      <c r="AL254"/>
      <c r="AM254"/>
      <c r="AN254"/>
    </row>
    <row r="255" spans="1:40" s="62" customFormat="1" ht="16.95" customHeight="1" x14ac:dyDescent="0.3">
      <c r="A255" s="61"/>
      <c r="B255" s="61"/>
      <c r="C255" s="64"/>
      <c r="D255" s="64"/>
      <c r="E255" s="64"/>
      <c r="F255" s="64"/>
      <c r="G255" s="64"/>
      <c r="H255" s="64"/>
      <c r="I255" s="64"/>
      <c r="J255" s="64"/>
      <c r="K255" s="64"/>
      <c r="L255" s="64"/>
      <c r="M255" s="64"/>
      <c r="N255" s="64"/>
      <c r="O255" s="64"/>
      <c r="P255" s="64"/>
      <c r="Q255" s="64"/>
      <c r="R255" s="64"/>
      <c r="S255" s="64"/>
      <c r="T255" s="64"/>
      <c r="U255" s="64"/>
      <c r="V255" s="64"/>
      <c r="W255" s="64"/>
      <c r="X255" s="64"/>
      <c r="Y255" s="64"/>
      <c r="Z255" s="64"/>
      <c r="AA255" s="64"/>
      <c r="AB255" s="64"/>
      <c r="AD255" s="63"/>
      <c r="AE255" s="63"/>
      <c r="AF255" s="63"/>
      <c r="AG255" s="63"/>
      <c r="AH255"/>
      <c r="AI255"/>
      <c r="AJ255"/>
      <c r="AK255"/>
      <c r="AL255"/>
      <c r="AM255"/>
      <c r="AN255"/>
    </row>
    <row r="256" spans="1:40" s="62" customFormat="1" ht="19.95" customHeight="1" x14ac:dyDescent="0.3">
      <c r="A256" s="61"/>
      <c r="B256" s="243" t="s">
        <v>235</v>
      </c>
      <c r="C256" s="243"/>
      <c r="D256" s="243"/>
      <c r="E256" s="243"/>
      <c r="F256" s="243"/>
      <c r="G256" s="243"/>
      <c r="H256" s="243"/>
      <c r="I256" s="243"/>
      <c r="J256" s="243"/>
      <c r="K256" s="243"/>
      <c r="L256" s="243"/>
      <c r="M256" s="243"/>
      <c r="N256" s="243"/>
      <c r="O256" s="243"/>
      <c r="P256" s="243"/>
      <c r="Q256" s="243"/>
      <c r="R256" s="243"/>
      <c r="S256" s="243"/>
      <c r="T256" s="243"/>
      <c r="U256" s="243"/>
      <c r="V256" s="243"/>
      <c r="W256" s="243"/>
      <c r="X256" s="243"/>
      <c r="Y256" s="243"/>
      <c r="Z256" s="243"/>
      <c r="AA256" s="243"/>
      <c r="AB256" s="243"/>
      <c r="AD256" s="63"/>
      <c r="AE256" s="63"/>
      <c r="AF256" s="63"/>
      <c r="AG256" s="63"/>
      <c r="AH256"/>
      <c r="AI256"/>
      <c r="AJ256"/>
      <c r="AK256"/>
      <c r="AL256"/>
      <c r="AM256"/>
      <c r="AN256"/>
    </row>
    <row r="257" spans="1:40" s="62" customFormat="1" ht="16.95" customHeight="1" x14ac:dyDescent="0.3">
      <c r="A257" s="61"/>
      <c r="B257" s="61"/>
      <c r="C257" s="75"/>
      <c r="D257" s="62" t="s">
        <v>236</v>
      </c>
      <c r="E257" s="64"/>
      <c r="F257" s="64"/>
      <c r="G257" s="64"/>
      <c r="H257" s="64"/>
      <c r="I257" s="64"/>
      <c r="J257" s="64"/>
      <c r="K257" s="64"/>
      <c r="L257" s="64"/>
      <c r="M257" s="64"/>
      <c r="N257" s="64"/>
      <c r="O257" s="64"/>
      <c r="P257" s="64"/>
      <c r="Q257" s="64"/>
      <c r="R257" s="64"/>
      <c r="S257" s="64"/>
      <c r="T257" s="64"/>
      <c r="U257" s="64"/>
      <c r="V257" s="64"/>
      <c r="W257" s="64"/>
      <c r="X257" s="64"/>
      <c r="Y257" s="64"/>
      <c r="Z257" s="64"/>
      <c r="AA257" s="64"/>
      <c r="AB257" s="64"/>
      <c r="AD257" s="63"/>
      <c r="AE257" s="63"/>
      <c r="AF257" s="63"/>
      <c r="AG257" s="63"/>
      <c r="AH257"/>
      <c r="AI257"/>
      <c r="AJ257"/>
      <c r="AK257"/>
      <c r="AL257"/>
      <c r="AM257"/>
      <c r="AN257"/>
    </row>
    <row r="258" spans="1:40" s="62" customFormat="1" ht="16.95" customHeight="1" x14ac:dyDescent="0.3">
      <c r="A258" s="61"/>
      <c r="B258" s="61"/>
      <c r="C258" s="75"/>
      <c r="D258" s="39" t="s">
        <v>237</v>
      </c>
      <c r="E258" s="64"/>
      <c r="F258" s="64"/>
      <c r="G258" s="64"/>
      <c r="H258" s="64"/>
      <c r="I258" s="64"/>
      <c r="J258" s="64"/>
      <c r="K258" s="64"/>
      <c r="L258" s="64"/>
      <c r="M258" s="64"/>
      <c r="N258" s="64"/>
      <c r="O258" s="64"/>
      <c r="P258" s="64"/>
      <c r="Q258" s="64"/>
      <c r="R258" s="64"/>
      <c r="S258" s="64"/>
      <c r="T258" s="64"/>
      <c r="U258" s="64"/>
      <c r="V258" s="64"/>
      <c r="W258" s="64"/>
      <c r="X258" s="64"/>
      <c r="Y258" s="64"/>
      <c r="Z258" s="64"/>
      <c r="AA258" s="64"/>
      <c r="AB258" s="64"/>
      <c r="AD258" s="63"/>
      <c r="AE258" s="63"/>
      <c r="AF258" s="63"/>
      <c r="AG258" s="63"/>
      <c r="AH258"/>
      <c r="AI258"/>
      <c r="AJ258"/>
      <c r="AK258"/>
      <c r="AL258"/>
      <c r="AM258"/>
      <c r="AN258"/>
    </row>
    <row r="259" spans="1:40" s="62" customFormat="1" ht="16.95" customHeight="1" x14ac:dyDescent="0.3">
      <c r="A259" s="61"/>
      <c r="B259" s="61"/>
      <c r="C259" s="75"/>
      <c r="D259" s="39" t="s">
        <v>238</v>
      </c>
      <c r="E259" s="64"/>
      <c r="F259" s="64"/>
      <c r="G259" s="64"/>
      <c r="H259" s="64"/>
      <c r="I259" s="64"/>
      <c r="J259" s="64"/>
      <c r="K259" s="64"/>
      <c r="L259" s="64"/>
      <c r="M259" s="64"/>
      <c r="N259" s="64"/>
      <c r="O259" s="64"/>
      <c r="P259" s="64"/>
      <c r="Q259" s="64"/>
      <c r="R259" s="64"/>
      <c r="S259" s="64"/>
      <c r="T259" s="64"/>
      <c r="U259" s="64"/>
      <c r="V259" s="64"/>
      <c r="W259" s="64"/>
      <c r="X259" s="64"/>
      <c r="Y259" s="64"/>
      <c r="Z259" s="64"/>
      <c r="AA259" s="64"/>
      <c r="AB259" s="64"/>
      <c r="AD259" s="63"/>
      <c r="AE259" s="63"/>
      <c r="AF259" s="63"/>
      <c r="AG259" s="63"/>
      <c r="AH259"/>
      <c r="AI259"/>
      <c r="AJ259"/>
      <c r="AK259"/>
      <c r="AL259"/>
      <c r="AM259"/>
      <c r="AN259"/>
    </row>
    <row r="260" spans="1:40" s="62" customFormat="1" ht="16.95" customHeight="1" x14ac:dyDescent="0.3">
      <c r="A260" s="61"/>
      <c r="B260" s="61"/>
      <c r="N260" s="64"/>
      <c r="O260" s="64"/>
      <c r="P260" s="64"/>
      <c r="Q260" s="64"/>
      <c r="R260" s="64"/>
      <c r="S260" s="64"/>
      <c r="T260" s="64"/>
      <c r="U260" s="64"/>
      <c r="V260" s="64"/>
      <c r="W260" s="64"/>
      <c r="X260" s="64"/>
      <c r="Y260" s="64"/>
      <c r="Z260" s="64"/>
      <c r="AA260" s="64"/>
      <c r="AB260" s="64"/>
      <c r="AD260" s="63"/>
      <c r="AE260" s="63"/>
      <c r="AF260" s="63"/>
      <c r="AG260" s="63"/>
      <c r="AH260"/>
      <c r="AI260"/>
      <c r="AJ260"/>
      <c r="AK260"/>
      <c r="AL260"/>
      <c r="AM260"/>
      <c r="AN260"/>
    </row>
    <row r="261" spans="1:40" s="62" customFormat="1" ht="16.95" customHeight="1" x14ac:dyDescent="0.3">
      <c r="A261" s="61"/>
      <c r="B261" s="61"/>
      <c r="C261" s="196" t="s">
        <v>59</v>
      </c>
      <c r="D261" s="64"/>
      <c r="E261" s="64"/>
      <c r="F261" s="64"/>
      <c r="G261" s="64"/>
      <c r="H261" s="64"/>
      <c r="I261" s="64"/>
      <c r="J261" s="64"/>
      <c r="K261" s="64"/>
      <c r="L261" s="64"/>
      <c r="M261" s="64"/>
      <c r="N261" s="64"/>
      <c r="O261" s="64"/>
      <c r="P261" s="64"/>
      <c r="Q261" s="64"/>
      <c r="R261" s="64"/>
      <c r="S261" s="64"/>
      <c r="T261" s="64"/>
      <c r="U261" s="64"/>
      <c r="V261" s="64"/>
      <c r="W261" s="64"/>
      <c r="X261" s="64"/>
      <c r="Y261" s="64"/>
      <c r="Z261" s="64"/>
      <c r="AA261" s="64"/>
      <c r="AB261" s="64"/>
      <c r="AD261" s="63"/>
      <c r="AE261" s="63"/>
      <c r="AF261" s="63"/>
      <c r="AG261" s="63"/>
      <c r="AH261"/>
      <c r="AI261"/>
      <c r="AJ261"/>
      <c r="AK261"/>
      <c r="AL261"/>
      <c r="AM261"/>
      <c r="AN261"/>
    </row>
    <row r="262" spans="1:40" s="62" customFormat="1" ht="16.95" customHeight="1" x14ac:dyDescent="0.3">
      <c r="A262" s="61"/>
      <c r="B262" s="61"/>
      <c r="C262" s="248"/>
      <c r="D262" s="249"/>
      <c r="E262" s="249"/>
      <c r="F262" s="249"/>
      <c r="G262" s="249"/>
      <c r="H262" s="249"/>
      <c r="I262" s="249"/>
      <c r="J262" s="249"/>
      <c r="K262" s="249"/>
      <c r="L262" s="249"/>
      <c r="M262" s="249"/>
      <c r="N262" s="249"/>
      <c r="O262" s="249"/>
      <c r="P262" s="249"/>
      <c r="Q262" s="249"/>
      <c r="R262" s="249"/>
      <c r="S262" s="249"/>
      <c r="T262" s="249"/>
      <c r="U262" s="249"/>
      <c r="V262" s="249"/>
      <c r="W262" s="249"/>
      <c r="X262" s="249"/>
      <c r="Y262" s="249"/>
      <c r="Z262" s="249"/>
      <c r="AA262" s="249"/>
      <c r="AB262" s="250"/>
      <c r="AD262" s="63"/>
      <c r="AE262" s="63"/>
      <c r="AF262" s="63"/>
      <c r="AG262" s="63"/>
      <c r="AH262"/>
      <c r="AI262"/>
      <c r="AJ262"/>
      <c r="AK262"/>
      <c r="AL262"/>
      <c r="AM262"/>
      <c r="AN262"/>
    </row>
    <row r="263" spans="1:40" s="62" customFormat="1" ht="16.95" customHeight="1" x14ac:dyDescent="0.3">
      <c r="A263" s="61"/>
      <c r="B263" s="61"/>
      <c r="C263" s="271"/>
      <c r="D263" s="227"/>
      <c r="E263" s="227"/>
      <c r="F263" s="227"/>
      <c r="G263" s="227"/>
      <c r="H263" s="227"/>
      <c r="I263" s="227"/>
      <c r="J263" s="227"/>
      <c r="K263" s="227"/>
      <c r="L263" s="227"/>
      <c r="M263" s="227"/>
      <c r="N263" s="227"/>
      <c r="O263" s="227"/>
      <c r="P263" s="227"/>
      <c r="Q263" s="227"/>
      <c r="R263" s="227"/>
      <c r="S263" s="227"/>
      <c r="T263" s="227"/>
      <c r="U263" s="227"/>
      <c r="V263" s="227"/>
      <c r="W263" s="227"/>
      <c r="X263" s="227"/>
      <c r="Y263" s="227"/>
      <c r="Z263" s="227"/>
      <c r="AA263" s="227"/>
      <c r="AB263" s="272"/>
      <c r="AD263" s="63"/>
      <c r="AE263" s="63"/>
      <c r="AF263" s="63"/>
      <c r="AG263" s="63"/>
      <c r="AH263"/>
      <c r="AI263"/>
      <c r="AJ263"/>
      <c r="AK263"/>
      <c r="AL263"/>
      <c r="AM263"/>
      <c r="AN263"/>
    </row>
    <row r="264" spans="1:40" s="62" customFormat="1" ht="16.95" customHeight="1" x14ac:dyDescent="0.3">
      <c r="A264" s="61"/>
      <c r="B264" s="61"/>
      <c r="C264" s="251"/>
      <c r="D264" s="252"/>
      <c r="E264" s="252"/>
      <c r="F264" s="252"/>
      <c r="G264" s="252"/>
      <c r="H264" s="252"/>
      <c r="I264" s="252"/>
      <c r="J264" s="252"/>
      <c r="K264" s="252"/>
      <c r="L264" s="252"/>
      <c r="M264" s="252"/>
      <c r="N264" s="252"/>
      <c r="O264" s="252"/>
      <c r="P264" s="252"/>
      <c r="Q264" s="252"/>
      <c r="R264" s="252"/>
      <c r="S264" s="252"/>
      <c r="T264" s="252"/>
      <c r="U264" s="252"/>
      <c r="V264" s="252"/>
      <c r="W264" s="252"/>
      <c r="X264" s="252"/>
      <c r="Y264" s="252"/>
      <c r="Z264" s="252"/>
      <c r="AA264" s="252"/>
      <c r="AB264" s="253"/>
      <c r="AD264" s="63"/>
      <c r="AE264" s="63"/>
      <c r="AF264" s="63"/>
      <c r="AG264" s="63"/>
      <c r="AH264"/>
      <c r="AI264"/>
      <c r="AJ264"/>
      <c r="AK264"/>
      <c r="AL264"/>
      <c r="AM264"/>
      <c r="AN264"/>
    </row>
    <row r="265" spans="1:40" s="62" customFormat="1" ht="16.95" customHeight="1" x14ac:dyDescent="0.3">
      <c r="A265" s="61"/>
      <c r="B265" s="61"/>
      <c r="C265" s="64"/>
      <c r="D265" s="64"/>
      <c r="E265" s="64"/>
      <c r="F265" s="64"/>
      <c r="G265" s="64"/>
      <c r="H265" s="64"/>
      <c r="I265" s="64"/>
      <c r="J265" s="64"/>
      <c r="K265" s="64"/>
      <c r="L265" s="64"/>
      <c r="M265" s="64"/>
      <c r="N265" s="64"/>
      <c r="O265" s="64"/>
      <c r="P265" s="64"/>
      <c r="Q265" s="64"/>
      <c r="R265" s="64"/>
      <c r="S265" s="64"/>
      <c r="T265" s="64"/>
      <c r="U265" s="64"/>
      <c r="V265" s="64"/>
      <c r="W265" s="64"/>
      <c r="X265" s="64"/>
      <c r="Y265" s="64"/>
      <c r="Z265" s="64"/>
      <c r="AA265" s="64"/>
      <c r="AB265" s="64"/>
      <c r="AD265" s="63"/>
      <c r="AE265" s="63"/>
      <c r="AF265" s="63"/>
      <c r="AG265" s="63"/>
      <c r="AH265"/>
      <c r="AI265"/>
      <c r="AJ265"/>
      <c r="AK265"/>
      <c r="AL265"/>
      <c r="AM265"/>
      <c r="AN265"/>
    </row>
    <row r="266" spans="1:40" s="62" customFormat="1" ht="19.95" customHeight="1" x14ac:dyDescent="0.3">
      <c r="A266" s="61"/>
      <c r="B266" s="243" t="s">
        <v>239</v>
      </c>
      <c r="C266" s="243"/>
      <c r="D266" s="243"/>
      <c r="E266" s="243"/>
      <c r="F266" s="243"/>
      <c r="G266" s="243"/>
      <c r="H266" s="243"/>
      <c r="I266" s="243"/>
      <c r="J266" s="243"/>
      <c r="K266" s="243"/>
      <c r="L266" s="243"/>
      <c r="M266" s="243"/>
      <c r="N266" s="243"/>
      <c r="O266" s="243"/>
      <c r="P266" s="243"/>
      <c r="Q266" s="243"/>
      <c r="R266" s="243"/>
      <c r="S266" s="243"/>
      <c r="T266" s="243"/>
      <c r="U266" s="243"/>
      <c r="V266" s="243"/>
      <c r="W266" s="243"/>
      <c r="X266" s="243"/>
      <c r="Y266" s="243"/>
      <c r="Z266" s="243"/>
      <c r="AA266" s="243"/>
      <c r="AB266" s="243"/>
      <c r="AD266" s="4"/>
      <c r="AE266" s="4"/>
      <c r="AF266" s="4"/>
      <c r="AG266" s="4"/>
      <c r="AH266"/>
      <c r="AI266"/>
      <c r="AJ266"/>
      <c r="AK266"/>
      <c r="AL266"/>
      <c r="AM266"/>
      <c r="AN266"/>
    </row>
    <row r="267" spans="1:40" s="3" customFormat="1" ht="19.95" customHeight="1" x14ac:dyDescent="0.3">
      <c r="A267" s="2"/>
      <c r="B267" s="195"/>
      <c r="C267" s="195"/>
      <c r="E267" s="40"/>
      <c r="F267" s="40"/>
      <c r="G267" s="40"/>
      <c r="H267" s="40"/>
      <c r="J267" s="30"/>
      <c r="K267" s="120" t="s">
        <v>240</v>
      </c>
      <c r="L267" s="344"/>
      <c r="M267" s="345"/>
      <c r="N267" s="345"/>
      <c r="O267" s="345"/>
      <c r="P267" s="345"/>
      <c r="Q267" s="345"/>
      <c r="R267" s="345"/>
      <c r="S267" s="345"/>
      <c r="T267" s="345"/>
      <c r="U267" s="345"/>
      <c r="V267" s="345"/>
      <c r="W267" s="345"/>
      <c r="X267" s="345"/>
      <c r="Y267" s="345"/>
      <c r="Z267" s="345"/>
      <c r="AA267" s="345"/>
      <c r="AB267" s="346"/>
      <c r="AC267" s="19"/>
      <c r="AH267"/>
      <c r="AI267"/>
      <c r="AJ267"/>
      <c r="AK267"/>
      <c r="AL267"/>
      <c r="AM267"/>
      <c r="AN267"/>
    </row>
    <row r="268" spans="1:40" s="62" customFormat="1" ht="16.95" customHeight="1" x14ac:dyDescent="0.3">
      <c r="A268" s="61"/>
      <c r="B268" s="61"/>
      <c r="C268" s="75"/>
      <c r="D268" s="39" t="s">
        <v>241</v>
      </c>
      <c r="E268" s="64"/>
      <c r="F268" s="64"/>
      <c r="G268" s="64"/>
      <c r="H268" s="64"/>
      <c r="I268" s="64"/>
      <c r="J268" s="64"/>
      <c r="K268" s="64"/>
      <c r="L268" s="64"/>
      <c r="M268" s="64"/>
      <c r="N268" s="64"/>
      <c r="O268" s="64"/>
      <c r="P268" s="64"/>
      <c r="Q268" s="64"/>
      <c r="R268" s="64"/>
      <c r="S268" s="64"/>
      <c r="T268" s="64"/>
      <c r="U268" s="64"/>
      <c r="V268" s="64"/>
      <c r="W268" s="64"/>
      <c r="X268" s="64"/>
      <c r="Y268" s="64"/>
      <c r="Z268" s="64"/>
      <c r="AA268" s="64"/>
      <c r="AB268" s="64"/>
      <c r="AD268" s="63"/>
      <c r="AE268" s="63"/>
      <c r="AF268" s="63"/>
      <c r="AG268" s="63"/>
      <c r="AH268"/>
      <c r="AI268"/>
      <c r="AJ268"/>
      <c r="AK268"/>
      <c r="AL268"/>
      <c r="AM268"/>
      <c r="AN268"/>
    </row>
    <row r="269" spans="1:40" s="62" customFormat="1" ht="16.95" customHeight="1" x14ac:dyDescent="0.3">
      <c r="A269" s="61"/>
      <c r="B269" s="61"/>
      <c r="C269" s="75"/>
      <c r="D269" s="39" t="s">
        <v>242</v>
      </c>
      <c r="E269" s="64"/>
      <c r="F269" s="64"/>
      <c r="G269" s="64"/>
      <c r="H269" s="64"/>
      <c r="I269" s="64"/>
      <c r="J269" s="64"/>
      <c r="K269" s="64"/>
      <c r="L269" s="64"/>
      <c r="M269" s="64"/>
      <c r="N269" s="64"/>
      <c r="O269" s="64"/>
      <c r="P269" s="64"/>
      <c r="Q269" s="64"/>
      <c r="R269" s="64"/>
      <c r="S269" s="64"/>
      <c r="T269" s="64"/>
      <c r="U269" s="64"/>
      <c r="V269" s="64"/>
      <c r="W269" s="64"/>
      <c r="X269" s="64"/>
      <c r="Y269" s="64"/>
      <c r="Z269" s="64"/>
      <c r="AA269" s="64"/>
      <c r="AB269" s="64"/>
      <c r="AD269" s="63"/>
      <c r="AE269" s="63"/>
      <c r="AF269" s="63"/>
      <c r="AG269" s="63"/>
      <c r="AH269"/>
      <c r="AI269"/>
      <c r="AJ269"/>
      <c r="AK269"/>
      <c r="AL269"/>
      <c r="AM269"/>
      <c r="AN269"/>
    </row>
    <row r="270" spans="1:40" s="62" customFormat="1" ht="16.95" customHeight="1" x14ac:dyDescent="0.3">
      <c r="A270" s="61"/>
      <c r="B270" s="61"/>
      <c r="C270" s="75"/>
      <c r="D270" s="39" t="s">
        <v>243</v>
      </c>
      <c r="E270" s="64"/>
      <c r="F270" s="64"/>
      <c r="G270" s="64"/>
      <c r="H270" s="64"/>
      <c r="I270" s="64"/>
      <c r="J270" s="64"/>
      <c r="K270" s="64"/>
      <c r="L270" s="64"/>
      <c r="M270" s="64"/>
      <c r="N270" s="64"/>
      <c r="O270" s="64"/>
      <c r="P270" s="64"/>
      <c r="Q270" s="64"/>
      <c r="R270" s="64"/>
      <c r="S270" s="64"/>
      <c r="T270" s="64"/>
      <c r="U270" s="64"/>
      <c r="V270" s="64"/>
      <c r="W270" s="64"/>
      <c r="X270" s="64"/>
      <c r="Y270" s="64"/>
      <c r="Z270" s="64"/>
      <c r="AA270" s="64"/>
      <c r="AB270" s="64"/>
      <c r="AD270" s="63"/>
      <c r="AE270" s="63"/>
      <c r="AF270" s="63"/>
      <c r="AG270" s="63"/>
      <c r="AH270"/>
      <c r="AI270"/>
      <c r="AJ270"/>
      <c r="AK270"/>
      <c r="AL270"/>
      <c r="AM270"/>
      <c r="AN270"/>
    </row>
    <row r="271" spans="1:40" s="62" customFormat="1" ht="16.95" customHeight="1" x14ac:dyDescent="0.3">
      <c r="A271" s="61"/>
      <c r="B271" s="61"/>
      <c r="C271" s="75"/>
      <c r="D271" s="39" t="s">
        <v>244</v>
      </c>
      <c r="E271" s="64"/>
      <c r="F271" s="64"/>
      <c r="G271" s="64"/>
      <c r="H271" s="64"/>
      <c r="I271" s="64"/>
      <c r="J271" s="64"/>
      <c r="K271" s="64"/>
      <c r="L271" s="64"/>
      <c r="M271" s="64"/>
      <c r="N271" s="64"/>
      <c r="O271" s="64"/>
      <c r="P271" s="64"/>
      <c r="Q271" s="64"/>
      <c r="R271" s="64"/>
      <c r="S271" s="64"/>
      <c r="T271" s="64"/>
      <c r="U271" s="64"/>
      <c r="V271" s="64"/>
      <c r="W271" s="64"/>
      <c r="X271" s="64"/>
      <c r="Y271" s="64"/>
      <c r="Z271" s="64"/>
      <c r="AA271" s="64"/>
      <c r="AB271" s="64"/>
      <c r="AD271" s="63"/>
      <c r="AE271" s="63"/>
      <c r="AF271" s="63"/>
      <c r="AG271" s="63"/>
      <c r="AH271"/>
      <c r="AI271"/>
      <c r="AJ271"/>
      <c r="AK271"/>
      <c r="AL271"/>
      <c r="AM271"/>
      <c r="AN271"/>
    </row>
    <row r="272" spans="1:40" s="62" customFormat="1" ht="16.95" customHeight="1" x14ac:dyDescent="0.3">
      <c r="A272" s="61"/>
      <c r="B272" s="61"/>
      <c r="C272" s="75"/>
      <c r="D272" s="39" t="s">
        <v>245</v>
      </c>
      <c r="E272" s="64"/>
      <c r="F272" s="64"/>
      <c r="G272" s="64"/>
      <c r="H272" s="64"/>
      <c r="I272" s="64"/>
      <c r="J272" s="64"/>
      <c r="K272" s="64"/>
      <c r="L272" s="64"/>
      <c r="M272" s="64"/>
      <c r="N272" s="64"/>
      <c r="O272" s="64"/>
      <c r="P272" s="64"/>
      <c r="Q272" s="64"/>
      <c r="R272" s="64"/>
      <c r="S272" s="64"/>
      <c r="T272" s="64"/>
      <c r="U272" s="64"/>
      <c r="V272" s="64"/>
      <c r="W272" s="64"/>
      <c r="X272" s="64"/>
      <c r="Y272" s="64"/>
      <c r="Z272" s="64"/>
      <c r="AA272" s="64"/>
      <c r="AB272" s="64"/>
      <c r="AD272" s="63"/>
      <c r="AE272" s="63"/>
      <c r="AF272" s="63"/>
      <c r="AG272" s="63"/>
      <c r="AH272"/>
      <c r="AI272"/>
      <c r="AJ272"/>
      <c r="AK272"/>
      <c r="AL272"/>
      <c r="AM272"/>
      <c r="AN272"/>
    </row>
    <row r="273" spans="1:40" s="62" customFormat="1" ht="16.95" customHeight="1" x14ac:dyDescent="0.3">
      <c r="A273" s="61"/>
      <c r="B273" s="61"/>
      <c r="C273" s="75"/>
      <c r="D273" s="39" t="s">
        <v>25</v>
      </c>
      <c r="E273" s="64"/>
      <c r="F273" s="64"/>
      <c r="G273" s="64"/>
      <c r="H273" s="64"/>
      <c r="I273" s="64"/>
      <c r="J273" s="64"/>
      <c r="K273" s="64"/>
      <c r="L273" s="64"/>
      <c r="M273" s="64"/>
      <c r="N273" s="64"/>
      <c r="O273" s="64"/>
      <c r="P273" s="64"/>
      <c r="Q273" s="64"/>
      <c r="R273" s="64"/>
      <c r="S273" s="64"/>
      <c r="T273" s="64"/>
      <c r="U273" s="64"/>
      <c r="V273" s="64"/>
      <c r="W273" s="64"/>
      <c r="X273" s="64"/>
      <c r="Y273" s="64"/>
      <c r="Z273" s="64"/>
      <c r="AA273" s="64"/>
      <c r="AB273" s="64"/>
      <c r="AD273" s="63"/>
      <c r="AE273" s="63"/>
      <c r="AF273" s="63"/>
      <c r="AG273" s="63"/>
      <c r="AH273"/>
      <c r="AI273"/>
      <c r="AJ273"/>
      <c r="AK273"/>
      <c r="AL273"/>
      <c r="AM273"/>
      <c r="AN273"/>
    </row>
    <row r="274" spans="1:40" s="62" customFormat="1" ht="16.95" customHeight="1" x14ac:dyDescent="0.3">
      <c r="A274" s="61"/>
      <c r="B274" s="61"/>
      <c r="C274" s="75"/>
      <c r="D274" s="39" t="s">
        <v>40</v>
      </c>
      <c r="E274" s="64"/>
      <c r="F274" s="291"/>
      <c r="G274" s="291"/>
      <c r="H274" s="291"/>
      <c r="I274" s="291"/>
      <c r="J274" s="291"/>
      <c r="K274" s="291"/>
      <c r="L274" s="64"/>
      <c r="M274" s="64"/>
      <c r="N274" s="64"/>
      <c r="O274" s="64"/>
      <c r="P274" s="64"/>
      <c r="Q274" s="64"/>
      <c r="R274" s="64"/>
      <c r="S274" s="64"/>
      <c r="T274" s="64"/>
      <c r="U274" s="64"/>
      <c r="V274" s="64"/>
      <c r="W274" s="64"/>
      <c r="X274" s="64"/>
      <c r="Y274" s="64"/>
      <c r="Z274" s="64"/>
      <c r="AA274" s="64"/>
      <c r="AB274" s="64"/>
      <c r="AD274" s="63"/>
      <c r="AE274" s="63"/>
      <c r="AF274" s="63"/>
      <c r="AG274" s="63"/>
      <c r="AH274"/>
      <c r="AI274"/>
      <c r="AJ274"/>
      <c r="AK274"/>
      <c r="AL274"/>
      <c r="AM274"/>
      <c r="AN274"/>
    </row>
    <row r="275" spans="1:40" s="62" customFormat="1" ht="16.95" customHeight="1" x14ac:dyDescent="0.3">
      <c r="A275" s="61"/>
      <c r="B275" s="61"/>
      <c r="C275" s="75"/>
      <c r="D275" s="39" t="s">
        <v>246</v>
      </c>
      <c r="E275" s="64"/>
      <c r="F275" s="64"/>
      <c r="G275" s="64"/>
      <c r="H275" s="64"/>
      <c r="I275" s="64"/>
      <c r="J275" s="64"/>
      <c r="K275" s="64"/>
      <c r="L275" s="64"/>
      <c r="M275" s="64"/>
      <c r="N275" s="64"/>
      <c r="O275" s="64"/>
      <c r="P275" s="64"/>
      <c r="Q275" s="64"/>
      <c r="R275" s="64"/>
      <c r="S275" s="64"/>
      <c r="T275" s="64"/>
      <c r="U275" s="64"/>
      <c r="V275" s="64"/>
      <c r="W275" s="64"/>
      <c r="X275" s="64"/>
      <c r="Y275" s="64"/>
      <c r="Z275" s="64"/>
      <c r="AA275" s="64"/>
      <c r="AB275" s="64"/>
      <c r="AD275" s="63"/>
      <c r="AE275" s="63"/>
      <c r="AF275" s="63"/>
      <c r="AG275" s="63"/>
      <c r="AH275"/>
      <c r="AI275"/>
      <c r="AJ275"/>
      <c r="AK275"/>
      <c r="AL275"/>
      <c r="AM275"/>
      <c r="AN275"/>
    </row>
    <row r="276" spans="1:40" s="62" customFormat="1" ht="16.95" customHeight="1" x14ac:dyDescent="0.3">
      <c r="A276" s="61"/>
      <c r="B276" s="61"/>
      <c r="C276" s="64"/>
      <c r="D276" s="64"/>
      <c r="E276" s="64"/>
      <c r="F276" s="64"/>
      <c r="G276" s="64"/>
      <c r="H276" s="64"/>
      <c r="I276" s="64"/>
      <c r="J276" s="64"/>
      <c r="K276" s="64"/>
      <c r="L276" s="64"/>
      <c r="M276" s="64"/>
      <c r="N276" s="64"/>
      <c r="O276" s="64"/>
      <c r="P276" s="64"/>
      <c r="Q276" s="64"/>
      <c r="R276" s="64"/>
      <c r="S276" s="64"/>
      <c r="T276" s="64"/>
      <c r="U276" s="64"/>
      <c r="V276" s="64"/>
      <c r="W276" s="64"/>
      <c r="X276" s="64"/>
      <c r="Y276" s="64"/>
      <c r="Z276" s="64"/>
      <c r="AA276" s="64"/>
      <c r="AB276" s="64"/>
      <c r="AC276" s="63"/>
      <c r="AE276" s="63"/>
      <c r="AF276" s="63"/>
      <c r="AG276" s="63"/>
      <c r="AH276"/>
      <c r="AI276"/>
      <c r="AJ276"/>
      <c r="AK276"/>
      <c r="AL276"/>
      <c r="AM276"/>
      <c r="AN276"/>
    </row>
    <row r="277" spans="1:40" s="62" customFormat="1" ht="19.95" customHeight="1" x14ac:dyDescent="0.3">
      <c r="A277" s="61"/>
      <c r="B277" s="243" t="s">
        <v>247</v>
      </c>
      <c r="C277" s="243"/>
      <c r="D277" s="243"/>
      <c r="E277" s="243"/>
      <c r="F277" s="243"/>
      <c r="G277" s="243"/>
      <c r="H277" s="243"/>
      <c r="I277" s="243"/>
      <c r="J277" s="243"/>
      <c r="K277" s="243"/>
      <c r="L277" s="243"/>
      <c r="M277" s="243"/>
      <c r="N277" s="243"/>
      <c r="O277" s="243"/>
      <c r="P277" s="243"/>
      <c r="Q277" s="243"/>
      <c r="R277" s="243"/>
      <c r="S277" s="243"/>
      <c r="T277" s="243"/>
      <c r="U277" s="243"/>
      <c r="V277" s="243"/>
      <c r="W277" s="243"/>
      <c r="X277" s="243"/>
      <c r="Y277" s="243"/>
      <c r="Z277" s="243"/>
      <c r="AA277" s="243"/>
      <c r="AB277" s="243"/>
      <c r="AC277" s="63"/>
      <c r="AE277" s="63"/>
      <c r="AF277" s="63"/>
      <c r="AG277" s="63"/>
      <c r="AH277"/>
      <c r="AI277"/>
      <c r="AJ277"/>
      <c r="AK277"/>
      <c r="AL277"/>
      <c r="AM277"/>
      <c r="AN277"/>
    </row>
    <row r="278" spans="1:40" s="62" customFormat="1" ht="16.95" customHeight="1" x14ac:dyDescent="0.3">
      <c r="A278" s="61"/>
      <c r="B278" s="61"/>
      <c r="C278" s="75"/>
      <c r="D278" s="39" t="s">
        <v>248</v>
      </c>
      <c r="E278" s="64"/>
      <c r="F278" s="64"/>
      <c r="G278" s="64"/>
      <c r="H278" s="64"/>
      <c r="I278" s="64"/>
      <c r="J278" s="64"/>
      <c r="K278" s="64"/>
      <c r="L278" s="64"/>
      <c r="M278" s="64"/>
      <c r="N278" s="64"/>
      <c r="O278" s="64"/>
      <c r="P278" s="64"/>
      <c r="Q278" s="64"/>
      <c r="R278" s="64"/>
      <c r="S278" s="64"/>
      <c r="T278" s="64"/>
      <c r="U278" s="64"/>
      <c r="V278" s="64"/>
      <c r="W278" s="64"/>
      <c r="X278" s="64"/>
      <c r="Y278" s="64"/>
      <c r="Z278" s="64"/>
      <c r="AA278" s="64"/>
      <c r="AB278" s="64"/>
      <c r="AC278" s="63"/>
      <c r="AE278" s="63"/>
      <c r="AF278" s="63"/>
      <c r="AG278" s="63"/>
      <c r="AH278"/>
      <c r="AI278"/>
      <c r="AJ278"/>
      <c r="AK278"/>
      <c r="AL278"/>
      <c r="AM278"/>
      <c r="AN278"/>
    </row>
    <row r="279" spans="1:40" s="62" customFormat="1" ht="16.95" customHeight="1" x14ac:dyDescent="0.3">
      <c r="A279" s="61"/>
      <c r="B279" s="61"/>
      <c r="C279" s="75"/>
      <c r="D279" s="62" t="s">
        <v>249</v>
      </c>
      <c r="E279" s="64"/>
      <c r="F279" s="64"/>
      <c r="G279" s="64"/>
      <c r="H279" s="64"/>
      <c r="I279" s="64"/>
      <c r="J279" s="64"/>
      <c r="K279" s="64"/>
      <c r="L279" s="64"/>
      <c r="M279" s="64"/>
      <c r="N279" s="64"/>
      <c r="O279" s="64"/>
      <c r="P279" s="64"/>
      <c r="Q279" s="64"/>
      <c r="R279" s="64"/>
      <c r="S279" s="64"/>
      <c r="T279" s="64"/>
      <c r="U279" s="64"/>
      <c r="V279" s="64"/>
      <c r="W279" s="64"/>
      <c r="X279" s="64"/>
      <c r="Y279" s="64"/>
      <c r="Z279" s="64"/>
      <c r="AA279" s="64"/>
      <c r="AB279" s="64"/>
      <c r="AG279" s="63"/>
      <c r="AH279"/>
      <c r="AI279"/>
      <c r="AJ279"/>
      <c r="AK279"/>
      <c r="AL279"/>
      <c r="AM279"/>
      <c r="AN279"/>
    </row>
    <row r="280" spans="1:40" s="62" customFormat="1" ht="16.95" customHeight="1" x14ac:dyDescent="0.3">
      <c r="A280" s="61"/>
      <c r="B280" s="61"/>
      <c r="C280" s="75"/>
      <c r="D280" s="62" t="s">
        <v>250</v>
      </c>
      <c r="E280" s="64"/>
      <c r="F280" s="64"/>
      <c r="G280" s="64"/>
      <c r="H280" s="64"/>
      <c r="I280" s="64"/>
      <c r="J280" s="64"/>
      <c r="K280" s="64"/>
      <c r="L280" s="64"/>
      <c r="M280" s="64"/>
      <c r="N280" s="64"/>
      <c r="O280" s="64"/>
      <c r="P280" s="64"/>
      <c r="Q280" s="64"/>
      <c r="R280" s="64"/>
      <c r="S280" s="64"/>
      <c r="T280" s="64"/>
      <c r="U280" s="64"/>
      <c r="V280" s="64"/>
      <c r="W280" s="64"/>
      <c r="X280" s="64"/>
      <c r="Y280" s="64"/>
      <c r="Z280" s="64"/>
      <c r="AA280" s="64"/>
      <c r="AB280" s="64"/>
      <c r="AC280" s="63"/>
      <c r="AE280" s="63"/>
      <c r="AF280" s="63"/>
      <c r="AG280" s="63"/>
      <c r="AH280"/>
      <c r="AI280"/>
      <c r="AJ280"/>
      <c r="AK280"/>
      <c r="AL280"/>
      <c r="AM280"/>
      <c r="AN280"/>
    </row>
    <row r="281" spans="1:40" s="62" customFormat="1" ht="16.95" customHeight="1" x14ac:dyDescent="0.3">
      <c r="A281" s="61"/>
      <c r="B281" s="61"/>
      <c r="C281" s="75"/>
      <c r="D281" s="62" t="s">
        <v>251</v>
      </c>
      <c r="E281" s="64"/>
      <c r="F281" s="64"/>
      <c r="G281" s="64"/>
      <c r="H281" s="64"/>
      <c r="I281" s="64"/>
      <c r="J281" s="64"/>
      <c r="K281" s="64"/>
      <c r="L281" s="64"/>
      <c r="M281" s="64"/>
      <c r="N281" s="64"/>
      <c r="O281" s="64"/>
      <c r="P281" s="64"/>
      <c r="Q281" s="64"/>
      <c r="R281" s="64"/>
      <c r="S281" s="64"/>
      <c r="T281" s="64"/>
      <c r="U281" s="64"/>
      <c r="V281" s="64"/>
      <c r="W281" s="64"/>
      <c r="X281" s="64"/>
      <c r="Y281" s="64"/>
      <c r="Z281" s="64"/>
      <c r="AA281" s="64"/>
      <c r="AB281" s="64"/>
      <c r="AC281" s="63"/>
      <c r="AE281" s="63"/>
      <c r="AF281" s="63"/>
      <c r="AG281" s="63"/>
      <c r="AH281"/>
      <c r="AI281"/>
      <c r="AJ281"/>
      <c r="AK281"/>
      <c r="AL281"/>
      <c r="AM281"/>
      <c r="AN281"/>
    </row>
    <row r="282" spans="1:40" s="62" customFormat="1" ht="16.95" customHeight="1" x14ac:dyDescent="0.3">
      <c r="A282" s="61"/>
      <c r="B282" s="61"/>
      <c r="C282" s="75"/>
      <c r="D282" s="39" t="s">
        <v>252</v>
      </c>
      <c r="E282" s="64"/>
      <c r="F282" s="64"/>
      <c r="G282" s="64"/>
      <c r="H282" s="64"/>
      <c r="I282" s="64"/>
      <c r="J282" s="64"/>
      <c r="K282" s="64"/>
      <c r="L282" s="64"/>
      <c r="M282" s="64"/>
      <c r="N282" s="64"/>
      <c r="O282" s="64"/>
      <c r="P282" s="64"/>
      <c r="Q282" s="64"/>
      <c r="R282" s="64"/>
      <c r="S282" s="64"/>
      <c r="T282" s="64"/>
      <c r="U282" s="64"/>
      <c r="V282" s="64"/>
      <c r="W282" s="64"/>
      <c r="X282" s="64"/>
      <c r="Y282" s="64"/>
      <c r="Z282" s="64"/>
      <c r="AA282" s="64"/>
      <c r="AB282" s="64"/>
      <c r="AC282" s="63"/>
      <c r="AE282" s="63"/>
      <c r="AF282" s="63"/>
      <c r="AG282" s="63"/>
      <c r="AH282"/>
      <c r="AI282"/>
      <c r="AJ282"/>
      <c r="AK282"/>
      <c r="AL282"/>
      <c r="AM282"/>
      <c r="AN282"/>
    </row>
    <row r="283" spans="1:40" s="62" customFormat="1" ht="16.95" customHeight="1" x14ac:dyDescent="0.3">
      <c r="A283" s="61"/>
      <c r="B283" s="61"/>
      <c r="C283" s="75"/>
      <c r="D283" s="39" t="s">
        <v>253</v>
      </c>
      <c r="E283" s="64"/>
      <c r="F283" s="64"/>
      <c r="G283" s="64"/>
      <c r="H283" s="64"/>
      <c r="I283" s="64"/>
      <c r="J283" s="64"/>
      <c r="K283" s="64"/>
      <c r="L283" s="64"/>
      <c r="M283" s="64"/>
      <c r="N283" s="64"/>
      <c r="O283" s="64"/>
      <c r="P283" s="64"/>
      <c r="Q283" s="64"/>
      <c r="R283" s="64"/>
      <c r="S283" s="64"/>
      <c r="T283" s="64"/>
      <c r="U283" s="64"/>
      <c r="V283" s="64"/>
      <c r="W283" s="64"/>
      <c r="X283" s="64"/>
      <c r="Y283" s="64"/>
      <c r="Z283" s="64"/>
      <c r="AA283" s="64"/>
      <c r="AB283" s="64"/>
      <c r="AC283" s="63"/>
      <c r="AE283" s="63"/>
      <c r="AF283" s="63"/>
      <c r="AG283" s="63"/>
      <c r="AH283"/>
      <c r="AI283"/>
      <c r="AJ283"/>
      <c r="AK283"/>
      <c r="AL283"/>
      <c r="AM283"/>
      <c r="AN283"/>
    </row>
    <row r="284" spans="1:40" s="62" customFormat="1" ht="16.95" customHeight="1" x14ac:dyDescent="0.3">
      <c r="A284" s="61"/>
      <c r="B284" s="61"/>
      <c r="C284" s="75"/>
      <c r="D284" s="39" t="s">
        <v>727</v>
      </c>
      <c r="E284" s="64"/>
      <c r="F284" s="64"/>
      <c r="G284" s="64"/>
      <c r="H284" s="64"/>
      <c r="I284" s="64"/>
      <c r="J284" s="64"/>
      <c r="K284" s="64"/>
      <c r="L284" s="64"/>
      <c r="M284" s="64"/>
      <c r="N284" s="64"/>
      <c r="O284" s="64"/>
      <c r="P284" s="64"/>
      <c r="Q284" s="64"/>
      <c r="R284" s="64"/>
      <c r="S284" s="64"/>
      <c r="T284" s="64"/>
      <c r="U284" s="64"/>
      <c r="V284" s="64"/>
      <c r="W284" s="64"/>
      <c r="X284" s="64"/>
      <c r="Y284" s="64"/>
      <c r="Z284" s="64"/>
      <c r="AA284" s="64"/>
      <c r="AB284" s="64"/>
      <c r="AC284" s="63"/>
      <c r="AE284" s="63"/>
      <c r="AF284" s="63"/>
      <c r="AG284" s="63"/>
      <c r="AH284"/>
      <c r="AI284"/>
      <c r="AJ284"/>
      <c r="AK284"/>
      <c r="AL284"/>
      <c r="AM284"/>
      <c r="AN284"/>
    </row>
    <row r="285" spans="1:40" s="62" customFormat="1" ht="16.95" customHeight="1" x14ac:dyDescent="0.3">
      <c r="A285" s="61"/>
      <c r="B285" s="61"/>
      <c r="C285" s="75"/>
      <c r="D285" s="62" t="s">
        <v>255</v>
      </c>
      <c r="E285" s="64"/>
      <c r="F285" s="64"/>
      <c r="G285" s="64"/>
      <c r="H285" s="64"/>
      <c r="I285" s="64"/>
      <c r="J285" s="64"/>
      <c r="K285" s="64"/>
      <c r="L285" s="64"/>
      <c r="M285" s="64"/>
      <c r="N285" s="64"/>
      <c r="O285" s="64"/>
      <c r="P285" s="64"/>
      <c r="Q285" s="64"/>
      <c r="R285" s="64"/>
      <c r="S285" s="64"/>
      <c r="T285" s="64"/>
      <c r="U285" s="64"/>
      <c r="V285" s="64"/>
      <c r="W285" s="64"/>
      <c r="X285" s="64"/>
      <c r="Y285" s="64"/>
      <c r="Z285" s="64"/>
      <c r="AA285" s="64"/>
      <c r="AB285" s="64"/>
      <c r="AC285" s="63"/>
      <c r="AE285" s="63"/>
      <c r="AF285" s="63"/>
      <c r="AG285" s="63"/>
      <c r="AH285"/>
      <c r="AI285"/>
      <c r="AJ285"/>
      <c r="AK285"/>
      <c r="AL285"/>
      <c r="AM285"/>
      <c r="AN285"/>
    </row>
    <row r="286" spans="1:40" s="62" customFormat="1" ht="16.95" customHeight="1" x14ac:dyDescent="0.3">
      <c r="A286" s="61"/>
      <c r="B286" s="61"/>
      <c r="C286" s="75"/>
      <c r="D286" s="39" t="s">
        <v>40</v>
      </c>
      <c r="E286" s="64"/>
      <c r="F286" s="226"/>
      <c r="G286" s="226"/>
      <c r="H286" s="226"/>
      <c r="I286" s="226"/>
      <c r="J286" s="226"/>
      <c r="K286" s="226"/>
      <c r="L286" s="226"/>
      <c r="M286" s="226"/>
      <c r="N286" s="226"/>
      <c r="O286" s="226"/>
      <c r="P286" s="226"/>
      <c r="Q286" s="226"/>
      <c r="R286" s="226"/>
      <c r="S286" s="226"/>
      <c r="T286" s="226"/>
      <c r="U286" s="226"/>
      <c r="V286" s="226"/>
      <c r="W286" s="226"/>
      <c r="X286" s="226"/>
      <c r="Y286" s="226"/>
      <c r="Z286" s="226"/>
      <c r="AA286" s="226"/>
      <c r="AB286" s="226"/>
      <c r="AC286" s="63"/>
      <c r="AE286" s="63"/>
      <c r="AF286" s="63"/>
      <c r="AG286" s="63"/>
      <c r="AH286"/>
      <c r="AI286"/>
      <c r="AJ286"/>
      <c r="AK286"/>
      <c r="AL286"/>
      <c r="AM286"/>
      <c r="AN286"/>
    </row>
    <row r="287" spans="1:40" s="62" customFormat="1" ht="16.95" customHeight="1" x14ac:dyDescent="0.3">
      <c r="A287" s="61"/>
      <c r="B287" s="61"/>
      <c r="C287" s="196" t="s">
        <v>59</v>
      </c>
      <c r="D287" s="39"/>
      <c r="E287" s="64"/>
      <c r="F287" s="64"/>
      <c r="G287" s="64"/>
      <c r="H287" s="64"/>
      <c r="I287" s="64"/>
      <c r="J287" s="64"/>
      <c r="K287" s="64"/>
      <c r="L287" s="64"/>
      <c r="M287" s="64"/>
      <c r="N287" s="64"/>
      <c r="O287" s="64"/>
      <c r="P287" s="64"/>
      <c r="Q287" s="64"/>
      <c r="R287" s="64"/>
      <c r="S287" s="64"/>
      <c r="T287" s="64"/>
      <c r="U287" s="64"/>
      <c r="V287" s="64"/>
      <c r="W287" s="64"/>
      <c r="X287" s="64"/>
      <c r="Y287" s="64"/>
      <c r="Z287" s="64"/>
      <c r="AA287" s="64"/>
      <c r="AB287" s="64"/>
      <c r="AC287" s="63"/>
      <c r="AE287" s="63"/>
      <c r="AF287" s="63"/>
      <c r="AG287" s="63"/>
      <c r="AH287"/>
      <c r="AI287"/>
      <c r="AJ287"/>
      <c r="AK287"/>
      <c r="AL287"/>
      <c r="AM287"/>
      <c r="AN287"/>
    </row>
    <row r="288" spans="1:40" s="62" customFormat="1" ht="16.95" customHeight="1" x14ac:dyDescent="0.3">
      <c r="A288" s="61"/>
      <c r="B288" s="61"/>
      <c r="C288" s="64"/>
      <c r="D288" s="248"/>
      <c r="E288" s="249"/>
      <c r="F288" s="249"/>
      <c r="G288" s="249"/>
      <c r="H288" s="249"/>
      <c r="I288" s="249"/>
      <c r="J288" s="249"/>
      <c r="K288" s="249"/>
      <c r="L288" s="249"/>
      <c r="M288" s="249"/>
      <c r="N288" s="249"/>
      <c r="O288" s="249"/>
      <c r="P288" s="249"/>
      <c r="Q288" s="249"/>
      <c r="R288" s="249"/>
      <c r="S288" s="249"/>
      <c r="T288" s="249"/>
      <c r="U288" s="249"/>
      <c r="V288" s="249"/>
      <c r="W288" s="249"/>
      <c r="X288" s="249"/>
      <c r="Y288" s="249"/>
      <c r="Z288" s="249"/>
      <c r="AA288" s="249"/>
      <c r="AB288" s="250"/>
      <c r="AC288" s="63"/>
      <c r="AE288" s="63"/>
      <c r="AF288" s="63"/>
      <c r="AG288" s="63"/>
      <c r="AH288"/>
      <c r="AI288"/>
      <c r="AJ288"/>
      <c r="AK288"/>
      <c r="AL288"/>
      <c r="AM288"/>
      <c r="AN288"/>
    </row>
    <row r="289" spans="1:40" s="62" customFormat="1" ht="16.95" customHeight="1" x14ac:dyDescent="0.3">
      <c r="A289" s="61"/>
      <c r="B289" s="61"/>
      <c r="C289" s="196"/>
      <c r="D289" s="251"/>
      <c r="E289" s="252"/>
      <c r="F289" s="252"/>
      <c r="G289" s="252"/>
      <c r="H289" s="252"/>
      <c r="I289" s="252"/>
      <c r="J289" s="252"/>
      <c r="K289" s="252"/>
      <c r="L289" s="252"/>
      <c r="M289" s="252"/>
      <c r="N289" s="252"/>
      <c r="O289" s="252"/>
      <c r="P289" s="252"/>
      <c r="Q289" s="252"/>
      <c r="R289" s="252"/>
      <c r="S289" s="252"/>
      <c r="T289" s="252"/>
      <c r="U289" s="252"/>
      <c r="V289" s="252"/>
      <c r="W289" s="252"/>
      <c r="X289" s="252"/>
      <c r="Y289" s="252"/>
      <c r="Z289" s="252"/>
      <c r="AA289" s="252"/>
      <c r="AB289" s="253"/>
      <c r="AC289" s="63"/>
      <c r="AE289" s="63"/>
      <c r="AF289" s="63"/>
      <c r="AG289" s="63"/>
      <c r="AH289"/>
      <c r="AI289"/>
      <c r="AJ289"/>
      <c r="AK289"/>
      <c r="AL289"/>
      <c r="AM289"/>
      <c r="AN289"/>
    </row>
    <row r="290" spans="1:40" s="62" customFormat="1" ht="16.95" customHeight="1" x14ac:dyDescent="0.3">
      <c r="A290" s="61"/>
      <c r="B290" s="61"/>
      <c r="C290" s="64"/>
      <c r="D290" s="64"/>
      <c r="E290" s="64"/>
      <c r="F290" s="64"/>
      <c r="G290" s="64"/>
      <c r="H290" s="64"/>
      <c r="I290" s="64"/>
      <c r="J290" s="64"/>
      <c r="K290" s="64"/>
      <c r="L290" s="64"/>
      <c r="M290" s="64"/>
      <c r="N290" s="64"/>
      <c r="O290" s="64"/>
      <c r="P290" s="64"/>
      <c r="Q290" s="64"/>
      <c r="R290" s="64"/>
      <c r="S290" s="64"/>
      <c r="T290" s="64"/>
      <c r="U290" s="64"/>
      <c r="V290" s="64"/>
      <c r="W290" s="64"/>
      <c r="X290" s="64"/>
      <c r="Y290" s="64"/>
      <c r="Z290" s="64"/>
      <c r="AA290" s="64"/>
      <c r="AB290" s="64"/>
      <c r="AC290" s="63"/>
      <c r="AE290" s="63"/>
      <c r="AF290" s="63"/>
      <c r="AG290" s="63"/>
      <c r="AH290"/>
      <c r="AI290"/>
      <c r="AJ290"/>
      <c r="AK290"/>
      <c r="AL290"/>
      <c r="AM290"/>
      <c r="AN290"/>
    </row>
    <row r="291" spans="1:40" s="3" customFormat="1" ht="19.95" customHeight="1" x14ac:dyDescent="0.3">
      <c r="A291" s="223" t="s">
        <v>257</v>
      </c>
      <c r="B291" s="223"/>
      <c r="C291" s="223"/>
      <c r="D291" s="223"/>
      <c r="E291" s="223"/>
      <c r="F291" s="223"/>
      <c r="G291" s="223"/>
      <c r="H291" s="223"/>
      <c r="I291" s="223"/>
      <c r="J291" s="223"/>
      <c r="K291" s="223"/>
      <c r="L291" s="223"/>
      <c r="M291" s="223"/>
      <c r="N291" s="223"/>
      <c r="O291" s="223"/>
      <c r="P291" s="223"/>
      <c r="Q291" s="223"/>
      <c r="R291" s="223"/>
      <c r="S291" s="223"/>
      <c r="T291" s="223"/>
      <c r="U291" s="223"/>
      <c r="V291" s="223"/>
      <c r="W291" s="223"/>
      <c r="X291" s="223"/>
      <c r="Y291" s="223"/>
      <c r="Z291" s="223"/>
      <c r="AA291" s="223"/>
      <c r="AB291" s="223"/>
      <c r="AC291" s="63"/>
      <c r="AD291" s="62"/>
      <c r="AE291" s="63"/>
      <c r="AF291" s="63"/>
      <c r="AG291" s="63"/>
      <c r="AH291"/>
      <c r="AI291"/>
      <c r="AJ291"/>
      <c r="AK291"/>
      <c r="AL291"/>
      <c r="AM291"/>
      <c r="AN291"/>
    </row>
    <row r="292" spans="1:40" s="62" customFormat="1" ht="16.95" customHeight="1" x14ac:dyDescent="0.3">
      <c r="A292" s="61"/>
      <c r="B292" s="61"/>
      <c r="C292" s="75"/>
      <c r="D292" s="39" t="s">
        <v>258</v>
      </c>
      <c r="E292" s="64"/>
      <c r="F292" s="64"/>
      <c r="G292" s="64"/>
      <c r="H292" s="64"/>
      <c r="I292" s="64"/>
      <c r="J292" s="64"/>
      <c r="K292" s="64"/>
      <c r="L292" s="64"/>
      <c r="M292" s="64"/>
      <c r="N292" s="64"/>
      <c r="O292" s="64"/>
      <c r="P292" s="64"/>
      <c r="Q292" s="64"/>
      <c r="R292" s="64"/>
      <c r="S292" s="64"/>
      <c r="T292" s="64"/>
      <c r="U292" s="64"/>
      <c r="V292" s="64"/>
      <c r="W292" s="64"/>
      <c r="X292" s="64"/>
      <c r="Y292" s="64"/>
      <c r="Z292" s="64"/>
      <c r="AA292" s="64"/>
      <c r="AB292" s="64"/>
      <c r="AC292" s="63"/>
      <c r="AE292" s="63"/>
      <c r="AF292" s="63"/>
      <c r="AG292" s="63"/>
      <c r="AH292"/>
      <c r="AI292"/>
      <c r="AJ292"/>
      <c r="AK292"/>
      <c r="AL292"/>
      <c r="AM292"/>
      <c r="AN292"/>
    </row>
    <row r="293" spans="1:40" s="62" customFormat="1" ht="16.95" customHeight="1" x14ac:dyDescent="0.3">
      <c r="A293" s="61"/>
      <c r="B293" s="61"/>
      <c r="C293" s="75"/>
      <c r="D293" s="39" t="s">
        <v>259</v>
      </c>
      <c r="E293" s="64"/>
      <c r="F293" s="64"/>
      <c r="G293" s="64"/>
      <c r="H293" s="64"/>
      <c r="I293" s="64"/>
      <c r="J293" s="64"/>
      <c r="K293" s="64"/>
      <c r="L293" s="64"/>
      <c r="M293" s="64"/>
      <c r="N293" s="64"/>
      <c r="O293" s="64"/>
      <c r="P293" s="64"/>
      <c r="Q293" s="64"/>
      <c r="R293" s="64"/>
      <c r="S293" s="64"/>
      <c r="T293" s="64"/>
      <c r="U293" s="64"/>
      <c r="V293" s="64"/>
      <c r="W293" s="64"/>
      <c r="X293" s="64"/>
      <c r="Y293" s="64"/>
      <c r="Z293" s="64"/>
      <c r="AA293" s="64"/>
      <c r="AB293" s="64"/>
      <c r="AC293" s="63"/>
      <c r="AE293" s="63"/>
      <c r="AF293" s="63"/>
      <c r="AG293" s="63"/>
      <c r="AH293"/>
      <c r="AI293"/>
      <c r="AJ293"/>
      <c r="AK293"/>
      <c r="AL293"/>
      <c r="AM293"/>
      <c r="AN293"/>
    </row>
    <row r="294" spans="1:40" s="62" customFormat="1" ht="16.95" customHeight="1" x14ac:dyDescent="0.3">
      <c r="A294" s="61"/>
      <c r="B294" s="61"/>
      <c r="C294" s="75"/>
      <c r="D294" s="62" t="s">
        <v>260</v>
      </c>
      <c r="E294" s="64"/>
      <c r="F294" s="64"/>
      <c r="G294" s="64"/>
      <c r="H294" s="64"/>
      <c r="I294" s="64"/>
      <c r="J294" s="64"/>
      <c r="K294" s="64"/>
      <c r="L294" s="64"/>
      <c r="M294" s="64"/>
      <c r="N294" s="64"/>
      <c r="O294" s="64"/>
      <c r="P294" s="64"/>
      <c r="Q294" s="64"/>
      <c r="R294" s="64"/>
      <c r="S294" s="64"/>
      <c r="T294" s="64"/>
      <c r="U294" s="64"/>
      <c r="V294" s="64"/>
      <c r="W294" s="64"/>
      <c r="X294" s="64"/>
      <c r="Y294" s="64"/>
      <c r="Z294" s="64"/>
      <c r="AA294" s="64"/>
      <c r="AB294" s="64"/>
      <c r="AH294"/>
      <c r="AI294"/>
      <c r="AJ294"/>
      <c r="AK294"/>
      <c r="AL294"/>
      <c r="AM294"/>
      <c r="AN294"/>
    </row>
    <row r="295" spans="1:40" s="62" customFormat="1" ht="16.95" customHeight="1" x14ac:dyDescent="0.3">
      <c r="A295" s="61"/>
      <c r="B295" s="61"/>
      <c r="C295" s="75"/>
      <c r="D295" s="62" t="s">
        <v>261</v>
      </c>
      <c r="E295" s="64"/>
      <c r="F295" s="64"/>
      <c r="G295" s="64"/>
      <c r="H295" s="64"/>
      <c r="I295" s="64"/>
      <c r="J295" s="64"/>
      <c r="K295" s="64"/>
      <c r="L295" s="64"/>
      <c r="M295" s="64"/>
      <c r="N295" s="64"/>
      <c r="O295" s="64"/>
      <c r="P295" s="64"/>
      <c r="Q295" s="64"/>
      <c r="R295" s="64"/>
      <c r="S295" s="64"/>
      <c r="T295" s="64"/>
      <c r="U295" s="64"/>
      <c r="V295" s="64"/>
      <c r="W295" s="64"/>
      <c r="X295" s="64"/>
      <c r="Y295" s="64"/>
      <c r="Z295" s="64"/>
      <c r="AA295" s="64"/>
      <c r="AB295" s="64"/>
      <c r="AH295"/>
      <c r="AI295"/>
      <c r="AJ295"/>
      <c r="AK295"/>
      <c r="AL295"/>
      <c r="AM295"/>
      <c r="AN295"/>
    </row>
    <row r="296" spans="1:40" s="62" customFormat="1" ht="16.95" customHeight="1" x14ac:dyDescent="0.3">
      <c r="A296" s="61"/>
      <c r="B296" s="61"/>
      <c r="C296" s="75"/>
      <c r="D296" s="62" t="s">
        <v>262</v>
      </c>
      <c r="E296" s="64"/>
      <c r="F296" s="64"/>
      <c r="G296" s="64"/>
      <c r="H296" s="64"/>
      <c r="I296" s="64"/>
      <c r="J296" s="64"/>
      <c r="K296" s="64"/>
      <c r="L296" s="64"/>
      <c r="M296" s="64"/>
      <c r="N296" s="64"/>
      <c r="O296" s="64"/>
      <c r="P296" s="64"/>
      <c r="Q296" s="64"/>
      <c r="R296" s="64"/>
      <c r="S296" s="64"/>
      <c r="T296" s="64"/>
      <c r="U296" s="64"/>
      <c r="V296" s="64"/>
      <c r="W296" s="64"/>
      <c r="X296" s="64"/>
      <c r="Y296" s="64"/>
      <c r="Z296" s="64"/>
      <c r="AA296" s="64"/>
      <c r="AB296" s="64"/>
      <c r="AH296"/>
      <c r="AI296"/>
      <c r="AJ296"/>
      <c r="AK296"/>
      <c r="AL296"/>
      <c r="AM296"/>
      <c r="AN296"/>
    </row>
    <row r="297" spans="1:40" s="62" customFormat="1" ht="16.95" customHeight="1" x14ac:dyDescent="0.3">
      <c r="A297" s="61"/>
      <c r="B297" s="61"/>
      <c r="C297" s="75"/>
      <c r="D297" s="62" t="s">
        <v>263</v>
      </c>
      <c r="E297" s="64"/>
      <c r="F297" s="64"/>
      <c r="G297" s="64"/>
      <c r="H297" s="64"/>
      <c r="I297" s="64"/>
      <c r="J297" s="64"/>
      <c r="K297" s="64"/>
      <c r="L297" s="64"/>
      <c r="M297" s="64"/>
      <c r="N297" s="64"/>
      <c r="O297" s="64"/>
      <c r="P297" s="64"/>
      <c r="Q297" s="64"/>
      <c r="R297" s="64"/>
      <c r="S297" s="64"/>
      <c r="T297" s="64"/>
      <c r="U297" s="64"/>
      <c r="V297" s="64"/>
      <c r="W297" s="64"/>
      <c r="X297" s="64"/>
      <c r="Y297" s="64"/>
      <c r="Z297" s="64"/>
      <c r="AA297" s="64"/>
      <c r="AB297" s="64"/>
      <c r="AH297"/>
      <c r="AI297"/>
      <c r="AJ297"/>
      <c r="AK297"/>
      <c r="AL297"/>
      <c r="AM297"/>
      <c r="AN297"/>
    </row>
    <row r="298" spans="1:40" s="62" customFormat="1" ht="16.95" customHeight="1" x14ac:dyDescent="0.3">
      <c r="A298" s="61"/>
      <c r="B298" s="61"/>
      <c r="C298" s="75"/>
      <c r="D298" s="62" t="s">
        <v>264</v>
      </c>
      <c r="E298" s="64"/>
      <c r="F298" s="64"/>
      <c r="G298" s="64"/>
      <c r="H298" s="64"/>
      <c r="I298" s="64"/>
      <c r="J298" s="64"/>
      <c r="K298" s="64"/>
      <c r="L298" s="64"/>
      <c r="M298" s="64"/>
      <c r="N298" s="64"/>
      <c r="O298" s="64"/>
      <c r="P298" s="64"/>
      <c r="Q298" s="64"/>
      <c r="R298" s="64"/>
      <c r="S298" s="64"/>
      <c r="T298" s="64"/>
      <c r="U298" s="64"/>
      <c r="V298" s="64"/>
      <c r="W298" s="64"/>
      <c r="X298" s="64"/>
      <c r="Y298" s="64"/>
      <c r="Z298" s="64"/>
      <c r="AA298" s="64"/>
      <c r="AB298" s="64"/>
      <c r="AH298"/>
      <c r="AI298"/>
      <c r="AJ298"/>
      <c r="AK298"/>
      <c r="AL298"/>
      <c r="AM298"/>
      <c r="AN298"/>
    </row>
    <row r="299" spans="1:40" s="62" customFormat="1" ht="16.95" customHeight="1" x14ac:dyDescent="0.3">
      <c r="A299" s="61"/>
      <c r="B299" s="61"/>
      <c r="C299" s="75"/>
      <c r="D299" s="39" t="s">
        <v>265</v>
      </c>
      <c r="E299" s="64"/>
      <c r="F299" s="64"/>
      <c r="G299" s="64"/>
      <c r="H299" s="64"/>
      <c r="I299" s="64"/>
      <c r="J299" s="64"/>
      <c r="K299" s="64"/>
      <c r="L299" s="64"/>
      <c r="M299" s="64"/>
      <c r="N299" s="64"/>
      <c r="O299" s="64"/>
      <c r="P299" s="64"/>
      <c r="Q299" s="64"/>
      <c r="R299" s="64"/>
      <c r="S299" s="64"/>
      <c r="T299" s="64"/>
      <c r="U299" s="64"/>
      <c r="V299" s="64"/>
      <c r="W299" s="64"/>
      <c r="X299" s="64"/>
      <c r="Y299" s="64"/>
      <c r="Z299" s="64"/>
      <c r="AA299" s="64"/>
      <c r="AB299" s="64"/>
      <c r="AC299" s="63"/>
      <c r="AE299" s="63"/>
      <c r="AF299" s="63"/>
      <c r="AG299" s="63"/>
      <c r="AH299" s="63"/>
      <c r="AI299" s="63"/>
      <c r="AJ299" s="63"/>
      <c r="AK299" s="63"/>
    </row>
    <row r="300" spans="1:40" s="62" customFormat="1" ht="16.95" customHeight="1" x14ac:dyDescent="0.3">
      <c r="A300" s="61"/>
      <c r="B300" s="61"/>
      <c r="C300" s="75"/>
      <c r="D300" s="62" t="s">
        <v>266</v>
      </c>
      <c r="E300" s="64"/>
      <c r="F300" s="64"/>
      <c r="G300" s="64"/>
      <c r="H300" s="64"/>
      <c r="I300" s="64"/>
      <c r="J300" s="64"/>
      <c r="K300" s="64"/>
      <c r="L300" s="64"/>
      <c r="M300" s="64"/>
      <c r="N300" s="64"/>
      <c r="O300" s="64"/>
      <c r="P300" s="64"/>
      <c r="Q300" s="64"/>
      <c r="R300" s="64"/>
      <c r="S300" s="64"/>
      <c r="T300" s="64"/>
      <c r="U300" s="64"/>
      <c r="V300" s="64"/>
      <c r="W300" s="64"/>
      <c r="X300" s="64"/>
      <c r="Y300" s="64"/>
      <c r="Z300" s="64"/>
      <c r="AA300" s="64"/>
      <c r="AB300" s="64"/>
      <c r="AC300" s="63"/>
      <c r="AE300" s="63"/>
      <c r="AF300" s="63"/>
      <c r="AG300" s="63"/>
      <c r="AH300" s="63"/>
      <c r="AI300" s="63"/>
      <c r="AJ300" s="63"/>
      <c r="AK300" s="63"/>
    </row>
    <row r="301" spans="1:40" s="62" customFormat="1" ht="16.95" customHeight="1" x14ac:dyDescent="0.3">
      <c r="A301" s="61"/>
      <c r="B301" s="61"/>
      <c r="C301" s="64"/>
      <c r="D301" s="64"/>
      <c r="E301" s="64"/>
      <c r="F301" s="64"/>
      <c r="G301" s="64"/>
      <c r="H301" s="64"/>
      <c r="I301" s="64"/>
      <c r="J301" s="64"/>
      <c r="K301" s="64"/>
      <c r="L301" s="64"/>
      <c r="M301" s="64"/>
      <c r="N301" s="64"/>
      <c r="O301" s="64"/>
      <c r="P301" s="64"/>
      <c r="Q301" s="64"/>
      <c r="R301" s="64"/>
      <c r="S301" s="64"/>
      <c r="T301" s="64"/>
      <c r="U301" s="64"/>
      <c r="V301" s="64"/>
      <c r="W301" s="64"/>
      <c r="X301" s="64"/>
      <c r="Y301" s="64"/>
      <c r="Z301" s="64"/>
      <c r="AA301" s="64"/>
      <c r="AB301" s="64"/>
      <c r="AD301" s="63"/>
      <c r="AE301" s="63"/>
      <c r="AF301" s="63"/>
      <c r="AG301" s="63"/>
      <c r="AH301"/>
      <c r="AI301"/>
      <c r="AJ301"/>
      <c r="AK301"/>
      <c r="AL301"/>
      <c r="AM301"/>
      <c r="AN301"/>
    </row>
    <row r="302" spans="1:40" s="3" customFormat="1" ht="16.95" customHeight="1" x14ac:dyDescent="0.3">
      <c r="A302" s="2"/>
      <c r="B302" s="2"/>
      <c r="C302" s="195" t="s">
        <v>267</v>
      </c>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31"/>
      <c r="AD302" s="4"/>
      <c r="AE302" s="4"/>
      <c r="AF302" s="4"/>
      <c r="AG302" s="4"/>
      <c r="AH302"/>
      <c r="AI302"/>
      <c r="AJ302"/>
      <c r="AK302"/>
      <c r="AL302"/>
      <c r="AM302"/>
      <c r="AN302"/>
    </row>
    <row r="303" spans="1:40" s="3" customFormat="1" ht="16.95" customHeight="1" x14ac:dyDescent="0.3">
      <c r="A303" s="2"/>
      <c r="B303" s="2"/>
      <c r="C303" s="216"/>
      <c r="D303" s="217"/>
      <c r="E303" s="217"/>
      <c r="F303" s="217"/>
      <c r="G303" s="217"/>
      <c r="H303" s="217"/>
      <c r="I303" s="217"/>
      <c r="J303" s="217"/>
      <c r="K303" s="217"/>
      <c r="L303" s="217"/>
      <c r="M303" s="217"/>
      <c r="N303" s="217"/>
      <c r="O303" s="217"/>
      <c r="P303" s="217"/>
      <c r="Q303" s="217"/>
      <c r="R303" s="217"/>
      <c r="S303" s="217"/>
      <c r="T303" s="217"/>
      <c r="U303" s="217"/>
      <c r="V303" s="217"/>
      <c r="W303" s="217"/>
      <c r="X303" s="217"/>
      <c r="Y303" s="217"/>
      <c r="Z303" s="217"/>
      <c r="AA303" s="217"/>
      <c r="AB303" s="218"/>
      <c r="AC303" s="31"/>
      <c r="AD303" s="4"/>
      <c r="AE303" s="4"/>
      <c r="AF303" s="4"/>
      <c r="AG303" s="4"/>
      <c r="AH303"/>
      <c r="AI303"/>
      <c r="AJ303"/>
      <c r="AK303"/>
      <c r="AL303"/>
      <c r="AM303"/>
      <c r="AN303"/>
    </row>
    <row r="304" spans="1:40" s="3" customFormat="1" ht="16.95" customHeight="1" x14ac:dyDescent="0.3">
      <c r="A304" s="2"/>
      <c r="B304" s="2"/>
      <c r="C304" s="224"/>
      <c r="D304" s="214"/>
      <c r="E304" s="214"/>
      <c r="F304" s="214"/>
      <c r="G304" s="214"/>
      <c r="H304" s="214"/>
      <c r="I304" s="214"/>
      <c r="J304" s="214"/>
      <c r="K304" s="214"/>
      <c r="L304" s="214"/>
      <c r="M304" s="214"/>
      <c r="N304" s="214"/>
      <c r="O304" s="214"/>
      <c r="P304" s="214"/>
      <c r="Q304" s="214"/>
      <c r="R304" s="214"/>
      <c r="S304" s="214"/>
      <c r="T304" s="214"/>
      <c r="U304" s="214"/>
      <c r="V304" s="214"/>
      <c r="W304" s="214"/>
      <c r="X304" s="214"/>
      <c r="Y304" s="214"/>
      <c r="Z304" s="214"/>
      <c r="AA304" s="214"/>
      <c r="AB304" s="225"/>
      <c r="AC304" s="31"/>
      <c r="AD304" s="4"/>
      <c r="AE304" s="4"/>
      <c r="AF304" s="4"/>
      <c r="AG304" s="4"/>
      <c r="AH304"/>
      <c r="AI304"/>
      <c r="AJ304"/>
      <c r="AK304"/>
      <c r="AL304"/>
      <c r="AM304"/>
      <c r="AN304"/>
    </row>
    <row r="305" spans="1:40" s="3" customFormat="1" ht="16.95" customHeight="1" x14ac:dyDescent="0.3">
      <c r="A305" s="2"/>
      <c r="B305" s="2"/>
      <c r="C305" s="219"/>
      <c r="D305" s="220"/>
      <c r="E305" s="220"/>
      <c r="F305" s="220"/>
      <c r="G305" s="220"/>
      <c r="H305" s="220"/>
      <c r="I305" s="220"/>
      <c r="J305" s="220"/>
      <c r="K305" s="220"/>
      <c r="L305" s="220"/>
      <c r="M305" s="220"/>
      <c r="N305" s="220"/>
      <c r="O305" s="220"/>
      <c r="P305" s="220"/>
      <c r="Q305" s="220"/>
      <c r="R305" s="220"/>
      <c r="S305" s="220"/>
      <c r="T305" s="220"/>
      <c r="U305" s="220"/>
      <c r="V305" s="220"/>
      <c r="W305" s="220"/>
      <c r="X305" s="220"/>
      <c r="Y305" s="220"/>
      <c r="Z305" s="220"/>
      <c r="AA305" s="220"/>
      <c r="AB305" s="221"/>
      <c r="AC305" s="31"/>
      <c r="AD305" s="4"/>
      <c r="AE305" s="4"/>
      <c r="AF305" s="4"/>
      <c r="AG305" s="4"/>
      <c r="AH305"/>
      <c r="AI305"/>
      <c r="AJ305"/>
      <c r="AK305"/>
      <c r="AL305"/>
      <c r="AM305"/>
      <c r="AN305"/>
    </row>
    <row r="306" spans="1:40" s="3" customFormat="1" ht="16.95" customHeight="1" x14ac:dyDescent="0.3">
      <c r="A306" s="2"/>
      <c r="B306" s="2"/>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31"/>
      <c r="AD306" s="4"/>
      <c r="AE306" s="4"/>
      <c r="AF306" s="4"/>
      <c r="AG306" s="4"/>
      <c r="AH306"/>
      <c r="AI306"/>
      <c r="AJ306"/>
      <c r="AK306"/>
      <c r="AL306"/>
      <c r="AM306"/>
      <c r="AN306"/>
    </row>
    <row r="307" spans="1:40" s="3" customFormat="1" ht="19.95" customHeight="1" x14ac:dyDescent="0.3">
      <c r="A307" s="223" t="s">
        <v>268</v>
      </c>
      <c r="B307" s="223"/>
      <c r="C307" s="223"/>
      <c r="D307" s="223"/>
      <c r="E307" s="223"/>
      <c r="F307" s="223"/>
      <c r="G307" s="223"/>
      <c r="H307" s="223"/>
      <c r="I307" s="223"/>
      <c r="J307" s="223"/>
      <c r="K307" s="223"/>
      <c r="L307" s="223"/>
      <c r="M307" s="223"/>
      <c r="N307" s="223"/>
      <c r="O307" s="223"/>
      <c r="P307" s="223"/>
      <c r="Q307" s="223"/>
      <c r="R307" s="223"/>
      <c r="S307" s="223"/>
      <c r="T307" s="223"/>
      <c r="U307" s="223"/>
      <c r="V307" s="223"/>
      <c r="W307" s="223"/>
      <c r="X307" s="223"/>
      <c r="Y307" s="223"/>
      <c r="Z307" s="223"/>
      <c r="AA307" s="223"/>
      <c r="AB307" s="223"/>
      <c r="AC307" s="31"/>
      <c r="AD307" s="4"/>
      <c r="AE307" s="4"/>
      <c r="AF307" s="4"/>
      <c r="AG307" s="4"/>
      <c r="AH307"/>
      <c r="AI307"/>
      <c r="AJ307"/>
      <c r="AK307"/>
      <c r="AL307"/>
      <c r="AM307"/>
      <c r="AN307"/>
    </row>
    <row r="308" spans="1:40" s="3" customFormat="1" ht="19.95" customHeight="1" x14ac:dyDescent="0.3">
      <c r="A308" s="2"/>
      <c r="B308" s="222" t="s">
        <v>269</v>
      </c>
      <c r="C308" s="222"/>
      <c r="D308" s="222"/>
      <c r="E308" s="222"/>
      <c r="F308" s="222"/>
      <c r="G308" s="222"/>
      <c r="H308" s="222"/>
      <c r="I308" s="222"/>
      <c r="J308" s="222"/>
      <c r="K308" s="222"/>
      <c r="L308" s="222"/>
      <c r="M308" s="222"/>
      <c r="N308" s="222"/>
      <c r="O308" s="222"/>
      <c r="P308" s="222"/>
      <c r="Q308" s="222"/>
      <c r="R308" s="222"/>
      <c r="S308" s="222"/>
      <c r="T308" s="222"/>
      <c r="U308" s="222"/>
      <c r="V308" s="222"/>
      <c r="W308" s="222"/>
      <c r="X308" s="222"/>
      <c r="Y308" s="222"/>
      <c r="Z308" s="222"/>
      <c r="AA308" s="222"/>
      <c r="AB308" s="222"/>
      <c r="AC308" s="31"/>
      <c r="AD308" s="4"/>
      <c r="AE308" s="4"/>
      <c r="AF308" s="4"/>
      <c r="AG308" s="4"/>
      <c r="AH308"/>
      <c r="AI308"/>
      <c r="AJ308"/>
      <c r="AK308"/>
      <c r="AL308"/>
      <c r="AM308"/>
      <c r="AN308"/>
    </row>
    <row r="309" spans="1:40" s="3" customFormat="1" ht="16.95" customHeight="1" x14ac:dyDescent="0.3">
      <c r="A309" s="2"/>
      <c r="B309" s="2"/>
      <c r="C309" s="2" t="s">
        <v>270</v>
      </c>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c r="AC309" s="31"/>
      <c r="AD309" s="4"/>
      <c r="AE309" s="4"/>
      <c r="AF309" s="4"/>
      <c r="AG309" s="4"/>
      <c r="AH309"/>
      <c r="AI309"/>
      <c r="AJ309"/>
      <c r="AK309"/>
      <c r="AL309"/>
      <c r="AM309"/>
      <c r="AN309"/>
    </row>
    <row r="310" spans="1:40" s="3" customFormat="1" ht="16.95" customHeight="1" x14ac:dyDescent="0.3">
      <c r="A310" s="2"/>
      <c r="B310" s="2"/>
      <c r="C310" s="390"/>
      <c r="D310" s="391"/>
      <c r="E310" s="391"/>
      <c r="F310" s="391"/>
      <c r="G310" s="391"/>
      <c r="H310" s="391"/>
      <c r="I310" s="391"/>
      <c r="J310" s="391"/>
      <c r="K310" s="391"/>
      <c r="L310" s="391"/>
      <c r="M310" s="391"/>
      <c r="N310" s="391"/>
      <c r="O310" s="391"/>
      <c r="P310" s="391"/>
      <c r="Q310" s="391"/>
      <c r="R310" s="391"/>
      <c r="S310" s="391"/>
      <c r="T310" s="391"/>
      <c r="U310" s="391"/>
      <c r="V310" s="391"/>
      <c r="W310" s="391"/>
      <c r="X310" s="391"/>
      <c r="Y310" s="391"/>
      <c r="Z310" s="391"/>
      <c r="AA310" s="391"/>
      <c r="AB310" s="392"/>
      <c r="AC310" s="31"/>
      <c r="AD310" s="4"/>
      <c r="AE310" s="4"/>
      <c r="AF310" s="4"/>
      <c r="AG310" s="4"/>
      <c r="AH310"/>
      <c r="AI310"/>
      <c r="AJ310"/>
      <c r="AK310"/>
      <c r="AL310"/>
      <c r="AM310"/>
      <c r="AN310"/>
    </row>
    <row r="311" spans="1:40" s="3" customFormat="1" ht="16.95" customHeight="1" x14ac:dyDescent="0.3">
      <c r="A311" s="2"/>
      <c r="B311" s="2"/>
      <c r="C311" s="393"/>
      <c r="D311" s="394"/>
      <c r="E311" s="394"/>
      <c r="F311" s="394"/>
      <c r="G311" s="394"/>
      <c r="H311" s="394"/>
      <c r="I311" s="394"/>
      <c r="J311" s="394"/>
      <c r="K311" s="394"/>
      <c r="L311" s="394"/>
      <c r="M311" s="394"/>
      <c r="N311" s="394"/>
      <c r="O311" s="394"/>
      <c r="P311" s="394"/>
      <c r="Q311" s="394"/>
      <c r="R311" s="394"/>
      <c r="S311" s="394"/>
      <c r="T311" s="394"/>
      <c r="U311" s="394"/>
      <c r="V311" s="394"/>
      <c r="W311" s="394"/>
      <c r="X311" s="394"/>
      <c r="Y311" s="394"/>
      <c r="Z311" s="394"/>
      <c r="AA311" s="394"/>
      <c r="AB311" s="395"/>
      <c r="AC311" s="31"/>
      <c r="AD311" s="4"/>
      <c r="AE311" s="4"/>
      <c r="AF311" s="4"/>
      <c r="AG311" s="4"/>
      <c r="AH311"/>
      <c r="AI311"/>
      <c r="AJ311"/>
      <c r="AK311"/>
      <c r="AL311"/>
      <c r="AM311"/>
      <c r="AN311"/>
    </row>
    <row r="312" spans="1:40" s="3" customFormat="1" ht="16.95" customHeight="1" x14ac:dyDescent="0.3">
      <c r="A312" s="2"/>
      <c r="B312" s="2"/>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31"/>
      <c r="AD312" s="4"/>
      <c r="AE312" s="4"/>
      <c r="AF312" s="4"/>
      <c r="AG312" s="4"/>
      <c r="AH312"/>
      <c r="AI312"/>
      <c r="AJ312"/>
      <c r="AK312"/>
      <c r="AL312"/>
      <c r="AM312"/>
      <c r="AN312"/>
    </row>
    <row r="313" spans="1:40" s="3" customFormat="1" ht="16.95" customHeight="1" x14ac:dyDescent="0.3">
      <c r="A313" s="2"/>
      <c r="B313" s="2"/>
      <c r="C313" s="2" t="s">
        <v>271</v>
      </c>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c r="AC313" s="31"/>
      <c r="AD313" s="4"/>
      <c r="AE313" s="4"/>
      <c r="AF313" s="4"/>
      <c r="AG313" s="4"/>
      <c r="AH313"/>
      <c r="AI313"/>
      <c r="AJ313"/>
      <c r="AK313"/>
      <c r="AL313"/>
      <c r="AM313"/>
      <c r="AN313"/>
    </row>
    <row r="314" spans="1:40" s="3" customFormat="1" ht="16.95" customHeight="1" x14ac:dyDescent="0.3">
      <c r="A314" s="2"/>
      <c r="B314" s="2"/>
      <c r="C314" s="390"/>
      <c r="D314" s="391"/>
      <c r="E314" s="391"/>
      <c r="F314" s="391"/>
      <c r="G314" s="391"/>
      <c r="H314" s="391"/>
      <c r="I314" s="391"/>
      <c r="J314" s="391"/>
      <c r="K314" s="391"/>
      <c r="L314" s="391"/>
      <c r="M314" s="391"/>
      <c r="N314" s="391"/>
      <c r="O314" s="391"/>
      <c r="P314" s="391"/>
      <c r="Q314" s="391"/>
      <c r="R314" s="391"/>
      <c r="S314" s="391"/>
      <c r="T314" s="391"/>
      <c r="U314" s="391"/>
      <c r="V314" s="391"/>
      <c r="W314" s="391"/>
      <c r="X314" s="391"/>
      <c r="Y314" s="391"/>
      <c r="Z314" s="391"/>
      <c r="AA314" s="391"/>
      <c r="AB314" s="392"/>
      <c r="AC314" s="31"/>
      <c r="AD314" s="4"/>
      <c r="AE314" s="4"/>
      <c r="AF314" s="4"/>
      <c r="AG314" s="4"/>
      <c r="AH314"/>
      <c r="AI314"/>
      <c r="AJ314"/>
      <c r="AK314"/>
      <c r="AL314"/>
      <c r="AM314"/>
      <c r="AN314"/>
    </row>
    <row r="315" spans="1:40" s="3" customFormat="1" ht="16.95" customHeight="1" x14ac:dyDescent="0.3">
      <c r="A315" s="2"/>
      <c r="B315" s="2"/>
      <c r="C315" s="393"/>
      <c r="D315" s="394"/>
      <c r="E315" s="394"/>
      <c r="F315" s="394"/>
      <c r="G315" s="394"/>
      <c r="H315" s="394"/>
      <c r="I315" s="394"/>
      <c r="J315" s="394"/>
      <c r="K315" s="394"/>
      <c r="L315" s="394"/>
      <c r="M315" s="394"/>
      <c r="N315" s="394"/>
      <c r="O315" s="394"/>
      <c r="P315" s="394"/>
      <c r="Q315" s="394"/>
      <c r="R315" s="394"/>
      <c r="S315" s="394"/>
      <c r="T315" s="394"/>
      <c r="U315" s="394"/>
      <c r="V315" s="394"/>
      <c r="W315" s="394"/>
      <c r="X315" s="394"/>
      <c r="Y315" s="394"/>
      <c r="Z315" s="394"/>
      <c r="AA315" s="394"/>
      <c r="AB315" s="395"/>
      <c r="AC315" s="31"/>
      <c r="AD315" s="4"/>
      <c r="AE315" s="4"/>
      <c r="AF315" s="4"/>
      <c r="AG315" s="4"/>
      <c r="AH315"/>
      <c r="AI315"/>
      <c r="AJ315"/>
      <c r="AK315"/>
      <c r="AL315"/>
      <c r="AM315"/>
      <c r="AN315"/>
    </row>
    <row r="316" spans="1:40" s="3" customFormat="1" ht="16.95" customHeight="1" x14ac:dyDescent="0.3">
      <c r="A316" s="2"/>
      <c r="B316" s="2"/>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c r="AC316" s="31"/>
      <c r="AD316" s="4"/>
      <c r="AE316" s="4"/>
      <c r="AF316" s="4"/>
      <c r="AG316" s="4"/>
      <c r="AH316"/>
      <c r="AI316"/>
      <c r="AJ316"/>
      <c r="AK316"/>
      <c r="AL316"/>
      <c r="AM316"/>
      <c r="AN316"/>
    </row>
    <row r="317" spans="1:40" s="3" customFormat="1" ht="16.95" customHeight="1" x14ac:dyDescent="0.3">
      <c r="A317" s="2"/>
      <c r="B317" s="2"/>
      <c r="C317" s="2" t="s">
        <v>272</v>
      </c>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31"/>
      <c r="AD317" s="4"/>
      <c r="AE317" s="4"/>
      <c r="AF317" s="4"/>
      <c r="AG317" s="4"/>
      <c r="AH317"/>
      <c r="AI317"/>
      <c r="AJ317"/>
      <c r="AK317"/>
      <c r="AL317"/>
      <c r="AM317"/>
      <c r="AN317"/>
    </row>
    <row r="318" spans="1:40" s="3" customFormat="1" ht="16.95" customHeight="1" x14ac:dyDescent="0.3">
      <c r="A318" s="2"/>
      <c r="B318" s="2"/>
      <c r="C318" s="216"/>
      <c r="D318" s="217"/>
      <c r="E318" s="217"/>
      <c r="F318" s="217"/>
      <c r="G318" s="217"/>
      <c r="H318" s="217"/>
      <c r="I318" s="217"/>
      <c r="J318" s="217"/>
      <c r="K318" s="217"/>
      <c r="L318" s="217"/>
      <c r="M318" s="217"/>
      <c r="N318" s="217"/>
      <c r="O318" s="217"/>
      <c r="P318" s="217"/>
      <c r="Q318" s="217"/>
      <c r="R318" s="217"/>
      <c r="S318" s="217"/>
      <c r="T318" s="217"/>
      <c r="U318" s="217"/>
      <c r="V318" s="217"/>
      <c r="W318" s="217"/>
      <c r="X318" s="217"/>
      <c r="Y318" s="217"/>
      <c r="Z318" s="217"/>
      <c r="AA318" s="217"/>
      <c r="AB318" s="218"/>
      <c r="AC318" s="31"/>
      <c r="AD318" s="4"/>
      <c r="AE318" s="4"/>
      <c r="AF318" s="4"/>
      <c r="AG318" s="4"/>
      <c r="AH318"/>
      <c r="AI318"/>
      <c r="AJ318"/>
      <c r="AK318"/>
      <c r="AL318"/>
      <c r="AM318"/>
      <c r="AN318"/>
    </row>
    <row r="319" spans="1:40" s="3" customFormat="1" ht="16.95" customHeight="1" x14ac:dyDescent="0.3">
      <c r="A319" s="2"/>
      <c r="B319" s="2"/>
      <c r="C319" s="219"/>
      <c r="D319" s="220"/>
      <c r="E319" s="220"/>
      <c r="F319" s="220"/>
      <c r="G319" s="220"/>
      <c r="H319" s="220"/>
      <c r="I319" s="220"/>
      <c r="J319" s="220"/>
      <c r="K319" s="220"/>
      <c r="L319" s="220"/>
      <c r="M319" s="220"/>
      <c r="N319" s="220"/>
      <c r="O319" s="220"/>
      <c r="P319" s="220"/>
      <c r="Q319" s="220"/>
      <c r="R319" s="220"/>
      <c r="S319" s="220"/>
      <c r="T319" s="220"/>
      <c r="U319" s="220"/>
      <c r="V319" s="220"/>
      <c r="W319" s="220"/>
      <c r="X319" s="220"/>
      <c r="Y319" s="220"/>
      <c r="Z319" s="220"/>
      <c r="AA319" s="220"/>
      <c r="AB319" s="221"/>
      <c r="AC319" s="31"/>
      <c r="AD319" s="4"/>
      <c r="AE319" s="4"/>
      <c r="AF319" s="4"/>
      <c r="AG319" s="4"/>
      <c r="AH319"/>
      <c r="AI319"/>
      <c r="AJ319"/>
      <c r="AK319"/>
      <c r="AL319"/>
      <c r="AM319"/>
      <c r="AN319"/>
    </row>
    <row r="320" spans="1:40" s="3" customFormat="1" ht="16.95" customHeight="1" x14ac:dyDescent="0.3">
      <c r="A320" s="2"/>
      <c r="B320" s="2"/>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c r="AC320" s="31"/>
      <c r="AD320" s="4"/>
      <c r="AE320" s="4"/>
      <c r="AF320" s="4"/>
      <c r="AG320" s="4"/>
      <c r="AH320"/>
      <c r="AI320"/>
      <c r="AJ320"/>
      <c r="AK320"/>
      <c r="AL320"/>
      <c r="AM320"/>
      <c r="AN320"/>
    </row>
    <row r="321" spans="1:40" s="3" customFormat="1" ht="16.95" customHeight="1" x14ac:dyDescent="0.3">
      <c r="A321" s="2"/>
      <c r="B321" s="2"/>
      <c r="C321" s="2" t="s">
        <v>273</v>
      </c>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31"/>
      <c r="AD321" s="4"/>
      <c r="AE321" s="4"/>
      <c r="AF321" s="4"/>
      <c r="AG321" s="4"/>
      <c r="AH321"/>
      <c r="AI321"/>
      <c r="AJ321"/>
      <c r="AK321"/>
      <c r="AL321"/>
      <c r="AM321"/>
      <c r="AN321"/>
    </row>
    <row r="322" spans="1:40" s="3" customFormat="1" ht="16.95" customHeight="1" x14ac:dyDescent="0.3">
      <c r="A322" s="2"/>
      <c r="B322" s="2"/>
      <c r="C322" s="216"/>
      <c r="D322" s="217"/>
      <c r="E322" s="217"/>
      <c r="F322" s="217"/>
      <c r="G322" s="217"/>
      <c r="H322" s="217"/>
      <c r="I322" s="217"/>
      <c r="J322" s="217"/>
      <c r="K322" s="217"/>
      <c r="L322" s="217"/>
      <c r="M322" s="217"/>
      <c r="N322" s="217"/>
      <c r="O322" s="217"/>
      <c r="P322" s="217"/>
      <c r="Q322" s="217"/>
      <c r="R322" s="217"/>
      <c r="S322" s="217"/>
      <c r="T322" s="217"/>
      <c r="U322" s="217"/>
      <c r="V322" s="217"/>
      <c r="W322" s="217"/>
      <c r="X322" s="217"/>
      <c r="Y322" s="217"/>
      <c r="Z322" s="217"/>
      <c r="AA322" s="217"/>
      <c r="AB322" s="218"/>
      <c r="AC322" s="31"/>
      <c r="AD322" s="4"/>
      <c r="AE322" s="4"/>
      <c r="AF322" s="4"/>
      <c r="AG322" s="4"/>
      <c r="AH322"/>
      <c r="AI322"/>
      <c r="AJ322"/>
      <c r="AK322"/>
      <c r="AL322"/>
      <c r="AM322"/>
      <c r="AN322"/>
    </row>
    <row r="323" spans="1:40" s="3" customFormat="1" ht="16.95" customHeight="1" x14ac:dyDescent="0.3">
      <c r="A323" s="2"/>
      <c r="B323" s="2"/>
      <c r="C323" s="219"/>
      <c r="D323" s="220"/>
      <c r="E323" s="220"/>
      <c r="F323" s="220"/>
      <c r="G323" s="220"/>
      <c r="H323" s="220"/>
      <c r="I323" s="220"/>
      <c r="J323" s="220"/>
      <c r="K323" s="220"/>
      <c r="L323" s="220"/>
      <c r="M323" s="220"/>
      <c r="N323" s="220"/>
      <c r="O323" s="220"/>
      <c r="P323" s="220"/>
      <c r="Q323" s="220"/>
      <c r="R323" s="220"/>
      <c r="S323" s="220"/>
      <c r="T323" s="220"/>
      <c r="U323" s="220"/>
      <c r="V323" s="220"/>
      <c r="W323" s="220"/>
      <c r="X323" s="220"/>
      <c r="Y323" s="220"/>
      <c r="Z323" s="220"/>
      <c r="AA323" s="220"/>
      <c r="AB323" s="221"/>
      <c r="AC323" s="31"/>
      <c r="AD323" s="4"/>
      <c r="AE323" s="4"/>
      <c r="AF323" s="4"/>
      <c r="AG323" s="4"/>
      <c r="AH323"/>
      <c r="AI323"/>
      <c r="AJ323"/>
      <c r="AK323"/>
      <c r="AL323"/>
      <c r="AM323"/>
      <c r="AN323"/>
    </row>
    <row r="324" spans="1:40" s="3" customFormat="1" ht="16.95" customHeight="1" x14ac:dyDescent="0.3">
      <c r="A324" s="2"/>
      <c r="B324" s="2"/>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c r="AC324" s="31"/>
      <c r="AD324" s="4"/>
      <c r="AE324" s="4"/>
      <c r="AF324" s="4"/>
      <c r="AG324" s="4"/>
      <c r="AH324"/>
      <c r="AI324"/>
      <c r="AJ324"/>
      <c r="AK324"/>
      <c r="AL324"/>
      <c r="AM324"/>
      <c r="AN324"/>
    </row>
    <row r="325" spans="1:40" s="3" customFormat="1" ht="19.95" customHeight="1" x14ac:dyDescent="0.3">
      <c r="A325" s="2"/>
      <c r="B325" s="222" t="s">
        <v>274</v>
      </c>
      <c r="C325" s="222"/>
      <c r="D325" s="222"/>
      <c r="E325" s="222"/>
      <c r="F325" s="222"/>
      <c r="G325" s="222"/>
      <c r="H325" s="222"/>
      <c r="I325" s="222"/>
      <c r="J325" s="222"/>
      <c r="K325" s="222"/>
      <c r="L325" s="222"/>
      <c r="M325" s="222"/>
      <c r="N325" s="222"/>
      <c r="O325" s="222"/>
      <c r="P325" s="222"/>
      <c r="Q325" s="222"/>
      <c r="R325" s="222"/>
      <c r="S325" s="222"/>
      <c r="T325" s="222"/>
      <c r="U325" s="222"/>
      <c r="V325" s="222"/>
      <c r="W325" s="222"/>
      <c r="X325" s="222"/>
      <c r="Y325" s="222"/>
      <c r="Z325" s="222"/>
      <c r="AA325" s="222"/>
      <c r="AB325" s="222"/>
      <c r="AC325" s="31"/>
      <c r="AD325" s="4"/>
      <c r="AE325" s="4"/>
      <c r="AF325" s="4"/>
      <c r="AG325" s="4"/>
      <c r="AH325"/>
      <c r="AI325"/>
      <c r="AJ325"/>
      <c r="AK325"/>
      <c r="AL325"/>
      <c r="AM325"/>
      <c r="AN325"/>
    </row>
    <row r="326" spans="1:40" s="3" customFormat="1" ht="16.95" customHeight="1" x14ac:dyDescent="0.3">
      <c r="A326" s="2"/>
      <c r="B326" s="2"/>
      <c r="C326" s="11"/>
      <c r="D326" s="1" t="s">
        <v>275</v>
      </c>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31"/>
      <c r="AD326" s="4"/>
      <c r="AE326" s="4"/>
      <c r="AF326" s="4"/>
      <c r="AG326" s="4"/>
      <c r="AH326"/>
      <c r="AI326"/>
      <c r="AJ326"/>
      <c r="AK326"/>
      <c r="AL326"/>
      <c r="AM326"/>
      <c r="AN326"/>
    </row>
    <row r="327" spans="1:40" s="3" customFormat="1" ht="16.95" customHeight="1" x14ac:dyDescent="0.3">
      <c r="A327" s="2"/>
      <c r="B327" s="2"/>
      <c r="C327" s="11"/>
      <c r="D327" s="1" t="s">
        <v>276</v>
      </c>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c r="AC327" s="31"/>
      <c r="AD327" s="4"/>
      <c r="AE327" s="4"/>
      <c r="AF327" s="4"/>
      <c r="AG327" s="4"/>
      <c r="AH327"/>
      <c r="AI327"/>
      <c r="AJ327"/>
      <c r="AK327"/>
      <c r="AL327"/>
      <c r="AM327"/>
      <c r="AN327"/>
    </row>
    <row r="328" spans="1:40" s="3" customFormat="1" ht="16.95" customHeight="1" x14ac:dyDescent="0.3">
      <c r="A328" s="2"/>
      <c r="B328" s="2"/>
      <c r="C328" s="11"/>
      <c r="D328" s="1" t="s">
        <v>277</v>
      </c>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c r="AC328" s="31"/>
      <c r="AD328" s="4"/>
      <c r="AE328" s="4"/>
      <c r="AF328" s="4"/>
      <c r="AG328" s="4"/>
      <c r="AH328"/>
      <c r="AI328"/>
      <c r="AJ328"/>
      <c r="AK328"/>
      <c r="AL328"/>
      <c r="AM328"/>
      <c r="AN328"/>
    </row>
    <row r="329" spans="1:40" s="62" customFormat="1" ht="16.95" customHeight="1" x14ac:dyDescent="0.3">
      <c r="A329" s="61"/>
      <c r="B329" s="61"/>
      <c r="C329" s="75"/>
      <c r="D329" s="39" t="s">
        <v>278</v>
      </c>
      <c r="E329" s="64"/>
      <c r="F329" s="64"/>
      <c r="G329" s="64"/>
      <c r="H329" s="64"/>
      <c r="I329" s="64"/>
      <c r="J329" s="64"/>
      <c r="K329" s="64"/>
      <c r="L329" s="64"/>
      <c r="M329" s="64"/>
      <c r="N329" s="64"/>
      <c r="O329" s="64"/>
      <c r="P329" s="64"/>
      <c r="Q329" s="64"/>
      <c r="R329" s="64"/>
      <c r="S329" s="64"/>
      <c r="T329" s="64"/>
      <c r="U329" s="64"/>
      <c r="V329" s="64"/>
      <c r="W329" s="64"/>
      <c r="X329" s="64"/>
      <c r="Y329" s="64"/>
      <c r="Z329" s="64"/>
      <c r="AA329" s="64"/>
      <c r="AB329" s="64"/>
      <c r="AC329" s="71"/>
      <c r="AE329" s="63"/>
      <c r="AF329" s="63"/>
      <c r="AG329" s="63"/>
      <c r="AH329"/>
      <c r="AI329"/>
      <c r="AJ329"/>
      <c r="AK329"/>
      <c r="AL329"/>
      <c r="AM329"/>
      <c r="AN329"/>
    </row>
    <row r="330" spans="1:40" s="3" customFormat="1" ht="16.95" customHeight="1" x14ac:dyDescent="0.3">
      <c r="A330" s="2"/>
      <c r="B330" s="2"/>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31"/>
      <c r="AD330" s="4"/>
      <c r="AE330" s="4"/>
      <c r="AF330" s="4"/>
      <c r="AG330" s="4"/>
      <c r="AH330"/>
      <c r="AI330"/>
      <c r="AJ330"/>
      <c r="AK330"/>
      <c r="AL330"/>
      <c r="AM330"/>
      <c r="AN330"/>
    </row>
    <row r="331" spans="1:40" s="3" customFormat="1" ht="16.95" customHeight="1" x14ac:dyDescent="0.3">
      <c r="A331" s="2"/>
      <c r="B331" s="2"/>
      <c r="C331" s="195" t="s">
        <v>59</v>
      </c>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31"/>
      <c r="AD331" s="4"/>
      <c r="AE331" s="4"/>
      <c r="AF331" s="4"/>
      <c r="AG331" s="4"/>
      <c r="AH331"/>
      <c r="AI331"/>
      <c r="AJ331"/>
      <c r="AK331"/>
      <c r="AL331"/>
      <c r="AM331"/>
      <c r="AN331"/>
    </row>
    <row r="332" spans="1:40" s="3" customFormat="1" ht="16.95" customHeight="1" x14ac:dyDescent="0.3">
      <c r="A332" s="2"/>
      <c r="B332" s="2"/>
      <c r="C332" s="216"/>
      <c r="D332" s="217"/>
      <c r="E332" s="217"/>
      <c r="F332" s="217"/>
      <c r="G332" s="217"/>
      <c r="H332" s="217"/>
      <c r="I332" s="217"/>
      <c r="J332" s="217"/>
      <c r="K332" s="217"/>
      <c r="L332" s="217"/>
      <c r="M332" s="217"/>
      <c r="N332" s="217"/>
      <c r="O332" s="217"/>
      <c r="P332" s="217"/>
      <c r="Q332" s="217"/>
      <c r="R332" s="217"/>
      <c r="S332" s="217"/>
      <c r="T332" s="217"/>
      <c r="U332" s="217"/>
      <c r="V332" s="217"/>
      <c r="W332" s="217"/>
      <c r="X332" s="217"/>
      <c r="Y332" s="217"/>
      <c r="Z332" s="217"/>
      <c r="AA332" s="217"/>
      <c r="AB332" s="218"/>
      <c r="AC332" s="31"/>
      <c r="AD332" s="4"/>
      <c r="AE332" s="4"/>
      <c r="AF332" s="4"/>
      <c r="AG332" s="4"/>
      <c r="AH332"/>
      <c r="AI332"/>
      <c r="AJ332"/>
      <c r="AK332"/>
      <c r="AL332"/>
      <c r="AM332"/>
      <c r="AN332"/>
    </row>
    <row r="333" spans="1:40" s="3" customFormat="1" ht="16.95" customHeight="1" x14ac:dyDescent="0.3">
      <c r="A333" s="2"/>
      <c r="B333" s="2"/>
      <c r="C333" s="219"/>
      <c r="D333" s="220"/>
      <c r="E333" s="220"/>
      <c r="F333" s="220"/>
      <c r="G333" s="220"/>
      <c r="H333" s="220"/>
      <c r="I333" s="220"/>
      <c r="J333" s="220"/>
      <c r="K333" s="220"/>
      <c r="L333" s="220"/>
      <c r="M333" s="220"/>
      <c r="N333" s="220"/>
      <c r="O333" s="220"/>
      <c r="P333" s="220"/>
      <c r="Q333" s="220"/>
      <c r="R333" s="220"/>
      <c r="S333" s="220"/>
      <c r="T333" s="220"/>
      <c r="U333" s="220"/>
      <c r="V333" s="220"/>
      <c r="W333" s="220"/>
      <c r="X333" s="220"/>
      <c r="Y333" s="220"/>
      <c r="Z333" s="220"/>
      <c r="AA333" s="220"/>
      <c r="AB333" s="221"/>
      <c r="AC333" s="31"/>
      <c r="AD333" s="4"/>
      <c r="AE333" s="4"/>
      <c r="AF333" s="4"/>
      <c r="AG333" s="4"/>
      <c r="AH333"/>
      <c r="AI333"/>
      <c r="AJ333"/>
      <c r="AK333"/>
      <c r="AL333"/>
      <c r="AM333"/>
      <c r="AN333"/>
    </row>
    <row r="334" spans="1:40" s="3" customFormat="1" ht="16.95" customHeight="1" x14ac:dyDescent="0.3">
      <c r="A334" s="2"/>
      <c r="B334" s="2"/>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c r="AC334" s="31"/>
      <c r="AD334" s="4"/>
      <c r="AE334" s="4"/>
      <c r="AF334" s="4"/>
      <c r="AG334" s="4"/>
      <c r="AH334"/>
      <c r="AI334"/>
      <c r="AJ334"/>
      <c r="AK334"/>
      <c r="AL334"/>
      <c r="AM334"/>
      <c r="AN334"/>
    </row>
    <row r="335" spans="1:40" s="3" customFormat="1" ht="19.95" customHeight="1" x14ac:dyDescent="0.3">
      <c r="A335" s="2"/>
      <c r="B335" s="222" t="s">
        <v>279</v>
      </c>
      <c r="C335" s="222"/>
      <c r="D335" s="222"/>
      <c r="E335" s="222"/>
      <c r="F335" s="222"/>
      <c r="G335" s="222"/>
      <c r="H335" s="222"/>
      <c r="I335" s="222"/>
      <c r="J335" s="222"/>
      <c r="K335" s="222"/>
      <c r="L335" s="222"/>
      <c r="M335" s="222"/>
      <c r="N335" s="222"/>
      <c r="O335" s="222"/>
      <c r="P335" s="222"/>
      <c r="Q335" s="222"/>
      <c r="R335" s="222"/>
      <c r="S335" s="222"/>
      <c r="T335" s="222"/>
      <c r="U335" s="222"/>
      <c r="V335" s="222"/>
      <c r="W335" s="222"/>
      <c r="X335" s="222"/>
      <c r="Y335" s="222"/>
      <c r="Z335" s="222"/>
      <c r="AA335" s="222"/>
      <c r="AB335" s="222"/>
      <c r="AC335" s="62"/>
      <c r="AD335" s="63"/>
      <c r="AE335" s="4"/>
      <c r="AF335" s="4"/>
      <c r="AG335" s="4"/>
      <c r="AH335"/>
      <c r="AI335"/>
      <c r="AJ335"/>
      <c r="AK335"/>
      <c r="AL335"/>
      <c r="AM335"/>
      <c r="AN335"/>
    </row>
    <row r="336" spans="1:40" s="22" customFormat="1" ht="16.95" hidden="1" customHeight="1" x14ac:dyDescent="0.3">
      <c r="A336" s="20"/>
      <c r="B336" s="20"/>
      <c r="C336" s="20"/>
      <c r="D336" s="21" t="s">
        <v>280</v>
      </c>
      <c r="E336" s="20"/>
      <c r="F336" s="20"/>
      <c r="G336" s="20"/>
      <c r="H336" s="20"/>
      <c r="I336" s="20"/>
      <c r="O336" s="23"/>
      <c r="P336" s="24" t="s">
        <v>281</v>
      </c>
      <c r="Q336" s="25"/>
      <c r="R336" s="25"/>
      <c r="S336" s="25"/>
      <c r="T336" s="25"/>
      <c r="U336" s="25"/>
      <c r="V336" s="25"/>
      <c r="W336" s="24" t="s">
        <v>282</v>
      </c>
      <c r="X336" s="25"/>
      <c r="Y336" s="25"/>
      <c r="Z336" s="25"/>
      <c r="AA336" s="25"/>
      <c r="AB336" s="26"/>
      <c r="AC336" s="71"/>
      <c r="AD336" s="152"/>
      <c r="AE336" s="27"/>
      <c r="AF336" s="27"/>
      <c r="AG336" s="27"/>
      <c r="AH336"/>
      <c r="AI336"/>
      <c r="AJ336"/>
      <c r="AK336"/>
      <c r="AL336"/>
      <c r="AM336"/>
      <c r="AN336"/>
    </row>
    <row r="337" spans="1:40" s="3" customFormat="1" ht="16.95" customHeight="1" x14ac:dyDescent="0.3">
      <c r="A337" s="2"/>
      <c r="B337" s="2"/>
      <c r="C337" s="2"/>
      <c r="D337" s="2" t="s">
        <v>283</v>
      </c>
      <c r="F337" s="17"/>
      <c r="G337" s="17"/>
      <c r="H337" s="17"/>
      <c r="I337" s="17"/>
      <c r="J337" s="17"/>
      <c r="K337" s="17"/>
      <c r="L337" s="17"/>
      <c r="M337" s="17"/>
      <c r="N337" s="17"/>
      <c r="O337" s="17"/>
      <c r="P337" s="17"/>
      <c r="Q337" s="17"/>
      <c r="R337" s="17"/>
      <c r="S337" s="17"/>
      <c r="T337" s="17"/>
      <c r="U337" s="17"/>
      <c r="V337" s="17"/>
      <c r="W337" s="17"/>
      <c r="X337" s="17"/>
      <c r="Y337" s="17"/>
      <c r="Z337" s="17"/>
      <c r="AA337" s="17"/>
      <c r="AB337" s="17"/>
      <c r="AC337" s="71"/>
      <c r="AD337" s="63"/>
      <c r="AE337" s="4"/>
      <c r="AF337" s="4"/>
      <c r="AG337" s="4"/>
      <c r="AH337"/>
      <c r="AI337"/>
      <c r="AJ337"/>
      <c r="AK337"/>
      <c r="AL337"/>
      <c r="AM337"/>
      <c r="AN337"/>
    </row>
    <row r="338" spans="1:40" s="3" customFormat="1" ht="16.95" customHeight="1" x14ac:dyDescent="0.3">
      <c r="A338" s="2"/>
      <c r="B338" s="2"/>
      <c r="C338" s="2"/>
      <c r="D338" s="2" t="s">
        <v>284</v>
      </c>
      <c r="F338" s="17"/>
      <c r="G338" s="17"/>
      <c r="H338" s="17"/>
      <c r="I338" s="17"/>
      <c r="J338" s="17"/>
      <c r="K338" s="17"/>
      <c r="L338" s="17"/>
      <c r="M338" s="17"/>
      <c r="N338" s="17"/>
      <c r="O338" s="17"/>
      <c r="P338" s="17"/>
      <c r="Q338" s="17"/>
      <c r="R338" s="17"/>
      <c r="S338" s="17"/>
      <c r="T338" s="17"/>
      <c r="U338" s="17"/>
      <c r="V338" s="17"/>
      <c r="W338" s="17"/>
      <c r="X338" s="17"/>
      <c r="Y338" s="17"/>
      <c r="Z338" s="17"/>
      <c r="AA338" s="17"/>
      <c r="AB338" s="17"/>
      <c r="AC338" s="71"/>
      <c r="AD338" s="63"/>
      <c r="AE338" s="4"/>
      <c r="AF338" s="4"/>
      <c r="AG338" s="4"/>
      <c r="AH338"/>
      <c r="AI338"/>
      <c r="AJ338"/>
      <c r="AK338"/>
      <c r="AL338"/>
      <c r="AM338"/>
      <c r="AN338"/>
    </row>
    <row r="339" spans="1:40" s="3" customFormat="1" ht="16.95" customHeight="1" x14ac:dyDescent="0.3">
      <c r="A339" s="2"/>
      <c r="B339" s="2"/>
      <c r="C339" s="12" t="s">
        <v>285</v>
      </c>
      <c r="E339" s="2"/>
      <c r="F339" s="2"/>
      <c r="G339" s="2"/>
      <c r="H339" s="2"/>
      <c r="I339" s="2"/>
      <c r="O339" s="17"/>
      <c r="P339" s="17"/>
      <c r="Q339" s="17"/>
      <c r="R339" s="17"/>
      <c r="S339" s="17"/>
      <c r="T339" s="17"/>
      <c r="U339" s="17"/>
      <c r="V339" s="17"/>
      <c r="W339" s="17"/>
      <c r="X339" s="17"/>
      <c r="Y339" s="17"/>
      <c r="Z339" s="17"/>
      <c r="AA339" s="17"/>
      <c r="AB339" s="17"/>
      <c r="AC339" s="71"/>
      <c r="AD339" s="63"/>
      <c r="AE339" s="4"/>
      <c r="AF339" s="4"/>
      <c r="AG339" s="4"/>
      <c r="AH339"/>
      <c r="AI339"/>
      <c r="AJ339"/>
      <c r="AK339"/>
      <c r="AL339"/>
      <c r="AM339"/>
      <c r="AN339"/>
    </row>
    <row r="340" spans="1:40" s="3" customFormat="1" ht="16.95" customHeight="1" x14ac:dyDescent="0.3">
      <c r="A340" s="2"/>
      <c r="B340" s="2"/>
      <c r="C340" s="195" t="s">
        <v>725</v>
      </c>
      <c r="E340" s="2"/>
      <c r="F340" s="17"/>
      <c r="G340" s="17"/>
      <c r="H340" s="17"/>
      <c r="I340" s="17"/>
      <c r="J340" s="17"/>
      <c r="K340" s="17"/>
      <c r="L340" s="17"/>
      <c r="M340" s="17"/>
      <c r="N340" s="17"/>
      <c r="O340" s="17"/>
      <c r="P340" s="17"/>
      <c r="Q340" s="17"/>
      <c r="R340" s="17"/>
      <c r="S340" s="17"/>
      <c r="T340" s="17"/>
      <c r="U340" s="17"/>
      <c r="V340" s="17"/>
      <c r="W340" s="17"/>
      <c r="X340" s="17"/>
      <c r="Y340" s="17"/>
      <c r="Z340" s="17"/>
      <c r="AA340" s="17"/>
      <c r="AB340" s="17"/>
      <c r="AC340" s="71"/>
      <c r="AD340" s="63"/>
      <c r="AE340" s="4"/>
      <c r="AF340" s="4"/>
      <c r="AG340" s="4"/>
      <c r="AH340"/>
      <c r="AI340"/>
      <c r="AJ340"/>
      <c r="AK340"/>
      <c r="AL340"/>
      <c r="AM340"/>
      <c r="AN340"/>
    </row>
    <row r="341" spans="1:40" s="3" customFormat="1" ht="16.95" customHeight="1" x14ac:dyDescent="0.3">
      <c r="A341" s="2"/>
      <c r="B341" s="2"/>
      <c r="C341" s="2"/>
      <c r="D341" s="209"/>
      <c r="E341" s="210"/>
      <c r="F341" s="1" t="s">
        <v>286</v>
      </c>
      <c r="G341" s="2" t="s">
        <v>287</v>
      </c>
      <c r="H341" s="17"/>
      <c r="I341" s="17"/>
      <c r="J341" s="17"/>
      <c r="K341" s="17"/>
      <c r="L341" s="17"/>
      <c r="M341" s="17"/>
      <c r="N341" s="17"/>
      <c r="O341" s="17"/>
      <c r="P341" s="17"/>
      <c r="Q341" s="17"/>
      <c r="R341" s="17"/>
      <c r="S341" s="17"/>
      <c r="T341" s="17"/>
      <c r="U341" s="17"/>
      <c r="V341" s="17"/>
      <c r="W341" s="17"/>
      <c r="X341" s="17"/>
      <c r="Y341" s="17"/>
      <c r="Z341" s="17"/>
      <c r="AA341" s="17"/>
      <c r="AB341" s="17"/>
      <c r="AC341" s="31"/>
      <c r="AD341" s="4"/>
      <c r="AE341" s="4"/>
      <c r="AF341" s="4"/>
      <c r="AG341" s="4"/>
      <c r="AH341"/>
      <c r="AI341"/>
      <c r="AJ341"/>
      <c r="AK341"/>
      <c r="AL341"/>
      <c r="AM341"/>
      <c r="AN341"/>
    </row>
    <row r="342" spans="1:40" s="3" customFormat="1" ht="16.95" customHeight="1" x14ac:dyDescent="0.3">
      <c r="A342" s="2"/>
      <c r="B342" s="2"/>
      <c r="C342" s="2"/>
      <c r="D342" s="209"/>
      <c r="E342" s="210"/>
      <c r="F342" s="1" t="s">
        <v>288</v>
      </c>
      <c r="G342" s="2" t="s">
        <v>289</v>
      </c>
      <c r="H342" s="17"/>
      <c r="I342" s="17"/>
      <c r="J342" s="17"/>
      <c r="K342" s="17"/>
      <c r="L342" s="17"/>
      <c r="M342" s="17"/>
      <c r="N342" s="17"/>
      <c r="O342" s="17"/>
      <c r="P342" s="17"/>
      <c r="Q342" s="17"/>
      <c r="R342" s="17"/>
      <c r="S342" s="17"/>
      <c r="T342" s="17"/>
      <c r="U342" s="17"/>
      <c r="V342" s="17"/>
      <c r="W342" s="17"/>
      <c r="X342" s="17"/>
      <c r="Y342" s="17"/>
      <c r="Z342" s="17"/>
      <c r="AA342" s="17"/>
      <c r="AB342" s="17"/>
      <c r="AC342" s="31"/>
      <c r="AD342" s="4"/>
      <c r="AE342" s="4"/>
      <c r="AF342" s="4"/>
      <c r="AG342" s="4"/>
      <c r="AH342"/>
      <c r="AI342"/>
      <c r="AJ342"/>
      <c r="AK342"/>
      <c r="AL342"/>
      <c r="AM342"/>
      <c r="AN342"/>
    </row>
    <row r="343" spans="1:40" s="62" customFormat="1" ht="14.4" customHeight="1" x14ac:dyDescent="0.3">
      <c r="A343" s="61"/>
      <c r="B343" s="61"/>
      <c r="C343" s="61"/>
      <c r="D343" s="209"/>
      <c r="E343" s="210"/>
      <c r="F343" s="39" t="s">
        <v>290</v>
      </c>
      <c r="G343" s="64"/>
      <c r="H343" s="64"/>
      <c r="I343" s="64"/>
      <c r="J343" s="64"/>
      <c r="K343" s="64"/>
      <c r="L343" s="64"/>
      <c r="M343" s="64"/>
      <c r="N343" s="64"/>
      <c r="O343" s="64"/>
      <c r="P343" s="64"/>
      <c r="Q343" s="64"/>
      <c r="R343" s="64"/>
      <c r="S343" s="64"/>
      <c r="T343" s="64"/>
      <c r="U343" s="64"/>
      <c r="V343" s="64"/>
      <c r="W343" s="64"/>
      <c r="X343" s="64"/>
      <c r="Y343" s="64"/>
      <c r="Z343" s="64"/>
      <c r="AA343" s="64"/>
      <c r="AB343" s="64"/>
      <c r="AD343" s="63"/>
      <c r="AE343" s="63"/>
      <c r="AF343" s="63"/>
      <c r="AG343" s="63"/>
      <c r="AH343"/>
      <c r="AI343"/>
      <c r="AJ343"/>
      <c r="AK343"/>
      <c r="AL343"/>
      <c r="AM343"/>
      <c r="AN343"/>
    </row>
    <row r="344" spans="1:40" s="3" customFormat="1" ht="16.95" customHeight="1" x14ac:dyDescent="0.3">
      <c r="A344" s="2"/>
      <c r="B344" s="2"/>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c r="AD344" s="4"/>
      <c r="AE344" s="4"/>
      <c r="AF344" s="4"/>
      <c r="AG344" s="4"/>
      <c r="AH344"/>
      <c r="AI344"/>
      <c r="AJ344"/>
      <c r="AK344"/>
      <c r="AL344"/>
      <c r="AM344"/>
      <c r="AN344"/>
    </row>
    <row r="345" spans="1:40" s="3" customFormat="1" ht="16.95" customHeight="1" x14ac:dyDescent="0.3">
      <c r="A345" s="2"/>
      <c r="B345" s="2"/>
      <c r="C345" s="195" t="s">
        <v>59</v>
      </c>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c r="AC345" s="31"/>
      <c r="AD345" s="4"/>
      <c r="AE345" s="4"/>
      <c r="AF345" s="4"/>
      <c r="AG345" s="4"/>
      <c r="AH345"/>
      <c r="AI345"/>
      <c r="AJ345"/>
      <c r="AK345"/>
      <c r="AL345"/>
      <c r="AM345"/>
      <c r="AN345"/>
    </row>
    <row r="346" spans="1:40" s="3" customFormat="1" ht="16.95" customHeight="1" x14ac:dyDescent="0.3">
      <c r="A346" s="2"/>
      <c r="B346" s="2"/>
      <c r="C346" s="216"/>
      <c r="D346" s="217"/>
      <c r="E346" s="217"/>
      <c r="F346" s="217"/>
      <c r="G346" s="217"/>
      <c r="H346" s="217"/>
      <c r="I346" s="217"/>
      <c r="J346" s="217"/>
      <c r="K346" s="217"/>
      <c r="L346" s="217"/>
      <c r="M346" s="217"/>
      <c r="N346" s="217"/>
      <c r="O346" s="217"/>
      <c r="P346" s="217"/>
      <c r="Q346" s="217"/>
      <c r="R346" s="217"/>
      <c r="S346" s="217"/>
      <c r="T346" s="217"/>
      <c r="U346" s="217"/>
      <c r="V346" s="217"/>
      <c r="W346" s="217"/>
      <c r="X346" s="217"/>
      <c r="Y346" s="217"/>
      <c r="Z346" s="217"/>
      <c r="AA346" s="217"/>
      <c r="AB346" s="218"/>
      <c r="AC346" s="31"/>
      <c r="AD346" s="4"/>
      <c r="AE346" s="4"/>
      <c r="AF346" s="4"/>
      <c r="AG346" s="4"/>
      <c r="AH346"/>
      <c r="AI346"/>
      <c r="AJ346"/>
      <c r="AK346"/>
      <c r="AL346"/>
      <c r="AM346"/>
      <c r="AN346"/>
    </row>
    <row r="347" spans="1:40" s="3" customFormat="1" ht="16.95" customHeight="1" x14ac:dyDescent="0.3">
      <c r="A347" s="2"/>
      <c r="B347" s="2"/>
      <c r="C347" s="219"/>
      <c r="D347" s="220"/>
      <c r="E347" s="220"/>
      <c r="F347" s="220"/>
      <c r="G347" s="220"/>
      <c r="H347" s="220"/>
      <c r="I347" s="220"/>
      <c r="J347" s="220"/>
      <c r="K347" s="220"/>
      <c r="L347" s="220"/>
      <c r="M347" s="220"/>
      <c r="N347" s="220"/>
      <c r="O347" s="220"/>
      <c r="P347" s="220"/>
      <c r="Q347" s="220"/>
      <c r="R347" s="220"/>
      <c r="S347" s="220"/>
      <c r="T347" s="220"/>
      <c r="U347" s="220"/>
      <c r="V347" s="220"/>
      <c r="W347" s="220"/>
      <c r="X347" s="220"/>
      <c r="Y347" s="220"/>
      <c r="Z347" s="220"/>
      <c r="AA347" s="220"/>
      <c r="AB347" s="221"/>
      <c r="AC347" s="31"/>
      <c r="AD347" s="170" t="s">
        <v>291</v>
      </c>
      <c r="AE347" s="171"/>
      <c r="AF347" s="4"/>
      <c r="AG347" s="4"/>
      <c r="AH347"/>
      <c r="AI347"/>
      <c r="AJ347"/>
      <c r="AK347"/>
      <c r="AL347"/>
      <c r="AM347"/>
      <c r="AN347"/>
    </row>
    <row r="348" spans="1:40" s="3" customFormat="1" ht="16.95" customHeight="1" x14ac:dyDescent="0.3">
      <c r="A348" s="2"/>
      <c r="B348" s="2"/>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31"/>
      <c r="AD348" s="4"/>
      <c r="AE348" s="4"/>
      <c r="AF348" s="4"/>
      <c r="AG348" s="4"/>
      <c r="AH348"/>
      <c r="AI348"/>
      <c r="AJ348"/>
      <c r="AK348"/>
      <c r="AL348"/>
      <c r="AM348"/>
      <c r="AN348"/>
    </row>
    <row r="349" spans="1:40" s="3" customFormat="1" ht="19.95" customHeight="1" x14ac:dyDescent="0.3">
      <c r="A349" s="223" t="s">
        <v>292</v>
      </c>
      <c r="B349" s="223"/>
      <c r="C349" s="223"/>
      <c r="D349" s="223"/>
      <c r="E349" s="223"/>
      <c r="F349" s="223"/>
      <c r="G349" s="223"/>
      <c r="H349" s="223"/>
      <c r="I349" s="223"/>
      <c r="J349" s="223"/>
      <c r="K349" s="223"/>
      <c r="L349" s="223"/>
      <c r="M349" s="223"/>
      <c r="N349" s="223"/>
      <c r="O349" s="223"/>
      <c r="P349" s="223"/>
      <c r="Q349" s="223"/>
      <c r="R349" s="223"/>
      <c r="S349" s="223"/>
      <c r="T349" s="223"/>
      <c r="U349" s="223"/>
      <c r="V349" s="223"/>
      <c r="W349" s="223"/>
      <c r="X349" s="223"/>
      <c r="Y349" s="223"/>
      <c r="Z349" s="223"/>
      <c r="AA349" s="223"/>
      <c r="AB349" s="223"/>
      <c r="AC349" s="31"/>
      <c r="AD349" s="4"/>
      <c r="AE349" s="4"/>
      <c r="AF349" s="4"/>
      <c r="AG349" s="4"/>
      <c r="AH349"/>
      <c r="AI349"/>
      <c r="AJ349"/>
      <c r="AK349"/>
      <c r="AL349"/>
      <c r="AM349"/>
      <c r="AN349"/>
    </row>
    <row r="350" spans="1:40" s="3" customFormat="1" ht="19.95" customHeight="1" x14ac:dyDescent="0.3">
      <c r="A350" s="2"/>
      <c r="B350" s="222" t="s">
        <v>293</v>
      </c>
      <c r="C350" s="222"/>
      <c r="D350" s="222"/>
      <c r="E350" s="222"/>
      <c r="F350" s="222"/>
      <c r="G350" s="222"/>
      <c r="H350" s="222"/>
      <c r="I350" s="222"/>
      <c r="J350" s="222"/>
      <c r="K350" s="222"/>
      <c r="L350" s="222"/>
      <c r="M350" s="222"/>
      <c r="N350" s="222"/>
      <c r="O350" s="222"/>
      <c r="P350" s="222"/>
      <c r="Q350" s="222"/>
      <c r="R350" s="222"/>
      <c r="S350" s="222"/>
      <c r="T350" s="222"/>
      <c r="U350" s="222"/>
      <c r="V350" s="222"/>
      <c r="W350" s="222"/>
      <c r="X350" s="222"/>
      <c r="Y350" s="222"/>
      <c r="Z350" s="222"/>
      <c r="AA350" s="222"/>
      <c r="AB350" s="222"/>
      <c r="AC350" s="31"/>
      <c r="AD350" s="4"/>
      <c r="AE350" s="4"/>
      <c r="AF350" s="4"/>
      <c r="AG350" s="4"/>
      <c r="AH350"/>
      <c r="AI350"/>
      <c r="AJ350"/>
      <c r="AK350"/>
      <c r="AL350"/>
      <c r="AM350"/>
      <c r="AN350"/>
    </row>
    <row r="351" spans="1:40" s="3" customFormat="1" ht="16.95" customHeight="1" x14ac:dyDescent="0.3">
      <c r="A351" s="2"/>
      <c r="B351" s="2"/>
      <c r="C351" s="17"/>
      <c r="D351" s="215"/>
      <c r="E351" s="215"/>
      <c r="F351" s="215"/>
      <c r="G351" s="2" t="s">
        <v>294</v>
      </c>
      <c r="H351" s="17"/>
      <c r="I351" s="17"/>
      <c r="J351" s="17"/>
      <c r="K351" s="17"/>
      <c r="L351" s="17"/>
      <c r="M351" s="17"/>
      <c r="N351" s="17"/>
      <c r="O351" s="17"/>
      <c r="P351" s="17"/>
      <c r="Q351" s="17"/>
      <c r="R351" s="17"/>
      <c r="S351" s="17"/>
      <c r="T351" s="17"/>
      <c r="U351" s="17"/>
      <c r="V351" s="17"/>
      <c r="W351" s="17"/>
      <c r="X351" s="17"/>
      <c r="Y351" s="17"/>
      <c r="Z351" s="17"/>
      <c r="AA351" s="17"/>
      <c r="AB351" s="17"/>
      <c r="AC351" s="31"/>
      <c r="AD351" s="4"/>
      <c r="AE351" s="4"/>
      <c r="AF351" s="4"/>
      <c r="AG351" s="4"/>
      <c r="AH351"/>
      <c r="AI351"/>
      <c r="AJ351"/>
      <c r="AK351"/>
      <c r="AL351"/>
      <c r="AM351"/>
      <c r="AN351"/>
    </row>
    <row r="352" spans="1:40" s="3" customFormat="1" ht="16.95" customHeight="1" x14ac:dyDescent="0.3">
      <c r="A352" s="2"/>
      <c r="B352" s="2"/>
      <c r="C352" s="17"/>
      <c r="D352" s="215"/>
      <c r="E352" s="215"/>
      <c r="F352" s="215"/>
      <c r="G352" s="2" t="s">
        <v>295</v>
      </c>
      <c r="H352" s="17"/>
      <c r="I352" s="17"/>
      <c r="J352" s="17"/>
      <c r="K352" s="17"/>
      <c r="L352" s="17"/>
      <c r="M352" s="17"/>
      <c r="N352" s="17"/>
      <c r="O352" s="17"/>
      <c r="P352" s="17"/>
      <c r="Q352" s="17"/>
      <c r="R352" s="17"/>
      <c r="S352" s="17"/>
      <c r="T352" s="17"/>
      <c r="U352" s="17"/>
      <c r="V352" s="17"/>
      <c r="W352" s="17"/>
      <c r="X352" s="179"/>
      <c r="Y352" s="11"/>
      <c r="Z352" s="11"/>
      <c r="AA352" s="11"/>
      <c r="AB352" s="17"/>
      <c r="AC352" s="31"/>
      <c r="AD352" s="4"/>
      <c r="AE352" s="4"/>
      <c r="AH352" s="203"/>
      <c r="AI352"/>
      <c r="AJ352"/>
      <c r="AK352"/>
      <c r="AL352"/>
      <c r="AM352"/>
      <c r="AN352"/>
    </row>
    <row r="353" spans="1:40" ht="16.95" customHeight="1" x14ac:dyDescent="0.3">
      <c r="C353" s="2" t="s">
        <v>296</v>
      </c>
      <c r="AD353" s="4"/>
      <c r="AE353" s="4"/>
      <c r="AF353" s="3"/>
      <c r="AG353" s="3"/>
      <c r="AH353" s="203"/>
    </row>
    <row r="354" spans="1:40" ht="16.95" customHeight="1" x14ac:dyDescent="0.3">
      <c r="C354" s="2"/>
      <c r="D354" s="2"/>
      <c r="G354" s="11" t="s">
        <v>297</v>
      </c>
      <c r="Q354" s="11" t="s">
        <v>298</v>
      </c>
      <c r="Y354" s="203"/>
      <c r="Z354"/>
      <c r="AD354" s="15"/>
      <c r="AE354" s="15"/>
    </row>
    <row r="355" spans="1:40" ht="16.95" customHeight="1" x14ac:dyDescent="0.3">
      <c r="C355" s="2"/>
      <c r="D355" s="61" t="s">
        <v>735</v>
      </c>
      <c r="E355" s="75"/>
      <c r="F355" s="75"/>
      <c r="G355" s="75"/>
      <c r="H355" s="75"/>
      <c r="I355" s="75"/>
      <c r="J355" s="75"/>
      <c r="K355" s="75"/>
      <c r="L355" s="75"/>
      <c r="M355" s="75"/>
      <c r="N355" s="75"/>
      <c r="O355" s="75"/>
      <c r="P355" s="75"/>
      <c r="Q355" s="75"/>
      <c r="R355" s="75"/>
      <c r="S355" s="75"/>
      <c r="T355" s="75"/>
      <c r="U355" s="75"/>
      <c r="V355" s="75"/>
      <c r="W355" s="75"/>
      <c r="X355" s="204" t="s">
        <v>734</v>
      </c>
      <c r="Y355" s="205"/>
      <c r="Z355" s="206"/>
      <c r="AA355" s="75"/>
      <c r="AB355" s="75"/>
      <c r="AC355" s="75"/>
      <c r="AD355" s="29"/>
      <c r="AE355" s="15"/>
    </row>
    <row r="356" spans="1:40" ht="16.95" customHeight="1" x14ac:dyDescent="0.3">
      <c r="D356" s="75"/>
      <c r="E356" s="61"/>
      <c r="F356" s="227" t="s">
        <v>732</v>
      </c>
      <c r="G356" s="227"/>
      <c r="H356" s="227"/>
      <c r="I356" s="227"/>
      <c r="J356" s="227"/>
      <c r="K356" s="227"/>
      <c r="L356" s="227"/>
      <c r="M356" s="227"/>
      <c r="N356" s="227"/>
      <c r="O356" s="227"/>
      <c r="P356" s="227"/>
      <c r="Q356" s="227"/>
      <c r="R356" s="227"/>
      <c r="S356" s="227"/>
      <c r="T356" s="227"/>
      <c r="U356" s="227"/>
      <c r="V356" s="227"/>
      <c r="W356" s="227"/>
      <c r="X356" s="227"/>
      <c r="Y356" s="227"/>
      <c r="Z356" s="227"/>
      <c r="AA356" s="227"/>
      <c r="AB356" s="227"/>
      <c r="AC356" s="75"/>
      <c r="AE356" s="15"/>
      <c r="AH356" s="203"/>
    </row>
    <row r="357" spans="1:40" ht="16.95" customHeight="1" x14ac:dyDescent="0.3">
      <c r="D357" s="75"/>
      <c r="E357" s="61"/>
      <c r="F357" s="227"/>
      <c r="G357" s="227"/>
      <c r="H357" s="227"/>
      <c r="I357" s="227"/>
      <c r="J357" s="227"/>
      <c r="K357" s="227"/>
      <c r="L357" s="227"/>
      <c r="M357" s="227"/>
      <c r="N357" s="227"/>
      <c r="O357" s="227"/>
      <c r="P357" s="227"/>
      <c r="Q357" s="227"/>
      <c r="R357" s="227"/>
      <c r="S357" s="227"/>
      <c r="T357" s="227"/>
      <c r="U357" s="227"/>
      <c r="V357" s="227"/>
      <c r="W357" s="227"/>
      <c r="X357" s="227"/>
      <c r="Y357" s="227"/>
      <c r="Z357" s="227"/>
      <c r="AA357" s="227"/>
      <c r="AB357" s="227"/>
      <c r="AC357" s="75"/>
      <c r="AE357" s="15"/>
      <c r="AF357" s="15"/>
      <c r="AG357" s="15"/>
    </row>
    <row r="358" spans="1:40" ht="16.95" customHeight="1" x14ac:dyDescent="0.3">
      <c r="D358" s="75"/>
      <c r="E358" s="61"/>
      <c r="F358" s="227" t="s">
        <v>733</v>
      </c>
      <c r="G358" s="227"/>
      <c r="H358" s="227"/>
      <c r="I358" s="227"/>
      <c r="J358" s="227"/>
      <c r="K358" s="227"/>
      <c r="L358" s="227"/>
      <c r="M358" s="227"/>
      <c r="N358" s="227"/>
      <c r="O358" s="227"/>
      <c r="P358" s="227"/>
      <c r="Q358" s="227"/>
      <c r="R358" s="227"/>
      <c r="S358" s="227"/>
      <c r="T358" s="227"/>
      <c r="U358" s="227"/>
      <c r="V358" s="227"/>
      <c r="W358" s="227"/>
      <c r="X358" s="227"/>
      <c r="Y358" s="227"/>
      <c r="Z358" s="227"/>
      <c r="AA358" s="227"/>
      <c r="AB358" s="227"/>
      <c r="AC358" s="75"/>
      <c r="AE358" s="15"/>
      <c r="AF358" s="15"/>
      <c r="AG358" s="15"/>
    </row>
    <row r="359" spans="1:40" ht="16.95" customHeight="1" x14ac:dyDescent="0.3">
      <c r="D359" s="75"/>
      <c r="E359" s="61"/>
      <c r="F359" s="227"/>
      <c r="G359" s="227"/>
      <c r="H359" s="227"/>
      <c r="I359" s="227"/>
      <c r="J359" s="227"/>
      <c r="K359" s="227"/>
      <c r="L359" s="227"/>
      <c r="M359" s="227"/>
      <c r="N359" s="227"/>
      <c r="O359" s="227"/>
      <c r="P359" s="227"/>
      <c r="Q359" s="227"/>
      <c r="R359" s="227"/>
      <c r="S359" s="227"/>
      <c r="T359" s="227"/>
      <c r="U359" s="227"/>
      <c r="V359" s="227"/>
      <c r="W359" s="227"/>
      <c r="X359" s="227"/>
      <c r="Y359" s="227"/>
      <c r="Z359" s="227"/>
      <c r="AA359" s="227"/>
      <c r="AB359" s="227"/>
      <c r="AC359" s="75"/>
      <c r="AE359" s="15"/>
      <c r="AF359" s="15"/>
      <c r="AG359" s="15"/>
    </row>
    <row r="360" spans="1:40" s="3" customFormat="1" ht="16.95" customHeight="1" x14ac:dyDescent="0.3">
      <c r="A360" s="2"/>
      <c r="B360" s="2"/>
      <c r="C360" s="17"/>
      <c r="D360" s="17"/>
      <c r="E360" s="17"/>
      <c r="F360" s="17"/>
      <c r="G360" s="2"/>
      <c r="H360" s="17"/>
      <c r="I360" s="17"/>
      <c r="J360" s="17"/>
      <c r="K360" s="17"/>
      <c r="L360" s="17"/>
      <c r="M360" s="17"/>
      <c r="N360" s="17"/>
      <c r="O360" s="17"/>
      <c r="P360" s="17"/>
      <c r="Q360" s="17"/>
      <c r="R360" s="17"/>
      <c r="S360" s="17"/>
      <c r="T360" s="17"/>
      <c r="U360" s="17"/>
      <c r="V360" s="17"/>
      <c r="W360" s="17"/>
      <c r="X360" s="17"/>
      <c r="Y360" s="17"/>
      <c r="Z360" s="17"/>
      <c r="AA360" s="17"/>
      <c r="AB360" s="17"/>
      <c r="AC360" s="31"/>
      <c r="AD360" s="4"/>
      <c r="AE360" s="4"/>
      <c r="AF360" s="4"/>
      <c r="AG360" s="4"/>
      <c r="AH360"/>
      <c r="AI360"/>
      <c r="AJ360"/>
      <c r="AK360"/>
      <c r="AL360"/>
      <c r="AM360"/>
      <c r="AN360"/>
    </row>
    <row r="361" spans="1:40" s="3" customFormat="1" ht="19.95" customHeight="1" x14ac:dyDescent="0.3">
      <c r="A361" s="2"/>
      <c r="B361" s="222" t="s">
        <v>299</v>
      </c>
      <c r="C361" s="222"/>
      <c r="D361" s="222"/>
      <c r="E361" s="222"/>
      <c r="F361" s="222"/>
      <c r="G361" s="222"/>
      <c r="H361" s="222"/>
      <c r="I361" s="222"/>
      <c r="J361" s="222"/>
      <c r="K361" s="222"/>
      <c r="L361" s="222"/>
      <c r="M361" s="222"/>
      <c r="N361" s="222"/>
      <c r="O361" s="222"/>
      <c r="P361" s="222"/>
      <c r="Q361" s="222"/>
      <c r="R361" s="222"/>
      <c r="S361" s="222"/>
      <c r="T361" s="222"/>
      <c r="U361" s="222"/>
      <c r="V361" s="222"/>
      <c r="W361" s="222"/>
      <c r="X361" s="222"/>
      <c r="Y361" s="222"/>
      <c r="Z361" s="222"/>
      <c r="AA361" s="222"/>
      <c r="AB361" s="222"/>
      <c r="AC361" s="31"/>
      <c r="AD361" s="4"/>
      <c r="AE361" s="4"/>
      <c r="AF361" s="4"/>
      <c r="AG361" s="4"/>
      <c r="AH361"/>
      <c r="AI361"/>
      <c r="AJ361"/>
      <c r="AK361"/>
      <c r="AL361"/>
      <c r="AM361"/>
      <c r="AN361"/>
    </row>
    <row r="362" spans="1:40" s="3" customFormat="1" ht="16.95" customHeight="1" x14ac:dyDescent="0.3">
      <c r="A362" s="2"/>
      <c r="B362" s="2"/>
      <c r="C362" s="2" t="s">
        <v>300</v>
      </c>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31"/>
      <c r="AD362" s="4"/>
      <c r="AE362" s="4"/>
      <c r="AF362" s="4"/>
      <c r="AG362" s="4"/>
      <c r="AH362"/>
      <c r="AI362"/>
      <c r="AJ362"/>
      <c r="AK362"/>
      <c r="AL362"/>
      <c r="AM362"/>
      <c r="AN362"/>
    </row>
    <row r="363" spans="1:40" s="3" customFormat="1" ht="16.95" customHeight="1" x14ac:dyDescent="0.3">
      <c r="A363" s="2"/>
      <c r="B363" s="2"/>
      <c r="C363" s="29"/>
      <c r="D363" s="207" t="s">
        <v>301</v>
      </c>
      <c r="E363" s="61"/>
      <c r="F363" s="64"/>
      <c r="G363" s="64"/>
      <c r="H363" s="64"/>
      <c r="I363" s="64"/>
      <c r="J363" s="64"/>
      <c r="K363" s="64"/>
      <c r="L363" s="64"/>
      <c r="M363" s="64"/>
      <c r="N363" s="64"/>
      <c r="O363" s="64"/>
      <c r="P363" s="62"/>
      <c r="Q363" s="207" t="s">
        <v>736</v>
      </c>
      <c r="R363" s="64"/>
      <c r="S363" s="64"/>
      <c r="T363" s="64"/>
      <c r="U363" s="64"/>
      <c r="V363" s="64"/>
      <c r="W363" s="64"/>
      <c r="X363" s="64"/>
      <c r="Y363" s="64"/>
      <c r="Z363" s="64"/>
      <c r="AA363" s="64"/>
      <c r="AB363" s="64"/>
      <c r="AC363" s="62"/>
      <c r="AD363" s="63"/>
      <c r="AE363" s="4"/>
      <c r="AF363" s="4"/>
      <c r="AG363" s="4"/>
      <c r="AH363"/>
      <c r="AI363"/>
      <c r="AJ363"/>
      <c r="AK363"/>
      <c r="AL363"/>
      <c r="AM363"/>
      <c r="AN363"/>
    </row>
    <row r="364" spans="1:40" s="3" customFormat="1" ht="16.95" customHeight="1" x14ac:dyDescent="0.3">
      <c r="A364" s="2"/>
      <c r="B364" s="2"/>
      <c r="C364" s="29"/>
      <c r="D364" s="75" t="s">
        <v>302</v>
      </c>
      <c r="E364" s="75"/>
      <c r="F364" s="75"/>
      <c r="G364" s="75"/>
      <c r="H364" s="75"/>
      <c r="I364" s="62"/>
      <c r="J364" s="75"/>
      <c r="K364" s="75"/>
      <c r="L364" s="75"/>
      <c r="M364" s="75"/>
      <c r="N364" s="62"/>
      <c r="O364" s="62"/>
      <c r="P364" s="75"/>
      <c r="Q364" s="75" t="s">
        <v>737</v>
      </c>
      <c r="R364" s="62"/>
      <c r="S364" s="62"/>
      <c r="T364" s="64"/>
      <c r="U364" s="64"/>
      <c r="V364" s="64"/>
      <c r="W364" s="64"/>
      <c r="X364" s="64"/>
      <c r="Y364" s="64"/>
      <c r="Z364" s="64"/>
      <c r="AA364" s="64"/>
      <c r="AB364" s="64"/>
      <c r="AC364" s="62"/>
      <c r="AD364" s="63"/>
      <c r="AE364" s="4"/>
      <c r="AF364" s="4"/>
      <c r="AG364" s="4"/>
      <c r="AH364"/>
      <c r="AI364"/>
      <c r="AJ364"/>
      <c r="AK364"/>
      <c r="AL364"/>
      <c r="AM364"/>
      <c r="AN364"/>
    </row>
    <row r="365" spans="1:40" ht="16.95" customHeight="1" x14ac:dyDescent="0.3">
      <c r="C365" s="29"/>
      <c r="D365" s="75" t="s">
        <v>303</v>
      </c>
      <c r="E365" s="75"/>
      <c r="F365" s="75"/>
      <c r="G365" s="75"/>
      <c r="H365" s="75"/>
      <c r="I365" s="75"/>
      <c r="J365" s="75"/>
      <c r="K365" s="75"/>
      <c r="L365" s="75"/>
      <c r="M365" s="75"/>
      <c r="N365" s="75"/>
      <c r="O365" s="75"/>
      <c r="P365" s="75"/>
      <c r="Q365" s="75" t="s">
        <v>738</v>
      </c>
      <c r="R365" s="62"/>
      <c r="S365" s="75"/>
      <c r="T365" s="75"/>
      <c r="U365" s="75"/>
      <c r="V365" s="75"/>
      <c r="W365" s="75"/>
      <c r="X365" s="75"/>
      <c r="Y365" s="75"/>
      <c r="Z365" s="75"/>
      <c r="AA365" s="75"/>
      <c r="AB365" s="75"/>
      <c r="AC365" s="75"/>
      <c r="AD365" s="83"/>
      <c r="AE365" s="15"/>
      <c r="AF365" s="15"/>
      <c r="AG365" s="15"/>
    </row>
    <row r="366" spans="1:40" ht="16.95" customHeight="1" x14ac:dyDescent="0.3">
      <c r="C366" s="29"/>
      <c r="D366" s="75" t="s">
        <v>739</v>
      </c>
      <c r="E366" s="75"/>
      <c r="F366" s="75"/>
      <c r="G366" s="75"/>
      <c r="H366" s="75"/>
      <c r="I366" s="75"/>
      <c r="J366" s="75"/>
      <c r="K366" s="75"/>
      <c r="L366" s="75"/>
      <c r="M366" s="75"/>
      <c r="N366" s="75"/>
      <c r="O366" s="75"/>
      <c r="P366" s="75"/>
      <c r="Q366" s="75" t="s">
        <v>740</v>
      </c>
      <c r="R366" s="62"/>
      <c r="S366" s="75"/>
      <c r="T366" s="75"/>
      <c r="U366" s="75"/>
      <c r="V366" s="75"/>
      <c r="W366" s="75"/>
      <c r="X366" s="75"/>
      <c r="Y366" s="75"/>
      <c r="Z366" s="75"/>
      <c r="AA366" s="75"/>
      <c r="AB366" s="75"/>
      <c r="AC366" s="75"/>
      <c r="AD366" s="83"/>
      <c r="AE366" s="15"/>
      <c r="AF366" s="15"/>
      <c r="AG366" s="15"/>
    </row>
    <row r="367" spans="1:40" ht="16.95" customHeight="1" x14ac:dyDescent="0.3">
      <c r="C367" s="29"/>
      <c r="D367" s="207" t="s">
        <v>741</v>
      </c>
      <c r="E367" s="75"/>
      <c r="F367" s="75"/>
      <c r="G367" s="75"/>
      <c r="H367" s="75"/>
      <c r="I367" s="75"/>
      <c r="J367" s="75"/>
      <c r="K367" s="75"/>
      <c r="L367" s="75"/>
      <c r="M367" s="75"/>
      <c r="N367" s="75"/>
      <c r="O367" s="75"/>
      <c r="P367" s="75"/>
      <c r="Q367" s="75" t="s">
        <v>742</v>
      </c>
      <c r="R367" s="75"/>
      <c r="S367" s="75"/>
      <c r="T367" s="75"/>
      <c r="U367" s="75"/>
      <c r="V367" s="75"/>
      <c r="W367" s="75"/>
      <c r="X367" s="75"/>
      <c r="Y367" s="75"/>
      <c r="Z367" s="75"/>
      <c r="AA367" s="75"/>
      <c r="AB367" s="75"/>
      <c r="AC367" s="75"/>
      <c r="AD367" s="83"/>
      <c r="AE367" s="15"/>
      <c r="AF367" s="15"/>
      <c r="AG367" s="15"/>
    </row>
    <row r="368" spans="1:40" ht="16.95" customHeight="1" x14ac:dyDescent="0.3">
      <c r="C368" s="29"/>
      <c r="D368" s="75" t="s">
        <v>743</v>
      </c>
      <c r="E368" s="75"/>
      <c r="F368" s="75"/>
      <c r="G368" s="75"/>
      <c r="H368" s="75"/>
      <c r="I368" s="75"/>
      <c r="J368" s="75"/>
      <c r="K368" s="75"/>
      <c r="L368" s="75"/>
      <c r="M368" s="75"/>
      <c r="N368" s="75"/>
      <c r="O368" s="75"/>
      <c r="P368" s="75"/>
      <c r="Q368" s="207" t="s">
        <v>744</v>
      </c>
      <c r="R368" s="75"/>
      <c r="S368" s="75"/>
      <c r="T368" s="75"/>
      <c r="U368" s="75"/>
      <c r="V368" s="75"/>
      <c r="W368" s="75"/>
      <c r="X368" s="75"/>
      <c r="Y368" s="75"/>
      <c r="Z368" s="75"/>
      <c r="AA368" s="75"/>
      <c r="AB368" s="75"/>
      <c r="AC368" s="75"/>
      <c r="AD368" s="83"/>
      <c r="AE368" s="15"/>
      <c r="AF368" s="15"/>
      <c r="AG368" s="15"/>
    </row>
    <row r="369" spans="1:40" ht="16.95" customHeight="1" x14ac:dyDescent="0.3">
      <c r="C369" s="29"/>
      <c r="D369" s="75" t="s">
        <v>745</v>
      </c>
      <c r="E369" s="75"/>
      <c r="F369" s="75"/>
      <c r="G369" s="75"/>
      <c r="H369" s="75"/>
      <c r="I369" s="75"/>
      <c r="J369" s="75"/>
      <c r="K369" s="75"/>
      <c r="L369" s="75"/>
      <c r="M369" s="75"/>
      <c r="N369" s="75"/>
      <c r="O369" s="75"/>
      <c r="P369" s="75"/>
      <c r="Q369" s="75" t="s">
        <v>746</v>
      </c>
      <c r="R369" s="75"/>
      <c r="S369" s="75"/>
      <c r="T369" s="75"/>
      <c r="U369" s="75"/>
      <c r="V369" s="75"/>
      <c r="W369" s="75"/>
      <c r="X369" s="75"/>
      <c r="Y369" s="75"/>
      <c r="Z369" s="75"/>
      <c r="AA369" s="75"/>
      <c r="AB369" s="75"/>
      <c r="AC369" s="75"/>
      <c r="AD369" s="83"/>
      <c r="AE369" s="15"/>
      <c r="AF369" s="15"/>
      <c r="AG369" s="15"/>
    </row>
    <row r="370" spans="1:40" ht="16.95" customHeight="1" x14ac:dyDescent="0.3">
      <c r="C370" s="29"/>
      <c r="D370" s="75" t="s">
        <v>747</v>
      </c>
      <c r="E370" s="75"/>
      <c r="F370" s="75"/>
      <c r="G370" s="75"/>
      <c r="H370" s="75"/>
      <c r="I370" s="75"/>
      <c r="J370" s="75"/>
      <c r="K370" s="75"/>
      <c r="L370" s="75"/>
      <c r="M370" s="75"/>
      <c r="N370" s="75"/>
      <c r="O370" s="75"/>
      <c r="P370" s="75"/>
      <c r="Q370" s="75" t="s">
        <v>748</v>
      </c>
      <c r="R370" s="75"/>
      <c r="S370" s="75"/>
      <c r="T370" s="75"/>
      <c r="U370" s="75"/>
      <c r="V370" s="75"/>
      <c r="W370" s="75"/>
      <c r="X370" s="75"/>
      <c r="Y370" s="75"/>
      <c r="Z370" s="75"/>
      <c r="AA370" s="75"/>
      <c r="AB370" s="75"/>
      <c r="AC370" s="75"/>
      <c r="AD370" s="83"/>
      <c r="AE370" s="15"/>
      <c r="AF370" s="15"/>
      <c r="AG370" s="15"/>
    </row>
    <row r="371" spans="1:40" ht="16.95" customHeight="1" x14ac:dyDescent="0.3">
      <c r="C371" s="29"/>
      <c r="D371" s="75" t="s">
        <v>749</v>
      </c>
      <c r="E371" s="75"/>
      <c r="F371" s="75"/>
      <c r="G371" s="75"/>
      <c r="H371" s="75"/>
      <c r="I371" s="75"/>
      <c r="J371" s="75"/>
      <c r="K371" s="75"/>
      <c r="L371" s="75"/>
      <c r="M371" s="75"/>
      <c r="N371" s="75"/>
      <c r="O371" s="75"/>
      <c r="P371" s="75"/>
      <c r="Q371" s="75" t="s">
        <v>750</v>
      </c>
      <c r="R371" s="75"/>
      <c r="S371" s="75"/>
      <c r="T371" s="75"/>
      <c r="U371" s="75"/>
      <c r="V371" s="75"/>
      <c r="W371" s="75"/>
      <c r="X371" s="75"/>
      <c r="Y371" s="75"/>
      <c r="Z371" s="75"/>
      <c r="AA371" s="75"/>
      <c r="AB371" s="75"/>
      <c r="AC371" s="75"/>
      <c r="AD371" s="83"/>
      <c r="AE371" s="15"/>
      <c r="AF371" s="15"/>
      <c r="AG371" s="15"/>
    </row>
    <row r="372" spans="1:40" ht="16.95" customHeight="1" x14ac:dyDescent="0.3">
      <c r="C372" s="29"/>
      <c r="D372" s="227" t="s">
        <v>751</v>
      </c>
      <c r="E372" s="227"/>
      <c r="F372" s="227"/>
      <c r="G372" s="227"/>
      <c r="H372" s="227"/>
      <c r="I372" s="227"/>
      <c r="J372" s="227"/>
      <c r="K372" s="227"/>
      <c r="L372" s="227"/>
      <c r="M372" s="227"/>
      <c r="N372" s="227"/>
      <c r="O372" s="75"/>
      <c r="P372" s="75"/>
      <c r="Q372" s="75" t="s">
        <v>40</v>
      </c>
      <c r="R372" s="75"/>
      <c r="S372" s="228"/>
      <c r="T372" s="228"/>
      <c r="U372" s="228"/>
      <c r="V372" s="228"/>
      <c r="W372" s="228"/>
      <c r="X372" s="228"/>
      <c r="Y372" s="228"/>
      <c r="Z372" s="75"/>
      <c r="AA372" s="75"/>
      <c r="AB372" s="75"/>
      <c r="AC372" s="75"/>
      <c r="AD372" s="83"/>
      <c r="AE372" s="89"/>
      <c r="AF372" s="89"/>
      <c r="AG372" s="15"/>
    </row>
    <row r="373" spans="1:40" ht="16.95" customHeight="1" x14ac:dyDescent="0.3">
      <c r="C373" s="29"/>
      <c r="D373" s="227"/>
      <c r="E373" s="227"/>
      <c r="F373" s="227"/>
      <c r="G373" s="227"/>
      <c r="H373" s="227"/>
      <c r="I373" s="227"/>
      <c r="J373" s="227"/>
      <c r="K373" s="227"/>
      <c r="L373" s="227"/>
      <c r="M373" s="227"/>
      <c r="N373" s="227"/>
      <c r="O373" s="75"/>
      <c r="P373" s="75"/>
      <c r="Q373" s="75"/>
      <c r="R373" s="75"/>
      <c r="S373" s="304"/>
      <c r="T373" s="304"/>
      <c r="U373" s="304"/>
      <c r="V373" s="304"/>
      <c r="W373" s="304"/>
      <c r="X373" s="304"/>
      <c r="Y373" s="304"/>
      <c r="Z373" s="75"/>
      <c r="AA373" s="75"/>
      <c r="AB373" s="75"/>
      <c r="AC373" s="75"/>
      <c r="AD373" s="83"/>
      <c r="AE373" s="15"/>
      <c r="AF373" s="15"/>
      <c r="AG373" s="15"/>
    </row>
    <row r="374" spans="1:40" ht="16.95" customHeight="1" x14ac:dyDescent="0.3">
      <c r="AD374" s="15"/>
      <c r="AE374" s="15"/>
      <c r="AF374" s="15"/>
      <c r="AG374" s="15"/>
    </row>
    <row r="375" spans="1:40" s="3" customFormat="1" ht="19.95" customHeight="1" x14ac:dyDescent="0.3">
      <c r="A375" s="2"/>
      <c r="B375" s="222" t="s">
        <v>304</v>
      </c>
      <c r="C375" s="222"/>
      <c r="D375" s="222"/>
      <c r="E375" s="222"/>
      <c r="F375" s="222"/>
      <c r="G375" s="222"/>
      <c r="H375" s="222"/>
      <c r="I375" s="222"/>
      <c r="J375" s="222"/>
      <c r="K375" s="222"/>
      <c r="L375" s="222"/>
      <c r="M375" s="222"/>
      <c r="N375" s="222"/>
      <c r="O375" s="222"/>
      <c r="P375" s="222"/>
      <c r="Q375" s="222"/>
      <c r="R375" s="222"/>
      <c r="S375" s="222"/>
      <c r="T375" s="222"/>
      <c r="U375" s="222"/>
      <c r="V375" s="222"/>
      <c r="W375" s="222"/>
      <c r="X375" s="222"/>
      <c r="Y375" s="222"/>
      <c r="Z375" s="222"/>
      <c r="AA375" s="222"/>
      <c r="AB375" s="222"/>
      <c r="AC375" s="29"/>
      <c r="AD375" s="15"/>
      <c r="AE375" s="15"/>
      <c r="AF375" s="15"/>
      <c r="AG375" s="15"/>
      <c r="AH375"/>
      <c r="AI375"/>
      <c r="AJ375"/>
      <c r="AK375"/>
      <c r="AL375"/>
      <c r="AM375"/>
      <c r="AN375"/>
    </row>
    <row r="376" spans="1:40" ht="16.95" customHeight="1" x14ac:dyDescent="0.3">
      <c r="C376" s="3" t="s">
        <v>305</v>
      </c>
      <c r="AD376" s="15"/>
      <c r="AE376" s="15"/>
      <c r="AF376" s="15"/>
      <c r="AG376" s="15"/>
    </row>
    <row r="377" spans="1:40" ht="16.95" customHeight="1" x14ac:dyDescent="0.3">
      <c r="D377" s="3" t="s">
        <v>306</v>
      </c>
      <c r="AD377" s="15"/>
      <c r="AE377" s="15"/>
      <c r="AF377" s="15"/>
      <c r="AG377" s="15"/>
    </row>
    <row r="378" spans="1:40" ht="16.95" customHeight="1" x14ac:dyDescent="0.3">
      <c r="D378" s="3" t="s">
        <v>307</v>
      </c>
      <c r="AD378" s="15"/>
      <c r="AE378" s="15"/>
      <c r="AF378" s="15"/>
      <c r="AG378" s="15"/>
    </row>
    <row r="379" spans="1:40" ht="16.95" customHeight="1" x14ac:dyDescent="0.3">
      <c r="A379" s="75"/>
      <c r="B379" s="75"/>
      <c r="C379" s="75"/>
      <c r="D379" s="75" t="s">
        <v>728</v>
      </c>
      <c r="E379" s="75"/>
      <c r="F379" s="75"/>
      <c r="G379" s="75"/>
      <c r="H379" s="75"/>
      <c r="I379" s="75"/>
      <c r="J379" s="75"/>
      <c r="K379" s="75"/>
      <c r="L379" s="75"/>
      <c r="M379" s="75"/>
      <c r="N379" s="75"/>
      <c r="O379" s="75"/>
      <c r="P379" s="75"/>
      <c r="Q379" s="75"/>
      <c r="R379" s="75"/>
      <c r="S379" s="75"/>
      <c r="T379" s="75"/>
      <c r="U379" s="75"/>
      <c r="V379" s="75"/>
      <c r="AD379" s="15"/>
      <c r="AE379" s="15"/>
      <c r="AF379" s="15"/>
      <c r="AG379" s="15"/>
    </row>
    <row r="380" spans="1:40" s="75" customFormat="1" ht="17.100000000000001" customHeight="1" x14ac:dyDescent="0.3">
      <c r="D380" s="62" t="s">
        <v>308</v>
      </c>
      <c r="AC380" s="83"/>
      <c r="AE380" s="83"/>
      <c r="AF380" s="83"/>
      <c r="AG380" s="83"/>
      <c r="AH380"/>
      <c r="AI380"/>
      <c r="AJ380"/>
      <c r="AK380"/>
      <c r="AL380"/>
      <c r="AM380"/>
      <c r="AN380"/>
    </row>
    <row r="381" spans="1:40" s="75" customFormat="1" ht="17.100000000000001" customHeight="1" x14ac:dyDescent="0.3">
      <c r="D381" s="62" t="s">
        <v>309</v>
      </c>
      <c r="S381" s="179"/>
      <c r="AC381" s="83"/>
      <c r="AE381" s="83"/>
      <c r="AF381" s="83"/>
      <c r="AG381" s="83"/>
      <c r="AH381"/>
      <c r="AI381"/>
      <c r="AJ381"/>
      <c r="AK381"/>
      <c r="AL381"/>
      <c r="AM381"/>
      <c r="AN381"/>
    </row>
    <row r="382" spans="1:40" s="75" customFormat="1" x14ac:dyDescent="0.3">
      <c r="D382" s="62" t="s">
        <v>310</v>
      </c>
      <c r="AC382" s="83"/>
      <c r="AE382" s="83"/>
      <c r="AF382" s="83"/>
      <c r="AG382" s="83"/>
      <c r="AH382"/>
      <c r="AI382"/>
      <c r="AJ382"/>
      <c r="AK382"/>
      <c r="AL382"/>
      <c r="AM382"/>
      <c r="AN382"/>
    </row>
    <row r="383" spans="1:40" s="75" customFormat="1" x14ac:dyDescent="0.3">
      <c r="D383" s="62" t="s">
        <v>311</v>
      </c>
      <c r="AC383" s="83"/>
      <c r="AE383" s="83"/>
      <c r="AF383" s="83"/>
      <c r="AG383" s="83"/>
      <c r="AH383"/>
      <c r="AI383"/>
      <c r="AJ383"/>
      <c r="AK383"/>
      <c r="AL383"/>
      <c r="AM383"/>
      <c r="AN383"/>
    </row>
    <row r="384" spans="1:40" s="75" customFormat="1" x14ac:dyDescent="0.3">
      <c r="D384" s="62" t="s">
        <v>312</v>
      </c>
      <c r="Q384" s="198" t="s">
        <v>313</v>
      </c>
      <c r="AC384" s="83"/>
      <c r="AE384" s="83"/>
      <c r="AF384" s="83"/>
      <c r="AG384" s="83"/>
      <c r="AH384"/>
      <c r="AI384"/>
      <c r="AJ384"/>
      <c r="AK384"/>
      <c r="AL384"/>
      <c r="AM384"/>
      <c r="AN384"/>
    </row>
    <row r="385" spans="1:40" s="75" customFormat="1" x14ac:dyDescent="0.3">
      <c r="D385" s="62" t="s">
        <v>314</v>
      </c>
      <c r="AD385" s="83"/>
      <c r="AE385" s="83"/>
      <c r="AF385" s="83"/>
      <c r="AG385" s="83"/>
      <c r="AH385"/>
      <c r="AI385"/>
      <c r="AJ385"/>
      <c r="AK385"/>
      <c r="AL385"/>
      <c r="AM385"/>
      <c r="AN385"/>
    </row>
    <row r="386" spans="1:40" s="75" customFormat="1" ht="16.95" customHeight="1" x14ac:dyDescent="0.3">
      <c r="D386" s="62" t="s">
        <v>315</v>
      </c>
      <c r="AD386" s="83"/>
      <c r="AE386" s="83"/>
      <c r="AF386" s="83"/>
      <c r="AG386" s="83"/>
      <c r="AH386"/>
      <c r="AI386"/>
      <c r="AJ386"/>
      <c r="AK386"/>
      <c r="AL386"/>
      <c r="AM386"/>
      <c r="AN386"/>
    </row>
    <row r="387" spans="1:40" ht="16.95" customHeight="1" x14ac:dyDescent="0.3">
      <c r="D387" s="3" t="s">
        <v>316</v>
      </c>
      <c r="AD387" s="15"/>
      <c r="AE387" s="15"/>
      <c r="AF387" s="15"/>
      <c r="AG387" s="15"/>
    </row>
    <row r="388" spans="1:40" ht="16.95" customHeight="1" x14ac:dyDescent="0.3">
      <c r="D388" s="3" t="s">
        <v>317</v>
      </c>
      <c r="AD388" s="15"/>
      <c r="AE388" s="15"/>
      <c r="AF388" s="15"/>
      <c r="AG388" s="15"/>
    </row>
    <row r="389" spans="1:40" ht="16.95" customHeight="1" x14ac:dyDescent="0.3">
      <c r="AD389" s="15"/>
      <c r="AE389" s="15"/>
      <c r="AF389" s="15"/>
      <c r="AG389" s="15"/>
    </row>
    <row r="390" spans="1:40" ht="16.95" customHeight="1" x14ac:dyDescent="0.3">
      <c r="C390" s="13" t="s">
        <v>59</v>
      </c>
      <c r="AD390" s="15"/>
      <c r="AE390" s="15"/>
      <c r="AF390" s="15"/>
      <c r="AG390" s="15"/>
    </row>
    <row r="391" spans="1:40" ht="16.95" customHeight="1" x14ac:dyDescent="0.3">
      <c r="C391" s="305"/>
      <c r="D391" s="306"/>
      <c r="E391" s="306"/>
      <c r="F391" s="306"/>
      <c r="G391" s="306"/>
      <c r="H391" s="306"/>
      <c r="I391" s="306"/>
      <c r="J391" s="306"/>
      <c r="K391" s="306"/>
      <c r="L391" s="306"/>
      <c r="M391" s="306"/>
      <c r="N391" s="306"/>
      <c r="O391" s="306"/>
      <c r="P391" s="306"/>
      <c r="Q391" s="306"/>
      <c r="R391" s="306"/>
      <c r="S391" s="306"/>
      <c r="T391" s="306"/>
      <c r="U391" s="306"/>
      <c r="V391" s="306"/>
      <c r="W391" s="306"/>
      <c r="X391" s="306"/>
      <c r="Y391" s="306"/>
      <c r="Z391" s="306"/>
      <c r="AA391" s="306"/>
      <c r="AB391" s="307"/>
      <c r="AD391" s="15"/>
      <c r="AE391" s="15"/>
      <c r="AF391" s="15"/>
      <c r="AG391" s="15"/>
    </row>
    <row r="392" spans="1:40" ht="16.95" customHeight="1" x14ac:dyDescent="0.3">
      <c r="C392" s="308"/>
      <c r="D392" s="309"/>
      <c r="E392" s="309"/>
      <c r="F392" s="309"/>
      <c r="G392" s="309"/>
      <c r="H392" s="309"/>
      <c r="I392" s="309"/>
      <c r="J392" s="309"/>
      <c r="K392" s="309"/>
      <c r="L392" s="309"/>
      <c r="M392" s="309"/>
      <c r="N392" s="309"/>
      <c r="O392" s="309"/>
      <c r="P392" s="309"/>
      <c r="Q392" s="309"/>
      <c r="R392" s="309"/>
      <c r="S392" s="309"/>
      <c r="T392" s="309"/>
      <c r="U392" s="309"/>
      <c r="V392" s="309"/>
      <c r="W392" s="309"/>
      <c r="X392" s="309"/>
      <c r="Y392" s="309"/>
      <c r="Z392" s="309"/>
      <c r="AA392" s="309"/>
      <c r="AB392" s="310"/>
      <c r="AD392" s="15"/>
      <c r="AE392" s="15"/>
      <c r="AF392" s="15"/>
      <c r="AG392" s="15"/>
    </row>
    <row r="393" spans="1:40" ht="16.95" customHeight="1" x14ac:dyDescent="0.3">
      <c r="C393" s="311"/>
      <c r="D393" s="312"/>
      <c r="E393" s="312"/>
      <c r="F393" s="312"/>
      <c r="G393" s="312"/>
      <c r="H393" s="312"/>
      <c r="I393" s="312"/>
      <c r="J393" s="312"/>
      <c r="K393" s="312"/>
      <c r="L393" s="312"/>
      <c r="M393" s="312"/>
      <c r="N393" s="312"/>
      <c r="O393" s="312"/>
      <c r="P393" s="312"/>
      <c r="Q393" s="312"/>
      <c r="R393" s="312"/>
      <c r="S393" s="312"/>
      <c r="T393" s="312"/>
      <c r="U393" s="312"/>
      <c r="V393" s="312"/>
      <c r="W393" s="312"/>
      <c r="X393" s="312"/>
      <c r="Y393" s="312"/>
      <c r="Z393" s="312"/>
      <c r="AA393" s="312"/>
      <c r="AB393" s="313"/>
      <c r="AD393" s="15"/>
      <c r="AE393" s="15"/>
      <c r="AF393" s="15"/>
      <c r="AG393" s="15"/>
    </row>
    <row r="394" spans="1:40" ht="16.95" customHeight="1" x14ac:dyDescent="0.3">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D394" s="15"/>
      <c r="AE394" s="15"/>
      <c r="AF394" s="15"/>
      <c r="AG394" s="15"/>
    </row>
    <row r="395" spans="1:40" s="3" customFormat="1" ht="19.95" customHeight="1" x14ac:dyDescent="0.3">
      <c r="A395" s="2"/>
      <c r="B395" s="222" t="s">
        <v>318</v>
      </c>
      <c r="C395" s="222"/>
      <c r="D395" s="222"/>
      <c r="E395" s="222"/>
      <c r="F395" s="222"/>
      <c r="G395" s="222"/>
      <c r="H395" s="222"/>
      <c r="I395" s="222"/>
      <c r="J395" s="222"/>
      <c r="K395" s="222"/>
      <c r="L395" s="222"/>
      <c r="M395" s="222"/>
      <c r="N395" s="222"/>
      <c r="O395" s="222"/>
      <c r="P395" s="222"/>
      <c r="Q395" s="222"/>
      <c r="R395" s="222"/>
      <c r="S395" s="222"/>
      <c r="T395" s="222"/>
      <c r="U395" s="222"/>
      <c r="V395" s="222"/>
      <c r="W395" s="222"/>
      <c r="X395" s="222"/>
      <c r="Y395" s="222"/>
      <c r="Z395" s="222"/>
      <c r="AA395" s="222"/>
      <c r="AB395" s="222"/>
      <c r="AC395" s="31"/>
      <c r="AD395" s="4"/>
      <c r="AE395" s="4"/>
      <c r="AF395" s="4"/>
      <c r="AG395" s="4"/>
      <c r="AH395"/>
      <c r="AI395"/>
      <c r="AJ395"/>
      <c r="AK395"/>
      <c r="AL395"/>
      <c r="AM395"/>
      <c r="AN395"/>
    </row>
    <row r="396" spans="1:40" s="75" customFormat="1" ht="16.95" customHeight="1" x14ac:dyDescent="0.3">
      <c r="C396" s="61"/>
      <c r="D396" s="61" t="s">
        <v>319</v>
      </c>
      <c r="AD396" s="83"/>
      <c r="AE396" s="83"/>
      <c r="AF396" s="83"/>
      <c r="AG396" s="83"/>
      <c r="AH396"/>
      <c r="AI396"/>
      <c r="AJ396"/>
      <c r="AK396"/>
      <c r="AL396"/>
      <c r="AM396"/>
      <c r="AN396"/>
    </row>
    <row r="397" spans="1:40" s="3" customFormat="1" ht="17.100000000000001" customHeight="1" x14ac:dyDescent="0.3">
      <c r="A397" s="2"/>
      <c r="B397" s="2"/>
      <c r="C397" s="2"/>
      <c r="D397" s="39" t="s">
        <v>320</v>
      </c>
      <c r="E397" s="1"/>
      <c r="F397" s="1"/>
      <c r="G397" s="2"/>
      <c r="H397" s="2"/>
      <c r="I397" s="61"/>
      <c r="J397" s="61"/>
      <c r="K397" s="61"/>
      <c r="L397" s="61"/>
      <c r="M397" s="61"/>
      <c r="N397" s="61"/>
      <c r="O397" s="61"/>
      <c r="P397" s="61"/>
      <c r="Q397" s="61"/>
      <c r="R397" s="61"/>
      <c r="S397" s="61"/>
      <c r="T397" s="61"/>
      <c r="U397" s="61"/>
      <c r="V397" s="61"/>
      <c r="W397" s="61"/>
      <c r="X397" s="61"/>
      <c r="Y397" s="61"/>
      <c r="Z397" s="2"/>
      <c r="AA397" s="2"/>
      <c r="AB397" s="2"/>
      <c r="AC397" s="19"/>
      <c r="AD397" s="4"/>
      <c r="AE397" s="4"/>
      <c r="AF397" s="4"/>
      <c r="AG397" s="4"/>
      <c r="AH397"/>
      <c r="AI397"/>
      <c r="AJ397"/>
      <c r="AK397"/>
      <c r="AL397"/>
      <c r="AM397"/>
      <c r="AN397"/>
    </row>
    <row r="398" spans="1:40" s="75" customFormat="1" ht="16.95" customHeight="1" x14ac:dyDescent="0.3">
      <c r="C398" s="61"/>
      <c r="D398" s="61" t="s">
        <v>321</v>
      </c>
      <c r="AC398" s="29"/>
      <c r="AD398" s="83"/>
      <c r="AE398" s="83"/>
      <c r="AF398" s="83"/>
      <c r="AG398" s="83"/>
      <c r="AH398"/>
      <c r="AI398"/>
      <c r="AJ398"/>
      <c r="AK398"/>
      <c r="AL398"/>
      <c r="AM398"/>
      <c r="AN398"/>
    </row>
    <row r="399" spans="1:40" s="75" customFormat="1" ht="16.95" customHeight="1" x14ac:dyDescent="0.3">
      <c r="C399" s="84" t="s">
        <v>322</v>
      </c>
      <c r="AC399" s="29"/>
      <c r="AD399" s="83"/>
      <c r="AE399" s="83"/>
      <c r="AF399" s="83"/>
      <c r="AG399" s="83"/>
      <c r="AH399"/>
      <c r="AI399"/>
      <c r="AJ399"/>
      <c r="AK399"/>
      <c r="AL399"/>
      <c r="AM399"/>
      <c r="AN399"/>
    </row>
    <row r="400" spans="1:40" s="75" customFormat="1" ht="17.100000000000001" customHeight="1" x14ac:dyDescent="0.3">
      <c r="D400" s="75" t="s">
        <v>323</v>
      </c>
      <c r="Q400" s="75" t="s">
        <v>324</v>
      </c>
      <c r="AC400" s="29"/>
      <c r="AD400" s="83"/>
      <c r="AE400" s="83"/>
      <c r="AF400" s="83"/>
      <c r="AG400" s="83"/>
      <c r="AH400"/>
      <c r="AI400"/>
      <c r="AJ400"/>
      <c r="AK400"/>
      <c r="AL400"/>
      <c r="AM400"/>
      <c r="AN400"/>
    </row>
    <row r="401" spans="3:40" s="75" customFormat="1" ht="17.100000000000001" customHeight="1" x14ac:dyDescent="0.3">
      <c r="D401" s="75" t="s">
        <v>325</v>
      </c>
      <c r="Q401" s="75" t="s">
        <v>326</v>
      </c>
      <c r="AC401" s="29"/>
      <c r="AD401" s="83"/>
      <c r="AE401" s="83"/>
      <c r="AF401" s="83"/>
      <c r="AG401" s="83"/>
      <c r="AH401"/>
      <c r="AI401"/>
      <c r="AJ401"/>
      <c r="AK401"/>
      <c r="AL401"/>
      <c r="AM401"/>
      <c r="AN401"/>
    </row>
    <row r="402" spans="3:40" s="75" customFormat="1" ht="17.100000000000001" customHeight="1" x14ac:dyDescent="0.3">
      <c r="D402" s="75" t="s">
        <v>327</v>
      </c>
      <c r="Q402" s="75" t="s">
        <v>328</v>
      </c>
      <c r="AC402" s="29"/>
      <c r="AD402" s="83"/>
      <c r="AE402" s="83"/>
      <c r="AF402" s="83"/>
      <c r="AG402" s="83"/>
      <c r="AH402"/>
      <c r="AI402"/>
      <c r="AJ402"/>
      <c r="AK402"/>
      <c r="AL402"/>
      <c r="AM402"/>
      <c r="AN402"/>
    </row>
    <row r="403" spans="3:40" s="75" customFormat="1" ht="17.100000000000001" customHeight="1" x14ac:dyDescent="0.3">
      <c r="D403" s="85"/>
      <c r="E403" s="75" t="s">
        <v>329</v>
      </c>
      <c r="Q403" s="75" t="s">
        <v>330</v>
      </c>
      <c r="AC403" s="89"/>
      <c r="AE403" s="83"/>
      <c r="AF403" s="83"/>
      <c r="AG403" s="83"/>
      <c r="AH403"/>
      <c r="AI403"/>
      <c r="AJ403"/>
      <c r="AK403"/>
      <c r="AL403"/>
      <c r="AM403"/>
      <c r="AN403"/>
    </row>
    <row r="404" spans="3:40" s="75" customFormat="1" ht="17.100000000000001" customHeight="1" x14ac:dyDescent="0.3">
      <c r="D404" s="75" t="s">
        <v>331</v>
      </c>
      <c r="Q404" s="75" t="s">
        <v>332</v>
      </c>
      <c r="AC404" s="29"/>
      <c r="AE404" s="83"/>
      <c r="AF404" s="83"/>
      <c r="AG404" s="83"/>
      <c r="AH404"/>
      <c r="AI404"/>
      <c r="AJ404"/>
      <c r="AK404"/>
      <c r="AL404"/>
      <c r="AM404"/>
      <c r="AN404"/>
    </row>
    <row r="405" spans="3:40" s="75" customFormat="1" ht="17.100000000000001" customHeight="1" x14ac:dyDescent="0.3">
      <c r="E405" s="75" t="s">
        <v>333</v>
      </c>
      <c r="G405" s="75" t="s">
        <v>334</v>
      </c>
      <c r="I405" s="75" t="s">
        <v>335</v>
      </c>
      <c r="Q405" s="75" t="s">
        <v>336</v>
      </c>
      <c r="AC405" s="29"/>
      <c r="AD405" s="83"/>
      <c r="AE405" s="83"/>
      <c r="AF405" s="83"/>
      <c r="AG405" s="83"/>
      <c r="AH405"/>
      <c r="AI405"/>
      <c r="AJ405"/>
      <c r="AK405"/>
      <c r="AL405"/>
      <c r="AM405"/>
      <c r="AN405"/>
    </row>
    <row r="406" spans="3:40" s="75" customFormat="1" ht="17.100000000000001" customHeight="1" x14ac:dyDescent="0.3">
      <c r="D406" s="75" t="s">
        <v>337</v>
      </c>
      <c r="R406" s="75" t="s">
        <v>338</v>
      </c>
      <c r="AC406" s="29"/>
      <c r="AD406" s="83"/>
      <c r="AE406" s="83"/>
      <c r="AF406" s="83"/>
      <c r="AG406" s="83"/>
      <c r="AH406"/>
      <c r="AI406"/>
      <c r="AJ406"/>
      <c r="AK406"/>
      <c r="AL406"/>
      <c r="AM406"/>
      <c r="AN406"/>
    </row>
    <row r="407" spans="3:40" s="75" customFormat="1" ht="17.100000000000001" customHeight="1" x14ac:dyDescent="0.3">
      <c r="E407" s="75" t="s">
        <v>339</v>
      </c>
      <c r="H407" s="75" t="s">
        <v>340</v>
      </c>
      <c r="R407" s="75" t="s">
        <v>341</v>
      </c>
      <c r="AC407" s="89"/>
      <c r="AD407" s="83"/>
      <c r="AF407" s="83"/>
      <c r="AG407" s="83"/>
      <c r="AH407"/>
      <c r="AI407"/>
      <c r="AJ407"/>
      <c r="AK407"/>
      <c r="AL407"/>
      <c r="AM407"/>
      <c r="AN407"/>
    </row>
    <row r="408" spans="3:40" s="75" customFormat="1" ht="17.100000000000001" customHeight="1" x14ac:dyDescent="0.3">
      <c r="D408" s="75" t="s">
        <v>342</v>
      </c>
      <c r="Q408" s="75" t="s">
        <v>343</v>
      </c>
      <c r="AC408" s="89"/>
      <c r="AD408" s="83"/>
      <c r="AF408" s="83"/>
      <c r="AG408" s="83"/>
      <c r="AH408"/>
      <c r="AI408"/>
      <c r="AJ408"/>
      <c r="AK408"/>
      <c r="AL408"/>
      <c r="AM408"/>
      <c r="AN408"/>
    </row>
    <row r="409" spans="3:40" s="75" customFormat="1" ht="17.100000000000001" customHeight="1" x14ac:dyDescent="0.3">
      <c r="D409" s="75" t="s">
        <v>344</v>
      </c>
      <c r="P409" s="85"/>
      <c r="Q409" s="75" t="s">
        <v>345</v>
      </c>
      <c r="AC409" s="83"/>
      <c r="AD409" s="86"/>
      <c r="AF409" s="83"/>
      <c r="AG409" s="83"/>
      <c r="AH409"/>
      <c r="AI409"/>
      <c r="AJ409"/>
      <c r="AK409"/>
      <c r="AL409"/>
      <c r="AM409"/>
      <c r="AN409"/>
    </row>
    <row r="410" spans="3:40" s="75" customFormat="1" ht="17.100000000000001" customHeight="1" x14ac:dyDescent="0.3">
      <c r="D410" s="75" t="s">
        <v>346</v>
      </c>
      <c r="P410" s="85"/>
      <c r="Q410" s="75" t="s">
        <v>347</v>
      </c>
      <c r="AD410" s="83"/>
      <c r="AE410" s="83"/>
      <c r="AF410" s="83"/>
      <c r="AG410" s="83"/>
      <c r="AH410"/>
      <c r="AI410"/>
      <c r="AJ410"/>
      <c r="AK410"/>
      <c r="AL410"/>
      <c r="AM410"/>
      <c r="AN410"/>
    </row>
    <row r="411" spans="3:40" s="75" customFormat="1" ht="17.100000000000001" customHeight="1" x14ac:dyDescent="0.3">
      <c r="D411" s="75" t="s">
        <v>348</v>
      </c>
      <c r="P411" s="85"/>
      <c r="Q411" s="75" t="s">
        <v>349</v>
      </c>
      <c r="AD411" s="83"/>
      <c r="AE411" s="83"/>
      <c r="AF411" s="83"/>
      <c r="AG411" s="83"/>
      <c r="AH411"/>
      <c r="AI411"/>
      <c r="AJ411"/>
      <c r="AK411"/>
      <c r="AL411"/>
      <c r="AM411"/>
      <c r="AN411"/>
    </row>
    <row r="412" spans="3:40" s="75" customFormat="1" ht="17.100000000000001" customHeight="1" x14ac:dyDescent="0.3">
      <c r="D412" s="75" t="s">
        <v>350</v>
      </c>
      <c r="Q412" s="75" t="s">
        <v>351</v>
      </c>
      <c r="AD412" s="83"/>
      <c r="AE412" s="83"/>
      <c r="AF412" s="83"/>
      <c r="AG412" s="83"/>
      <c r="AH412"/>
      <c r="AI412"/>
      <c r="AJ412"/>
      <c r="AK412"/>
      <c r="AL412"/>
      <c r="AM412"/>
      <c r="AN412"/>
    </row>
    <row r="413" spans="3:40" s="75" customFormat="1" ht="17.100000000000001" customHeight="1" x14ac:dyDescent="0.3">
      <c r="D413" s="75" t="s">
        <v>352</v>
      </c>
      <c r="Q413" s="75" t="s">
        <v>40</v>
      </c>
      <c r="S413" s="314"/>
      <c r="T413" s="314"/>
      <c r="U413" s="314"/>
      <c r="V413" s="314"/>
      <c r="W413" s="314"/>
      <c r="X413" s="314"/>
      <c r="Y413" s="314"/>
      <c r="AD413" s="83"/>
      <c r="AE413" s="83"/>
      <c r="AF413" s="83"/>
      <c r="AG413" s="83"/>
      <c r="AH413"/>
      <c r="AI413"/>
      <c r="AJ413"/>
      <c r="AK413"/>
      <c r="AL413"/>
      <c r="AM413"/>
      <c r="AN413"/>
    </row>
    <row r="414" spans="3:40" ht="17.100000000000001" customHeight="1" x14ac:dyDescent="0.3">
      <c r="C414" s="75"/>
      <c r="D414" s="75" t="s">
        <v>726</v>
      </c>
      <c r="E414" s="75"/>
      <c r="AD414" s="15"/>
      <c r="AE414" s="15"/>
      <c r="AF414" s="15"/>
      <c r="AG414" s="15"/>
    </row>
    <row r="415" spans="3:40" ht="16.95" customHeight="1" x14ac:dyDescent="0.3">
      <c r="C415" s="13" t="s">
        <v>59</v>
      </c>
      <c r="AD415" s="15"/>
      <c r="AE415" s="15"/>
      <c r="AF415" s="15"/>
      <c r="AG415" s="15"/>
    </row>
    <row r="416" spans="3:40" ht="16.95" customHeight="1" x14ac:dyDescent="0.3">
      <c r="C416" s="216"/>
      <c r="D416" s="217"/>
      <c r="E416" s="217"/>
      <c r="F416" s="217"/>
      <c r="G416" s="217"/>
      <c r="H416" s="217"/>
      <c r="I416" s="217"/>
      <c r="J416" s="217"/>
      <c r="K416" s="217"/>
      <c r="L416" s="217"/>
      <c r="M416" s="217"/>
      <c r="N416" s="217"/>
      <c r="O416" s="217"/>
      <c r="P416" s="217"/>
      <c r="Q416" s="217"/>
      <c r="R416" s="217"/>
      <c r="S416" s="217"/>
      <c r="T416" s="217"/>
      <c r="U416" s="217"/>
      <c r="V416" s="217"/>
      <c r="W416" s="217"/>
      <c r="X416" s="217"/>
      <c r="Y416" s="217"/>
      <c r="Z416" s="217"/>
      <c r="AA416" s="217"/>
      <c r="AB416" s="218"/>
      <c r="AD416" s="15"/>
      <c r="AE416" s="15"/>
      <c r="AF416" s="15"/>
      <c r="AG416" s="15"/>
    </row>
    <row r="417" spans="1:40" ht="16.95" customHeight="1" x14ac:dyDescent="0.3">
      <c r="C417" s="224"/>
      <c r="D417" s="214"/>
      <c r="E417" s="214"/>
      <c r="F417" s="214"/>
      <c r="G417" s="214"/>
      <c r="H417" s="214"/>
      <c r="I417" s="214"/>
      <c r="J417" s="214"/>
      <c r="K417" s="214"/>
      <c r="L417" s="214"/>
      <c r="M417" s="214"/>
      <c r="N417" s="214"/>
      <c r="O417" s="214"/>
      <c r="P417" s="214"/>
      <c r="Q417" s="214"/>
      <c r="R417" s="214"/>
      <c r="S417" s="214"/>
      <c r="T417" s="214"/>
      <c r="U417" s="214"/>
      <c r="V417" s="214"/>
      <c r="W417" s="214"/>
      <c r="X417" s="214"/>
      <c r="Y417" s="214"/>
      <c r="Z417" s="214"/>
      <c r="AA417" s="214"/>
      <c r="AB417" s="225"/>
      <c r="AD417" s="15"/>
      <c r="AE417" s="15"/>
      <c r="AF417" s="15"/>
      <c r="AG417" s="15"/>
    </row>
    <row r="418" spans="1:40" ht="16.95" customHeight="1" x14ac:dyDescent="0.3">
      <c r="C418" s="219"/>
      <c r="D418" s="220"/>
      <c r="E418" s="220"/>
      <c r="F418" s="220"/>
      <c r="G418" s="220"/>
      <c r="H418" s="220"/>
      <c r="I418" s="220"/>
      <c r="J418" s="220"/>
      <c r="K418" s="220"/>
      <c r="L418" s="220"/>
      <c r="M418" s="220"/>
      <c r="N418" s="220"/>
      <c r="O418" s="220"/>
      <c r="P418" s="220"/>
      <c r="Q418" s="220"/>
      <c r="R418" s="220"/>
      <c r="S418" s="220"/>
      <c r="T418" s="220"/>
      <c r="U418" s="220"/>
      <c r="V418" s="220"/>
      <c r="W418" s="220"/>
      <c r="X418" s="220"/>
      <c r="Y418" s="220"/>
      <c r="Z418" s="220"/>
      <c r="AA418" s="220"/>
      <c r="AB418" s="221"/>
      <c r="AD418" s="163" t="s">
        <v>353</v>
      </c>
      <c r="AE418" s="164"/>
      <c r="AF418" s="164"/>
      <c r="AG418" s="15"/>
    </row>
    <row r="419" spans="1:40" ht="16.95" customHeight="1" x14ac:dyDescent="0.3">
      <c r="AD419" s="15"/>
      <c r="AE419" s="15"/>
      <c r="AF419" s="15"/>
      <c r="AG419" s="15"/>
    </row>
    <row r="420" spans="1:40" s="3" customFormat="1" ht="19.95" customHeight="1" x14ac:dyDescent="0.3">
      <c r="A420" s="223" t="s">
        <v>354</v>
      </c>
      <c r="B420" s="223"/>
      <c r="C420" s="223"/>
      <c r="D420" s="223"/>
      <c r="E420" s="223"/>
      <c r="F420" s="223"/>
      <c r="G420" s="223"/>
      <c r="H420" s="223"/>
      <c r="I420" s="223"/>
      <c r="J420" s="223"/>
      <c r="K420" s="223"/>
      <c r="L420" s="223"/>
      <c r="M420" s="223"/>
      <c r="N420" s="223"/>
      <c r="O420" s="223"/>
      <c r="P420" s="223"/>
      <c r="Q420" s="223"/>
      <c r="R420" s="223"/>
      <c r="S420" s="223"/>
      <c r="T420" s="223"/>
      <c r="U420" s="223"/>
      <c r="V420" s="223"/>
      <c r="W420" s="223"/>
      <c r="X420" s="223"/>
      <c r="Y420" s="223"/>
      <c r="Z420" s="223"/>
      <c r="AA420" s="223"/>
      <c r="AB420" s="223"/>
      <c r="AC420" s="31"/>
      <c r="AD420" s="4"/>
      <c r="AE420" s="4"/>
      <c r="AF420" s="4"/>
      <c r="AG420" s="4"/>
      <c r="AH420"/>
      <c r="AI420"/>
      <c r="AJ420"/>
      <c r="AK420"/>
      <c r="AL420"/>
      <c r="AM420"/>
      <c r="AN420"/>
    </row>
    <row r="421" spans="1:40" ht="16.95" customHeight="1" x14ac:dyDescent="0.3">
      <c r="D421" s="11" t="s">
        <v>355</v>
      </c>
      <c r="AD421" s="15"/>
      <c r="AE421" s="15"/>
      <c r="AF421" s="15"/>
      <c r="AG421" s="15"/>
    </row>
    <row r="422" spans="1:40" s="3" customFormat="1" ht="16.95" customHeight="1" x14ac:dyDescent="0.3">
      <c r="A422" s="2"/>
      <c r="B422" s="2"/>
      <c r="D422" s="195" t="s">
        <v>356</v>
      </c>
      <c r="E422" s="2"/>
      <c r="F422" s="2"/>
      <c r="G422" s="2"/>
      <c r="H422" s="2"/>
      <c r="I422" s="7"/>
      <c r="J422" s="8" t="s">
        <v>38</v>
      </c>
      <c r="K422" s="9"/>
      <c r="L422" s="9"/>
      <c r="M422" s="9"/>
      <c r="N422" s="9"/>
      <c r="O422" s="9"/>
      <c r="P422" s="9" t="s">
        <v>39</v>
      </c>
      <c r="Q422" s="9"/>
      <c r="R422" s="9"/>
      <c r="S422" s="9"/>
      <c r="T422" s="9"/>
      <c r="U422" s="9"/>
      <c r="V422" s="9" t="s">
        <v>40</v>
      </c>
      <c r="W422" s="9"/>
      <c r="X422" s="315"/>
      <c r="Y422" s="315"/>
      <c r="Z422" s="315"/>
      <c r="AA422" s="315"/>
      <c r="AB422" s="316"/>
      <c r="AC422" s="31"/>
      <c r="AH422"/>
      <c r="AI422"/>
      <c r="AJ422"/>
      <c r="AK422"/>
      <c r="AL422"/>
      <c r="AM422"/>
      <c r="AN422"/>
    </row>
    <row r="423" spans="1:40" s="3" customFormat="1" ht="16.95" customHeight="1" x14ac:dyDescent="0.3">
      <c r="A423" s="2"/>
      <c r="B423" s="2"/>
      <c r="D423" s="195"/>
      <c r="E423" s="2"/>
      <c r="F423" s="2"/>
      <c r="G423" s="2"/>
      <c r="H423" s="2"/>
      <c r="I423" s="2"/>
      <c r="J423" s="1"/>
      <c r="K423" s="1"/>
      <c r="M423" s="1"/>
      <c r="N423" s="1"/>
      <c r="O423" s="2"/>
      <c r="P423" s="1"/>
      <c r="Q423" s="1"/>
      <c r="S423" s="1"/>
      <c r="T423" s="1"/>
      <c r="U423" s="2"/>
      <c r="V423" s="1"/>
      <c r="W423" s="1"/>
      <c r="X423" s="17"/>
      <c r="Y423" s="17"/>
      <c r="Z423" s="17"/>
      <c r="AA423" s="17"/>
      <c r="AB423" s="17"/>
      <c r="AC423" s="31"/>
      <c r="AD423" s="4"/>
      <c r="AE423" s="4"/>
      <c r="AF423" s="4"/>
      <c r="AG423" s="4"/>
      <c r="AH423"/>
      <c r="AI423"/>
      <c r="AJ423"/>
      <c r="AK423"/>
      <c r="AL423"/>
      <c r="AM423"/>
      <c r="AN423"/>
    </row>
    <row r="424" spans="1:40" ht="16.95" customHeight="1" x14ac:dyDescent="0.3">
      <c r="D424" s="11" t="s">
        <v>357</v>
      </c>
      <c r="AD424" s="15"/>
      <c r="AE424" s="15"/>
      <c r="AF424" s="15"/>
      <c r="AG424" s="15"/>
    </row>
    <row r="425" spans="1:40" ht="16.95" customHeight="1" x14ac:dyDescent="0.3">
      <c r="C425" s="214" t="s">
        <v>358</v>
      </c>
      <c r="D425" s="214"/>
      <c r="E425" s="214"/>
      <c r="F425" s="214"/>
      <c r="G425" s="214"/>
      <c r="H425" s="214"/>
      <c r="I425" s="214"/>
      <c r="J425" s="214"/>
      <c r="K425" s="214"/>
      <c r="L425" s="214"/>
      <c r="M425" s="214"/>
      <c r="N425" s="214"/>
      <c r="O425" s="214"/>
      <c r="P425" s="214"/>
      <c r="Q425" s="214"/>
      <c r="R425" s="214"/>
      <c r="S425" s="214"/>
      <c r="T425" s="214"/>
      <c r="U425" s="214"/>
      <c r="V425" s="214"/>
      <c r="W425" s="214"/>
      <c r="X425" s="214"/>
      <c r="Y425" s="214"/>
      <c r="Z425" s="214"/>
      <c r="AA425" s="214"/>
      <c r="AB425" s="214"/>
      <c r="AC425" s="197"/>
      <c r="AD425" s="15"/>
      <c r="AE425" s="15"/>
      <c r="AF425" s="15"/>
      <c r="AG425" s="15"/>
    </row>
    <row r="426" spans="1:40" ht="16.95" customHeight="1" x14ac:dyDescent="0.3">
      <c r="C426" s="214"/>
      <c r="D426" s="214"/>
      <c r="E426" s="214"/>
      <c r="F426" s="214"/>
      <c r="G426" s="214"/>
      <c r="H426" s="214"/>
      <c r="I426" s="214"/>
      <c r="J426" s="214"/>
      <c r="K426" s="214"/>
      <c r="L426" s="214"/>
      <c r="M426" s="214"/>
      <c r="N426" s="214"/>
      <c r="O426" s="214"/>
      <c r="P426" s="214"/>
      <c r="Q426" s="214"/>
      <c r="R426" s="214"/>
      <c r="S426" s="214"/>
      <c r="T426" s="214"/>
      <c r="U426" s="214"/>
      <c r="V426" s="214"/>
      <c r="W426" s="214"/>
      <c r="X426" s="214"/>
      <c r="Y426" s="214"/>
      <c r="Z426" s="214"/>
      <c r="AA426" s="214"/>
      <c r="AB426" s="214"/>
      <c r="AC426" s="197"/>
      <c r="AD426" s="15"/>
      <c r="AE426" s="15"/>
      <c r="AF426" s="15"/>
      <c r="AG426" s="15"/>
    </row>
    <row r="427" spans="1:40" ht="16.95" customHeight="1" x14ac:dyDescent="0.3">
      <c r="C427" s="214"/>
      <c r="D427" s="214"/>
      <c r="E427" s="214"/>
      <c r="F427" s="214"/>
      <c r="G427" s="214"/>
      <c r="H427" s="214"/>
      <c r="I427" s="214"/>
      <c r="J427" s="214"/>
      <c r="K427" s="214"/>
      <c r="L427" s="214"/>
      <c r="M427" s="214"/>
      <c r="N427" s="214"/>
      <c r="O427" s="214"/>
      <c r="P427" s="214"/>
      <c r="Q427" s="214"/>
      <c r="R427" s="214"/>
      <c r="S427" s="214"/>
      <c r="T427" s="214"/>
      <c r="U427" s="214"/>
      <c r="V427" s="214"/>
      <c r="W427" s="214"/>
      <c r="X427" s="214"/>
      <c r="Y427" s="214"/>
      <c r="Z427" s="214"/>
      <c r="AA427" s="214"/>
      <c r="AB427" s="214"/>
      <c r="AC427" s="197"/>
      <c r="AD427" s="15"/>
      <c r="AE427" s="15"/>
      <c r="AF427" s="15"/>
      <c r="AG427" s="15"/>
    </row>
    <row r="428" spans="1:40" ht="16.95" customHeight="1" x14ac:dyDescent="0.3">
      <c r="C428" s="214"/>
      <c r="D428" s="214"/>
      <c r="E428" s="214"/>
      <c r="F428" s="214"/>
      <c r="G428" s="214"/>
      <c r="H428" s="214"/>
      <c r="I428" s="214"/>
      <c r="J428" s="214"/>
      <c r="K428" s="214"/>
      <c r="L428" s="214"/>
      <c r="M428" s="214"/>
      <c r="N428" s="214"/>
      <c r="O428" s="214"/>
      <c r="P428" s="214"/>
      <c r="Q428" s="214"/>
      <c r="R428" s="214"/>
      <c r="S428" s="214"/>
      <c r="T428" s="214"/>
      <c r="U428" s="214"/>
      <c r="V428" s="214"/>
      <c r="W428" s="214"/>
      <c r="X428" s="214"/>
      <c r="Y428" s="214"/>
      <c r="Z428" s="214"/>
      <c r="AA428" s="214"/>
      <c r="AB428" s="214"/>
      <c r="AC428" s="197"/>
      <c r="AD428" s="15"/>
      <c r="AE428" s="15"/>
      <c r="AF428" s="15"/>
      <c r="AG428" s="15"/>
    </row>
    <row r="429" spans="1:40" ht="16.95" customHeight="1" x14ac:dyDescent="0.3">
      <c r="D429" s="11" t="s">
        <v>359</v>
      </c>
      <c r="AD429" s="15"/>
      <c r="AE429" s="15"/>
      <c r="AF429" s="15"/>
      <c r="AG429" s="15"/>
    </row>
    <row r="430" spans="1:40" ht="16.95" customHeight="1" x14ac:dyDescent="0.3">
      <c r="D430" s="11" t="s">
        <v>360</v>
      </c>
      <c r="AD430" s="15"/>
      <c r="AE430" s="15"/>
      <c r="AF430" s="15"/>
      <c r="AG430" s="15"/>
    </row>
    <row r="431" spans="1:40" s="75" customFormat="1" ht="16.95" customHeight="1" x14ac:dyDescent="0.3">
      <c r="D431" s="75" t="s">
        <v>361</v>
      </c>
      <c r="AC431" s="63"/>
      <c r="AE431" s="83"/>
      <c r="AF431" s="83"/>
      <c r="AG431" s="83"/>
      <c r="AH431"/>
      <c r="AI431"/>
      <c r="AJ431"/>
      <c r="AK431"/>
      <c r="AL431"/>
      <c r="AM431"/>
      <c r="AN431"/>
    </row>
    <row r="432" spans="1:40" s="75" customFormat="1" ht="16.95" customHeight="1" x14ac:dyDescent="0.3">
      <c r="D432" s="75" t="s">
        <v>362</v>
      </c>
      <c r="AC432" s="63"/>
      <c r="AE432" s="83"/>
      <c r="AF432" s="83"/>
      <c r="AG432" s="83"/>
      <c r="AH432"/>
      <c r="AI432"/>
      <c r="AJ432"/>
      <c r="AK432"/>
      <c r="AL432"/>
      <c r="AM432"/>
      <c r="AN432"/>
    </row>
    <row r="433" spans="1:40" ht="16.95" customHeight="1" x14ac:dyDescent="0.3">
      <c r="AD433" s="15"/>
      <c r="AE433" s="15"/>
      <c r="AF433" s="15"/>
      <c r="AG433" s="15"/>
    </row>
    <row r="434" spans="1:40" ht="16.95" customHeight="1" x14ac:dyDescent="0.3">
      <c r="C434" s="13" t="s">
        <v>59</v>
      </c>
      <c r="AD434" s="15"/>
      <c r="AE434" s="15"/>
      <c r="AF434" s="15"/>
      <c r="AG434" s="15"/>
    </row>
    <row r="435" spans="1:40" ht="16.95" customHeight="1" x14ac:dyDescent="0.3">
      <c r="C435" s="216"/>
      <c r="D435" s="217"/>
      <c r="E435" s="217"/>
      <c r="F435" s="217"/>
      <c r="G435" s="217"/>
      <c r="H435" s="217"/>
      <c r="I435" s="217"/>
      <c r="J435" s="217"/>
      <c r="K435" s="217"/>
      <c r="L435" s="217"/>
      <c r="M435" s="217"/>
      <c r="N435" s="217"/>
      <c r="O435" s="217"/>
      <c r="P435" s="217"/>
      <c r="Q435" s="217"/>
      <c r="R435" s="217"/>
      <c r="S435" s="217"/>
      <c r="T435" s="217"/>
      <c r="U435" s="217"/>
      <c r="V435" s="217"/>
      <c r="W435" s="217"/>
      <c r="X435" s="217"/>
      <c r="Y435" s="217"/>
      <c r="Z435" s="217"/>
      <c r="AA435" s="217"/>
      <c r="AB435" s="218"/>
      <c r="AD435" s="15"/>
      <c r="AE435" s="15"/>
      <c r="AF435" s="15"/>
      <c r="AG435" s="15"/>
    </row>
    <row r="436" spans="1:40" ht="16.95" customHeight="1" x14ac:dyDescent="0.3">
      <c r="C436" s="224"/>
      <c r="D436" s="214"/>
      <c r="E436" s="214"/>
      <c r="F436" s="214"/>
      <c r="G436" s="214"/>
      <c r="H436" s="214"/>
      <c r="I436" s="214"/>
      <c r="J436" s="214"/>
      <c r="K436" s="214"/>
      <c r="L436" s="214"/>
      <c r="M436" s="214"/>
      <c r="N436" s="214"/>
      <c r="O436" s="214"/>
      <c r="P436" s="214"/>
      <c r="Q436" s="214"/>
      <c r="R436" s="214"/>
      <c r="S436" s="214"/>
      <c r="T436" s="214"/>
      <c r="U436" s="214"/>
      <c r="V436" s="214"/>
      <c r="W436" s="214"/>
      <c r="X436" s="214"/>
      <c r="Y436" s="214"/>
      <c r="Z436" s="214"/>
      <c r="AA436" s="214"/>
      <c r="AB436" s="225"/>
      <c r="AD436" s="15"/>
      <c r="AE436" s="15"/>
      <c r="AF436" s="15"/>
      <c r="AG436" s="15"/>
    </row>
    <row r="437" spans="1:40" ht="16.95" customHeight="1" x14ac:dyDescent="0.3">
      <c r="C437" s="224"/>
      <c r="D437" s="214"/>
      <c r="E437" s="214"/>
      <c r="F437" s="214"/>
      <c r="G437" s="214"/>
      <c r="H437" s="214"/>
      <c r="I437" s="214"/>
      <c r="J437" s="214"/>
      <c r="K437" s="214"/>
      <c r="L437" s="214"/>
      <c r="M437" s="214"/>
      <c r="N437" s="214"/>
      <c r="O437" s="214"/>
      <c r="P437" s="214"/>
      <c r="Q437" s="214"/>
      <c r="R437" s="214"/>
      <c r="S437" s="214"/>
      <c r="T437" s="214"/>
      <c r="U437" s="214"/>
      <c r="V437" s="214"/>
      <c r="W437" s="214"/>
      <c r="X437" s="214"/>
      <c r="Y437" s="214"/>
      <c r="Z437" s="214"/>
      <c r="AA437" s="214"/>
      <c r="AB437" s="225"/>
      <c r="AD437" s="15"/>
      <c r="AE437" s="15"/>
      <c r="AF437" s="15"/>
      <c r="AG437" s="15"/>
    </row>
    <row r="438" spans="1:40" ht="16.95" customHeight="1" x14ac:dyDescent="0.3">
      <c r="C438" s="219"/>
      <c r="D438" s="220"/>
      <c r="E438" s="220"/>
      <c r="F438" s="220"/>
      <c r="G438" s="220"/>
      <c r="H438" s="220"/>
      <c r="I438" s="220"/>
      <c r="J438" s="220"/>
      <c r="K438" s="220"/>
      <c r="L438" s="220"/>
      <c r="M438" s="220"/>
      <c r="N438" s="220"/>
      <c r="O438" s="220"/>
      <c r="P438" s="220"/>
      <c r="Q438" s="220"/>
      <c r="R438" s="220"/>
      <c r="S438" s="220"/>
      <c r="T438" s="220"/>
      <c r="U438" s="220"/>
      <c r="V438" s="220"/>
      <c r="W438" s="220"/>
      <c r="X438" s="220"/>
      <c r="Y438" s="220"/>
      <c r="Z438" s="220"/>
      <c r="AA438" s="220"/>
      <c r="AB438" s="221"/>
      <c r="AD438" s="167" t="s">
        <v>363</v>
      </c>
      <c r="AE438" s="168"/>
      <c r="AF438" s="15"/>
      <c r="AG438" s="15"/>
    </row>
    <row r="439" spans="1:40" ht="16.95" customHeight="1" x14ac:dyDescent="0.3">
      <c r="AD439" s="15"/>
      <c r="AE439" s="15"/>
      <c r="AF439" s="15"/>
      <c r="AG439" s="15"/>
    </row>
    <row r="440" spans="1:40" s="3" customFormat="1" ht="19.95" customHeight="1" x14ac:dyDescent="0.3">
      <c r="A440" s="223" t="s">
        <v>364</v>
      </c>
      <c r="B440" s="223"/>
      <c r="C440" s="223"/>
      <c r="D440" s="223"/>
      <c r="E440" s="223"/>
      <c r="F440" s="223"/>
      <c r="G440" s="223"/>
      <c r="H440" s="223"/>
      <c r="I440" s="223"/>
      <c r="J440" s="223"/>
      <c r="K440" s="223"/>
      <c r="L440" s="223"/>
      <c r="M440" s="223"/>
      <c r="N440" s="223"/>
      <c r="O440" s="223"/>
      <c r="P440" s="223"/>
      <c r="Q440" s="223"/>
      <c r="R440" s="223"/>
      <c r="S440" s="223"/>
      <c r="T440" s="223"/>
      <c r="U440" s="223"/>
      <c r="V440" s="223"/>
      <c r="W440" s="223"/>
      <c r="X440" s="223"/>
      <c r="Y440" s="223"/>
      <c r="Z440" s="223"/>
      <c r="AA440" s="223"/>
      <c r="AB440" s="223"/>
      <c r="AC440" s="31"/>
      <c r="AD440" s="4"/>
      <c r="AE440" s="4"/>
      <c r="AF440" s="4"/>
      <c r="AG440" s="4"/>
      <c r="AH440"/>
      <c r="AI440"/>
      <c r="AJ440"/>
      <c r="AK440"/>
      <c r="AL440"/>
      <c r="AM440"/>
      <c r="AN440"/>
    </row>
    <row r="441" spans="1:40" s="3" customFormat="1" ht="19.95" customHeight="1" x14ac:dyDescent="0.3">
      <c r="A441" s="2"/>
      <c r="B441" s="243" t="s">
        <v>365</v>
      </c>
      <c r="C441" s="243"/>
      <c r="D441" s="243"/>
      <c r="E441" s="243"/>
      <c r="F441" s="243"/>
      <c r="G441" s="243"/>
      <c r="H441" s="243"/>
      <c r="I441" s="243"/>
      <c r="J441" s="243"/>
      <c r="K441" s="243"/>
      <c r="L441" s="243"/>
      <c r="M441" s="243"/>
      <c r="N441" s="243"/>
      <c r="O441" s="243"/>
      <c r="P441" s="243"/>
      <c r="Q441" s="243"/>
      <c r="R441" s="243"/>
      <c r="S441" s="243"/>
      <c r="T441" s="243"/>
      <c r="U441" s="243"/>
      <c r="V441" s="243"/>
      <c r="W441" s="243"/>
      <c r="X441" s="243"/>
      <c r="Y441" s="243"/>
      <c r="Z441" s="243"/>
      <c r="AA441" s="243"/>
      <c r="AB441" s="243"/>
      <c r="AC441" s="31"/>
      <c r="AD441" s="4"/>
      <c r="AE441" s="4"/>
      <c r="AF441" s="4"/>
      <c r="AG441" s="4"/>
      <c r="AH441"/>
      <c r="AI441"/>
      <c r="AJ441"/>
      <c r="AK441"/>
      <c r="AL441"/>
      <c r="AM441"/>
      <c r="AN441"/>
    </row>
    <row r="442" spans="1:40" s="62" customFormat="1" ht="16.95" customHeight="1" x14ac:dyDescent="0.3">
      <c r="A442" s="61"/>
      <c r="B442" s="41"/>
      <c r="C442" s="41"/>
      <c r="D442" s="39" t="s">
        <v>729</v>
      </c>
      <c r="E442" s="202"/>
      <c r="F442" s="202"/>
      <c r="G442" s="202"/>
      <c r="H442" s="202"/>
      <c r="I442" s="202"/>
      <c r="J442" s="202"/>
      <c r="K442" s="202"/>
      <c r="L442" s="202"/>
      <c r="M442" s="202"/>
      <c r="N442" s="202"/>
      <c r="O442" s="202"/>
      <c r="P442" s="202"/>
      <c r="Q442" s="202"/>
      <c r="R442" s="202"/>
      <c r="S442" s="202"/>
      <c r="T442" s="202"/>
      <c r="U442" s="202"/>
      <c r="V442" s="202"/>
      <c r="W442" s="202"/>
      <c r="X442" s="202"/>
      <c r="Y442" s="202"/>
      <c r="Z442" s="202"/>
      <c r="AA442" s="202"/>
      <c r="AB442" s="202"/>
      <c r="AC442" s="63"/>
      <c r="AD442" s="4"/>
      <c r="AE442" s="63"/>
      <c r="AF442" s="63"/>
      <c r="AG442" s="63"/>
      <c r="AH442"/>
      <c r="AI442"/>
      <c r="AJ442"/>
      <c r="AK442"/>
      <c r="AL442"/>
      <c r="AM442"/>
      <c r="AN442"/>
    </row>
    <row r="443" spans="1:40" s="62" customFormat="1" ht="16.95" customHeight="1" x14ac:dyDescent="0.3">
      <c r="A443" s="61"/>
      <c r="B443" s="61"/>
      <c r="C443" s="61"/>
      <c r="D443" s="39" t="s">
        <v>366</v>
      </c>
      <c r="E443" s="64"/>
      <c r="F443" s="64"/>
      <c r="G443" s="64"/>
      <c r="H443" s="64"/>
      <c r="I443" s="64"/>
      <c r="J443" s="64"/>
      <c r="K443" s="64"/>
      <c r="L443" s="64"/>
      <c r="M443" s="64"/>
      <c r="N443" s="64"/>
      <c r="O443" s="64"/>
      <c r="P443" s="64"/>
      <c r="Q443" s="64"/>
      <c r="R443" s="64"/>
      <c r="S443" s="64"/>
      <c r="T443" s="64"/>
      <c r="U443" s="64"/>
      <c r="V443" s="64"/>
      <c r="W443" s="64"/>
      <c r="X443" s="64"/>
      <c r="Y443" s="64"/>
      <c r="Z443" s="64"/>
      <c r="AA443" s="64"/>
      <c r="AB443" s="64"/>
      <c r="AC443" s="63"/>
      <c r="AD443" s="4"/>
      <c r="AE443" s="63"/>
      <c r="AF443" s="63"/>
      <c r="AG443" s="63"/>
      <c r="AH443"/>
      <c r="AI443"/>
      <c r="AJ443"/>
      <c r="AK443"/>
      <c r="AL443"/>
      <c r="AM443"/>
      <c r="AN443"/>
    </row>
    <row r="444" spans="1:40" s="62" customFormat="1" ht="16.95" customHeight="1" x14ac:dyDescent="0.3">
      <c r="A444" s="61"/>
      <c r="B444" s="61"/>
      <c r="C444" s="321"/>
      <c r="D444" s="322"/>
      <c r="E444" s="322"/>
      <c r="F444" s="322"/>
      <c r="G444" s="322"/>
      <c r="H444" s="322"/>
      <c r="I444" s="322"/>
      <c r="J444" s="322"/>
      <c r="K444" s="322"/>
      <c r="L444" s="322"/>
      <c r="M444" s="322"/>
      <c r="N444" s="322"/>
      <c r="O444" s="322"/>
      <c r="P444" s="322"/>
      <c r="Q444" s="322"/>
      <c r="R444" s="322"/>
      <c r="S444" s="322"/>
      <c r="T444" s="322"/>
      <c r="U444" s="322"/>
      <c r="V444" s="322"/>
      <c r="W444" s="322"/>
      <c r="X444" s="322"/>
      <c r="Y444" s="322"/>
      <c r="Z444" s="322"/>
      <c r="AA444" s="322"/>
      <c r="AB444" s="323"/>
      <c r="AC444" s="63"/>
      <c r="AE444" s="63"/>
      <c r="AF444" s="63"/>
      <c r="AG444" s="63"/>
      <c r="AH444"/>
      <c r="AI444"/>
      <c r="AJ444"/>
      <c r="AK444"/>
      <c r="AL444"/>
      <c r="AM444"/>
      <c r="AN444"/>
    </row>
    <row r="445" spans="1:40" s="62" customFormat="1" ht="16.95" customHeight="1" x14ac:dyDescent="0.3">
      <c r="A445" s="61"/>
      <c r="B445" s="61"/>
      <c r="C445" s="324"/>
      <c r="D445" s="226"/>
      <c r="E445" s="226"/>
      <c r="F445" s="226"/>
      <c r="G445" s="226"/>
      <c r="H445" s="226"/>
      <c r="I445" s="226"/>
      <c r="J445" s="226"/>
      <c r="K445" s="226"/>
      <c r="L445" s="226"/>
      <c r="M445" s="226"/>
      <c r="N445" s="226"/>
      <c r="O445" s="226"/>
      <c r="P445" s="226"/>
      <c r="Q445" s="226"/>
      <c r="R445" s="226"/>
      <c r="S445" s="226"/>
      <c r="T445" s="226"/>
      <c r="U445" s="226"/>
      <c r="V445" s="226"/>
      <c r="W445" s="226"/>
      <c r="X445" s="226"/>
      <c r="Y445" s="226"/>
      <c r="Z445" s="226"/>
      <c r="AA445" s="226"/>
      <c r="AB445" s="325"/>
      <c r="AD445" s="63"/>
      <c r="AE445" s="63"/>
      <c r="AF445" s="63"/>
      <c r="AG445" s="63"/>
      <c r="AH445"/>
      <c r="AI445"/>
      <c r="AJ445"/>
      <c r="AK445"/>
      <c r="AL445"/>
      <c r="AM445"/>
      <c r="AN445"/>
    </row>
    <row r="446" spans="1:40" s="62" customFormat="1" ht="16.95" customHeight="1" x14ac:dyDescent="0.3">
      <c r="A446" s="61"/>
      <c r="B446" s="61"/>
      <c r="C446" s="61"/>
      <c r="D446" s="39" t="s">
        <v>367</v>
      </c>
      <c r="E446" s="64"/>
      <c r="F446" s="64"/>
      <c r="G446" s="64"/>
      <c r="H446" s="64"/>
      <c r="I446" s="64"/>
      <c r="J446" s="64"/>
      <c r="K446" s="64"/>
      <c r="L446" s="64"/>
      <c r="M446" s="64"/>
      <c r="N446" s="64"/>
      <c r="O446" s="64"/>
      <c r="P446" s="64"/>
      <c r="Q446" s="64"/>
      <c r="R446" s="64"/>
      <c r="S446" s="64"/>
      <c r="T446" s="64"/>
      <c r="U446" s="64"/>
      <c r="V446" s="64"/>
      <c r="W446" s="64"/>
      <c r="X446" s="64"/>
      <c r="Y446" s="64"/>
      <c r="Z446" s="64"/>
      <c r="AA446" s="64"/>
      <c r="AB446" s="64"/>
      <c r="AC446" s="63"/>
      <c r="AE446" s="63"/>
      <c r="AF446" s="63"/>
      <c r="AG446" s="63"/>
      <c r="AH446"/>
      <c r="AI446"/>
      <c r="AJ446"/>
      <c r="AK446"/>
      <c r="AL446"/>
      <c r="AM446"/>
      <c r="AN446"/>
    </row>
    <row r="447" spans="1:40" s="3" customFormat="1" ht="16.95" customHeight="1" x14ac:dyDescent="0.3">
      <c r="A447" s="2"/>
      <c r="B447" s="61"/>
      <c r="C447" s="317" t="s">
        <v>368</v>
      </c>
      <c r="D447" s="317"/>
      <c r="E447" s="317"/>
      <c r="F447" s="317"/>
      <c r="G447" s="317"/>
      <c r="H447" s="317"/>
      <c r="I447" s="317"/>
      <c r="J447" s="317"/>
      <c r="K447" s="317"/>
      <c r="L447" s="317"/>
      <c r="M447" s="317"/>
      <c r="N447" s="317"/>
      <c r="O447" s="317"/>
      <c r="P447" s="317"/>
      <c r="Q447" s="317"/>
      <c r="R447" s="317"/>
      <c r="S447" s="317"/>
      <c r="T447" s="317"/>
      <c r="U447" s="317"/>
      <c r="V447" s="317"/>
      <c r="W447" s="317"/>
      <c r="X447" s="317"/>
      <c r="Y447" s="317"/>
      <c r="Z447" s="317"/>
      <c r="AA447" s="317"/>
      <c r="AB447" s="317"/>
      <c r="AC447" s="38"/>
      <c r="AE447" s="4"/>
      <c r="AF447" s="4"/>
      <c r="AG447" s="4"/>
      <c r="AH447"/>
      <c r="AI447"/>
      <c r="AJ447"/>
      <c r="AK447"/>
      <c r="AL447"/>
      <c r="AM447"/>
      <c r="AN447"/>
    </row>
    <row r="448" spans="1:40" s="3" customFormat="1" ht="16.95" customHeight="1" x14ac:dyDescent="0.3">
      <c r="A448" s="2"/>
      <c r="B448" s="61"/>
      <c r="C448" s="317"/>
      <c r="D448" s="317"/>
      <c r="E448" s="317"/>
      <c r="F448" s="317"/>
      <c r="G448" s="317"/>
      <c r="H448" s="317"/>
      <c r="I448" s="317"/>
      <c r="J448" s="317"/>
      <c r="K448" s="317"/>
      <c r="L448" s="317"/>
      <c r="M448" s="317"/>
      <c r="N448" s="317"/>
      <c r="O448" s="317"/>
      <c r="P448" s="317"/>
      <c r="Q448" s="317"/>
      <c r="R448" s="317"/>
      <c r="S448" s="317"/>
      <c r="T448" s="317"/>
      <c r="U448" s="317"/>
      <c r="V448" s="317"/>
      <c r="W448" s="317"/>
      <c r="X448" s="317"/>
      <c r="Y448" s="317"/>
      <c r="Z448" s="317"/>
      <c r="AA448" s="317"/>
      <c r="AB448" s="317"/>
      <c r="AC448" s="38"/>
      <c r="AE448" s="4"/>
      <c r="AF448" s="4"/>
      <c r="AG448" s="4"/>
      <c r="AH448"/>
      <c r="AI448"/>
      <c r="AJ448"/>
      <c r="AK448"/>
      <c r="AL448"/>
      <c r="AM448"/>
      <c r="AN448"/>
    </row>
    <row r="449" spans="1:40" s="3" customFormat="1" ht="16.95" customHeight="1" x14ac:dyDescent="0.3">
      <c r="A449" s="2"/>
      <c r="B449" s="61"/>
      <c r="C449" s="326" t="str">
        <f>IF(Hidden!F18,"Potential Article 97.","")&amp;IF(Hidden!F14," Potential 106 Historic Review.","")&amp;IF(Hidden!F15," Potential Building Demo.","")&amp;IF(OR(Hidden!F18,Hidden!F14,Hidden!F15)," Consider in fatal flaw discussion.","")</f>
        <v/>
      </c>
      <c r="D449" s="327"/>
      <c r="E449" s="327"/>
      <c r="F449" s="327"/>
      <c r="G449" s="327"/>
      <c r="H449" s="327"/>
      <c r="I449" s="327"/>
      <c r="J449" s="327"/>
      <c r="K449" s="327"/>
      <c r="L449" s="327"/>
      <c r="M449" s="327"/>
      <c r="N449" s="327"/>
      <c r="O449" s="327"/>
      <c r="P449" s="327"/>
      <c r="Q449" s="327"/>
      <c r="R449" s="327"/>
      <c r="S449" s="327"/>
      <c r="T449" s="327"/>
      <c r="U449" s="327"/>
      <c r="V449" s="327"/>
      <c r="W449" s="327"/>
      <c r="X449" s="327"/>
      <c r="Y449" s="327"/>
      <c r="Z449" s="327"/>
      <c r="AA449" s="327"/>
      <c r="AB449" s="328"/>
      <c r="AC449" s="38"/>
      <c r="AD449" s="19"/>
      <c r="AE449" s="4"/>
      <c r="AF449" s="4"/>
      <c r="AG449" s="4"/>
      <c r="AH449"/>
      <c r="AI449"/>
      <c r="AJ449"/>
      <c r="AK449"/>
      <c r="AL449"/>
      <c r="AM449"/>
      <c r="AN449"/>
    </row>
    <row r="450" spans="1:40" s="3" customFormat="1" ht="16.95" customHeight="1" x14ac:dyDescent="0.3">
      <c r="A450" s="2"/>
      <c r="B450" s="61"/>
      <c r="C450" s="271"/>
      <c r="D450" s="227"/>
      <c r="E450" s="227"/>
      <c r="F450" s="227"/>
      <c r="G450" s="227"/>
      <c r="H450" s="227"/>
      <c r="I450" s="227"/>
      <c r="J450" s="227"/>
      <c r="K450" s="227"/>
      <c r="L450" s="227"/>
      <c r="M450" s="227"/>
      <c r="N450" s="227"/>
      <c r="O450" s="227"/>
      <c r="P450" s="227"/>
      <c r="Q450" s="227"/>
      <c r="R450" s="227"/>
      <c r="S450" s="227"/>
      <c r="T450" s="227"/>
      <c r="U450" s="227"/>
      <c r="V450" s="227"/>
      <c r="W450" s="227"/>
      <c r="X450" s="227"/>
      <c r="Y450" s="227"/>
      <c r="Z450" s="227"/>
      <c r="AA450" s="227"/>
      <c r="AB450" s="272"/>
      <c r="AC450" s="31"/>
      <c r="AD450" s="4"/>
      <c r="AE450" s="4"/>
      <c r="AF450" s="4"/>
      <c r="AG450" s="4"/>
      <c r="AH450"/>
      <c r="AI450"/>
      <c r="AJ450"/>
      <c r="AK450"/>
      <c r="AL450"/>
      <c r="AM450"/>
      <c r="AN450"/>
    </row>
    <row r="451" spans="1:40" s="3" customFormat="1" ht="16.95" customHeight="1" x14ac:dyDescent="0.3">
      <c r="A451" s="2"/>
      <c r="B451" s="61"/>
      <c r="C451" s="271"/>
      <c r="D451" s="227"/>
      <c r="E451" s="227"/>
      <c r="F451" s="227"/>
      <c r="G451" s="227"/>
      <c r="H451" s="227"/>
      <c r="I451" s="227"/>
      <c r="J451" s="227"/>
      <c r="K451" s="227"/>
      <c r="L451" s="227"/>
      <c r="M451" s="227"/>
      <c r="N451" s="227"/>
      <c r="O451" s="227"/>
      <c r="P451" s="227"/>
      <c r="Q451" s="227"/>
      <c r="R451" s="227"/>
      <c r="S451" s="227"/>
      <c r="T451" s="227"/>
      <c r="U451" s="227"/>
      <c r="V451" s="227"/>
      <c r="W451" s="227"/>
      <c r="X451" s="227"/>
      <c r="Y451" s="227"/>
      <c r="Z451" s="227"/>
      <c r="AA451" s="227"/>
      <c r="AB451" s="272"/>
      <c r="AC451" s="31"/>
      <c r="AD451" s="4"/>
      <c r="AE451" s="4"/>
      <c r="AF451" s="4"/>
      <c r="AG451" s="4"/>
      <c r="AH451"/>
      <c r="AI451"/>
      <c r="AJ451"/>
      <c r="AK451"/>
      <c r="AL451"/>
      <c r="AM451"/>
      <c r="AN451"/>
    </row>
    <row r="452" spans="1:40" s="3" customFormat="1" ht="16.95" customHeight="1" x14ac:dyDescent="0.3">
      <c r="A452" s="2"/>
      <c r="B452" s="61"/>
      <c r="C452" s="271"/>
      <c r="D452" s="227"/>
      <c r="E452" s="227"/>
      <c r="F452" s="227"/>
      <c r="G452" s="227"/>
      <c r="H452" s="227"/>
      <c r="I452" s="227"/>
      <c r="J452" s="227"/>
      <c r="K452" s="227"/>
      <c r="L452" s="227"/>
      <c r="M452" s="227"/>
      <c r="N452" s="227"/>
      <c r="O452" s="227"/>
      <c r="P452" s="227"/>
      <c r="Q452" s="227"/>
      <c r="R452" s="227"/>
      <c r="S452" s="227"/>
      <c r="T452" s="227"/>
      <c r="U452" s="227"/>
      <c r="V452" s="227"/>
      <c r="W452" s="227"/>
      <c r="X452" s="227"/>
      <c r="Y452" s="227"/>
      <c r="Z452" s="227"/>
      <c r="AA452" s="227"/>
      <c r="AB452" s="272"/>
      <c r="AC452" s="31"/>
      <c r="AD452" s="4"/>
      <c r="AE452" s="4"/>
      <c r="AF452" s="4"/>
      <c r="AG452" s="4"/>
      <c r="AH452"/>
      <c r="AI452"/>
      <c r="AJ452"/>
      <c r="AK452"/>
      <c r="AL452"/>
      <c r="AM452"/>
      <c r="AN452"/>
    </row>
    <row r="453" spans="1:40" s="3" customFormat="1" ht="16.95" customHeight="1" x14ac:dyDescent="0.3">
      <c r="A453" s="2"/>
      <c r="B453" s="61"/>
      <c r="C453" s="251"/>
      <c r="D453" s="252"/>
      <c r="E453" s="252"/>
      <c r="F453" s="252"/>
      <c r="G453" s="252"/>
      <c r="H453" s="252"/>
      <c r="I453" s="252"/>
      <c r="J453" s="252"/>
      <c r="K453" s="252"/>
      <c r="L453" s="252"/>
      <c r="M453" s="252"/>
      <c r="N453" s="252"/>
      <c r="O453" s="252"/>
      <c r="P453" s="252"/>
      <c r="Q453" s="252"/>
      <c r="R453" s="252"/>
      <c r="S453" s="252"/>
      <c r="T453" s="252"/>
      <c r="U453" s="252"/>
      <c r="V453" s="252"/>
      <c r="W453" s="252"/>
      <c r="X453" s="252"/>
      <c r="Y453" s="252"/>
      <c r="Z453" s="252"/>
      <c r="AA453" s="252"/>
      <c r="AB453" s="253"/>
      <c r="AC453" s="31"/>
      <c r="AD453" s="4"/>
      <c r="AE453" s="4"/>
      <c r="AF453" s="4"/>
      <c r="AG453" s="4"/>
      <c r="AH453"/>
      <c r="AI453"/>
      <c r="AJ453"/>
      <c r="AK453"/>
      <c r="AL453"/>
      <c r="AM453"/>
      <c r="AN453"/>
    </row>
    <row r="454" spans="1:40" s="62" customFormat="1" ht="16.95" customHeight="1" x14ac:dyDescent="0.3">
      <c r="A454" s="61"/>
      <c r="B454" s="61"/>
      <c r="C454" s="61"/>
      <c r="D454" s="39" t="s">
        <v>730</v>
      </c>
      <c r="E454" s="64"/>
      <c r="F454" s="64"/>
      <c r="G454" s="64"/>
      <c r="H454" s="64"/>
      <c r="I454" s="64"/>
      <c r="J454" s="64"/>
      <c r="K454" s="64"/>
      <c r="L454" s="64"/>
      <c r="M454" s="64"/>
      <c r="N454" s="64"/>
      <c r="O454" s="64"/>
      <c r="P454" s="64"/>
      <c r="Q454" s="64"/>
      <c r="R454" s="64"/>
      <c r="S454" s="64"/>
      <c r="T454" s="64"/>
      <c r="U454" s="64"/>
      <c r="V454" s="64"/>
      <c r="W454" s="64"/>
      <c r="X454" s="64"/>
      <c r="Y454" s="64"/>
      <c r="Z454" s="64"/>
      <c r="AA454" s="64"/>
      <c r="AB454" s="64"/>
      <c r="AC454" s="63"/>
      <c r="AE454" s="63"/>
      <c r="AF454" s="63"/>
      <c r="AG454" s="63"/>
      <c r="AH454"/>
      <c r="AI454"/>
      <c r="AJ454"/>
      <c r="AK454"/>
      <c r="AL454"/>
      <c r="AM454"/>
      <c r="AN454"/>
    </row>
    <row r="455" spans="1:40" s="3" customFormat="1" ht="16.95" customHeight="1" x14ac:dyDescent="0.3">
      <c r="A455" s="2"/>
      <c r="B455" s="2"/>
      <c r="C455" s="2"/>
      <c r="D455" s="39" t="s">
        <v>731</v>
      </c>
      <c r="E455" s="61"/>
      <c r="F455" s="61"/>
      <c r="G455" s="61"/>
      <c r="H455" s="61"/>
      <c r="I455" s="61"/>
      <c r="J455" s="61"/>
      <c r="K455" s="61"/>
      <c r="L455" s="61"/>
      <c r="M455" s="61"/>
      <c r="N455" s="61"/>
      <c r="O455" s="61"/>
      <c r="P455" s="61"/>
      <c r="Q455" s="61"/>
      <c r="R455" s="61"/>
      <c r="S455" s="61"/>
      <c r="T455" s="61"/>
      <c r="U455" s="61"/>
      <c r="V455" s="61"/>
      <c r="W455" s="61"/>
      <c r="X455" s="61"/>
      <c r="Y455" s="61"/>
      <c r="Z455" s="61"/>
      <c r="AA455" s="2"/>
      <c r="AB455" s="17"/>
      <c r="AC455" s="31"/>
      <c r="AD455" s="4"/>
      <c r="AE455" s="4"/>
      <c r="AF455" s="4"/>
      <c r="AG455" s="4"/>
      <c r="AH455"/>
      <c r="AI455"/>
      <c r="AJ455"/>
      <c r="AK455"/>
      <c r="AL455"/>
      <c r="AM455"/>
      <c r="AN455"/>
    </row>
    <row r="456" spans="1:40" s="3" customFormat="1" ht="19.95" customHeight="1" x14ac:dyDescent="0.3">
      <c r="A456" s="2"/>
      <c r="B456" s="222" t="s">
        <v>369</v>
      </c>
      <c r="C456" s="222"/>
      <c r="D456" s="222"/>
      <c r="E456" s="222"/>
      <c r="F456" s="222"/>
      <c r="G456" s="222"/>
      <c r="H456" s="222"/>
      <c r="I456" s="222"/>
      <c r="J456" s="222"/>
      <c r="K456" s="222"/>
      <c r="L456" s="222"/>
      <c r="M456" s="222"/>
      <c r="N456" s="222"/>
      <c r="O456" s="222"/>
      <c r="P456" s="222"/>
      <c r="Q456" s="222"/>
      <c r="R456" s="222"/>
      <c r="S456" s="222"/>
      <c r="T456" s="222"/>
      <c r="U456" s="222"/>
      <c r="V456" s="222"/>
      <c r="W456" s="222"/>
      <c r="X456" s="222"/>
      <c r="Y456" s="222"/>
      <c r="Z456" s="222"/>
      <c r="AA456" s="222"/>
      <c r="AB456" s="222"/>
      <c r="AC456" s="31"/>
      <c r="AD456" s="4"/>
      <c r="AE456" s="4"/>
      <c r="AF456" s="4"/>
      <c r="AG456" s="4"/>
      <c r="AH456"/>
      <c r="AI456"/>
      <c r="AJ456"/>
      <c r="AK456"/>
      <c r="AL456"/>
      <c r="AM456"/>
      <c r="AN456"/>
    </row>
    <row r="457" spans="1:40" s="3" customFormat="1" ht="16.95" customHeight="1" x14ac:dyDescent="0.3">
      <c r="A457" s="2"/>
      <c r="B457" s="2"/>
      <c r="C457" s="2"/>
      <c r="D457" s="1" t="s">
        <v>370</v>
      </c>
      <c r="E457" s="2"/>
      <c r="F457" s="2"/>
      <c r="G457" s="2"/>
      <c r="H457" s="2"/>
      <c r="I457" s="2"/>
      <c r="K457" s="7"/>
      <c r="L457" s="8" t="s">
        <v>371</v>
      </c>
      <c r="M457" s="9"/>
      <c r="N457" s="9"/>
      <c r="O457" s="9"/>
      <c r="P457" s="9"/>
      <c r="Q457" s="9" t="s">
        <v>372</v>
      </c>
      <c r="R457" s="9"/>
      <c r="S457" s="9"/>
      <c r="T457" s="10"/>
      <c r="U457" s="11"/>
      <c r="V457" s="11"/>
      <c r="W457" s="11"/>
      <c r="AK457" s="31"/>
      <c r="AL457"/>
      <c r="AM457"/>
      <c r="AN457"/>
    </row>
    <row r="458" spans="1:40" s="3" customFormat="1" ht="16.95" customHeight="1" x14ac:dyDescent="0.3">
      <c r="A458" s="2"/>
      <c r="B458" s="2"/>
      <c r="C458" s="2"/>
      <c r="D458" s="1" t="s">
        <v>373</v>
      </c>
      <c r="E458" s="2"/>
      <c r="F458" s="2"/>
      <c r="G458" s="2"/>
      <c r="H458" s="2"/>
      <c r="I458" s="2"/>
      <c r="K458" s="7"/>
      <c r="L458" s="8" t="s">
        <v>371</v>
      </c>
      <c r="M458" s="9"/>
      <c r="N458" s="9"/>
      <c r="O458" s="9"/>
      <c r="P458" s="9"/>
      <c r="Q458" s="9" t="s">
        <v>372</v>
      </c>
      <c r="R458" s="9"/>
      <c r="S458" s="9"/>
      <c r="T458" s="10"/>
      <c r="U458" s="11"/>
      <c r="V458" s="11"/>
      <c r="AK458" s="4"/>
      <c r="AL458"/>
      <c r="AM458"/>
      <c r="AN458"/>
    </row>
    <row r="459" spans="1:40" ht="16.95" customHeight="1" x14ac:dyDescent="0.3">
      <c r="C459" s="2"/>
      <c r="D459" s="1" t="s">
        <v>374</v>
      </c>
      <c r="E459" s="37"/>
      <c r="F459" s="37"/>
      <c r="G459" s="37"/>
      <c r="H459" s="37"/>
      <c r="I459" s="37"/>
      <c r="J459" s="37"/>
      <c r="K459" s="2"/>
      <c r="L459" s="1"/>
      <c r="M459" s="2"/>
      <c r="N459" s="2"/>
      <c r="O459" s="2"/>
      <c r="P459" s="2"/>
      <c r="Q459" s="2"/>
      <c r="R459" s="2"/>
      <c r="S459" s="2"/>
      <c r="T459" s="2"/>
      <c r="U459" s="331"/>
      <c r="V459" s="331"/>
      <c r="W459" s="331"/>
      <c r="X459" s="331"/>
      <c r="Y459" s="331"/>
      <c r="Z459" s="331"/>
      <c r="AA459" s="331"/>
      <c r="AB459" s="331"/>
      <c r="AK459" s="36"/>
    </row>
    <row r="460" spans="1:40" s="3" customFormat="1" ht="16.95" customHeight="1" x14ac:dyDescent="0.3">
      <c r="A460" s="2"/>
      <c r="B460" s="2"/>
      <c r="C460" s="2"/>
      <c r="D460" s="1" t="s">
        <v>375</v>
      </c>
      <c r="E460" s="2"/>
      <c r="F460" s="2"/>
      <c r="G460" s="2"/>
      <c r="H460" s="2"/>
      <c r="I460" s="2"/>
      <c r="K460" s="7"/>
      <c r="L460" s="8" t="s">
        <v>371</v>
      </c>
      <c r="M460" s="9"/>
      <c r="N460" s="9"/>
      <c r="O460" s="9"/>
      <c r="P460" s="9"/>
      <c r="Q460" s="9" t="s">
        <v>372</v>
      </c>
      <c r="R460" s="9"/>
      <c r="S460" s="9"/>
      <c r="T460" s="10"/>
      <c r="U460" s="11"/>
      <c r="V460" s="11"/>
      <c r="W460" s="11"/>
      <c r="AK460" s="31"/>
      <c r="AL460"/>
      <c r="AM460"/>
      <c r="AN460"/>
    </row>
    <row r="461" spans="1:40" s="62" customFormat="1" ht="16.95" customHeight="1" x14ac:dyDescent="0.3">
      <c r="A461" s="61"/>
      <c r="B461" s="61"/>
      <c r="C461" s="61"/>
      <c r="D461" s="39" t="s">
        <v>376</v>
      </c>
      <c r="E461" s="61"/>
      <c r="F461" s="61"/>
      <c r="G461" s="61"/>
      <c r="H461" s="61"/>
      <c r="I461" s="61"/>
      <c r="K461" s="65"/>
      <c r="L461" s="66" t="s">
        <v>371</v>
      </c>
      <c r="M461" s="67"/>
      <c r="N461" s="67"/>
      <c r="O461" s="67"/>
      <c r="P461" s="67"/>
      <c r="Q461" s="67" t="s">
        <v>372</v>
      </c>
      <c r="R461" s="67"/>
      <c r="S461" s="67"/>
      <c r="T461" s="82"/>
      <c r="W461" s="63"/>
      <c r="X461" s="4"/>
      <c r="Y461" s="63"/>
      <c r="Z461"/>
      <c r="AA461"/>
      <c r="AB461"/>
      <c r="AK461"/>
      <c r="AL461"/>
      <c r="AM461"/>
      <c r="AN461"/>
    </row>
    <row r="462" spans="1:40" s="75" customFormat="1" ht="16.95" customHeight="1" x14ac:dyDescent="0.3">
      <c r="C462" s="61"/>
      <c r="D462" s="39" t="s">
        <v>377</v>
      </c>
      <c r="K462" s="65"/>
      <c r="L462" s="66" t="s">
        <v>371</v>
      </c>
      <c r="M462" s="67"/>
      <c r="N462" s="67"/>
      <c r="O462" s="67"/>
      <c r="P462" s="67"/>
      <c r="Q462" s="67" t="s">
        <v>372</v>
      </c>
      <c r="R462" s="67"/>
      <c r="S462" s="67"/>
      <c r="T462" s="82"/>
      <c r="V462" s="83"/>
      <c r="W462" s="83"/>
      <c r="X462" s="15"/>
      <c r="Y462" s="83"/>
      <c r="Z462"/>
      <c r="AA462"/>
      <c r="AB462"/>
      <c r="AK462"/>
      <c r="AL462"/>
      <c r="AM462"/>
      <c r="AN462"/>
    </row>
    <row r="463" spans="1:40" s="62" customFormat="1" ht="16.95" customHeight="1" x14ac:dyDescent="0.3">
      <c r="A463" s="61"/>
      <c r="B463" s="61"/>
      <c r="C463" s="61"/>
      <c r="D463" s="39" t="s">
        <v>378</v>
      </c>
      <c r="E463" s="61"/>
      <c r="F463" s="61"/>
      <c r="G463" s="61"/>
      <c r="H463" s="61"/>
      <c r="I463" s="61"/>
      <c r="K463" s="65"/>
      <c r="L463" s="66" t="s">
        <v>371</v>
      </c>
      <c r="M463" s="67"/>
      <c r="N463" s="67"/>
      <c r="O463" s="67"/>
      <c r="P463" s="67"/>
      <c r="Q463" s="67" t="s">
        <v>372</v>
      </c>
      <c r="R463" s="67"/>
      <c r="S463" s="67"/>
      <c r="T463" s="82"/>
      <c r="V463" s="63"/>
      <c r="W463" s="63"/>
      <c r="X463" s="4"/>
      <c r="Y463" s="63"/>
      <c r="Z463"/>
      <c r="AA463"/>
      <c r="AB463"/>
      <c r="AK463"/>
      <c r="AL463"/>
      <c r="AM463"/>
      <c r="AN463"/>
    </row>
    <row r="464" spans="1:40" s="62" customFormat="1" ht="16.95" customHeight="1" x14ac:dyDescent="0.3">
      <c r="A464" s="61"/>
      <c r="B464" s="61"/>
      <c r="C464" s="61"/>
      <c r="D464" s="39" t="s">
        <v>379</v>
      </c>
      <c r="E464" s="61"/>
      <c r="F464" s="61"/>
      <c r="G464" s="61"/>
      <c r="H464" s="61"/>
      <c r="I464" s="61"/>
      <c r="K464" s="61"/>
      <c r="L464" s="39"/>
      <c r="M464" s="61"/>
      <c r="N464" s="61"/>
      <c r="O464" s="61"/>
      <c r="P464" s="61"/>
      <c r="Q464" s="61"/>
      <c r="R464" s="61"/>
      <c r="S464" s="61"/>
      <c r="T464" s="61"/>
      <c r="U464" s="75"/>
      <c r="V464" s="75"/>
      <c r="W464" s="75"/>
      <c r="AD464" s="63"/>
      <c r="AE464" s="63"/>
      <c r="AF464" s="4"/>
      <c r="AG464" s="63"/>
      <c r="AH464"/>
      <c r="AI464"/>
      <c r="AJ464"/>
      <c r="AK464"/>
      <c r="AL464"/>
      <c r="AM464"/>
      <c r="AN464"/>
    </row>
    <row r="465" spans="1:40" s="62" customFormat="1" ht="16.95" customHeight="1" x14ac:dyDescent="0.3">
      <c r="A465" s="61"/>
      <c r="B465" s="61"/>
      <c r="C465" s="61"/>
      <c r="D465" s="39" t="s">
        <v>380</v>
      </c>
      <c r="E465" s="61"/>
      <c r="F465" s="61"/>
      <c r="G465" s="61"/>
      <c r="H465" s="61"/>
      <c r="I465" s="61"/>
      <c r="K465" s="61"/>
      <c r="L465" s="39"/>
      <c r="M465" s="61"/>
      <c r="N465" s="61"/>
      <c r="O465" s="61"/>
      <c r="P465" s="61"/>
      <c r="Q465" s="61"/>
      <c r="R465" s="61"/>
      <c r="S465" s="61"/>
      <c r="T465" s="61"/>
      <c r="U465" s="75"/>
      <c r="V465" s="75"/>
      <c r="W465" s="75"/>
      <c r="AD465" s="63"/>
      <c r="AE465" s="63"/>
      <c r="AF465" s="63"/>
      <c r="AG465" s="63"/>
      <c r="AH465"/>
      <c r="AI465"/>
      <c r="AJ465"/>
      <c r="AK465"/>
      <c r="AL465"/>
      <c r="AM465"/>
      <c r="AN465"/>
    </row>
    <row r="466" spans="1:40" s="62" customFormat="1" ht="16.95" customHeight="1" x14ac:dyDescent="0.3">
      <c r="A466" s="61"/>
      <c r="B466" s="61"/>
      <c r="C466" s="61"/>
      <c r="D466" s="39" t="s">
        <v>381</v>
      </c>
      <c r="E466" s="61"/>
      <c r="F466" s="61"/>
      <c r="G466" s="61"/>
      <c r="H466" s="61"/>
      <c r="I466" s="61"/>
      <c r="K466" s="61"/>
      <c r="L466" s="39"/>
      <c r="M466" s="61"/>
      <c r="N466" s="61"/>
      <c r="O466" s="61"/>
      <c r="P466" s="61"/>
      <c r="Q466" s="61"/>
      <c r="R466" s="61"/>
      <c r="S466" s="61"/>
      <c r="T466" s="61"/>
      <c r="U466" s="75"/>
      <c r="V466" s="75"/>
      <c r="W466" s="75"/>
      <c r="AD466" s="63"/>
      <c r="AE466" s="63"/>
      <c r="AF466" s="63"/>
      <c r="AG466" s="63"/>
      <c r="AH466"/>
      <c r="AI466"/>
      <c r="AJ466"/>
      <c r="AK466"/>
      <c r="AL466"/>
      <c r="AM466"/>
      <c r="AN466"/>
    </row>
    <row r="467" spans="1:40" s="75" customFormat="1" ht="16.95" customHeight="1" x14ac:dyDescent="0.3">
      <c r="C467" s="61"/>
      <c r="D467" s="39" t="s">
        <v>382</v>
      </c>
      <c r="AD467" s="83"/>
      <c r="AE467" s="83"/>
      <c r="AF467" s="83"/>
      <c r="AG467" s="83"/>
      <c r="AH467"/>
      <c r="AI467"/>
      <c r="AJ467"/>
      <c r="AK467"/>
      <c r="AL467"/>
      <c r="AM467"/>
      <c r="AN467"/>
    </row>
    <row r="468" spans="1:40" s="75" customFormat="1" ht="17.100000000000001" customHeight="1" x14ac:dyDescent="0.3">
      <c r="C468" s="61"/>
      <c r="D468" s="39" t="s">
        <v>383</v>
      </c>
      <c r="Q468" s="88" t="s">
        <v>384</v>
      </c>
      <c r="AD468" s="83"/>
      <c r="AE468" s="83"/>
      <c r="AF468" s="83"/>
      <c r="AG468" s="83"/>
      <c r="AH468"/>
      <c r="AI468"/>
      <c r="AJ468"/>
      <c r="AK468"/>
      <c r="AL468"/>
      <c r="AM468"/>
      <c r="AN468"/>
    </row>
    <row r="469" spans="1:40" s="75" customFormat="1" ht="17.100000000000001" customHeight="1" x14ac:dyDescent="0.3">
      <c r="C469" s="61"/>
      <c r="D469" s="39" t="s">
        <v>385</v>
      </c>
      <c r="AD469" s="83"/>
      <c r="AE469" s="83"/>
      <c r="AF469" s="83"/>
      <c r="AG469" s="83"/>
      <c r="AH469"/>
      <c r="AI469"/>
      <c r="AJ469"/>
      <c r="AK469"/>
      <c r="AL469"/>
      <c r="AM469"/>
      <c r="AN469"/>
    </row>
    <row r="470" spans="1:40" s="75" customFormat="1" ht="17.100000000000001" customHeight="1" x14ac:dyDescent="0.3">
      <c r="C470" s="61"/>
      <c r="D470" s="39" t="s">
        <v>386</v>
      </c>
      <c r="AD470" s="83"/>
      <c r="AE470" s="83"/>
      <c r="AF470" s="83"/>
      <c r="AG470" s="83"/>
      <c r="AH470"/>
      <c r="AI470"/>
      <c r="AJ470"/>
      <c r="AK470"/>
      <c r="AL470"/>
      <c r="AM470"/>
      <c r="AN470"/>
    </row>
    <row r="471" spans="1:40" s="75" customFormat="1" ht="17.100000000000001" customHeight="1" x14ac:dyDescent="0.3">
      <c r="C471" s="61"/>
      <c r="D471" s="39" t="s">
        <v>387</v>
      </c>
      <c r="AD471" s="83"/>
      <c r="AE471" s="83"/>
      <c r="AF471" s="83"/>
      <c r="AG471" s="83"/>
      <c r="AH471"/>
      <c r="AI471"/>
      <c r="AJ471"/>
      <c r="AK471"/>
      <c r="AL471"/>
      <c r="AM471"/>
      <c r="AN471"/>
    </row>
    <row r="472" spans="1:40" s="75" customFormat="1" ht="17.100000000000001" customHeight="1" x14ac:dyDescent="0.3">
      <c r="C472" s="61"/>
      <c r="D472" s="39" t="s">
        <v>388</v>
      </c>
      <c r="AD472" s="83"/>
      <c r="AE472" s="83"/>
      <c r="AF472" s="83"/>
      <c r="AG472" s="83"/>
      <c r="AH472" s="176"/>
      <c r="AI472"/>
      <c r="AJ472" s="176"/>
      <c r="AK472"/>
      <c r="AL472" s="176"/>
      <c r="AM472"/>
      <c r="AN472"/>
    </row>
    <row r="473" spans="1:40" s="75" customFormat="1" ht="17.100000000000001" customHeight="1" x14ac:dyDescent="0.3">
      <c r="C473" s="61"/>
      <c r="D473" s="39" t="s">
        <v>389</v>
      </c>
      <c r="AD473" s="83"/>
      <c r="AE473" s="83"/>
      <c r="AF473" s="83"/>
      <c r="AG473" s="83"/>
      <c r="AH473"/>
      <c r="AI473"/>
      <c r="AJ473"/>
      <c r="AK473"/>
      <c r="AL473"/>
      <c r="AM473"/>
      <c r="AN473"/>
    </row>
    <row r="474" spans="1:40" ht="16.95" customHeight="1" x14ac:dyDescent="0.3">
      <c r="C474" s="2"/>
      <c r="D474" s="39" t="s">
        <v>390</v>
      </c>
      <c r="E474" s="75"/>
      <c r="F474" s="75"/>
      <c r="G474" s="75"/>
      <c r="H474" s="75"/>
      <c r="I474" s="75"/>
      <c r="J474" s="75"/>
      <c r="K474" s="75"/>
      <c r="L474" s="75"/>
      <c r="M474" s="75"/>
      <c r="N474" s="75"/>
      <c r="O474" s="75"/>
      <c r="P474" s="75"/>
      <c r="Q474" s="29"/>
      <c r="R474" s="29"/>
      <c r="S474" s="29"/>
      <c r="T474" s="29"/>
      <c r="U474" s="29"/>
      <c r="V474" s="29"/>
      <c r="W474" s="29"/>
      <c r="X474" s="29"/>
      <c r="Y474" s="29"/>
      <c r="Z474" s="29"/>
      <c r="AA474" s="29"/>
      <c r="AB474" s="29"/>
      <c r="AC474" s="75"/>
      <c r="AE474" s="15"/>
      <c r="AF474" s="15"/>
      <c r="AG474" s="15"/>
    </row>
    <row r="475" spans="1:40" ht="16.95" customHeight="1" x14ac:dyDescent="0.3">
      <c r="C475" s="2"/>
      <c r="D475" s="169" t="s">
        <v>391</v>
      </c>
      <c r="E475" s="75"/>
      <c r="F475" s="75"/>
      <c r="G475" s="75"/>
      <c r="H475" s="75"/>
      <c r="I475" s="75"/>
      <c r="J475" s="75"/>
      <c r="K475" s="75"/>
      <c r="L475" s="75"/>
      <c r="M475" s="75"/>
      <c r="N475" s="75"/>
      <c r="O475" s="75"/>
      <c r="P475" s="75"/>
      <c r="Q475" s="29"/>
      <c r="R475" s="29"/>
      <c r="S475" s="29"/>
      <c r="T475" s="29"/>
      <c r="U475" s="29"/>
      <c r="V475" s="29"/>
      <c r="W475" s="29"/>
      <c r="X475" s="29"/>
      <c r="Y475" s="29"/>
      <c r="Z475" s="29"/>
      <c r="AA475" s="29"/>
      <c r="AB475" s="29"/>
      <c r="AD475" s="34"/>
      <c r="AE475" s="15"/>
      <c r="AF475" s="15"/>
      <c r="AG475" s="15"/>
    </row>
    <row r="476" spans="1:40" ht="16.95" customHeight="1" x14ac:dyDescent="0.3">
      <c r="C476" s="2"/>
      <c r="D476" s="1" t="s">
        <v>392</v>
      </c>
      <c r="AC476" s="29"/>
      <c r="AD476" s="89"/>
      <c r="AE476" s="15"/>
      <c r="AF476" s="15"/>
      <c r="AG476" s="15"/>
    </row>
    <row r="477" spans="1:40" ht="16.95" customHeight="1" x14ac:dyDescent="0.3">
      <c r="C477" s="2"/>
      <c r="D477" s="1" t="s">
        <v>393</v>
      </c>
      <c r="AD477" s="15"/>
      <c r="AE477" s="15"/>
      <c r="AF477" s="15"/>
      <c r="AG477" s="15"/>
    </row>
    <row r="478" spans="1:40" ht="16.95" customHeight="1" x14ac:dyDescent="0.3">
      <c r="C478" s="2"/>
      <c r="D478" s="1" t="s">
        <v>34</v>
      </c>
      <c r="F478" s="343"/>
      <c r="G478" s="343"/>
      <c r="H478" s="343"/>
      <c r="I478" s="343"/>
      <c r="J478" s="343"/>
      <c r="K478" s="343"/>
      <c r="L478" s="343"/>
      <c r="M478" s="343"/>
      <c r="N478" s="343"/>
      <c r="O478" s="343"/>
      <c r="P478" s="343"/>
      <c r="Q478" s="343"/>
      <c r="R478" s="343"/>
      <c r="S478" s="343"/>
      <c r="T478" s="343"/>
      <c r="AD478" s="15"/>
      <c r="AE478" s="15"/>
      <c r="AF478" s="15"/>
      <c r="AG478" s="15"/>
    </row>
    <row r="479" spans="1:40" ht="16.95" customHeight="1" x14ac:dyDescent="0.3">
      <c r="B479" s="193" t="str">
        <f>IF(AND(N42&gt;0,Hidden!$C$34),IF(Hidden!I10,"PM to coordinate with MPO on readiness since project is already programmed but needs to go through ICE Stage 2.","PM to coordinate with PgM on readiness since project is already programmed but needs to go through ICE Stage 2."),"")</f>
        <v/>
      </c>
      <c r="AD479" s="15"/>
      <c r="AE479" s="15"/>
      <c r="AF479" s="15"/>
      <c r="AG479" s="15"/>
    </row>
    <row r="480" spans="1:40" ht="16.95" customHeight="1" x14ac:dyDescent="0.3">
      <c r="C480" s="13" t="s">
        <v>394</v>
      </c>
      <c r="AD480" s="15"/>
      <c r="AE480" s="15"/>
      <c r="AF480" s="15"/>
      <c r="AG480" s="15"/>
    </row>
    <row r="481" spans="1:40" ht="16.95" customHeight="1" x14ac:dyDescent="0.3">
      <c r="C481" s="334"/>
      <c r="D481" s="335"/>
      <c r="E481" s="335"/>
      <c r="F481" s="335"/>
      <c r="G481" s="335"/>
      <c r="H481" s="335"/>
      <c r="I481" s="335"/>
      <c r="J481" s="335"/>
      <c r="K481" s="335"/>
      <c r="L481" s="335"/>
      <c r="M481" s="335"/>
      <c r="N481" s="335"/>
      <c r="O481" s="335"/>
      <c r="P481" s="335"/>
      <c r="Q481" s="335"/>
      <c r="R481" s="335"/>
      <c r="S481" s="335"/>
      <c r="T481" s="335"/>
      <c r="U481" s="335"/>
      <c r="V481" s="335"/>
      <c r="W481" s="335"/>
      <c r="X481" s="335"/>
      <c r="Y481" s="335"/>
      <c r="Z481" s="335"/>
      <c r="AA481" s="335"/>
      <c r="AB481" s="336"/>
      <c r="AD481" s="15"/>
      <c r="AE481" s="15"/>
      <c r="AF481" s="15"/>
      <c r="AG481" s="15"/>
    </row>
    <row r="482" spans="1:40" ht="16.95" customHeight="1" x14ac:dyDescent="0.3">
      <c r="C482" s="337"/>
      <c r="D482" s="338"/>
      <c r="E482" s="338"/>
      <c r="F482" s="338"/>
      <c r="G482" s="338"/>
      <c r="H482" s="338"/>
      <c r="I482" s="338"/>
      <c r="J482" s="338"/>
      <c r="K482" s="338"/>
      <c r="L482" s="338"/>
      <c r="M482" s="338"/>
      <c r="N482" s="338"/>
      <c r="O482" s="338"/>
      <c r="P482" s="338"/>
      <c r="Q482" s="338"/>
      <c r="R482" s="338"/>
      <c r="S482" s="338"/>
      <c r="T482" s="338"/>
      <c r="U482" s="338"/>
      <c r="V482" s="338"/>
      <c r="W482" s="338"/>
      <c r="X482" s="338"/>
      <c r="Y482" s="338"/>
      <c r="Z482" s="338"/>
      <c r="AA482" s="338"/>
      <c r="AB482" s="339"/>
      <c r="AD482" s="15"/>
      <c r="AE482" s="15"/>
      <c r="AF482" s="15"/>
      <c r="AG482" s="15"/>
    </row>
    <row r="483" spans="1:40" ht="16.95" customHeight="1" x14ac:dyDescent="0.3">
      <c r="C483" s="340"/>
      <c r="D483" s="341"/>
      <c r="E483" s="341"/>
      <c r="F483" s="341"/>
      <c r="G483" s="341"/>
      <c r="H483" s="341"/>
      <c r="I483" s="341"/>
      <c r="J483" s="341"/>
      <c r="K483" s="341"/>
      <c r="L483" s="341"/>
      <c r="M483" s="341"/>
      <c r="N483" s="341"/>
      <c r="O483" s="341"/>
      <c r="P483" s="341"/>
      <c r="Q483" s="341"/>
      <c r="R483" s="341"/>
      <c r="S483" s="341"/>
      <c r="T483" s="341"/>
      <c r="U483" s="341"/>
      <c r="V483" s="341"/>
      <c r="W483" s="341"/>
      <c r="X483" s="341"/>
      <c r="Y483" s="341"/>
      <c r="Z483" s="341"/>
      <c r="AA483" s="341"/>
      <c r="AB483" s="342"/>
      <c r="AD483" s="15"/>
      <c r="AE483" s="15"/>
      <c r="AF483" s="15"/>
      <c r="AG483" s="15"/>
    </row>
    <row r="484" spans="1:40" ht="16.95" customHeight="1" x14ac:dyDescent="0.3">
      <c r="C484" s="348" t="s">
        <v>395</v>
      </c>
      <c r="D484" s="348"/>
      <c r="E484" s="348"/>
      <c r="F484" s="348"/>
      <c r="G484" s="348"/>
      <c r="H484" s="348"/>
      <c r="I484" s="348"/>
      <c r="J484" s="348"/>
      <c r="K484" s="348"/>
      <c r="L484" s="348"/>
      <c r="M484" s="348"/>
      <c r="N484" s="348"/>
      <c r="O484" s="348"/>
      <c r="P484" s="348"/>
      <c r="Q484" s="348"/>
      <c r="R484" s="348"/>
      <c r="S484" s="348"/>
      <c r="T484" s="348"/>
      <c r="U484" s="348"/>
      <c r="V484" s="348"/>
      <c r="W484" s="348"/>
      <c r="X484" s="348"/>
      <c r="Y484" s="348"/>
      <c r="Z484" s="348"/>
      <c r="AA484" s="348"/>
      <c r="AB484" s="348"/>
      <c r="AD484" s="15"/>
      <c r="AE484" s="15"/>
      <c r="AF484" s="15"/>
      <c r="AG484" s="15"/>
    </row>
    <row r="485" spans="1:40" ht="16.95" customHeight="1" x14ac:dyDescent="0.3">
      <c r="C485" s="349"/>
      <c r="D485" s="349"/>
      <c r="E485" s="349"/>
      <c r="F485" s="349"/>
      <c r="G485" s="349"/>
      <c r="H485" s="349"/>
      <c r="I485" s="349"/>
      <c r="J485" s="349"/>
      <c r="K485" s="349"/>
      <c r="L485" s="349"/>
      <c r="M485" s="349"/>
      <c r="N485" s="349"/>
      <c r="O485" s="349"/>
      <c r="P485" s="349"/>
      <c r="Q485" s="349"/>
      <c r="R485" s="349"/>
      <c r="S485" s="349"/>
      <c r="T485" s="349"/>
      <c r="U485" s="349"/>
      <c r="V485" s="349"/>
      <c r="W485" s="349"/>
      <c r="X485" s="349"/>
      <c r="Y485" s="349"/>
      <c r="Z485" s="349"/>
      <c r="AA485" s="349"/>
      <c r="AB485" s="349"/>
      <c r="AD485" s="15"/>
      <c r="AE485" s="15"/>
      <c r="AF485" s="15"/>
      <c r="AG485" s="15"/>
    </row>
    <row r="486" spans="1:40" s="3" customFormat="1" ht="19.95" customHeight="1" x14ac:dyDescent="0.3">
      <c r="A486" s="2"/>
      <c r="B486" s="222" t="s">
        <v>396</v>
      </c>
      <c r="C486" s="222"/>
      <c r="D486" s="222"/>
      <c r="E486" s="222"/>
      <c r="F486" s="222"/>
      <c r="G486" s="222"/>
      <c r="H486" s="222"/>
      <c r="I486" s="222"/>
      <c r="J486" s="222"/>
      <c r="K486" s="222"/>
      <c r="L486" s="222"/>
      <c r="M486" s="222"/>
      <c r="N486" s="222"/>
      <c r="O486" s="222"/>
      <c r="P486" s="222"/>
      <c r="Q486" s="222"/>
      <c r="R486" s="222"/>
      <c r="S486" s="222"/>
      <c r="T486" s="222"/>
      <c r="U486" s="222"/>
      <c r="V486" s="222"/>
      <c r="W486" s="222"/>
      <c r="X486" s="222"/>
      <c r="Y486" s="222"/>
      <c r="Z486" s="222"/>
      <c r="AA486" s="222"/>
      <c r="AB486" s="222"/>
      <c r="AC486" s="29"/>
      <c r="AD486" s="15"/>
      <c r="AE486" s="15"/>
      <c r="AF486" s="15"/>
      <c r="AG486" s="4"/>
      <c r="AH486"/>
      <c r="AI486"/>
      <c r="AJ486"/>
      <c r="AK486"/>
      <c r="AL486"/>
      <c r="AM486"/>
      <c r="AN486"/>
    </row>
    <row r="487" spans="1:40" ht="16.95" customHeight="1" x14ac:dyDescent="0.3">
      <c r="C487" s="2"/>
      <c r="D487" s="1" t="s">
        <v>397</v>
      </c>
      <c r="AD487" s="15"/>
      <c r="AE487" s="15"/>
      <c r="AF487" s="15"/>
      <c r="AG487" s="15"/>
    </row>
    <row r="488" spans="1:40" ht="16.95" customHeight="1" x14ac:dyDescent="0.3">
      <c r="C488" s="2"/>
      <c r="D488" s="1" t="s">
        <v>398</v>
      </c>
      <c r="AD488" s="15"/>
      <c r="AE488" s="15"/>
      <c r="AF488" s="15"/>
      <c r="AG488" s="15"/>
    </row>
    <row r="489" spans="1:40" ht="16.95" customHeight="1" x14ac:dyDescent="0.3">
      <c r="C489" s="2"/>
      <c r="D489" s="1" t="s">
        <v>399</v>
      </c>
      <c r="AD489" s="15"/>
      <c r="AE489" s="15"/>
      <c r="AF489" s="15"/>
      <c r="AG489" s="15"/>
    </row>
    <row r="490" spans="1:40" ht="16.95" customHeight="1" x14ac:dyDescent="0.3">
      <c r="C490" s="2"/>
      <c r="D490" s="1" t="s">
        <v>400</v>
      </c>
      <c r="AD490" s="15"/>
      <c r="AE490" s="15"/>
      <c r="AF490" s="15"/>
      <c r="AG490" s="15"/>
    </row>
    <row r="491" spans="1:40" ht="16.95" customHeight="1" x14ac:dyDescent="0.3">
      <c r="C491" s="2"/>
      <c r="D491" s="39" t="s">
        <v>401</v>
      </c>
      <c r="E491" s="29"/>
      <c r="F491" s="29"/>
      <c r="G491" s="29"/>
      <c r="H491" s="29"/>
      <c r="I491" s="29"/>
      <c r="J491" s="29"/>
      <c r="K491" s="29"/>
      <c r="L491" s="29"/>
      <c r="M491" s="29"/>
      <c r="N491" s="29"/>
      <c r="AC491" s="29"/>
      <c r="AD491" s="15"/>
      <c r="AE491" s="15"/>
      <c r="AF491" s="15"/>
      <c r="AG491" s="15"/>
      <c r="AN491" s="176"/>
    </row>
    <row r="492" spans="1:40" ht="16.95" customHeight="1" x14ac:dyDescent="0.3">
      <c r="C492" s="2"/>
      <c r="D492" s="39" t="s">
        <v>402</v>
      </c>
      <c r="E492" s="29"/>
      <c r="F492" s="29"/>
      <c r="G492" s="29"/>
      <c r="H492" s="29"/>
      <c r="I492" s="29"/>
      <c r="J492" s="29"/>
      <c r="K492" s="29"/>
      <c r="L492" s="29"/>
      <c r="M492" s="29"/>
      <c r="N492" s="29"/>
      <c r="AC492" s="29"/>
      <c r="AD492" s="15"/>
      <c r="AE492" s="15"/>
      <c r="AF492" s="15"/>
      <c r="AG492" s="15"/>
    </row>
    <row r="493" spans="1:40" s="75" customFormat="1" ht="16.95" customHeight="1" x14ac:dyDescent="0.3">
      <c r="C493" s="61"/>
      <c r="D493" s="39" t="s">
        <v>403</v>
      </c>
      <c r="AD493" s="83"/>
      <c r="AE493" s="83"/>
      <c r="AF493" s="83"/>
      <c r="AG493" s="83"/>
      <c r="AH493"/>
      <c r="AI493"/>
      <c r="AJ493"/>
      <c r="AK493"/>
      <c r="AL493"/>
      <c r="AM493"/>
      <c r="AN493"/>
    </row>
    <row r="494" spans="1:40" s="75" customFormat="1" ht="16.95" customHeight="1" x14ac:dyDescent="0.3">
      <c r="C494" s="61"/>
      <c r="D494" s="39" t="s">
        <v>404</v>
      </c>
      <c r="AD494" s="83"/>
      <c r="AE494" s="83"/>
      <c r="AF494" s="83"/>
      <c r="AG494" s="83"/>
      <c r="AH494"/>
      <c r="AI494"/>
      <c r="AJ494"/>
      <c r="AK494"/>
      <c r="AL494"/>
      <c r="AM494"/>
      <c r="AN494"/>
    </row>
    <row r="495" spans="1:40" s="75" customFormat="1" ht="16.95" customHeight="1" x14ac:dyDescent="0.3">
      <c r="C495" s="61"/>
      <c r="D495" s="39" t="s">
        <v>405</v>
      </c>
      <c r="AD495" s="83"/>
      <c r="AE495" s="83"/>
      <c r="AF495" s="83"/>
      <c r="AG495" s="83"/>
      <c r="AH495"/>
      <c r="AI495"/>
      <c r="AJ495"/>
      <c r="AK495"/>
      <c r="AL495"/>
      <c r="AM495"/>
      <c r="AN495"/>
    </row>
    <row r="496" spans="1:40" s="75" customFormat="1" ht="16.95" customHeight="1" x14ac:dyDescent="0.3">
      <c r="C496" s="61"/>
      <c r="D496" s="39" t="s">
        <v>406</v>
      </c>
      <c r="AD496" s="83"/>
      <c r="AE496" s="83"/>
      <c r="AF496" s="83"/>
      <c r="AG496" s="83"/>
      <c r="AH496"/>
      <c r="AI496"/>
      <c r="AJ496"/>
      <c r="AK496"/>
      <c r="AL496"/>
      <c r="AM496"/>
      <c r="AN496"/>
    </row>
    <row r="497" spans="2:40" s="75" customFormat="1" ht="17.100000000000001" customHeight="1" x14ac:dyDescent="0.3">
      <c r="C497" s="61"/>
      <c r="D497" s="39" t="s">
        <v>407</v>
      </c>
      <c r="AD497" s="83"/>
      <c r="AE497" s="83"/>
      <c r="AF497" s="83"/>
      <c r="AG497" s="83"/>
      <c r="AH497"/>
      <c r="AI497"/>
      <c r="AJ497"/>
      <c r="AK497"/>
      <c r="AL497"/>
      <c r="AM497"/>
      <c r="AN497"/>
    </row>
    <row r="498" spans="2:40" ht="16.95" customHeight="1" x14ac:dyDescent="0.3">
      <c r="C498" s="2"/>
      <c r="D498" s="1" t="s">
        <v>34</v>
      </c>
      <c r="F498" s="343"/>
      <c r="G498" s="343"/>
      <c r="H498" s="343"/>
      <c r="I498" s="343"/>
      <c r="J498" s="343"/>
      <c r="K498" s="343"/>
      <c r="L498" s="343"/>
      <c r="M498" s="343"/>
      <c r="N498" s="343"/>
      <c r="O498" s="343"/>
      <c r="P498" s="343"/>
      <c r="Q498" s="343"/>
      <c r="R498" s="343"/>
      <c r="S498" s="343"/>
      <c r="T498" s="343"/>
      <c r="AD498" s="15"/>
      <c r="AE498" s="15"/>
      <c r="AF498" s="15"/>
      <c r="AG498" s="15"/>
    </row>
    <row r="499" spans="2:40" ht="16.95" customHeight="1" x14ac:dyDescent="0.3">
      <c r="AD499" s="15"/>
      <c r="AE499" s="15"/>
      <c r="AF499" s="15"/>
      <c r="AG499" s="15"/>
    </row>
    <row r="500" spans="2:40" ht="16.95" customHeight="1" x14ac:dyDescent="0.3">
      <c r="C500" s="13" t="s">
        <v>59</v>
      </c>
      <c r="AD500" s="15"/>
      <c r="AE500" s="15"/>
      <c r="AF500" s="15"/>
      <c r="AG500" s="15"/>
    </row>
    <row r="501" spans="2:40" ht="16.95" customHeight="1" x14ac:dyDescent="0.3">
      <c r="C501" s="216"/>
      <c r="D501" s="217"/>
      <c r="E501" s="217"/>
      <c r="F501" s="217"/>
      <c r="G501" s="217"/>
      <c r="H501" s="217"/>
      <c r="I501" s="217"/>
      <c r="J501" s="217"/>
      <c r="K501" s="217"/>
      <c r="L501" s="217"/>
      <c r="M501" s="217"/>
      <c r="N501" s="217"/>
      <c r="O501" s="217"/>
      <c r="P501" s="217"/>
      <c r="Q501" s="217"/>
      <c r="R501" s="217"/>
      <c r="S501" s="217"/>
      <c r="T501" s="217"/>
      <c r="U501" s="217"/>
      <c r="V501" s="217"/>
      <c r="W501" s="217"/>
      <c r="X501" s="217"/>
      <c r="Y501" s="217"/>
      <c r="Z501" s="217"/>
      <c r="AA501" s="217"/>
      <c r="AB501" s="218"/>
      <c r="AD501" s="15"/>
      <c r="AE501" s="15"/>
      <c r="AF501" s="15"/>
      <c r="AG501" s="15"/>
    </row>
    <row r="502" spans="2:40" ht="16.95" customHeight="1" x14ac:dyDescent="0.3">
      <c r="C502" s="224"/>
      <c r="D502" s="214"/>
      <c r="E502" s="214"/>
      <c r="F502" s="214"/>
      <c r="G502" s="214"/>
      <c r="H502" s="214"/>
      <c r="I502" s="214"/>
      <c r="J502" s="214"/>
      <c r="K502" s="214"/>
      <c r="L502" s="214"/>
      <c r="M502" s="214"/>
      <c r="N502" s="214"/>
      <c r="O502" s="214"/>
      <c r="P502" s="214"/>
      <c r="Q502" s="214"/>
      <c r="R502" s="214"/>
      <c r="S502" s="214"/>
      <c r="T502" s="214"/>
      <c r="U502" s="214"/>
      <c r="V502" s="214"/>
      <c r="W502" s="214"/>
      <c r="X502" s="214"/>
      <c r="Y502" s="214"/>
      <c r="Z502" s="214"/>
      <c r="AA502" s="214"/>
      <c r="AB502" s="225"/>
      <c r="AD502" s="15"/>
      <c r="AE502" s="15"/>
      <c r="AF502" s="15"/>
      <c r="AG502" s="15"/>
    </row>
    <row r="503" spans="2:40" ht="16.95" customHeight="1" x14ac:dyDescent="0.3">
      <c r="C503" s="219"/>
      <c r="D503" s="220"/>
      <c r="E503" s="220"/>
      <c r="F503" s="220"/>
      <c r="G503" s="220"/>
      <c r="H503" s="220"/>
      <c r="I503" s="220"/>
      <c r="J503" s="220"/>
      <c r="K503" s="220"/>
      <c r="L503" s="220"/>
      <c r="M503" s="220"/>
      <c r="N503" s="220"/>
      <c r="O503" s="220"/>
      <c r="P503" s="220"/>
      <c r="Q503" s="220"/>
      <c r="R503" s="220"/>
      <c r="S503" s="220"/>
      <c r="T503" s="220"/>
      <c r="U503" s="220"/>
      <c r="V503" s="220"/>
      <c r="W503" s="220"/>
      <c r="X503" s="220"/>
      <c r="Y503" s="220"/>
      <c r="Z503" s="220"/>
      <c r="AA503" s="220"/>
      <c r="AB503" s="221"/>
      <c r="AD503" s="15"/>
      <c r="AE503" s="15"/>
      <c r="AF503" s="15"/>
      <c r="AG503" s="15"/>
    </row>
    <row r="504" spans="2:40" ht="16.95" customHeight="1" x14ac:dyDescent="0.3"/>
    <row r="505" spans="2:40" s="75" customFormat="1" ht="16.95" customHeight="1" x14ac:dyDescent="0.3">
      <c r="B505" s="243" t="s">
        <v>408</v>
      </c>
      <c r="C505" s="243"/>
      <c r="D505" s="243"/>
      <c r="E505" s="243"/>
      <c r="F505" s="243"/>
      <c r="G505" s="243"/>
      <c r="H505" s="243"/>
      <c r="I505" s="243"/>
      <c r="J505" s="243"/>
      <c r="K505" s="243"/>
      <c r="L505" s="243"/>
      <c r="M505" s="243"/>
      <c r="N505" s="243"/>
      <c r="O505" s="243"/>
      <c r="P505" s="243"/>
      <c r="Q505" s="243"/>
      <c r="R505" s="243"/>
      <c r="S505" s="243"/>
      <c r="T505" s="243"/>
      <c r="U505" s="243"/>
      <c r="V505" s="243"/>
      <c r="W505" s="243"/>
      <c r="X505" s="243"/>
      <c r="Y505" s="243"/>
      <c r="Z505" s="243"/>
      <c r="AA505" s="243"/>
      <c r="AB505" s="243"/>
      <c r="AC505" s="87"/>
      <c r="AE505" s="87"/>
      <c r="AF505" s="87"/>
      <c r="AG505" s="87"/>
      <c r="AH505"/>
      <c r="AI505"/>
      <c r="AJ505"/>
      <c r="AK505"/>
      <c r="AL505"/>
      <c r="AM505"/>
      <c r="AN505"/>
    </row>
    <row r="506" spans="2:40" s="75" customFormat="1" ht="16.95" customHeight="1" x14ac:dyDescent="0.3">
      <c r="C506" s="61"/>
      <c r="D506" s="39" t="s">
        <v>409</v>
      </c>
      <c r="AC506" s="83"/>
      <c r="AE506" s="83"/>
      <c r="AF506" s="83"/>
      <c r="AG506" s="83"/>
      <c r="AH506"/>
      <c r="AI506"/>
      <c r="AJ506"/>
      <c r="AK506"/>
      <c r="AL506"/>
      <c r="AM506"/>
      <c r="AN506"/>
    </row>
    <row r="507" spans="2:40" s="29" customFormat="1" ht="16.95" customHeight="1" x14ac:dyDescent="0.3">
      <c r="C507" s="41"/>
      <c r="D507" s="39" t="s">
        <v>410</v>
      </c>
      <c r="E507" s="75"/>
      <c r="F507" s="75"/>
      <c r="G507" s="75"/>
      <c r="H507" s="75"/>
      <c r="I507" s="75"/>
      <c r="J507" s="75"/>
      <c r="K507" s="75"/>
      <c r="L507" s="75"/>
      <c r="M507" s="75"/>
      <c r="N507" s="75"/>
      <c r="O507" s="75"/>
      <c r="P507" s="75"/>
      <c r="Q507" s="75"/>
      <c r="R507" s="75"/>
      <c r="S507" s="75"/>
      <c r="T507" s="75"/>
      <c r="U507" s="75"/>
      <c r="V507" s="75"/>
      <c r="W507" s="75"/>
      <c r="X507" s="75"/>
      <c r="Y507" s="75"/>
      <c r="Z507" s="75"/>
      <c r="AA507" s="75"/>
      <c r="AC507" s="83"/>
      <c r="AD507" s="75"/>
      <c r="AE507" s="83"/>
      <c r="AF507" s="83"/>
      <c r="AG507" s="89"/>
      <c r="AH507"/>
      <c r="AI507"/>
      <c r="AJ507"/>
      <c r="AK507"/>
      <c r="AL507"/>
      <c r="AM507"/>
      <c r="AN507"/>
    </row>
    <row r="508" spans="2:40" s="75" customFormat="1" ht="16.95" customHeight="1" x14ac:dyDescent="0.3">
      <c r="C508" s="248"/>
      <c r="D508" s="249"/>
      <c r="E508" s="249"/>
      <c r="F508" s="249"/>
      <c r="G508" s="249"/>
      <c r="H508" s="249"/>
      <c r="I508" s="249"/>
      <c r="J508" s="249"/>
      <c r="K508" s="249"/>
      <c r="L508" s="249"/>
      <c r="M508" s="249"/>
      <c r="N508" s="249"/>
      <c r="O508" s="249"/>
      <c r="P508" s="249"/>
      <c r="Q508" s="249"/>
      <c r="R508" s="249"/>
      <c r="S508" s="249"/>
      <c r="T508" s="249"/>
      <c r="U508" s="249"/>
      <c r="V508" s="249"/>
      <c r="W508" s="249"/>
      <c r="X508" s="249"/>
      <c r="Y508" s="249"/>
      <c r="Z508" s="249"/>
      <c r="AA508" s="249"/>
      <c r="AB508" s="250"/>
      <c r="AC508" s="83"/>
      <c r="AE508" s="83"/>
      <c r="AF508" s="83"/>
      <c r="AG508" s="83"/>
      <c r="AH508"/>
      <c r="AI508"/>
      <c r="AJ508"/>
      <c r="AK508"/>
      <c r="AL508"/>
      <c r="AM508"/>
      <c r="AN508"/>
    </row>
    <row r="509" spans="2:40" s="75" customFormat="1" ht="16.95" customHeight="1" x14ac:dyDescent="0.3">
      <c r="C509" s="271"/>
      <c r="D509" s="227"/>
      <c r="E509" s="227"/>
      <c r="F509" s="227"/>
      <c r="G509" s="227"/>
      <c r="H509" s="227"/>
      <c r="I509" s="227"/>
      <c r="J509" s="227"/>
      <c r="K509" s="227"/>
      <c r="L509" s="227"/>
      <c r="M509" s="227"/>
      <c r="N509" s="227"/>
      <c r="O509" s="227"/>
      <c r="P509" s="227"/>
      <c r="Q509" s="227"/>
      <c r="R509" s="227"/>
      <c r="S509" s="227"/>
      <c r="T509" s="227"/>
      <c r="U509" s="227"/>
      <c r="V509" s="227"/>
      <c r="W509" s="227"/>
      <c r="X509" s="227"/>
      <c r="Y509" s="227"/>
      <c r="Z509" s="227"/>
      <c r="AA509" s="227"/>
      <c r="AB509" s="272"/>
      <c r="AC509" s="83"/>
      <c r="AE509" s="83"/>
      <c r="AF509" s="83"/>
      <c r="AG509" s="83"/>
      <c r="AH509"/>
      <c r="AI509"/>
      <c r="AJ509"/>
      <c r="AK509"/>
      <c r="AL509"/>
      <c r="AM509"/>
      <c r="AN509"/>
    </row>
    <row r="510" spans="2:40" s="75" customFormat="1" ht="16.95" customHeight="1" x14ac:dyDescent="0.3">
      <c r="C510" s="251"/>
      <c r="D510" s="252"/>
      <c r="E510" s="252"/>
      <c r="F510" s="252"/>
      <c r="G510" s="252"/>
      <c r="H510" s="252"/>
      <c r="I510" s="252"/>
      <c r="J510" s="252"/>
      <c r="K510" s="252"/>
      <c r="L510" s="252"/>
      <c r="M510" s="252"/>
      <c r="N510" s="252"/>
      <c r="O510" s="252"/>
      <c r="P510" s="252"/>
      <c r="Q510" s="252"/>
      <c r="R510" s="252"/>
      <c r="S510" s="252"/>
      <c r="T510" s="252"/>
      <c r="U510" s="252"/>
      <c r="V510" s="252"/>
      <c r="W510" s="252"/>
      <c r="X510" s="252"/>
      <c r="Y510" s="252"/>
      <c r="Z510" s="252"/>
      <c r="AA510" s="252"/>
      <c r="AB510" s="253"/>
      <c r="AC510" s="83"/>
      <c r="AE510" s="83"/>
      <c r="AF510" s="83"/>
      <c r="AG510" s="83"/>
      <c r="AH510"/>
      <c r="AI510"/>
      <c r="AJ510"/>
      <c r="AK510"/>
      <c r="AL510"/>
      <c r="AM510"/>
      <c r="AN510"/>
    </row>
    <row r="511" spans="2:40" ht="16.95" customHeight="1" x14ac:dyDescent="0.3">
      <c r="AD511" s="15"/>
      <c r="AE511" s="15"/>
      <c r="AF511" s="15"/>
      <c r="AG511" s="15"/>
    </row>
    <row r="512" spans="2:40" s="75" customFormat="1" ht="16.95" customHeight="1" x14ac:dyDescent="0.3">
      <c r="B512" s="243" t="s">
        <v>411</v>
      </c>
      <c r="C512" s="243"/>
      <c r="D512" s="243"/>
      <c r="E512" s="243"/>
      <c r="F512" s="243"/>
      <c r="G512" s="243"/>
      <c r="H512" s="243"/>
      <c r="I512" s="243"/>
      <c r="J512" s="243"/>
      <c r="K512" s="243"/>
      <c r="L512" s="243"/>
      <c r="M512" s="243"/>
      <c r="N512" s="243"/>
      <c r="O512" s="243"/>
      <c r="P512" s="243"/>
      <c r="Q512" s="243"/>
      <c r="R512" s="243"/>
      <c r="S512" s="243"/>
      <c r="T512" s="243"/>
      <c r="U512" s="243"/>
      <c r="V512" s="243"/>
      <c r="W512" s="243"/>
      <c r="X512" s="243"/>
      <c r="Y512" s="243"/>
      <c r="Z512" s="243"/>
      <c r="AA512" s="243"/>
      <c r="AB512" s="243"/>
      <c r="AD512" s="15"/>
      <c r="AE512" s="15"/>
      <c r="AF512" s="15"/>
      <c r="AG512" s="15"/>
      <c r="AH512"/>
      <c r="AI512"/>
      <c r="AJ512"/>
      <c r="AK512"/>
      <c r="AL512"/>
      <c r="AM512"/>
      <c r="AN512"/>
    </row>
    <row r="513" spans="2:40" s="75" customFormat="1" ht="16.95" customHeight="1" x14ac:dyDescent="0.3">
      <c r="B513" s="75" t="s">
        <v>412</v>
      </c>
      <c r="AC513"/>
      <c r="AD513" s="15"/>
      <c r="AE513" s="15"/>
      <c r="AF513" s="15"/>
      <c r="AG513" s="15"/>
      <c r="AH513"/>
      <c r="AI513"/>
      <c r="AJ513"/>
      <c r="AK513"/>
      <c r="AL513"/>
      <c r="AM513"/>
      <c r="AN513"/>
    </row>
    <row r="514" spans="2:40" s="75" customFormat="1" ht="16.95" customHeight="1" x14ac:dyDescent="0.3">
      <c r="C514" s="61"/>
      <c r="D514" s="39" t="s">
        <v>413</v>
      </c>
      <c r="AD514" s="83"/>
      <c r="AE514" s="83"/>
      <c r="AF514" s="83"/>
      <c r="AG514" s="83"/>
      <c r="AH514"/>
      <c r="AI514"/>
      <c r="AJ514"/>
      <c r="AK514"/>
      <c r="AL514"/>
      <c r="AM514"/>
      <c r="AN514"/>
    </row>
    <row r="515" spans="2:40" s="75" customFormat="1" ht="16.95" customHeight="1" x14ac:dyDescent="0.3">
      <c r="C515" s="61"/>
      <c r="D515" s="39" t="s">
        <v>414</v>
      </c>
      <c r="AD515" s="83"/>
      <c r="AE515" s="83"/>
      <c r="AF515" s="83"/>
      <c r="AG515" s="83"/>
      <c r="AH515"/>
      <c r="AI515"/>
      <c r="AJ515"/>
      <c r="AK515"/>
      <c r="AL515"/>
      <c r="AM515"/>
      <c r="AN515"/>
    </row>
    <row r="516" spans="2:40" s="75" customFormat="1" ht="16.95" customHeight="1" x14ac:dyDescent="0.3">
      <c r="C516" s="61"/>
      <c r="D516" s="39" t="s">
        <v>415</v>
      </c>
      <c r="AD516" s="83"/>
      <c r="AE516" s="83"/>
      <c r="AF516" s="83"/>
      <c r="AG516" s="83"/>
      <c r="AH516"/>
      <c r="AI516"/>
      <c r="AJ516"/>
      <c r="AK516"/>
      <c r="AL516"/>
      <c r="AM516"/>
      <c r="AN516"/>
    </row>
    <row r="517" spans="2:40" s="75" customFormat="1" ht="16.95" customHeight="1" x14ac:dyDescent="0.3">
      <c r="C517" s="61"/>
      <c r="D517" s="39" t="s">
        <v>416</v>
      </c>
      <c r="AE517" s="83"/>
      <c r="AF517" s="83"/>
      <c r="AG517" s="83"/>
      <c r="AH517"/>
      <c r="AI517"/>
      <c r="AJ517"/>
      <c r="AK517"/>
      <c r="AL517"/>
      <c r="AM517"/>
      <c r="AN517"/>
    </row>
    <row r="518" spans="2:40" s="75" customFormat="1" ht="16.95" customHeight="1" x14ac:dyDescent="0.3">
      <c r="C518" s="61"/>
      <c r="D518" s="39" t="s">
        <v>417</v>
      </c>
      <c r="AD518" s="83"/>
      <c r="AE518" s="83"/>
      <c r="AF518" s="83"/>
      <c r="AG518" s="83"/>
      <c r="AH518"/>
      <c r="AI518"/>
      <c r="AJ518"/>
      <c r="AK518"/>
      <c r="AL518"/>
      <c r="AM518"/>
      <c r="AN518"/>
    </row>
    <row r="519" spans="2:40" s="75" customFormat="1" ht="16.95" customHeight="1" x14ac:dyDescent="0.3">
      <c r="C519" s="61"/>
      <c r="D519" s="39" t="s">
        <v>418</v>
      </c>
      <c r="AD519" s="83"/>
      <c r="AE519" s="83"/>
      <c r="AF519" s="83"/>
      <c r="AG519" s="83"/>
      <c r="AH519"/>
      <c r="AI519"/>
      <c r="AJ519"/>
      <c r="AK519"/>
      <c r="AL519"/>
      <c r="AM519"/>
      <c r="AN519"/>
    </row>
    <row r="520" spans="2:40" s="75" customFormat="1" ht="16.95" customHeight="1" x14ac:dyDescent="0.3">
      <c r="C520" s="61"/>
      <c r="D520" s="39" t="s">
        <v>419</v>
      </c>
      <c r="AD520" s="83"/>
      <c r="AE520" s="83"/>
      <c r="AF520" s="83"/>
      <c r="AG520" s="83"/>
      <c r="AH520"/>
      <c r="AI520"/>
      <c r="AJ520"/>
      <c r="AK520"/>
      <c r="AL520"/>
      <c r="AM520"/>
      <c r="AN520"/>
    </row>
    <row r="521" spans="2:40" s="75" customFormat="1" ht="16.95" customHeight="1" x14ac:dyDescent="0.3">
      <c r="C521" s="61"/>
      <c r="D521" s="39" t="s">
        <v>420</v>
      </c>
      <c r="AD521" s="83"/>
      <c r="AE521" s="83"/>
      <c r="AF521" s="83"/>
      <c r="AG521" s="83"/>
      <c r="AH521"/>
      <c r="AI521"/>
      <c r="AJ521"/>
      <c r="AK521"/>
      <c r="AL521"/>
      <c r="AM521"/>
      <c r="AN521"/>
    </row>
    <row r="522" spans="2:40" s="75" customFormat="1" ht="16.95" customHeight="1" x14ac:dyDescent="0.3">
      <c r="C522" s="61"/>
      <c r="D522" s="39" t="s">
        <v>421</v>
      </c>
      <c r="AD522" s="83"/>
      <c r="AE522" s="83"/>
      <c r="AF522" s="83"/>
      <c r="AG522" s="83"/>
      <c r="AH522"/>
      <c r="AI522"/>
      <c r="AJ522"/>
      <c r="AK522"/>
      <c r="AL522"/>
      <c r="AM522"/>
      <c r="AN522"/>
    </row>
    <row r="523" spans="2:40" s="75" customFormat="1" ht="16.95" customHeight="1" x14ac:dyDescent="0.3">
      <c r="C523" s="61"/>
      <c r="D523" s="39" t="s">
        <v>422</v>
      </c>
      <c r="AD523" s="83"/>
      <c r="AE523" s="83"/>
      <c r="AF523" s="83"/>
      <c r="AG523" s="83"/>
      <c r="AH523"/>
      <c r="AI523"/>
      <c r="AJ523"/>
      <c r="AK523"/>
      <c r="AL523"/>
      <c r="AM523"/>
      <c r="AN523"/>
    </row>
    <row r="524" spans="2:40" s="75" customFormat="1" ht="17.100000000000001" customHeight="1" x14ac:dyDescent="0.3">
      <c r="C524" s="61"/>
      <c r="D524" s="39" t="s">
        <v>423</v>
      </c>
      <c r="AD524" s="83"/>
      <c r="AE524" s="83"/>
      <c r="AF524" s="83"/>
      <c r="AG524" s="83"/>
      <c r="AH524"/>
      <c r="AI524"/>
      <c r="AJ524"/>
      <c r="AK524"/>
      <c r="AL524"/>
      <c r="AM524"/>
      <c r="AN524"/>
    </row>
    <row r="525" spans="2:40" s="75" customFormat="1" ht="16.95" customHeight="1" x14ac:dyDescent="0.3">
      <c r="C525" s="61"/>
      <c r="D525" s="39" t="s">
        <v>34</v>
      </c>
      <c r="F525" s="347"/>
      <c r="G525" s="347"/>
      <c r="H525" s="347"/>
      <c r="I525" s="347"/>
      <c r="J525" s="347"/>
      <c r="K525" s="347"/>
      <c r="L525" s="347"/>
      <c r="M525" s="347"/>
      <c r="N525" s="347"/>
      <c r="O525" s="347"/>
      <c r="P525" s="347"/>
      <c r="Q525" s="347"/>
      <c r="R525" s="347"/>
      <c r="S525" s="347"/>
      <c r="T525" s="347"/>
      <c r="AD525" s="83"/>
      <c r="AE525" s="83"/>
      <c r="AF525" s="83"/>
      <c r="AG525" s="83"/>
      <c r="AH525"/>
      <c r="AI525"/>
      <c r="AJ525"/>
      <c r="AK525"/>
      <c r="AL525"/>
      <c r="AM525"/>
      <c r="AN525"/>
    </row>
    <row r="526" spans="2:40" ht="16.95" customHeight="1" x14ac:dyDescent="0.3">
      <c r="C526" s="2"/>
      <c r="D526" s="75" t="s">
        <v>424</v>
      </c>
      <c r="E526" s="75"/>
      <c r="F526" s="75"/>
      <c r="G526" s="75"/>
      <c r="H526" s="75"/>
      <c r="I526" s="75"/>
      <c r="J526" s="75"/>
      <c r="K526" s="75"/>
      <c r="L526" s="75"/>
      <c r="M526" s="75"/>
      <c r="N526" s="333" t="str">
        <f>IF(Hidden!I6,"Please check this off as a candidate for streamlining on the RISK tab.","")</f>
        <v/>
      </c>
      <c r="O526" s="333"/>
      <c r="P526" s="333"/>
      <c r="Q526" s="333"/>
      <c r="R526" s="333"/>
      <c r="S526" s="333"/>
      <c r="T526" s="333"/>
      <c r="U526" s="333"/>
      <c r="V526" s="333"/>
      <c r="W526" s="333"/>
      <c r="X526" s="333"/>
      <c r="Y526" s="333"/>
      <c r="Z526" s="333"/>
      <c r="AA526" s="333"/>
      <c r="AB526" s="333"/>
      <c r="AC526" s="89"/>
      <c r="AE526" s="15"/>
      <c r="AF526" s="15"/>
      <c r="AG526" s="15"/>
    </row>
    <row r="527" spans="2:40" ht="16.95" customHeight="1" x14ac:dyDescent="0.3">
      <c r="N527" s="333"/>
      <c r="O527" s="333"/>
      <c r="P527" s="333"/>
      <c r="Q527" s="333"/>
      <c r="R527" s="333"/>
      <c r="S527" s="333"/>
      <c r="T527" s="333"/>
      <c r="U527" s="333"/>
      <c r="V527" s="333"/>
      <c r="W527" s="333"/>
      <c r="X527" s="333"/>
      <c r="Y527" s="333"/>
      <c r="Z527" s="333"/>
      <c r="AA527" s="333"/>
      <c r="AB527" s="333"/>
      <c r="AD527" s="15"/>
      <c r="AE527" s="15"/>
      <c r="AF527" s="15"/>
      <c r="AG527" s="15"/>
    </row>
    <row r="528" spans="2:40" ht="16.95" customHeight="1" x14ac:dyDescent="0.3">
      <c r="C528" s="13" t="s">
        <v>59</v>
      </c>
      <c r="AD528" s="15"/>
      <c r="AE528" s="15"/>
      <c r="AF528" s="15"/>
      <c r="AG528" s="15"/>
    </row>
    <row r="529" spans="1:40" ht="16.95" customHeight="1" x14ac:dyDescent="0.3">
      <c r="C529" s="216"/>
      <c r="D529" s="217"/>
      <c r="E529" s="217"/>
      <c r="F529" s="217"/>
      <c r="G529" s="217"/>
      <c r="H529" s="217"/>
      <c r="I529" s="217"/>
      <c r="J529" s="217"/>
      <c r="K529" s="217"/>
      <c r="L529" s="217"/>
      <c r="M529" s="217"/>
      <c r="N529" s="217"/>
      <c r="O529" s="217"/>
      <c r="P529" s="217"/>
      <c r="Q529" s="217"/>
      <c r="R529" s="217"/>
      <c r="S529" s="217"/>
      <c r="T529" s="217"/>
      <c r="U529" s="217"/>
      <c r="V529" s="217"/>
      <c r="W529" s="217"/>
      <c r="X529" s="217"/>
      <c r="Y529" s="217"/>
      <c r="Z529" s="217"/>
      <c r="AA529" s="217"/>
      <c r="AB529" s="218"/>
      <c r="AD529" s="15"/>
      <c r="AE529" s="15"/>
      <c r="AF529" s="15"/>
      <c r="AG529" s="15"/>
    </row>
    <row r="530" spans="1:40" ht="16.95" customHeight="1" x14ac:dyDescent="0.3">
      <c r="C530" s="224"/>
      <c r="D530" s="214"/>
      <c r="E530" s="214"/>
      <c r="F530" s="214"/>
      <c r="G530" s="214"/>
      <c r="H530" s="214"/>
      <c r="I530" s="214"/>
      <c r="J530" s="214"/>
      <c r="K530" s="214"/>
      <c r="L530" s="214"/>
      <c r="M530" s="214"/>
      <c r="N530" s="214"/>
      <c r="O530" s="214"/>
      <c r="P530" s="214"/>
      <c r="Q530" s="214"/>
      <c r="R530" s="214"/>
      <c r="S530" s="214"/>
      <c r="T530" s="214"/>
      <c r="U530" s="214"/>
      <c r="V530" s="214"/>
      <c r="W530" s="214"/>
      <c r="X530" s="214"/>
      <c r="Y530" s="214"/>
      <c r="Z530" s="214"/>
      <c r="AA530" s="214"/>
      <c r="AB530" s="225"/>
      <c r="AD530" s="15"/>
      <c r="AE530" s="15"/>
      <c r="AF530" s="15"/>
      <c r="AG530" s="15"/>
    </row>
    <row r="531" spans="1:40" ht="16.95" customHeight="1" x14ac:dyDescent="0.3">
      <c r="C531" s="219"/>
      <c r="D531" s="220"/>
      <c r="E531" s="220"/>
      <c r="F531" s="220"/>
      <c r="G531" s="220"/>
      <c r="H531" s="220"/>
      <c r="I531" s="220"/>
      <c r="J531" s="220"/>
      <c r="K531" s="220"/>
      <c r="L531" s="220"/>
      <c r="M531" s="220"/>
      <c r="N531" s="220"/>
      <c r="O531" s="220"/>
      <c r="P531" s="220"/>
      <c r="Q531" s="220"/>
      <c r="R531" s="220"/>
      <c r="S531" s="220"/>
      <c r="T531" s="220"/>
      <c r="U531" s="220"/>
      <c r="V531" s="220"/>
      <c r="W531" s="220"/>
      <c r="X531" s="220"/>
      <c r="Y531" s="220"/>
      <c r="Z531" s="220"/>
      <c r="AA531" s="220"/>
      <c r="AB531" s="221"/>
      <c r="AD531" s="15"/>
      <c r="AE531" s="15"/>
      <c r="AF531" s="15"/>
      <c r="AG531" s="15"/>
    </row>
    <row r="532" spans="1:40" ht="16.95" customHeight="1" x14ac:dyDescent="0.3">
      <c r="AD532" s="15"/>
      <c r="AE532" s="15"/>
      <c r="AF532" s="15"/>
      <c r="AG532" s="15"/>
    </row>
    <row r="533" spans="1:40" s="75" customFormat="1" ht="16.95" customHeight="1" x14ac:dyDescent="0.3">
      <c r="B533" s="243" t="s">
        <v>425</v>
      </c>
      <c r="C533" s="243"/>
      <c r="D533" s="243"/>
      <c r="E533" s="243"/>
      <c r="F533" s="243"/>
      <c r="G533" s="243"/>
      <c r="H533" s="243"/>
      <c r="I533" s="243"/>
      <c r="J533" s="243"/>
      <c r="K533" s="243"/>
      <c r="L533" s="243"/>
      <c r="M533" s="243"/>
      <c r="N533" s="243"/>
      <c r="O533" s="243"/>
      <c r="P533" s="243"/>
      <c r="Q533" s="243"/>
      <c r="R533" s="243"/>
      <c r="S533" s="243"/>
      <c r="T533" s="243"/>
      <c r="U533" s="243"/>
      <c r="V533" s="243"/>
      <c r="W533" s="243"/>
      <c r="X533" s="243"/>
      <c r="Y533" s="243"/>
      <c r="Z533" s="243"/>
      <c r="AA533" s="243"/>
      <c r="AB533" s="243"/>
      <c r="AD533" s="83"/>
      <c r="AE533" s="83"/>
      <c r="AF533" s="83"/>
      <c r="AG533" s="83"/>
      <c r="AH533"/>
      <c r="AI533"/>
      <c r="AJ533"/>
      <c r="AK533"/>
      <c r="AL533"/>
      <c r="AM533"/>
      <c r="AN533"/>
    </row>
    <row r="534" spans="1:40" ht="16.95" customHeight="1" x14ac:dyDescent="0.3">
      <c r="C534" s="2"/>
      <c r="D534" s="1" t="s">
        <v>426</v>
      </c>
      <c r="AD534" s="15"/>
      <c r="AE534" s="15"/>
      <c r="AF534" s="15"/>
      <c r="AG534" s="15"/>
    </row>
    <row r="535" spans="1:40" ht="16.95" customHeight="1" x14ac:dyDescent="0.3">
      <c r="C535" s="2"/>
      <c r="D535" s="1" t="s">
        <v>427</v>
      </c>
      <c r="AD535" s="15"/>
      <c r="AE535" s="15"/>
      <c r="AF535" s="15"/>
      <c r="AG535" s="15"/>
    </row>
    <row r="536" spans="1:40" ht="16.95" customHeight="1" x14ac:dyDescent="0.3">
      <c r="C536" s="2"/>
      <c r="D536" s="1" t="s">
        <v>428</v>
      </c>
      <c r="AD536" s="15"/>
      <c r="AE536" s="15"/>
      <c r="AF536" s="15"/>
      <c r="AG536" s="15"/>
    </row>
    <row r="537" spans="1:40" ht="16.95" customHeight="1" x14ac:dyDescent="0.3">
      <c r="A537" s="15"/>
      <c r="B537" s="15"/>
      <c r="C537" s="2"/>
      <c r="D537" s="1" t="s">
        <v>34</v>
      </c>
      <c r="F537" s="343"/>
      <c r="G537" s="343"/>
      <c r="H537" s="343"/>
      <c r="I537" s="343"/>
      <c r="J537" s="343"/>
      <c r="K537" s="343"/>
      <c r="L537" s="343"/>
      <c r="M537" s="343"/>
      <c r="N537" s="343"/>
      <c r="O537" s="343"/>
      <c r="P537" s="343"/>
      <c r="Q537" s="343"/>
      <c r="R537" s="343"/>
      <c r="S537" s="343"/>
      <c r="T537" s="343"/>
      <c r="U537" s="15"/>
      <c r="V537" s="15"/>
      <c r="W537" s="15"/>
      <c r="X537" s="15"/>
      <c r="Y537" s="15"/>
      <c r="Z537" s="15"/>
      <c r="AA537" s="15"/>
      <c r="AB537" s="15"/>
      <c r="AC537" s="35"/>
      <c r="AD537" s="15"/>
      <c r="AE537" s="15"/>
      <c r="AF537" s="15"/>
      <c r="AG537" s="15"/>
    </row>
    <row r="538" spans="1:40" s="75" customFormat="1" ht="16.95" customHeight="1" x14ac:dyDescent="0.3">
      <c r="C538" s="61"/>
      <c r="D538" s="75" t="s">
        <v>752</v>
      </c>
      <c r="N538" s="62"/>
      <c r="O538" s="62"/>
      <c r="P538" s="62"/>
      <c r="Q538" s="62"/>
      <c r="R538" s="62"/>
      <c r="S538" s="62"/>
      <c r="T538" s="62"/>
      <c r="U538" s="83"/>
      <c r="V538" s="83"/>
      <c r="W538" s="83"/>
      <c r="X538" s="83"/>
      <c r="Y538" s="83"/>
      <c r="Z538" s="83"/>
      <c r="AA538" s="83"/>
      <c r="AB538" s="83"/>
      <c r="AC538" s="83"/>
      <c r="AE538" s="83"/>
      <c r="AF538" s="83"/>
      <c r="AG538" s="83"/>
      <c r="AH538" s="206"/>
      <c r="AI538" s="206"/>
      <c r="AJ538" s="206"/>
      <c r="AK538" s="206"/>
      <c r="AL538" s="206"/>
      <c r="AM538" s="206"/>
      <c r="AN538" s="206"/>
    </row>
    <row r="539" spans="1:40" ht="16.95" customHeight="1" x14ac:dyDescent="0.3">
      <c r="C539" s="41"/>
      <c r="D539" s="75" t="s">
        <v>429</v>
      </c>
      <c r="E539" s="75"/>
      <c r="F539" s="75"/>
      <c r="G539" s="75"/>
      <c r="H539" s="75"/>
      <c r="I539" s="75"/>
      <c r="J539" s="75"/>
      <c r="K539" s="29"/>
      <c r="L539" s="29"/>
      <c r="M539" s="29"/>
      <c r="N539" s="333" t="str">
        <f>IF(Hidden!I8,"Please check this off as a candidate for streamlining on the RISK tab.","")</f>
        <v/>
      </c>
      <c r="O539" s="333"/>
      <c r="P539" s="333"/>
      <c r="Q539" s="333"/>
      <c r="R539" s="333"/>
      <c r="S539" s="333"/>
      <c r="T539" s="333"/>
      <c r="U539" s="333"/>
      <c r="V539" s="333"/>
      <c r="W539" s="333"/>
      <c r="X539" s="333"/>
      <c r="Y539" s="333"/>
      <c r="Z539" s="333"/>
      <c r="AA539" s="333"/>
      <c r="AB539" s="333"/>
      <c r="AC539" s="89"/>
      <c r="AE539" s="15"/>
      <c r="AF539" s="15"/>
      <c r="AG539" s="15"/>
    </row>
    <row r="540" spans="1:40" ht="16.95" customHeight="1" x14ac:dyDescent="0.3">
      <c r="N540" s="333"/>
      <c r="O540" s="333"/>
      <c r="P540" s="333"/>
      <c r="Q540" s="333"/>
      <c r="R540" s="333"/>
      <c r="S540" s="333"/>
      <c r="T540" s="333"/>
      <c r="U540" s="333"/>
      <c r="V540" s="333"/>
      <c r="W540" s="333"/>
      <c r="X540" s="333"/>
      <c r="Y540" s="333"/>
      <c r="Z540" s="333"/>
      <c r="AA540" s="333"/>
      <c r="AB540" s="333"/>
      <c r="AD540" s="15"/>
      <c r="AE540" s="15"/>
      <c r="AF540" s="15"/>
      <c r="AG540" s="15"/>
    </row>
    <row r="541" spans="1:40" ht="16.95" customHeight="1" x14ac:dyDescent="0.3">
      <c r="C541" s="13" t="s">
        <v>59</v>
      </c>
      <c r="AD541" s="15"/>
      <c r="AE541" s="15"/>
      <c r="AF541" s="15"/>
      <c r="AG541" s="15"/>
    </row>
    <row r="542" spans="1:40" ht="16.95" customHeight="1" x14ac:dyDescent="0.3">
      <c r="C542" s="216"/>
      <c r="D542" s="217"/>
      <c r="E542" s="217"/>
      <c r="F542" s="217"/>
      <c r="G542" s="217"/>
      <c r="H542" s="217"/>
      <c r="I542" s="217"/>
      <c r="J542" s="217"/>
      <c r="K542" s="217"/>
      <c r="L542" s="217"/>
      <c r="M542" s="217"/>
      <c r="N542" s="217"/>
      <c r="O542" s="217"/>
      <c r="P542" s="217"/>
      <c r="Q542" s="217"/>
      <c r="R542" s="217"/>
      <c r="S542" s="217"/>
      <c r="T542" s="217"/>
      <c r="U542" s="217"/>
      <c r="V542" s="217"/>
      <c r="W542" s="217"/>
      <c r="X542" s="217"/>
      <c r="Y542" s="217"/>
      <c r="Z542" s="217"/>
      <c r="AA542" s="217"/>
      <c r="AB542" s="218"/>
      <c r="AD542" s="15"/>
      <c r="AE542" s="15"/>
      <c r="AF542" s="15"/>
      <c r="AG542" s="15"/>
    </row>
    <row r="543" spans="1:40" ht="16.95" customHeight="1" x14ac:dyDescent="0.3">
      <c r="C543" s="224"/>
      <c r="D543" s="214"/>
      <c r="E543" s="214"/>
      <c r="F543" s="214"/>
      <c r="G543" s="214"/>
      <c r="H543" s="214"/>
      <c r="I543" s="214"/>
      <c r="J543" s="214"/>
      <c r="K543" s="214"/>
      <c r="L543" s="214"/>
      <c r="M543" s="214"/>
      <c r="N543" s="214"/>
      <c r="O543" s="214"/>
      <c r="P543" s="214"/>
      <c r="Q543" s="214"/>
      <c r="R543" s="214"/>
      <c r="S543" s="214"/>
      <c r="T543" s="214"/>
      <c r="U543" s="214"/>
      <c r="V543" s="214"/>
      <c r="W543" s="214"/>
      <c r="X543" s="214"/>
      <c r="Y543" s="214"/>
      <c r="Z543" s="214"/>
      <c r="AA543" s="214"/>
      <c r="AB543" s="225"/>
      <c r="AD543" s="15"/>
      <c r="AE543" s="15"/>
      <c r="AF543" s="15"/>
      <c r="AG543" s="15"/>
    </row>
    <row r="544" spans="1:40" ht="16.95" customHeight="1" x14ac:dyDescent="0.3">
      <c r="C544" s="219"/>
      <c r="D544" s="220"/>
      <c r="E544" s="220"/>
      <c r="F544" s="220"/>
      <c r="G544" s="220"/>
      <c r="H544" s="220"/>
      <c r="I544" s="220"/>
      <c r="J544" s="220"/>
      <c r="K544" s="220"/>
      <c r="L544" s="220"/>
      <c r="M544" s="220"/>
      <c r="N544" s="220"/>
      <c r="O544" s="220"/>
      <c r="P544" s="220"/>
      <c r="Q544" s="220"/>
      <c r="R544" s="220"/>
      <c r="S544" s="220"/>
      <c r="T544" s="220"/>
      <c r="U544" s="220"/>
      <c r="V544" s="220"/>
      <c r="W544" s="220"/>
      <c r="X544" s="220"/>
      <c r="Y544" s="220"/>
      <c r="Z544" s="220"/>
      <c r="AA544" s="220"/>
      <c r="AB544" s="221"/>
      <c r="AD544" s="15"/>
      <c r="AE544" s="15"/>
      <c r="AF544" s="15"/>
      <c r="AG544" s="15"/>
    </row>
    <row r="545" spans="1:40" ht="16.95" customHeight="1" x14ac:dyDescent="0.3">
      <c r="A545" s="15"/>
      <c r="B545" s="15"/>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c r="AA545" s="15"/>
      <c r="AB545" s="15"/>
      <c r="AC545" s="35"/>
      <c r="AD545" s="15"/>
      <c r="AE545" s="15"/>
      <c r="AF545" s="15"/>
      <c r="AG545" s="15"/>
    </row>
    <row r="546" spans="1:40" ht="16.95" customHeight="1" x14ac:dyDescent="0.3">
      <c r="A546" s="15"/>
      <c r="B546" s="15"/>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c r="AA546" s="15"/>
      <c r="AB546" s="15"/>
      <c r="AC546" s="35"/>
      <c r="AD546" s="15"/>
      <c r="AE546" s="15"/>
      <c r="AF546" s="15"/>
      <c r="AG546" s="15"/>
    </row>
    <row r="547" spans="1:40" ht="16.95" customHeight="1" x14ac:dyDescent="0.3">
      <c r="A547" s="15"/>
      <c r="B547" s="15"/>
      <c r="C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5"/>
      <c r="AA547" s="15"/>
      <c r="AB547" s="15"/>
      <c r="AC547" s="35"/>
      <c r="AD547" s="15"/>
      <c r="AE547" s="15"/>
      <c r="AF547" s="15"/>
      <c r="AG547" s="15"/>
    </row>
    <row r="548" spans="1:40" s="3" customFormat="1" ht="19.95" customHeight="1" x14ac:dyDescent="0.3">
      <c r="A548" s="223" t="s">
        <v>430</v>
      </c>
      <c r="B548" s="223"/>
      <c r="C548" s="223"/>
      <c r="D548" s="223"/>
      <c r="E548" s="223"/>
      <c r="F548" s="223"/>
      <c r="G548" s="223"/>
      <c r="H548" s="223"/>
      <c r="I548" s="223"/>
      <c r="J548" s="223"/>
      <c r="K548" s="223"/>
      <c r="L548" s="223"/>
      <c r="M548" s="223"/>
      <c r="N548" s="223"/>
      <c r="O548" s="223"/>
      <c r="P548" s="223"/>
      <c r="Q548" s="223"/>
      <c r="R548" s="223"/>
      <c r="S548" s="223"/>
      <c r="T548" s="223"/>
      <c r="U548" s="223"/>
      <c r="V548" s="223"/>
      <c r="W548" s="223"/>
      <c r="X548" s="223"/>
      <c r="Y548" s="223"/>
      <c r="Z548" s="223"/>
      <c r="AA548" s="223"/>
      <c r="AB548" s="223"/>
      <c r="AC548" s="31"/>
      <c r="AD548" s="4"/>
      <c r="AE548" s="4"/>
      <c r="AF548" s="4"/>
      <c r="AG548" s="4"/>
      <c r="AH548"/>
      <c r="AI548"/>
      <c r="AJ548"/>
      <c r="AK548"/>
      <c r="AL548"/>
      <c r="AM548"/>
      <c r="AN548"/>
    </row>
    <row r="549" spans="1:40" s="3" customFormat="1" ht="16.95" customHeight="1" x14ac:dyDescent="0.3">
      <c r="A549" s="195" t="s">
        <v>12</v>
      </c>
      <c r="B549" s="195"/>
      <c r="C549" s="195"/>
      <c r="D549" s="2"/>
      <c r="E549" s="2"/>
      <c r="F549" s="2"/>
      <c r="G549" s="5"/>
      <c r="H549" s="266"/>
      <c r="I549" s="266"/>
      <c r="J549" s="266"/>
      <c r="K549" s="2"/>
      <c r="L549" s="2"/>
      <c r="M549" s="2"/>
      <c r="N549" s="2"/>
      <c r="O549" s="2"/>
      <c r="P549" s="2"/>
      <c r="Q549" s="2"/>
      <c r="R549" s="2"/>
      <c r="T549" s="195"/>
      <c r="U549" s="195"/>
      <c r="V549" s="195"/>
      <c r="X549" s="14" t="s">
        <v>431</v>
      </c>
      <c r="Y549" s="329"/>
      <c r="Z549" s="329"/>
      <c r="AA549" s="329"/>
      <c r="AB549" s="329"/>
      <c r="AC549" s="31"/>
      <c r="AD549" s="4"/>
      <c r="AE549" s="4"/>
      <c r="AF549" s="4"/>
      <c r="AG549" s="4"/>
      <c r="AH549"/>
      <c r="AI549"/>
      <c r="AJ549"/>
      <c r="AK549"/>
      <c r="AL549"/>
      <c r="AM549"/>
      <c r="AN549"/>
    </row>
    <row r="550" spans="1:40" s="3" customFormat="1" ht="16.95" customHeight="1" x14ac:dyDescent="0.3">
      <c r="A550" s="195" t="s">
        <v>14</v>
      </c>
      <c r="B550" s="195"/>
      <c r="C550" s="195"/>
      <c r="D550" s="2"/>
      <c r="E550" s="2"/>
      <c r="F550" s="2"/>
      <c r="G550" s="5"/>
      <c r="H550" s="266"/>
      <c r="I550" s="266"/>
      <c r="J550" s="266"/>
      <c r="K550" s="266"/>
      <c r="L550" s="266"/>
      <c r="M550" s="266"/>
      <c r="N550" s="266"/>
      <c r="O550" s="266"/>
      <c r="P550" s="266"/>
      <c r="Q550" s="266"/>
      <c r="R550" s="266"/>
      <c r="S550" s="266"/>
      <c r="T550" s="266"/>
      <c r="U550" s="266"/>
      <c r="V550" s="266"/>
      <c r="W550" s="266"/>
      <c r="X550" s="266"/>
      <c r="Y550" s="266"/>
      <c r="Z550" s="266"/>
      <c r="AA550" s="266"/>
      <c r="AB550" s="266"/>
      <c r="AC550" s="31"/>
      <c r="AD550" s="4"/>
      <c r="AE550" s="4"/>
      <c r="AF550" s="4"/>
      <c r="AG550" s="4"/>
      <c r="AH550"/>
      <c r="AI550"/>
      <c r="AJ550"/>
      <c r="AK550"/>
      <c r="AL550"/>
      <c r="AM550"/>
      <c r="AN550"/>
    </row>
    <row r="551" spans="1:40" s="3" customFormat="1" ht="16.95" customHeight="1" x14ac:dyDescent="0.3">
      <c r="A551" s="195" t="s">
        <v>432</v>
      </c>
      <c r="B551" s="2"/>
      <c r="C551" s="2"/>
      <c r="D551" s="2"/>
      <c r="E551" s="2"/>
      <c r="F551" s="2"/>
      <c r="G551" s="2"/>
      <c r="H551" s="319"/>
      <c r="I551" s="319"/>
      <c r="J551" s="319"/>
      <c r="K551" s="319"/>
      <c r="L551" s="319"/>
      <c r="M551" s="319"/>
      <c r="N551" s="319"/>
      <c r="O551" s="319"/>
      <c r="P551" s="319"/>
      <c r="Q551" s="2"/>
      <c r="R551" s="2"/>
      <c r="S551" s="2"/>
      <c r="T551" s="2"/>
      <c r="U551" s="2"/>
      <c r="V551" s="2"/>
      <c r="W551" s="2"/>
      <c r="X551" s="2"/>
      <c r="Y551" s="2"/>
      <c r="Z551" s="2"/>
      <c r="AA551" s="2"/>
      <c r="AB551" s="2"/>
      <c r="AC551" s="31"/>
      <c r="AD551" s="4"/>
      <c r="AE551" s="4"/>
      <c r="AF551" s="4"/>
      <c r="AG551" s="4"/>
      <c r="AH551"/>
      <c r="AI551"/>
      <c r="AJ551"/>
      <c r="AK551"/>
      <c r="AL551"/>
      <c r="AM551"/>
      <c r="AN551"/>
    </row>
    <row r="552" spans="1:40" ht="16.95" customHeight="1" x14ac:dyDescent="0.3">
      <c r="A552" s="195" t="s">
        <v>433</v>
      </c>
      <c r="B552" s="15"/>
      <c r="C552" s="15"/>
      <c r="D552" s="15"/>
      <c r="E552" s="15"/>
      <c r="F552" s="15"/>
      <c r="G552" s="15"/>
      <c r="H552" s="2"/>
      <c r="I552" s="1" t="s">
        <v>434</v>
      </c>
      <c r="J552" s="15"/>
      <c r="K552" s="15"/>
      <c r="L552" s="2"/>
      <c r="M552" s="1" t="s">
        <v>435</v>
      </c>
      <c r="O552" s="15"/>
      <c r="P552" s="15"/>
      <c r="Q552" s="15"/>
      <c r="R552" s="15"/>
      <c r="S552" s="15"/>
      <c r="T552" s="15"/>
      <c r="U552" s="15"/>
      <c r="V552" s="15"/>
      <c r="W552" s="15"/>
      <c r="X552" s="15"/>
      <c r="Y552" s="15"/>
      <c r="Z552" s="15"/>
      <c r="AA552" s="15"/>
      <c r="AB552" s="15"/>
      <c r="AC552" s="35"/>
      <c r="AD552" s="15"/>
      <c r="AE552" s="15"/>
      <c r="AF552" s="15"/>
      <c r="AG552" s="15"/>
    </row>
    <row r="553" spans="1:40" ht="16.95" customHeight="1" x14ac:dyDescent="0.3">
      <c r="A553" s="15"/>
      <c r="B553" s="15"/>
      <c r="C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5"/>
      <c r="AA553" s="15"/>
      <c r="AB553" s="15"/>
      <c r="AC553" s="35"/>
      <c r="AD553" s="15"/>
      <c r="AE553" s="15"/>
      <c r="AF553" s="15"/>
      <c r="AG553" s="15"/>
    </row>
    <row r="554" spans="1:40" ht="16.95" customHeight="1" x14ac:dyDescent="0.3">
      <c r="A554" s="277" t="s">
        <v>436</v>
      </c>
      <c r="B554" s="277"/>
      <c r="C554" s="277"/>
      <c r="D554" s="277"/>
      <c r="E554" s="277"/>
      <c r="F554" s="277"/>
      <c r="G554" s="277"/>
      <c r="H554" s="277"/>
      <c r="I554" s="277"/>
      <c r="J554" s="277"/>
      <c r="K554" s="277"/>
      <c r="L554" s="277"/>
      <c r="M554" s="277"/>
      <c r="N554" s="277"/>
      <c r="O554" s="277"/>
      <c r="P554" s="277"/>
      <c r="Q554" s="277"/>
      <c r="R554" s="277"/>
      <c r="S554" s="277"/>
      <c r="T554" s="277"/>
      <c r="U554" s="277"/>
      <c r="V554" s="277"/>
      <c r="W554" s="277"/>
      <c r="X554" s="277"/>
      <c r="Y554" s="277"/>
      <c r="Z554" s="277"/>
      <c r="AA554" s="277"/>
      <c r="AB554" s="277"/>
      <c r="AC554" s="277"/>
      <c r="AD554" s="15"/>
      <c r="AE554" s="15"/>
      <c r="AF554" s="15"/>
      <c r="AG554" s="15"/>
    </row>
    <row r="555" spans="1:40" ht="16.95" customHeight="1" x14ac:dyDescent="0.3">
      <c r="B555" s="2"/>
      <c r="C555" s="1" t="s">
        <v>437</v>
      </c>
      <c r="F555" s="15"/>
      <c r="G555" s="15"/>
      <c r="H555" s="15"/>
      <c r="I555" s="15"/>
      <c r="J555" s="15"/>
      <c r="K555" s="15"/>
      <c r="L555" s="2"/>
      <c r="M555" s="1" t="s">
        <v>9</v>
      </c>
      <c r="P555" s="15"/>
      <c r="Q555" s="15"/>
      <c r="R555" s="15"/>
      <c r="S555" s="15"/>
      <c r="U555" s="2"/>
      <c r="V555" s="1" t="s">
        <v>38</v>
      </c>
      <c r="AD555" s="15"/>
      <c r="AE555" s="15"/>
      <c r="AF555" s="15"/>
      <c r="AG555" s="15"/>
    </row>
    <row r="556" spans="1:40" ht="16.95" customHeight="1" x14ac:dyDescent="0.3">
      <c r="B556" s="2"/>
      <c r="C556" s="1" t="s">
        <v>438</v>
      </c>
      <c r="F556" s="15"/>
      <c r="G556" s="15"/>
      <c r="J556" s="15"/>
      <c r="K556" s="15"/>
      <c r="L556" s="2"/>
      <c r="M556" s="1" t="s">
        <v>439</v>
      </c>
      <c r="P556" s="15"/>
      <c r="Q556" s="15"/>
      <c r="R556" s="15"/>
      <c r="S556" s="15"/>
      <c r="U556" s="2"/>
      <c r="V556" s="1" t="s">
        <v>440</v>
      </c>
      <c r="X556" s="15"/>
      <c r="Y556" s="15"/>
      <c r="AB556" s="15"/>
      <c r="AC556" s="35"/>
      <c r="AD556" s="15"/>
      <c r="AE556" s="15"/>
      <c r="AF556" s="15"/>
      <c r="AG556" s="15"/>
    </row>
    <row r="557" spans="1:40" ht="16.95" customHeight="1" x14ac:dyDescent="0.3">
      <c r="B557" s="2"/>
      <c r="C557" s="1" t="s">
        <v>3</v>
      </c>
      <c r="F557" s="15"/>
      <c r="G557" s="15"/>
      <c r="J557" s="15"/>
      <c r="K557" s="15"/>
      <c r="L557" s="2"/>
      <c r="M557" s="1" t="s">
        <v>441</v>
      </c>
      <c r="P557" s="15"/>
      <c r="Q557" s="15"/>
      <c r="R557" s="15"/>
      <c r="S557" s="15"/>
      <c r="U557" s="2"/>
      <c r="V557" s="1" t="s">
        <v>442</v>
      </c>
      <c r="X557" s="15"/>
      <c r="Y557" s="15"/>
      <c r="AB557" s="15"/>
      <c r="AC557" s="35"/>
      <c r="AD557" s="15"/>
      <c r="AE557" s="15"/>
      <c r="AF557" s="15"/>
      <c r="AG557" s="15"/>
    </row>
    <row r="558" spans="1:40" ht="16.95" customHeight="1" x14ac:dyDescent="0.3">
      <c r="B558" s="2"/>
      <c r="C558" s="1" t="s">
        <v>443</v>
      </c>
      <c r="F558" s="15"/>
      <c r="G558" s="15"/>
      <c r="H558" s="15"/>
      <c r="I558" s="15"/>
      <c r="J558" s="15"/>
      <c r="K558" s="15"/>
      <c r="L558" s="2"/>
      <c r="M558" s="1" t="s">
        <v>444</v>
      </c>
      <c r="P558" s="15"/>
      <c r="Q558" s="15"/>
      <c r="R558" s="15"/>
      <c r="S558" s="15"/>
      <c r="U558" s="2"/>
      <c r="V558" s="1" t="s">
        <v>445</v>
      </c>
      <c r="X558" s="15"/>
      <c r="Y558" s="15"/>
      <c r="AB558" s="15"/>
      <c r="AC558" s="35"/>
      <c r="AD558" s="15"/>
      <c r="AE558" s="15"/>
      <c r="AF558" s="15"/>
      <c r="AG558" s="15"/>
    </row>
    <row r="559" spans="1:40" ht="16.95" customHeight="1" x14ac:dyDescent="0.3">
      <c r="B559" s="2"/>
      <c r="C559" s="1" t="s">
        <v>446</v>
      </c>
      <c r="F559" s="15"/>
      <c r="G559" s="15"/>
      <c r="H559" s="15"/>
      <c r="I559" s="15"/>
      <c r="J559" s="15"/>
      <c r="K559" s="15"/>
      <c r="L559" s="2"/>
      <c r="M559" s="1" t="s">
        <v>447</v>
      </c>
      <c r="R559" s="15"/>
      <c r="S559" s="15"/>
      <c r="U559" s="2"/>
      <c r="V559" s="1" t="s">
        <v>31</v>
      </c>
      <c r="X559" s="15"/>
      <c r="Y559" s="15"/>
      <c r="AB559" s="15"/>
      <c r="AC559" s="35"/>
      <c r="AD559" s="15"/>
      <c r="AE559" s="15"/>
      <c r="AF559" s="15"/>
      <c r="AG559" s="15"/>
    </row>
    <row r="560" spans="1:40" ht="16.95" customHeight="1" x14ac:dyDescent="0.3">
      <c r="B560" s="2"/>
      <c r="C560" s="1" t="s">
        <v>448</v>
      </c>
      <c r="F560" s="15"/>
      <c r="G560" s="15"/>
      <c r="H560" s="15"/>
      <c r="I560" s="15"/>
      <c r="J560" s="15"/>
      <c r="K560" s="15"/>
      <c r="L560" s="2"/>
      <c r="M560" s="1" t="s">
        <v>449</v>
      </c>
      <c r="P560" s="15"/>
      <c r="Q560" s="15"/>
      <c r="R560" s="15"/>
      <c r="S560" s="15"/>
      <c r="U560" s="2"/>
      <c r="V560" s="1" t="s">
        <v>8</v>
      </c>
      <c r="X560" s="15"/>
      <c r="Y560" s="15"/>
      <c r="Z560" s="15"/>
      <c r="AA560" s="15"/>
      <c r="AB560" s="15"/>
      <c r="AC560" s="35"/>
      <c r="AD560" s="15"/>
      <c r="AE560" s="15"/>
      <c r="AF560" s="15"/>
      <c r="AG560" s="15"/>
    </row>
    <row r="561" spans="1:33" ht="16.95" customHeight="1" x14ac:dyDescent="0.3">
      <c r="B561" s="2"/>
      <c r="C561" s="1" t="s">
        <v>450</v>
      </c>
      <c r="E561" s="15"/>
      <c r="F561" s="15"/>
      <c r="G561" s="15"/>
      <c r="H561" s="15"/>
      <c r="I561" s="15"/>
      <c r="J561" s="15"/>
      <c r="K561" s="15"/>
      <c r="L561" s="2"/>
      <c r="M561" s="1" t="s">
        <v>451</v>
      </c>
      <c r="P561" s="15"/>
      <c r="Q561" s="15"/>
      <c r="R561" s="15"/>
      <c r="S561" s="15"/>
      <c r="T561" s="15"/>
      <c r="U561" s="2"/>
      <c r="V561" s="1" t="s">
        <v>40</v>
      </c>
      <c r="X561" s="332"/>
      <c r="Y561" s="332"/>
      <c r="Z561" s="332"/>
      <c r="AA561" s="332"/>
      <c r="AB561" s="332"/>
      <c r="AC561" s="332"/>
      <c r="AD561" s="15"/>
      <c r="AE561" s="15"/>
      <c r="AF561" s="15"/>
      <c r="AG561" s="15"/>
    </row>
    <row r="562" spans="1:33" ht="16.95" customHeight="1" x14ac:dyDescent="0.3">
      <c r="A562" s="2"/>
      <c r="B562" s="1"/>
      <c r="D562" s="15"/>
      <c r="E562" s="15"/>
      <c r="F562" s="15"/>
      <c r="G562" s="15"/>
      <c r="H562" s="15"/>
      <c r="I562" s="15"/>
      <c r="J562" s="15"/>
      <c r="K562" s="15"/>
      <c r="L562" s="15"/>
      <c r="M562" s="15"/>
      <c r="N562" s="15"/>
      <c r="O562" s="15"/>
      <c r="P562" s="15"/>
      <c r="Q562" s="15"/>
      <c r="R562" s="15"/>
      <c r="S562" s="15"/>
      <c r="T562" s="15"/>
      <c r="U562" s="15"/>
      <c r="V562" s="15"/>
      <c r="W562" s="15"/>
      <c r="X562" s="15"/>
      <c r="Y562" s="15"/>
      <c r="Z562" s="15"/>
      <c r="AA562" s="15"/>
      <c r="AB562" s="15"/>
      <c r="AC562" s="35"/>
      <c r="AD562" s="15"/>
      <c r="AE562" s="15"/>
      <c r="AF562" s="15"/>
      <c r="AG562" s="15"/>
    </row>
    <row r="563" spans="1:33" ht="16.95" customHeight="1" x14ac:dyDescent="0.3">
      <c r="A563" s="330" t="s">
        <v>452</v>
      </c>
      <c r="B563" s="330"/>
      <c r="C563" s="330"/>
      <c r="D563" s="330"/>
      <c r="E563" s="330"/>
      <c r="F563" s="330"/>
      <c r="G563" s="330"/>
      <c r="H563" s="330"/>
      <c r="I563" s="330"/>
      <c r="J563" s="330"/>
      <c r="K563" s="330" t="s">
        <v>453</v>
      </c>
      <c r="L563" s="330"/>
      <c r="M563" s="330"/>
      <c r="N563" s="330"/>
      <c r="O563" s="330"/>
      <c r="P563" s="330"/>
      <c r="Q563" s="330"/>
      <c r="R563" s="330"/>
      <c r="S563" s="330" t="s">
        <v>454</v>
      </c>
      <c r="T563" s="330"/>
      <c r="U563" s="330"/>
      <c r="V563" s="330"/>
      <c r="W563" s="330"/>
      <c r="X563" s="330"/>
      <c r="Y563" s="330"/>
      <c r="Z563" s="330"/>
      <c r="AA563" s="330"/>
      <c r="AB563" s="330"/>
      <c r="AC563" s="330"/>
      <c r="AD563" s="15"/>
      <c r="AE563" s="15"/>
      <c r="AF563" s="15"/>
      <c r="AG563" s="15"/>
    </row>
    <row r="564" spans="1:33" ht="16.95" customHeight="1" x14ac:dyDescent="0.3">
      <c r="A564" s="303"/>
      <c r="B564" s="303"/>
      <c r="C564" s="303"/>
      <c r="D564" s="303"/>
      <c r="E564" s="303"/>
      <c r="F564" s="303"/>
      <c r="G564" s="303"/>
      <c r="H564" s="303"/>
      <c r="I564" s="303"/>
      <c r="J564" s="303"/>
      <c r="K564" s="318"/>
      <c r="L564" s="319"/>
      <c r="M564" s="319"/>
      <c r="N564" s="319"/>
      <c r="O564" s="319"/>
      <c r="P564" s="319"/>
      <c r="Q564" s="319"/>
      <c r="R564" s="320"/>
      <c r="S564" s="318"/>
      <c r="T564" s="319"/>
      <c r="U564" s="319"/>
      <c r="V564" s="319"/>
      <c r="W564" s="319"/>
      <c r="X564" s="319"/>
      <c r="Y564" s="319"/>
      <c r="Z564" s="319"/>
      <c r="AA564" s="319"/>
      <c r="AB564" s="319"/>
      <c r="AC564" s="320"/>
      <c r="AD564" s="15"/>
      <c r="AE564" s="15"/>
      <c r="AF564" s="15"/>
      <c r="AG564" s="15"/>
    </row>
    <row r="565" spans="1:33" ht="16.95" customHeight="1" x14ac:dyDescent="0.3">
      <c r="A565" s="303"/>
      <c r="B565" s="303"/>
      <c r="C565" s="303"/>
      <c r="D565" s="303"/>
      <c r="E565" s="303"/>
      <c r="F565" s="303"/>
      <c r="G565" s="303"/>
      <c r="H565" s="303"/>
      <c r="I565" s="303"/>
      <c r="J565" s="303"/>
      <c r="K565" s="318"/>
      <c r="L565" s="319"/>
      <c r="M565" s="319"/>
      <c r="N565" s="319"/>
      <c r="O565" s="319"/>
      <c r="P565" s="319"/>
      <c r="Q565" s="319"/>
      <c r="R565" s="320"/>
      <c r="S565" s="318"/>
      <c r="T565" s="319"/>
      <c r="U565" s="319"/>
      <c r="V565" s="319"/>
      <c r="W565" s="319"/>
      <c r="X565" s="319"/>
      <c r="Y565" s="319"/>
      <c r="Z565" s="319"/>
      <c r="AA565" s="319"/>
      <c r="AB565" s="319"/>
      <c r="AC565" s="320"/>
      <c r="AD565" s="15"/>
      <c r="AE565" s="15"/>
      <c r="AF565" s="15"/>
      <c r="AG565" s="15"/>
    </row>
    <row r="566" spans="1:33" ht="16.95" customHeight="1" x14ac:dyDescent="0.3">
      <c r="A566" s="303"/>
      <c r="B566" s="303"/>
      <c r="C566" s="303"/>
      <c r="D566" s="303"/>
      <c r="E566" s="303"/>
      <c r="F566" s="303"/>
      <c r="G566" s="303"/>
      <c r="H566" s="303"/>
      <c r="I566" s="303"/>
      <c r="J566" s="303"/>
      <c r="K566" s="318"/>
      <c r="L566" s="319"/>
      <c r="M566" s="319"/>
      <c r="N566" s="319"/>
      <c r="O566" s="319"/>
      <c r="P566" s="319"/>
      <c r="Q566" s="319"/>
      <c r="R566" s="320"/>
      <c r="S566" s="318"/>
      <c r="T566" s="319"/>
      <c r="U566" s="319"/>
      <c r="V566" s="319"/>
      <c r="W566" s="319"/>
      <c r="X566" s="319"/>
      <c r="Y566" s="319"/>
      <c r="Z566" s="319"/>
      <c r="AA566" s="319"/>
      <c r="AB566" s="319"/>
      <c r="AC566" s="320"/>
      <c r="AD566" s="15"/>
      <c r="AE566" s="15"/>
      <c r="AF566" s="15"/>
      <c r="AG566" s="15"/>
    </row>
    <row r="567" spans="1:33" ht="16.95" customHeight="1" x14ac:dyDescent="0.3">
      <c r="A567" s="303"/>
      <c r="B567" s="303"/>
      <c r="C567" s="303"/>
      <c r="D567" s="303"/>
      <c r="E567" s="303"/>
      <c r="F567" s="303"/>
      <c r="G567" s="303"/>
      <c r="H567" s="303"/>
      <c r="I567" s="303"/>
      <c r="J567" s="303"/>
      <c r="K567" s="318"/>
      <c r="L567" s="319"/>
      <c r="M567" s="319"/>
      <c r="N567" s="319"/>
      <c r="O567" s="319"/>
      <c r="P567" s="319"/>
      <c r="Q567" s="319"/>
      <c r="R567" s="320"/>
      <c r="S567" s="318"/>
      <c r="T567" s="319"/>
      <c r="U567" s="319"/>
      <c r="V567" s="319"/>
      <c r="W567" s="319"/>
      <c r="X567" s="319"/>
      <c r="Y567" s="319"/>
      <c r="Z567" s="319"/>
      <c r="AA567" s="319"/>
      <c r="AB567" s="319"/>
      <c r="AC567" s="320"/>
      <c r="AD567" s="15"/>
      <c r="AE567" s="15"/>
      <c r="AF567" s="15"/>
      <c r="AG567" s="15"/>
    </row>
    <row r="568" spans="1:33" ht="16.95" customHeight="1" x14ac:dyDescent="0.3">
      <c r="A568" s="303"/>
      <c r="B568" s="303"/>
      <c r="C568" s="303"/>
      <c r="D568" s="303"/>
      <c r="E568" s="303"/>
      <c r="F568" s="303"/>
      <c r="G568" s="303"/>
      <c r="H568" s="303"/>
      <c r="I568" s="303"/>
      <c r="J568" s="303"/>
      <c r="K568" s="318"/>
      <c r="L568" s="319"/>
      <c r="M568" s="319"/>
      <c r="N568" s="319"/>
      <c r="O568" s="319"/>
      <c r="P568" s="319"/>
      <c r="Q568" s="319"/>
      <c r="R568" s="320"/>
      <c r="S568" s="318"/>
      <c r="T568" s="319"/>
      <c r="U568" s="319"/>
      <c r="V568" s="319"/>
      <c r="W568" s="319"/>
      <c r="X568" s="319"/>
      <c r="Y568" s="319"/>
      <c r="Z568" s="319"/>
      <c r="AA568" s="319"/>
      <c r="AB568" s="319"/>
      <c r="AC568" s="320"/>
      <c r="AD568" s="15"/>
      <c r="AE568" s="15"/>
      <c r="AF568" s="15"/>
      <c r="AG568" s="15"/>
    </row>
    <row r="569" spans="1:33" ht="16.95" customHeight="1" x14ac:dyDescent="0.3">
      <c r="A569" s="303"/>
      <c r="B569" s="303"/>
      <c r="C569" s="303"/>
      <c r="D569" s="303"/>
      <c r="E569" s="303"/>
      <c r="F569" s="303"/>
      <c r="G569" s="303"/>
      <c r="H569" s="303"/>
      <c r="I569" s="303"/>
      <c r="J569" s="303"/>
      <c r="K569" s="318"/>
      <c r="L569" s="319"/>
      <c r="M569" s="319"/>
      <c r="N569" s="319"/>
      <c r="O569" s="319"/>
      <c r="P569" s="319"/>
      <c r="Q569" s="319"/>
      <c r="R569" s="320"/>
      <c r="S569" s="318"/>
      <c r="T569" s="319"/>
      <c r="U569" s="319"/>
      <c r="V569" s="319"/>
      <c r="W569" s="319"/>
      <c r="X569" s="319"/>
      <c r="Y569" s="319"/>
      <c r="Z569" s="319"/>
      <c r="AA569" s="319"/>
      <c r="AB569" s="319"/>
      <c r="AC569" s="320"/>
      <c r="AD569" s="15"/>
      <c r="AE569" s="15"/>
      <c r="AF569" s="15"/>
      <c r="AG569" s="15"/>
    </row>
    <row r="570" spans="1:33" ht="16.95" customHeight="1" x14ac:dyDescent="0.3">
      <c r="A570" s="303"/>
      <c r="B570" s="303"/>
      <c r="C570" s="303"/>
      <c r="D570" s="303"/>
      <c r="E570" s="303"/>
      <c r="F570" s="303"/>
      <c r="G570" s="303"/>
      <c r="H570" s="303"/>
      <c r="I570" s="303"/>
      <c r="J570" s="303"/>
      <c r="K570" s="318"/>
      <c r="L570" s="319"/>
      <c r="M570" s="319"/>
      <c r="N570" s="319"/>
      <c r="O570" s="319"/>
      <c r="P570" s="319"/>
      <c r="Q570" s="319"/>
      <c r="R570" s="320"/>
      <c r="S570" s="318"/>
      <c r="T570" s="319"/>
      <c r="U570" s="319"/>
      <c r="V570" s="319"/>
      <c r="W570" s="319"/>
      <c r="X570" s="319"/>
      <c r="Y570" s="319"/>
      <c r="Z570" s="319"/>
      <c r="AA570" s="319"/>
      <c r="AB570" s="319"/>
      <c r="AC570" s="320"/>
      <c r="AD570" s="15"/>
      <c r="AE570" s="15"/>
      <c r="AF570" s="15"/>
      <c r="AG570" s="15"/>
    </row>
    <row r="571" spans="1:33" ht="16.95" customHeight="1" x14ac:dyDescent="0.3">
      <c r="A571" s="303"/>
      <c r="B571" s="303"/>
      <c r="C571" s="303"/>
      <c r="D571" s="303"/>
      <c r="E571" s="303"/>
      <c r="F571" s="303"/>
      <c r="G571" s="303"/>
      <c r="H571" s="303"/>
      <c r="I571" s="303"/>
      <c r="J571" s="303"/>
      <c r="K571" s="318"/>
      <c r="L571" s="319"/>
      <c r="M571" s="319"/>
      <c r="N571" s="319"/>
      <c r="O571" s="319"/>
      <c r="P571" s="319"/>
      <c r="Q571" s="319"/>
      <c r="R571" s="320"/>
      <c r="S571" s="318"/>
      <c r="T571" s="319"/>
      <c r="U571" s="319"/>
      <c r="V571" s="319"/>
      <c r="W571" s="319"/>
      <c r="X571" s="319"/>
      <c r="Y571" s="319"/>
      <c r="Z571" s="319"/>
      <c r="AA571" s="319"/>
      <c r="AB571" s="319"/>
      <c r="AC571" s="320"/>
      <c r="AD571" s="15"/>
      <c r="AE571" s="15"/>
      <c r="AF571" s="15"/>
      <c r="AG571" s="15"/>
    </row>
    <row r="572" spans="1:33" ht="16.95" customHeight="1" x14ac:dyDescent="0.3">
      <c r="A572" s="303"/>
      <c r="B572" s="303"/>
      <c r="C572" s="303"/>
      <c r="D572" s="303"/>
      <c r="E572" s="303"/>
      <c r="F572" s="303"/>
      <c r="G572" s="303"/>
      <c r="H572" s="303"/>
      <c r="I572" s="303"/>
      <c r="J572" s="303"/>
      <c r="K572" s="318"/>
      <c r="L572" s="319"/>
      <c r="M572" s="319"/>
      <c r="N572" s="319"/>
      <c r="O572" s="319"/>
      <c r="P572" s="319"/>
      <c r="Q572" s="319"/>
      <c r="R572" s="320"/>
      <c r="S572" s="318"/>
      <c r="T572" s="319"/>
      <c r="U572" s="319"/>
      <c r="V572" s="319"/>
      <c r="W572" s="319"/>
      <c r="X572" s="319"/>
      <c r="Y572" s="319"/>
      <c r="Z572" s="319"/>
      <c r="AA572" s="319"/>
      <c r="AB572" s="319"/>
      <c r="AC572" s="320"/>
      <c r="AD572" s="15"/>
      <c r="AE572" s="15"/>
      <c r="AF572" s="15"/>
      <c r="AG572" s="15"/>
    </row>
    <row r="573" spans="1:33" ht="16.95" customHeight="1" x14ac:dyDescent="0.3">
      <c r="A573" s="303"/>
      <c r="B573" s="303"/>
      <c r="C573" s="303"/>
      <c r="D573" s="303"/>
      <c r="E573" s="303"/>
      <c r="F573" s="303"/>
      <c r="G573" s="303"/>
      <c r="H573" s="303"/>
      <c r="I573" s="303"/>
      <c r="J573" s="303"/>
      <c r="K573" s="318"/>
      <c r="L573" s="319"/>
      <c r="M573" s="319"/>
      <c r="N573" s="319"/>
      <c r="O573" s="319"/>
      <c r="P573" s="319"/>
      <c r="Q573" s="319"/>
      <c r="R573" s="320"/>
      <c r="S573" s="318"/>
      <c r="T573" s="319"/>
      <c r="U573" s="319"/>
      <c r="V573" s="319"/>
      <c r="W573" s="319"/>
      <c r="X573" s="319"/>
      <c r="Y573" s="319"/>
      <c r="Z573" s="319"/>
      <c r="AA573" s="319"/>
      <c r="AB573" s="319"/>
      <c r="AC573" s="320"/>
      <c r="AD573" s="15"/>
      <c r="AE573" s="15"/>
      <c r="AF573" s="15"/>
      <c r="AG573" s="15"/>
    </row>
    <row r="574" spans="1:33" ht="16.95" customHeight="1" x14ac:dyDescent="0.3">
      <c r="A574" s="303"/>
      <c r="B574" s="303"/>
      <c r="C574" s="303"/>
      <c r="D574" s="303"/>
      <c r="E574" s="303"/>
      <c r="F574" s="303"/>
      <c r="G574" s="303"/>
      <c r="H574" s="303"/>
      <c r="I574" s="303"/>
      <c r="J574" s="303"/>
      <c r="K574" s="318"/>
      <c r="L574" s="319"/>
      <c r="M574" s="319"/>
      <c r="N574" s="319"/>
      <c r="O574" s="319"/>
      <c r="P574" s="319"/>
      <c r="Q574" s="319"/>
      <c r="R574" s="320"/>
      <c r="S574" s="318"/>
      <c r="T574" s="319"/>
      <c r="U574" s="319"/>
      <c r="V574" s="319"/>
      <c r="W574" s="319"/>
      <c r="X574" s="319"/>
      <c r="Y574" s="319"/>
      <c r="Z574" s="319"/>
      <c r="AA574" s="319"/>
      <c r="AB574" s="319"/>
      <c r="AC574" s="320"/>
      <c r="AD574" s="15"/>
      <c r="AE574" s="15"/>
      <c r="AF574" s="15"/>
      <c r="AG574" s="15"/>
    </row>
    <row r="575" spans="1:33" ht="16.95" customHeight="1" x14ac:dyDescent="0.3">
      <c r="A575" s="303"/>
      <c r="B575" s="303"/>
      <c r="C575" s="303"/>
      <c r="D575" s="303"/>
      <c r="E575" s="303"/>
      <c r="F575" s="303"/>
      <c r="G575" s="303"/>
      <c r="H575" s="303"/>
      <c r="I575" s="303"/>
      <c r="J575" s="303"/>
      <c r="K575" s="318"/>
      <c r="L575" s="319"/>
      <c r="M575" s="319"/>
      <c r="N575" s="319"/>
      <c r="O575" s="319"/>
      <c r="P575" s="319"/>
      <c r="Q575" s="319"/>
      <c r="R575" s="320"/>
      <c r="S575" s="318"/>
      <c r="T575" s="319"/>
      <c r="U575" s="319"/>
      <c r="V575" s="319"/>
      <c r="W575" s="319"/>
      <c r="X575" s="319"/>
      <c r="Y575" s="319"/>
      <c r="Z575" s="319"/>
      <c r="AA575" s="319"/>
      <c r="AB575" s="319"/>
      <c r="AC575" s="320"/>
      <c r="AD575" s="15"/>
      <c r="AE575" s="15"/>
      <c r="AF575" s="15"/>
      <c r="AG575" s="15"/>
    </row>
    <row r="576" spans="1:33" ht="16.95" customHeight="1" x14ac:dyDescent="0.3">
      <c r="A576" s="303"/>
      <c r="B576" s="303"/>
      <c r="C576" s="303"/>
      <c r="D576" s="303"/>
      <c r="E576" s="303"/>
      <c r="F576" s="303"/>
      <c r="G576" s="303"/>
      <c r="H576" s="303"/>
      <c r="I576" s="303"/>
      <c r="J576" s="303"/>
      <c r="K576" s="318"/>
      <c r="L576" s="319"/>
      <c r="M576" s="319"/>
      <c r="N576" s="319"/>
      <c r="O576" s="319"/>
      <c r="P576" s="319"/>
      <c r="Q576" s="319"/>
      <c r="R576" s="320"/>
      <c r="S576" s="318"/>
      <c r="T576" s="319"/>
      <c r="U576" s="319"/>
      <c r="V576" s="319"/>
      <c r="W576" s="319"/>
      <c r="X576" s="319"/>
      <c r="Y576" s="319"/>
      <c r="Z576" s="319"/>
      <c r="AA576" s="319"/>
      <c r="AB576" s="319"/>
      <c r="AC576" s="320"/>
      <c r="AD576" s="15"/>
      <c r="AE576" s="15"/>
      <c r="AF576" s="15"/>
      <c r="AG576" s="15"/>
    </row>
    <row r="577" spans="1:33" ht="16.95" customHeight="1" x14ac:dyDescent="0.3">
      <c r="A577" s="303"/>
      <c r="B577" s="303"/>
      <c r="C577" s="303"/>
      <c r="D577" s="303"/>
      <c r="E577" s="303"/>
      <c r="F577" s="303"/>
      <c r="G577" s="303"/>
      <c r="H577" s="303"/>
      <c r="I577" s="303"/>
      <c r="J577" s="303"/>
      <c r="K577" s="318"/>
      <c r="L577" s="319"/>
      <c r="M577" s="319"/>
      <c r="N577" s="319"/>
      <c r="O577" s="319"/>
      <c r="P577" s="319"/>
      <c r="Q577" s="319"/>
      <c r="R577" s="320"/>
      <c r="S577" s="318"/>
      <c r="T577" s="319"/>
      <c r="U577" s="319"/>
      <c r="V577" s="319"/>
      <c r="W577" s="319"/>
      <c r="X577" s="319"/>
      <c r="Y577" s="319"/>
      <c r="Z577" s="319"/>
      <c r="AA577" s="319"/>
      <c r="AB577" s="319"/>
      <c r="AC577" s="320"/>
      <c r="AD577" s="15"/>
      <c r="AE577" s="15"/>
      <c r="AF577" s="15"/>
      <c r="AG577" s="15"/>
    </row>
    <row r="578" spans="1:33" ht="16.95" customHeight="1" x14ac:dyDescent="0.3">
      <c r="A578" s="303"/>
      <c r="B578" s="303"/>
      <c r="C578" s="303"/>
      <c r="D578" s="303"/>
      <c r="E578" s="303"/>
      <c r="F578" s="303"/>
      <c r="G578" s="303"/>
      <c r="H578" s="303"/>
      <c r="I578" s="303"/>
      <c r="J578" s="303"/>
      <c r="K578" s="318"/>
      <c r="L578" s="319"/>
      <c r="M578" s="319"/>
      <c r="N578" s="319"/>
      <c r="O578" s="319"/>
      <c r="P578" s="319"/>
      <c r="Q578" s="319"/>
      <c r="R578" s="320"/>
      <c r="S578" s="318"/>
      <c r="T578" s="319"/>
      <c r="U578" s="319"/>
      <c r="V578" s="319"/>
      <c r="W578" s="319"/>
      <c r="X578" s="319"/>
      <c r="Y578" s="319"/>
      <c r="Z578" s="319"/>
      <c r="AA578" s="319"/>
      <c r="AB578" s="319"/>
      <c r="AC578" s="320"/>
      <c r="AD578" s="15"/>
      <c r="AE578" s="15"/>
      <c r="AF578" s="15"/>
      <c r="AG578" s="15"/>
    </row>
    <row r="579" spans="1:33" ht="16.95" customHeight="1" x14ac:dyDescent="0.3">
      <c r="A579" s="303"/>
      <c r="B579" s="303"/>
      <c r="C579" s="303"/>
      <c r="D579" s="303"/>
      <c r="E579" s="303"/>
      <c r="F579" s="303"/>
      <c r="G579" s="303"/>
      <c r="H579" s="303"/>
      <c r="I579" s="303"/>
      <c r="J579" s="303"/>
      <c r="K579" s="318"/>
      <c r="L579" s="319"/>
      <c r="M579" s="319"/>
      <c r="N579" s="319"/>
      <c r="O579" s="319"/>
      <c r="P579" s="319"/>
      <c r="Q579" s="319"/>
      <c r="R579" s="320"/>
      <c r="S579" s="318"/>
      <c r="T579" s="319"/>
      <c r="U579" s="319"/>
      <c r="V579" s="319"/>
      <c r="W579" s="319"/>
      <c r="X579" s="319"/>
      <c r="Y579" s="319"/>
      <c r="Z579" s="319"/>
      <c r="AA579" s="319"/>
      <c r="AB579" s="319"/>
      <c r="AC579" s="320"/>
      <c r="AD579" s="15"/>
      <c r="AE579" s="15"/>
      <c r="AF579" s="15"/>
      <c r="AG579" s="15"/>
    </row>
    <row r="580" spans="1:33" ht="16.95" customHeight="1" x14ac:dyDescent="0.3">
      <c r="A580" s="303"/>
      <c r="B580" s="303"/>
      <c r="C580" s="303"/>
      <c r="D580" s="303"/>
      <c r="E580" s="303"/>
      <c r="F580" s="303"/>
      <c r="G580" s="303"/>
      <c r="H580" s="303"/>
      <c r="I580" s="303"/>
      <c r="J580" s="303"/>
      <c r="K580" s="318"/>
      <c r="L580" s="319"/>
      <c r="M580" s="319"/>
      <c r="N580" s="319"/>
      <c r="O580" s="319"/>
      <c r="P580" s="319"/>
      <c r="Q580" s="319"/>
      <c r="R580" s="320"/>
      <c r="S580" s="318"/>
      <c r="T580" s="319"/>
      <c r="U580" s="319"/>
      <c r="V580" s="319"/>
      <c r="W580" s="319"/>
      <c r="X580" s="319"/>
      <c r="Y580" s="319"/>
      <c r="Z580" s="319"/>
      <c r="AA580" s="319"/>
      <c r="AB580" s="319"/>
      <c r="AC580" s="320"/>
      <c r="AD580" s="15"/>
      <c r="AE580" s="15"/>
      <c r="AF580" s="15"/>
      <c r="AG580" s="15"/>
    </row>
    <row r="581" spans="1:33" ht="16.95" customHeight="1" x14ac:dyDescent="0.3">
      <c r="A581" s="303"/>
      <c r="B581" s="303"/>
      <c r="C581" s="303"/>
      <c r="D581" s="303"/>
      <c r="E581" s="303"/>
      <c r="F581" s="303"/>
      <c r="G581" s="303"/>
      <c r="H581" s="303"/>
      <c r="I581" s="303"/>
      <c r="J581" s="303"/>
      <c r="K581" s="318"/>
      <c r="L581" s="319"/>
      <c r="M581" s="319"/>
      <c r="N581" s="319"/>
      <c r="O581" s="319"/>
      <c r="P581" s="319"/>
      <c r="Q581" s="319"/>
      <c r="R581" s="320"/>
      <c r="S581" s="318"/>
      <c r="T581" s="319"/>
      <c r="U581" s="319"/>
      <c r="V581" s="319"/>
      <c r="W581" s="319"/>
      <c r="X581" s="319"/>
      <c r="Y581" s="319"/>
      <c r="Z581" s="319"/>
      <c r="AA581" s="319"/>
      <c r="AB581" s="319"/>
      <c r="AC581" s="320"/>
      <c r="AD581" s="15"/>
      <c r="AE581" s="15"/>
      <c r="AF581" s="15"/>
      <c r="AG581" s="15"/>
    </row>
    <row r="582" spans="1:33" ht="16.95" customHeight="1" x14ac:dyDescent="0.3">
      <c r="A582" s="303"/>
      <c r="B582" s="303"/>
      <c r="C582" s="303"/>
      <c r="D582" s="303"/>
      <c r="E582" s="303"/>
      <c r="F582" s="303"/>
      <c r="G582" s="303"/>
      <c r="H582" s="303"/>
      <c r="I582" s="303"/>
      <c r="J582" s="303"/>
      <c r="K582" s="318"/>
      <c r="L582" s="319"/>
      <c r="M582" s="319"/>
      <c r="N582" s="319"/>
      <c r="O582" s="319"/>
      <c r="P582" s="319"/>
      <c r="Q582" s="319"/>
      <c r="R582" s="320"/>
      <c r="S582" s="318"/>
      <c r="T582" s="319"/>
      <c r="U582" s="319"/>
      <c r="V582" s="319"/>
      <c r="W582" s="319"/>
      <c r="X582" s="319"/>
      <c r="Y582" s="319"/>
      <c r="Z582" s="319"/>
      <c r="AA582" s="319"/>
      <c r="AB582" s="319"/>
      <c r="AC582" s="320"/>
      <c r="AD582" s="15"/>
      <c r="AE582" s="15"/>
      <c r="AF582" s="15"/>
      <c r="AG582" s="15"/>
    </row>
    <row r="583" spans="1:33" ht="16.95" customHeight="1" x14ac:dyDescent="0.3">
      <c r="A583" s="303"/>
      <c r="B583" s="303"/>
      <c r="C583" s="303"/>
      <c r="D583" s="303"/>
      <c r="E583" s="303"/>
      <c r="F583" s="303"/>
      <c r="G583" s="303"/>
      <c r="H583" s="303"/>
      <c r="I583" s="303"/>
      <c r="J583" s="303"/>
      <c r="K583" s="318"/>
      <c r="L583" s="319"/>
      <c r="M583" s="319"/>
      <c r="N583" s="319"/>
      <c r="O583" s="319"/>
      <c r="P583" s="319"/>
      <c r="Q583" s="319"/>
      <c r="R583" s="320"/>
      <c r="S583" s="318"/>
      <c r="T583" s="319"/>
      <c r="U583" s="319"/>
      <c r="V583" s="319"/>
      <c r="W583" s="319"/>
      <c r="X583" s="319"/>
      <c r="Y583" s="319"/>
      <c r="Z583" s="319"/>
      <c r="AA583" s="319"/>
      <c r="AB583" s="319"/>
      <c r="AC583" s="320"/>
      <c r="AD583" s="15"/>
      <c r="AE583" s="15"/>
      <c r="AF583" s="15"/>
      <c r="AG583" s="15"/>
    </row>
    <row r="584" spans="1:33" ht="16.95" customHeight="1" x14ac:dyDescent="0.3">
      <c r="A584" s="303"/>
      <c r="B584" s="303"/>
      <c r="C584" s="303"/>
      <c r="D584" s="303"/>
      <c r="E584" s="303"/>
      <c r="F584" s="303"/>
      <c r="G584" s="303"/>
      <c r="H584" s="303"/>
      <c r="I584" s="303"/>
      <c r="J584" s="303"/>
      <c r="K584" s="318"/>
      <c r="L584" s="319"/>
      <c r="M584" s="319"/>
      <c r="N584" s="319"/>
      <c r="O584" s="319"/>
      <c r="P584" s="319"/>
      <c r="Q584" s="319"/>
      <c r="R584" s="320"/>
      <c r="S584" s="318"/>
      <c r="T584" s="319"/>
      <c r="U584" s="319"/>
      <c r="V584" s="319"/>
      <c r="W584" s="319"/>
      <c r="X584" s="319"/>
      <c r="Y584" s="319"/>
      <c r="Z584" s="319"/>
      <c r="AA584" s="319"/>
      <c r="AB584" s="319"/>
      <c r="AC584" s="320"/>
      <c r="AD584" s="15"/>
      <c r="AE584" s="15"/>
      <c r="AF584" s="15"/>
      <c r="AG584" s="15"/>
    </row>
    <row r="585" spans="1:33" ht="16.95" customHeight="1" x14ac:dyDescent="0.3">
      <c r="A585" s="303"/>
      <c r="B585" s="303"/>
      <c r="C585" s="303"/>
      <c r="D585" s="303"/>
      <c r="E585" s="303"/>
      <c r="F585" s="303"/>
      <c r="G585" s="303"/>
      <c r="H585" s="303"/>
      <c r="I585" s="303"/>
      <c r="J585" s="303"/>
      <c r="K585" s="318"/>
      <c r="L585" s="319"/>
      <c r="M585" s="319"/>
      <c r="N585" s="319"/>
      <c r="O585" s="319"/>
      <c r="P585" s="319"/>
      <c r="Q585" s="319"/>
      <c r="R585" s="320"/>
      <c r="S585" s="318"/>
      <c r="T585" s="319"/>
      <c r="U585" s="319"/>
      <c r="V585" s="319"/>
      <c r="W585" s="319"/>
      <c r="X585" s="319"/>
      <c r="Y585" s="319"/>
      <c r="Z585" s="319"/>
      <c r="AA585" s="319"/>
      <c r="AB585" s="319"/>
      <c r="AC585" s="320"/>
      <c r="AD585" s="15"/>
      <c r="AE585" s="15"/>
      <c r="AF585" s="15"/>
      <c r="AG585" s="15"/>
    </row>
    <row r="586" spans="1:33" ht="16.95" customHeight="1" x14ac:dyDescent="0.3">
      <c r="A586" s="303"/>
      <c r="B586" s="303"/>
      <c r="C586" s="303"/>
      <c r="D586" s="303"/>
      <c r="E586" s="303"/>
      <c r="F586" s="303"/>
      <c r="G586" s="303"/>
      <c r="H586" s="303"/>
      <c r="I586" s="303"/>
      <c r="J586" s="303"/>
      <c r="K586" s="318"/>
      <c r="L586" s="319"/>
      <c r="M586" s="319"/>
      <c r="N586" s="319"/>
      <c r="O586" s="319"/>
      <c r="P586" s="319"/>
      <c r="Q586" s="319"/>
      <c r="R586" s="320"/>
      <c r="S586" s="318"/>
      <c r="T586" s="319"/>
      <c r="U586" s="319"/>
      <c r="V586" s="319"/>
      <c r="W586" s="319"/>
      <c r="X586" s="319"/>
      <c r="Y586" s="319"/>
      <c r="Z586" s="319"/>
      <c r="AA586" s="319"/>
      <c r="AB586" s="319"/>
      <c r="AC586" s="320"/>
      <c r="AD586" s="15"/>
      <c r="AE586" s="15"/>
      <c r="AF586" s="15"/>
      <c r="AG586" s="15"/>
    </row>
    <row r="587" spans="1:33" ht="16.95" customHeight="1" x14ac:dyDescent="0.3"/>
    <row r="588" spans="1:33" ht="16.95" customHeight="1" x14ac:dyDescent="0.3">
      <c r="A588" s="119" t="s">
        <v>755</v>
      </c>
    </row>
    <row r="589" spans="1:33" ht="16.95" customHeight="1" x14ac:dyDescent="0.3"/>
    <row r="590" spans="1:33" ht="16.95" customHeight="1" x14ac:dyDescent="0.3"/>
    <row r="591" spans="1:33" ht="16.95" customHeight="1" x14ac:dyDescent="0.3"/>
    <row r="592" spans="1:33" ht="16.95" customHeight="1" x14ac:dyDescent="0.3"/>
    <row r="593" ht="19.95" customHeight="1" x14ac:dyDescent="0.3"/>
    <row r="594" ht="19.95" customHeight="1" x14ac:dyDescent="0.3"/>
    <row r="595" ht="19.95" customHeight="1" x14ac:dyDescent="0.3"/>
    <row r="596" ht="19.95" customHeight="1" x14ac:dyDescent="0.3"/>
    <row r="597" ht="19.95" customHeight="1" x14ac:dyDescent="0.3"/>
    <row r="598" ht="19.95" customHeight="1" x14ac:dyDescent="0.3"/>
    <row r="599" ht="19.95" customHeight="1" x14ac:dyDescent="0.3"/>
    <row r="600" ht="19.95" customHeight="1" x14ac:dyDescent="0.3"/>
    <row r="601" ht="19.95" customHeight="1" x14ac:dyDescent="0.3"/>
    <row r="602" ht="19.95" customHeight="1" x14ac:dyDescent="0.3"/>
    <row r="603" ht="19.95" customHeight="1" x14ac:dyDescent="0.3"/>
    <row r="604" ht="19.95" customHeight="1" x14ac:dyDescent="0.3"/>
    <row r="605" ht="19.95" customHeight="1" x14ac:dyDescent="0.3"/>
    <row r="606" ht="19.95" customHeight="1" x14ac:dyDescent="0.3"/>
    <row r="607" ht="19.95" customHeight="1" x14ac:dyDescent="0.3"/>
    <row r="608" ht="19.95" customHeight="1" x14ac:dyDescent="0.3"/>
    <row r="609" ht="19.95" customHeight="1" x14ac:dyDescent="0.3"/>
    <row r="610" ht="19.95" customHeight="1" x14ac:dyDescent="0.3"/>
    <row r="611" ht="19.95" customHeight="1" x14ac:dyDescent="0.3"/>
    <row r="612" ht="19.95" customHeight="1" x14ac:dyDescent="0.3"/>
    <row r="613" ht="19.95" customHeight="1" x14ac:dyDescent="0.3"/>
    <row r="614" ht="19.95" customHeight="1" x14ac:dyDescent="0.3"/>
    <row r="615" ht="19.95" customHeight="1" x14ac:dyDescent="0.3"/>
    <row r="616" ht="19.95" customHeight="1" x14ac:dyDescent="0.3"/>
    <row r="617" ht="19.95" customHeight="1" x14ac:dyDescent="0.3"/>
    <row r="618" ht="19.95" customHeight="1" x14ac:dyDescent="0.3"/>
    <row r="619" ht="19.95" customHeight="1" x14ac:dyDescent="0.3"/>
    <row r="620" ht="19.95" customHeight="1" x14ac:dyDescent="0.3"/>
    <row r="621" ht="19.95" customHeight="1" x14ac:dyDescent="0.3"/>
    <row r="622" ht="19.95" customHeight="1" x14ac:dyDescent="0.3"/>
    <row r="623" ht="19.95" customHeight="1" x14ac:dyDescent="0.3"/>
    <row r="624" ht="19.95" customHeight="1" x14ac:dyDescent="0.3"/>
    <row r="625" ht="19.95" customHeight="1" x14ac:dyDescent="0.3"/>
    <row r="626" ht="19.95" customHeight="1" x14ac:dyDescent="0.3"/>
    <row r="627" ht="19.95" customHeight="1" x14ac:dyDescent="0.3"/>
    <row r="628" ht="19.95" customHeight="1" x14ac:dyDescent="0.3"/>
    <row r="629" ht="19.95" customHeight="1" x14ac:dyDescent="0.3"/>
    <row r="630" ht="19.95" customHeight="1" x14ac:dyDescent="0.3"/>
    <row r="631" ht="19.95" customHeight="1" x14ac:dyDescent="0.3"/>
    <row r="632" ht="19.95" customHeight="1" x14ac:dyDescent="0.3"/>
    <row r="633" ht="19.95" customHeight="1" x14ac:dyDescent="0.3"/>
    <row r="634" ht="19.95" customHeight="1" x14ac:dyDescent="0.3"/>
    <row r="635" ht="19.95" customHeight="1" x14ac:dyDescent="0.3"/>
    <row r="636" ht="19.95" customHeight="1" x14ac:dyDescent="0.3"/>
    <row r="637" ht="19.95" customHeight="1" x14ac:dyDescent="0.3"/>
    <row r="638" ht="19.95" customHeight="1" x14ac:dyDescent="0.3"/>
    <row r="639" ht="19.95" customHeight="1" x14ac:dyDescent="0.3"/>
    <row r="640" ht="19.95" customHeight="1" x14ac:dyDescent="0.3"/>
    <row r="641" ht="19.95" customHeight="1" x14ac:dyDescent="0.3"/>
    <row r="642" ht="19.95" customHeight="1" x14ac:dyDescent="0.3"/>
    <row r="643" ht="19.95" customHeight="1" x14ac:dyDescent="0.3"/>
    <row r="644" ht="19.95" customHeight="1" x14ac:dyDescent="0.3"/>
    <row r="645" ht="19.95" customHeight="1" x14ac:dyDescent="0.3"/>
    <row r="646" ht="19.95" customHeight="1" x14ac:dyDescent="0.3"/>
    <row r="647" ht="19.95" customHeight="1" x14ac:dyDescent="0.3"/>
    <row r="648" ht="19.95" customHeight="1" x14ac:dyDescent="0.3"/>
    <row r="649" ht="19.95" customHeight="1" x14ac:dyDescent="0.3"/>
    <row r="650" ht="19.95" customHeight="1" x14ac:dyDescent="0.3"/>
    <row r="651" ht="19.95" customHeight="1" x14ac:dyDescent="0.3"/>
    <row r="652" ht="19.95" customHeight="1" x14ac:dyDescent="0.3"/>
    <row r="653" ht="19.95" customHeight="1" x14ac:dyDescent="0.3"/>
    <row r="654" ht="19.95" customHeight="1" x14ac:dyDescent="0.3"/>
    <row r="655" ht="19.95" customHeight="1" x14ac:dyDescent="0.3"/>
    <row r="656" ht="19.95" customHeight="1" x14ac:dyDescent="0.3"/>
    <row r="657" ht="19.95" customHeight="1" x14ac:dyDescent="0.3"/>
    <row r="658" ht="19.95" customHeight="1" x14ac:dyDescent="0.3"/>
    <row r="659" ht="19.95" customHeight="1" x14ac:dyDescent="0.3"/>
    <row r="660" ht="19.95" customHeight="1" x14ac:dyDescent="0.3"/>
    <row r="661" ht="19.95" customHeight="1" x14ac:dyDescent="0.3"/>
  </sheetData>
  <mergeCells count="361">
    <mergeCell ref="D134:E134"/>
    <mergeCell ref="C481:AB483"/>
    <mergeCell ref="C501:AB503"/>
    <mergeCell ref="F537:T537"/>
    <mergeCell ref="C529:AB531"/>
    <mergeCell ref="B486:AB486"/>
    <mergeCell ref="F274:K274"/>
    <mergeCell ref="B266:AB266"/>
    <mergeCell ref="C262:AB264"/>
    <mergeCell ref="L267:AB267"/>
    <mergeCell ref="B277:AB277"/>
    <mergeCell ref="B533:AB533"/>
    <mergeCell ref="F498:T498"/>
    <mergeCell ref="F525:T525"/>
    <mergeCell ref="N526:AB527"/>
    <mergeCell ref="A291:AB291"/>
    <mergeCell ref="C484:AB485"/>
    <mergeCell ref="C450:AB453"/>
    <mergeCell ref="C173:AB174"/>
    <mergeCell ref="C211:AB213"/>
    <mergeCell ref="C200:AB201"/>
    <mergeCell ref="C241:AB244"/>
    <mergeCell ref="B246:AB246"/>
    <mergeCell ref="F478:T478"/>
    <mergeCell ref="C444:AB445"/>
    <mergeCell ref="B441:AB441"/>
    <mergeCell ref="C449:AB449"/>
    <mergeCell ref="A564:J564"/>
    <mergeCell ref="A554:AC554"/>
    <mergeCell ref="H549:J549"/>
    <mergeCell ref="Y549:AB549"/>
    <mergeCell ref="H550:AB550"/>
    <mergeCell ref="H551:P551"/>
    <mergeCell ref="B505:AB505"/>
    <mergeCell ref="C508:AB510"/>
    <mergeCell ref="A548:AB548"/>
    <mergeCell ref="A563:J563"/>
    <mergeCell ref="K563:R563"/>
    <mergeCell ref="S563:AC563"/>
    <mergeCell ref="U459:AB459"/>
    <mergeCell ref="X561:AC561"/>
    <mergeCell ref="B512:AB512"/>
    <mergeCell ref="C542:AB544"/>
    <mergeCell ref="N539:AB540"/>
    <mergeCell ref="K574:R574"/>
    <mergeCell ref="S574:AC574"/>
    <mergeCell ref="K575:R575"/>
    <mergeCell ref="S564:AC564"/>
    <mergeCell ref="K564:R564"/>
    <mergeCell ref="K565:R565"/>
    <mergeCell ref="K566:R566"/>
    <mergeCell ref="K577:R577"/>
    <mergeCell ref="S577:AC577"/>
    <mergeCell ref="S575:AC575"/>
    <mergeCell ref="S565:AC565"/>
    <mergeCell ref="S566:AC566"/>
    <mergeCell ref="S567:AC567"/>
    <mergeCell ref="S569:AC569"/>
    <mergeCell ref="S570:AC570"/>
    <mergeCell ref="K570:R570"/>
    <mergeCell ref="K568:R568"/>
    <mergeCell ref="K567:R567"/>
    <mergeCell ref="A586:J586"/>
    <mergeCell ref="K586:R586"/>
    <mergeCell ref="S586:AC586"/>
    <mergeCell ref="A583:J583"/>
    <mergeCell ref="A584:J584"/>
    <mergeCell ref="A585:J585"/>
    <mergeCell ref="K585:R585"/>
    <mergeCell ref="S585:AC585"/>
    <mergeCell ref="K584:R584"/>
    <mergeCell ref="S584:AC584"/>
    <mergeCell ref="K583:R583"/>
    <mergeCell ref="S583:AC583"/>
    <mergeCell ref="A582:J582"/>
    <mergeCell ref="K582:R582"/>
    <mergeCell ref="S582:AC582"/>
    <mergeCell ref="A580:J580"/>
    <mergeCell ref="A581:J581"/>
    <mergeCell ref="A575:J575"/>
    <mergeCell ref="K571:R571"/>
    <mergeCell ref="S571:AC571"/>
    <mergeCell ref="A576:J576"/>
    <mergeCell ref="K579:R579"/>
    <mergeCell ref="S579:AC579"/>
    <mergeCell ref="K580:R580"/>
    <mergeCell ref="S580:AC580"/>
    <mergeCell ref="K578:R578"/>
    <mergeCell ref="S578:AC578"/>
    <mergeCell ref="A579:J579"/>
    <mergeCell ref="A574:J574"/>
    <mergeCell ref="K581:R581"/>
    <mergeCell ref="S581:AC581"/>
    <mergeCell ref="K576:R576"/>
    <mergeCell ref="S576:AC576"/>
    <mergeCell ref="A577:J577"/>
    <mergeCell ref="A578:J578"/>
    <mergeCell ref="S572:AC572"/>
    <mergeCell ref="A571:J571"/>
    <mergeCell ref="A572:J572"/>
    <mergeCell ref="A573:J573"/>
    <mergeCell ref="K572:R572"/>
    <mergeCell ref="K569:R569"/>
    <mergeCell ref="K573:R573"/>
    <mergeCell ref="S573:AC573"/>
    <mergeCell ref="A568:J568"/>
    <mergeCell ref="A569:J569"/>
    <mergeCell ref="A570:J570"/>
    <mergeCell ref="S568:AC568"/>
    <mergeCell ref="A567:J567"/>
    <mergeCell ref="D288:AB289"/>
    <mergeCell ref="A307:AB307"/>
    <mergeCell ref="B308:AB308"/>
    <mergeCell ref="C310:AB311"/>
    <mergeCell ref="C314:AB315"/>
    <mergeCell ref="C318:AB319"/>
    <mergeCell ref="C322:AB323"/>
    <mergeCell ref="B325:AB325"/>
    <mergeCell ref="A565:J565"/>
    <mergeCell ref="A566:J566"/>
    <mergeCell ref="A440:AB440"/>
    <mergeCell ref="B456:AB456"/>
    <mergeCell ref="B361:AB361"/>
    <mergeCell ref="B395:AB395"/>
    <mergeCell ref="C416:AB418"/>
    <mergeCell ref="S373:Y373"/>
    <mergeCell ref="B375:AB375"/>
    <mergeCell ref="C391:AB393"/>
    <mergeCell ref="A420:AB420"/>
    <mergeCell ref="C435:AB438"/>
    <mergeCell ref="S413:Y413"/>
    <mergeCell ref="X422:AB422"/>
    <mergeCell ref="C447:AB448"/>
    <mergeCell ref="B215:AB215"/>
    <mergeCell ref="B203:AB203"/>
    <mergeCell ref="B256:AB256"/>
    <mergeCell ref="C252:AB254"/>
    <mergeCell ref="C208:F208"/>
    <mergeCell ref="C216:K216"/>
    <mergeCell ref="L216:AB216"/>
    <mergeCell ref="C218:K218"/>
    <mergeCell ref="L218:AB218"/>
    <mergeCell ref="B220:D221"/>
    <mergeCell ref="F220:I221"/>
    <mergeCell ref="K220:N221"/>
    <mergeCell ref="B222:D222"/>
    <mergeCell ref="F222:I222"/>
    <mergeCell ref="K222:N222"/>
    <mergeCell ref="B223:D223"/>
    <mergeCell ref="F223:I223"/>
    <mergeCell ref="K223:N223"/>
    <mergeCell ref="B224:D224"/>
    <mergeCell ref="F224:I224"/>
    <mergeCell ref="K224:N224"/>
    <mergeCell ref="B225:D225"/>
    <mergeCell ref="F225:I225"/>
    <mergeCell ref="K225:N225"/>
    <mergeCell ref="C194:F194"/>
    <mergeCell ref="C195:F195"/>
    <mergeCell ref="B164:AB164"/>
    <mergeCell ref="A176:AB176"/>
    <mergeCell ref="B177:AB177"/>
    <mergeCell ref="B186:AB186"/>
    <mergeCell ref="H178:Z178"/>
    <mergeCell ref="B193:AB193"/>
    <mergeCell ref="R188:U188"/>
    <mergeCell ref="R189:U189"/>
    <mergeCell ref="C188:F188"/>
    <mergeCell ref="C189:F189"/>
    <mergeCell ref="C190:F190"/>
    <mergeCell ref="C191:F191"/>
    <mergeCell ref="C196:F196"/>
    <mergeCell ref="P13:AB13"/>
    <mergeCell ref="D14:M14"/>
    <mergeCell ref="R16:AB16"/>
    <mergeCell ref="D16:M16"/>
    <mergeCell ref="A1:AB1"/>
    <mergeCell ref="A6:AB6"/>
    <mergeCell ref="B20:AB20"/>
    <mergeCell ref="B7:AB7"/>
    <mergeCell ref="D10:I10"/>
    <mergeCell ref="P10:AB10"/>
    <mergeCell ref="D11:M11"/>
    <mergeCell ref="P11:AB11"/>
    <mergeCell ref="D12:M12"/>
    <mergeCell ref="P12:AB12"/>
    <mergeCell ref="D13:M13"/>
    <mergeCell ref="Y2:AB2"/>
    <mergeCell ref="H2:J2"/>
    <mergeCell ref="H3:AB3"/>
    <mergeCell ref="P14:AB14"/>
    <mergeCell ref="D15:M15"/>
    <mergeCell ref="A5:AB5"/>
    <mergeCell ref="H4:AB4"/>
    <mergeCell ref="O8:AA8"/>
    <mergeCell ref="A3:G3"/>
    <mergeCell ref="A63:AB63"/>
    <mergeCell ref="B79:AB79"/>
    <mergeCell ref="C112:AB112"/>
    <mergeCell ref="D113:W113"/>
    <mergeCell ref="D161:AB162"/>
    <mergeCell ref="W166:AA166"/>
    <mergeCell ref="W167:AA167"/>
    <mergeCell ref="W168:AA168"/>
    <mergeCell ref="D136:AB137"/>
    <mergeCell ref="C116:AB118"/>
    <mergeCell ref="C122:AB123"/>
    <mergeCell ref="A146:AB146"/>
    <mergeCell ref="B147:AB147"/>
    <mergeCell ref="A125:AB125"/>
    <mergeCell ref="B126:AB126"/>
    <mergeCell ref="D131:AB132"/>
    <mergeCell ref="D143:AB144"/>
    <mergeCell ref="G67:J68"/>
    <mergeCell ref="K67:N68"/>
    <mergeCell ref="O67:Q68"/>
    <mergeCell ref="R67:T68"/>
    <mergeCell ref="U67:W68"/>
    <mergeCell ref="G70:J70"/>
    <mergeCell ref="D153:AB155"/>
    <mergeCell ref="X21:AB21"/>
    <mergeCell ref="D32:AB39"/>
    <mergeCell ref="N40:T40"/>
    <mergeCell ref="B89:AB89"/>
    <mergeCell ref="B100:AB100"/>
    <mergeCell ref="N42:T42"/>
    <mergeCell ref="U40:AB41"/>
    <mergeCell ref="O69:Q69"/>
    <mergeCell ref="U76:V76"/>
    <mergeCell ref="W76:X76"/>
    <mergeCell ref="R69:T69"/>
    <mergeCell ref="U69:W69"/>
    <mergeCell ref="O71:Q71"/>
    <mergeCell ref="R71:T71"/>
    <mergeCell ref="U71:W71"/>
    <mergeCell ref="B73:F74"/>
    <mergeCell ref="G73:N73"/>
    <mergeCell ref="O73:T73"/>
    <mergeCell ref="U77:V77"/>
    <mergeCell ref="G77:H77"/>
    <mergeCell ref="U73:AB73"/>
    <mergeCell ref="G74:H74"/>
    <mergeCell ref="W77:X77"/>
    <mergeCell ref="G75:H75"/>
    <mergeCell ref="C107:E107"/>
    <mergeCell ref="U75:V75"/>
    <mergeCell ref="W75:X75"/>
    <mergeCell ref="O77:Q77"/>
    <mergeCell ref="R77:T77"/>
    <mergeCell ref="B67:F68"/>
    <mergeCell ref="K70:N70"/>
    <mergeCell ref="O70:Q70"/>
    <mergeCell ref="B69:F69"/>
    <mergeCell ref="G69:J69"/>
    <mergeCell ref="K69:N69"/>
    <mergeCell ref="U70:W70"/>
    <mergeCell ref="B70:F70"/>
    <mergeCell ref="R70:T70"/>
    <mergeCell ref="J98:W98"/>
    <mergeCell ref="U74:V74"/>
    <mergeCell ref="W74:X74"/>
    <mergeCell ref="B71:F71"/>
    <mergeCell ref="C86:AB87"/>
    <mergeCell ref="G71:J71"/>
    <mergeCell ref="K71:N71"/>
    <mergeCell ref="R74:T74"/>
    <mergeCell ref="M75:N75"/>
    <mergeCell ref="O75:Q75"/>
    <mergeCell ref="R75:T75"/>
    <mergeCell ref="I77:J77"/>
    <mergeCell ref="Y76:Z76"/>
    <mergeCell ref="C104:E104"/>
    <mergeCell ref="C105:E105"/>
    <mergeCell ref="C106:E106"/>
    <mergeCell ref="AA76:AB76"/>
    <mergeCell ref="B75:F75"/>
    <mergeCell ref="Y75:Z75"/>
    <mergeCell ref="AA75:AB75"/>
    <mergeCell ref="B77:F77"/>
    <mergeCell ref="AA77:AB77"/>
    <mergeCell ref="B76:F76"/>
    <mergeCell ref="G76:H76"/>
    <mergeCell ref="I76:J76"/>
    <mergeCell ref="K76:L76"/>
    <mergeCell ref="O76:Q76"/>
    <mergeCell ref="R76:T76"/>
    <mergeCell ref="K77:L77"/>
    <mergeCell ref="M77:N77"/>
    <mergeCell ref="I75:J75"/>
    <mergeCell ref="K75:L75"/>
    <mergeCell ref="M76:N76"/>
    <mergeCell ref="X22:AB22"/>
    <mergeCell ref="C49:AB50"/>
    <mergeCell ref="C54:AB55"/>
    <mergeCell ref="C59:AB61"/>
    <mergeCell ref="B44:AB44"/>
    <mergeCell ref="N41:T41"/>
    <mergeCell ref="K51:U51"/>
    <mergeCell ref="K56:U56"/>
    <mergeCell ref="G51:J51"/>
    <mergeCell ref="G56:J56"/>
    <mergeCell ref="V56:Y56"/>
    <mergeCell ref="V51:Y51"/>
    <mergeCell ref="D24:AB25"/>
    <mergeCell ref="D27:AB30"/>
    <mergeCell ref="S80:AB81"/>
    <mergeCell ref="C239:AB240"/>
    <mergeCell ref="I74:J74"/>
    <mergeCell ref="K74:L74"/>
    <mergeCell ref="M74:N74"/>
    <mergeCell ref="O74:Q74"/>
    <mergeCell ref="Y74:Z74"/>
    <mergeCell ref="AA74:AB74"/>
    <mergeCell ref="Y77:Z77"/>
    <mergeCell ref="B226:D226"/>
    <mergeCell ref="F226:I226"/>
    <mergeCell ref="K226:N226"/>
    <mergeCell ref="B227:D227"/>
    <mergeCell ref="F227:I227"/>
    <mergeCell ref="K227:N227"/>
    <mergeCell ref="B228:D228"/>
    <mergeCell ref="F228:I228"/>
    <mergeCell ref="K228:N228"/>
    <mergeCell ref="B229:D229"/>
    <mergeCell ref="F229:I229"/>
    <mergeCell ref="K229:N229"/>
    <mergeCell ref="B230:D230"/>
    <mergeCell ref="F230:I230"/>
    <mergeCell ref="K230:N230"/>
    <mergeCell ref="B231:D231"/>
    <mergeCell ref="F231:I231"/>
    <mergeCell ref="K231:N231"/>
    <mergeCell ref="B232:D232"/>
    <mergeCell ref="F232:I232"/>
    <mergeCell ref="K232:N232"/>
    <mergeCell ref="B233:D233"/>
    <mergeCell ref="F233:I233"/>
    <mergeCell ref="K233:N233"/>
    <mergeCell ref="D341:E341"/>
    <mergeCell ref="D342:E342"/>
    <mergeCell ref="D343:E343"/>
    <mergeCell ref="B234:D234"/>
    <mergeCell ref="F234:I234"/>
    <mergeCell ref="K234:N234"/>
    <mergeCell ref="C425:AB428"/>
    <mergeCell ref="B235:D235"/>
    <mergeCell ref="F235:I235"/>
    <mergeCell ref="K235:N235"/>
    <mergeCell ref="D351:F351"/>
    <mergeCell ref="D352:F352"/>
    <mergeCell ref="C332:AB333"/>
    <mergeCell ref="B335:AB335"/>
    <mergeCell ref="C346:AB347"/>
    <mergeCell ref="A349:AB349"/>
    <mergeCell ref="B350:AB350"/>
    <mergeCell ref="C303:AB305"/>
    <mergeCell ref="F286:AB286"/>
    <mergeCell ref="F356:AB357"/>
    <mergeCell ref="F358:AB359"/>
    <mergeCell ref="D372:N373"/>
    <mergeCell ref="S372:Y372"/>
  </mergeCells>
  <dataValidations count="7">
    <dataValidation type="list" allowBlank="1" showInputMessage="1" showErrorMessage="1" sqref="F227" xr:uid="{609D90F0-886B-488F-8526-301052B13654}">
      <formula1>"2’, 3’, N/A"</formula1>
    </dataValidation>
    <dataValidation type="list" allowBlank="1" showInputMessage="1" showErrorMessage="1" sqref="F226" xr:uid="{DF873BFA-9E53-4CF8-A67F-52CA9274760E}">
      <formula1>"5’ (1-side), 5’ (Both), N/A"</formula1>
    </dataValidation>
    <dataValidation type="list" allowBlank="1" showInputMessage="1" showErrorMessage="1" sqref="F228" xr:uid="{A736E025-E313-49B1-927B-301120954F7A}">
      <formula1>"5’ (1-way/1 side), 8’ (2-way/1 side), 5’ (1-way/2 sides), 8’ (2-way/2 sides), N/A"</formula1>
    </dataValidation>
    <dataValidation type="list" allowBlank="1" showInputMessage="1" showErrorMessage="1" sqref="F231" xr:uid="{61B9264F-2D2A-4F9C-8540-D4C1FE9ECA84}">
      <formula1>" 7’ - 8’ (1-side), 7’ - 8’ (2-sides), N/A"</formula1>
    </dataValidation>
    <dataValidation type="list" allowBlank="1" showInputMessage="1" showErrorMessage="1" sqref="F229" xr:uid="{9CFFF4CC-09D0-40D4-90D4-425E5A55EBD4}">
      <formula1>"10’ Min (1 Side), 10’ Min (Both), N/A"</formula1>
    </dataValidation>
    <dataValidation type="list" allowBlank="1" showInputMessage="1" showErrorMessage="1" sqref="F230" xr:uid="{30BD799F-F725-4E37-A365-78A48D42030B}">
      <formula1>"5.5’ Min (1 Side), 5.5’ Min (Both), N/A"</formula1>
    </dataValidation>
    <dataValidation type="list" allowBlank="1" showInputMessage="1" showErrorMessage="1" sqref="D341:E343" xr:uid="{BC921F44-E49B-42A6-86C1-8FAE646391E8}">
      <formula1>"Pre-25%, 25%, 75%, 100%"</formula1>
    </dataValidation>
  </dataValidations>
  <hyperlinks>
    <hyperlink ref="Q468" r:id="rId1" display="video" xr:uid="{A4332DFE-9C78-428E-B8D6-A60EC73B6C0F}"/>
    <hyperlink ref="AG1" location="ProjectScopingChecklist!R125C1" display="Context" xr:uid="{6587751B-A7A4-4771-BD77-FB49D774C51F}"/>
    <hyperlink ref="AF1" location="ProjectScopingChecklist!R63C1" display="Bridge" xr:uid="{CC16A966-B392-4019-9D88-445845A49756}"/>
    <hyperlink ref="AI1" location="ProjectScopingChecklist!R176C1" display="Roadway" xr:uid="{BAD5692F-FA2E-4C6B-8B84-F64461ED1AA2}"/>
    <hyperlink ref="AJ1" location="ProjectScopingChecklist!A291" display="Constructability" xr:uid="{AF7C1134-EED5-4C45-BA19-F826678698D6}"/>
    <hyperlink ref="AK1" location="ProjectScopingChecklist!A307" display="Utilities" xr:uid="{272CAD73-1C91-4B38-AAA9-47CF4DD24D46}"/>
    <hyperlink ref="AL1" location="ProjectScopingChecklist!A349" display="Environmental" xr:uid="{6CB6F6C1-BB73-4B9E-A855-B3529C249AC1}"/>
    <hyperlink ref="AM1" location="ProjectScopingChecklist!A420" display="ROW" xr:uid="{4DCB02FC-7C10-445B-BBEB-CF9F411A1DCB}"/>
    <hyperlink ref="AN1" location="ProjectScopingChecklist!A440" display="Pre-25%" xr:uid="{C92E853B-AC0B-4151-87B4-B43FC1B1AD75}"/>
    <hyperlink ref="AE1" location="ProjectScopingChecklist!A2" display="Top" xr:uid="{BA7B2177-1C31-42A3-BB1D-C7356EC0D36E}"/>
    <hyperlink ref="AH1" location="ProjectScopingChecklist!R146C1" display="Safety" xr:uid="{DC16C8D2-047F-4F01-8B10-F40A463AA891}"/>
    <hyperlink ref="AD240" location="'SPRAT-MassDOT Only'!A3" display="Risk - Design Scope" xr:uid="{E29F3206-CA39-4491-911E-2065071422F6}"/>
    <hyperlink ref="AD418" location="'SPRAT-MassDOT Only'!A15" display="Risk - Environmental" xr:uid="{8FC53564-9789-481B-A3C7-CACFA0FD9DEA}"/>
    <hyperlink ref="AD438" location="'SPRAT-MassDOT Only'!A19" display="Risk - ROW" xr:uid="{2D29DB95-27BA-4263-AB8B-1FE4811F2205}"/>
    <hyperlink ref="AD347" location="'SPRAT-MassDOT Only'!A10" display="Risk - Utilities" xr:uid="{FEAF89A7-02DF-426E-BAF1-CAD4B2964648}"/>
    <hyperlink ref="AN491" location="ProjectScopingChecklist!A447" display="Pre-25%" xr:uid="{4B294A4B-3E81-4C68-B009-671AA69E0832}"/>
    <hyperlink ref="AH472" location="ProjectScopingChecklist!A141" display="Safety" xr:uid="{9A731D70-B95A-48C6-A3B3-ECAB7F350185}"/>
    <hyperlink ref="AJ472" location="ProjectScopingChecklist!A293" display="Constructability" xr:uid="{36322CFB-3475-4F23-B3E3-64D65DD98DA2}"/>
    <hyperlink ref="AL472" location="ProjectScopingChecklist!A355" display="Environmental" xr:uid="{E698EAC6-7ABB-417E-BA20-CD495411E13F}"/>
    <hyperlink ref="Q384" r:id="rId2" location="!/search/wastesite" xr:uid="{DCAAA6F0-F358-4F41-9A2B-7BA2738D71D7}"/>
    <hyperlink ref="X355" r:id="rId3" xr:uid="{7F746183-A4A0-4EFD-82EF-F2DD3057DA26}"/>
  </hyperlinks>
  <printOptions horizontalCentered="1"/>
  <pageMargins left="0.5" right="0.5" top="0.75" bottom="0.5" header="0.3" footer="0.3"/>
  <pageSetup orientation="portrait" r:id="rId4"/>
  <headerFooter>
    <oddFooter xml:space="preserve">&amp;L&amp;"Eras Medium ITC,Regular"&amp;8Project Scoping Checklist, rev March 2023&amp;R&amp;"Eras Medium ITC,Regular"&amp;8Page &amp;P of &amp;N </oddFooter>
  </headerFooter>
  <rowBreaks count="9" manualBreakCount="9">
    <brk id="145" max="16383" man="1"/>
    <brk id="175" max="16383" man="1"/>
    <brk id="324" max="16383" man="1"/>
    <brk id="348" max="16383" man="1"/>
    <brk id="374" max="16383" man="1"/>
    <brk id="418" max="16383" man="1"/>
    <brk id="439" max="16383" man="1"/>
    <brk id="532" max="16383" man="1"/>
    <brk id="546" max="16383" man="1"/>
  </rowBreaks>
  <drawing r:id="rId5"/>
  <legacyDrawing r:id="rId6"/>
  <mc:AlternateContent xmlns:mc="http://schemas.openxmlformats.org/markup-compatibility/2006">
    <mc:Choice Requires="x14">
      <controls>
        <mc:AlternateContent xmlns:mc="http://schemas.openxmlformats.org/markup-compatibility/2006">
          <mc:Choice Requires="x14">
            <control shapeId="8284" r:id="rId7" name="Check Box 92">
              <controlPr defaultSize="0" autoFill="0" autoLine="0" autoPict="0">
                <anchor moveWithCells="1">
                  <from>
                    <xdr:col>8</xdr:col>
                    <xdr:colOff>30480</xdr:colOff>
                    <xdr:row>20</xdr:row>
                    <xdr:rowOff>22860</xdr:rowOff>
                  </from>
                  <to>
                    <xdr:col>9</xdr:col>
                    <xdr:colOff>0</xdr:colOff>
                    <xdr:row>20</xdr:row>
                    <xdr:rowOff>198120</xdr:rowOff>
                  </to>
                </anchor>
              </controlPr>
            </control>
          </mc:Choice>
        </mc:AlternateContent>
        <mc:AlternateContent xmlns:mc="http://schemas.openxmlformats.org/markup-compatibility/2006">
          <mc:Choice Requires="x14">
            <control shapeId="8285" r:id="rId8" name="Check Box 93">
              <controlPr defaultSize="0" autoFill="0" autoLine="0" autoPict="0">
                <anchor moveWithCells="1">
                  <from>
                    <xdr:col>8</xdr:col>
                    <xdr:colOff>30480</xdr:colOff>
                    <xdr:row>20</xdr:row>
                    <xdr:rowOff>22860</xdr:rowOff>
                  </from>
                  <to>
                    <xdr:col>9</xdr:col>
                    <xdr:colOff>0</xdr:colOff>
                    <xdr:row>20</xdr:row>
                    <xdr:rowOff>198120</xdr:rowOff>
                  </to>
                </anchor>
              </controlPr>
            </control>
          </mc:Choice>
        </mc:AlternateContent>
        <mc:AlternateContent xmlns:mc="http://schemas.openxmlformats.org/markup-compatibility/2006">
          <mc:Choice Requires="x14">
            <control shapeId="8286" r:id="rId9" name="Check Box 94">
              <controlPr defaultSize="0" autoFill="0" autoLine="0" autoPict="0">
                <anchor moveWithCells="1">
                  <from>
                    <xdr:col>14</xdr:col>
                    <xdr:colOff>30480</xdr:colOff>
                    <xdr:row>20</xdr:row>
                    <xdr:rowOff>22860</xdr:rowOff>
                  </from>
                  <to>
                    <xdr:col>15</xdr:col>
                    <xdr:colOff>0</xdr:colOff>
                    <xdr:row>20</xdr:row>
                    <xdr:rowOff>198120</xdr:rowOff>
                  </to>
                </anchor>
              </controlPr>
            </control>
          </mc:Choice>
        </mc:AlternateContent>
        <mc:AlternateContent xmlns:mc="http://schemas.openxmlformats.org/markup-compatibility/2006">
          <mc:Choice Requires="x14">
            <control shapeId="8288" r:id="rId10" name="Check Box 96">
              <controlPr defaultSize="0" autoFill="0" autoLine="0" autoPict="0">
                <anchor moveWithCells="1">
                  <from>
                    <xdr:col>20</xdr:col>
                    <xdr:colOff>30480</xdr:colOff>
                    <xdr:row>20</xdr:row>
                    <xdr:rowOff>22860</xdr:rowOff>
                  </from>
                  <to>
                    <xdr:col>21</xdr:col>
                    <xdr:colOff>0</xdr:colOff>
                    <xdr:row>20</xdr:row>
                    <xdr:rowOff>198120</xdr:rowOff>
                  </to>
                </anchor>
              </controlPr>
            </control>
          </mc:Choice>
        </mc:AlternateContent>
        <mc:AlternateContent xmlns:mc="http://schemas.openxmlformats.org/markup-compatibility/2006">
          <mc:Choice Requires="x14">
            <control shapeId="8289" r:id="rId11" name="Check Box 97">
              <controlPr defaultSize="0" autoFill="0" autoLine="0" autoPict="0">
                <anchor moveWithCells="1">
                  <from>
                    <xdr:col>20</xdr:col>
                    <xdr:colOff>30480</xdr:colOff>
                    <xdr:row>20</xdr:row>
                    <xdr:rowOff>22860</xdr:rowOff>
                  </from>
                  <to>
                    <xdr:col>21</xdr:col>
                    <xdr:colOff>0</xdr:colOff>
                    <xdr:row>20</xdr:row>
                    <xdr:rowOff>198120</xdr:rowOff>
                  </to>
                </anchor>
              </controlPr>
            </control>
          </mc:Choice>
        </mc:AlternateContent>
        <mc:AlternateContent xmlns:mc="http://schemas.openxmlformats.org/markup-compatibility/2006">
          <mc:Choice Requires="x14">
            <control shapeId="8290" r:id="rId12" name="Check Box 98">
              <controlPr defaultSize="0" autoFill="0" autoLine="0" autoPict="0">
                <anchor moveWithCells="1">
                  <from>
                    <xdr:col>8</xdr:col>
                    <xdr:colOff>30480</xdr:colOff>
                    <xdr:row>21</xdr:row>
                    <xdr:rowOff>22860</xdr:rowOff>
                  </from>
                  <to>
                    <xdr:col>9</xdr:col>
                    <xdr:colOff>0</xdr:colOff>
                    <xdr:row>21</xdr:row>
                    <xdr:rowOff>198120</xdr:rowOff>
                  </to>
                </anchor>
              </controlPr>
            </control>
          </mc:Choice>
        </mc:AlternateContent>
        <mc:AlternateContent xmlns:mc="http://schemas.openxmlformats.org/markup-compatibility/2006">
          <mc:Choice Requires="x14">
            <control shapeId="8291" r:id="rId13" name="Check Box 99">
              <controlPr defaultSize="0" autoFill="0" autoLine="0" autoPict="0">
                <anchor moveWithCells="1">
                  <from>
                    <xdr:col>8</xdr:col>
                    <xdr:colOff>30480</xdr:colOff>
                    <xdr:row>21</xdr:row>
                    <xdr:rowOff>22860</xdr:rowOff>
                  </from>
                  <to>
                    <xdr:col>9</xdr:col>
                    <xdr:colOff>0</xdr:colOff>
                    <xdr:row>21</xdr:row>
                    <xdr:rowOff>198120</xdr:rowOff>
                  </to>
                </anchor>
              </controlPr>
            </control>
          </mc:Choice>
        </mc:AlternateContent>
        <mc:AlternateContent xmlns:mc="http://schemas.openxmlformats.org/markup-compatibility/2006">
          <mc:Choice Requires="x14">
            <control shapeId="8292" r:id="rId14" name="Check Box 100">
              <controlPr defaultSize="0" autoFill="0" autoLine="0" autoPict="0">
                <anchor moveWithCells="1">
                  <from>
                    <xdr:col>14</xdr:col>
                    <xdr:colOff>30480</xdr:colOff>
                    <xdr:row>21</xdr:row>
                    <xdr:rowOff>22860</xdr:rowOff>
                  </from>
                  <to>
                    <xdr:col>15</xdr:col>
                    <xdr:colOff>0</xdr:colOff>
                    <xdr:row>21</xdr:row>
                    <xdr:rowOff>198120</xdr:rowOff>
                  </to>
                </anchor>
              </controlPr>
            </control>
          </mc:Choice>
        </mc:AlternateContent>
        <mc:AlternateContent xmlns:mc="http://schemas.openxmlformats.org/markup-compatibility/2006">
          <mc:Choice Requires="x14">
            <control shapeId="8294" r:id="rId15" name="Check Box 102">
              <controlPr defaultSize="0" autoFill="0" autoLine="0" autoPict="0">
                <anchor moveWithCells="1">
                  <from>
                    <xdr:col>20</xdr:col>
                    <xdr:colOff>30480</xdr:colOff>
                    <xdr:row>21</xdr:row>
                    <xdr:rowOff>22860</xdr:rowOff>
                  </from>
                  <to>
                    <xdr:col>21</xdr:col>
                    <xdr:colOff>0</xdr:colOff>
                    <xdr:row>21</xdr:row>
                    <xdr:rowOff>198120</xdr:rowOff>
                  </to>
                </anchor>
              </controlPr>
            </control>
          </mc:Choice>
        </mc:AlternateContent>
        <mc:AlternateContent xmlns:mc="http://schemas.openxmlformats.org/markup-compatibility/2006">
          <mc:Choice Requires="x14">
            <control shapeId="8295" r:id="rId16" name="Check Box 103">
              <controlPr defaultSize="0" autoFill="0" autoLine="0" autoPict="0">
                <anchor moveWithCells="1">
                  <from>
                    <xdr:col>20</xdr:col>
                    <xdr:colOff>30480</xdr:colOff>
                    <xdr:row>21</xdr:row>
                    <xdr:rowOff>22860</xdr:rowOff>
                  </from>
                  <to>
                    <xdr:col>21</xdr:col>
                    <xdr:colOff>0</xdr:colOff>
                    <xdr:row>21</xdr:row>
                    <xdr:rowOff>198120</xdr:rowOff>
                  </to>
                </anchor>
              </controlPr>
            </control>
          </mc:Choice>
        </mc:AlternateContent>
        <mc:AlternateContent xmlns:mc="http://schemas.openxmlformats.org/markup-compatibility/2006">
          <mc:Choice Requires="x14">
            <control shapeId="8297" r:id="rId17" name="Check Box 105">
              <controlPr defaultSize="0" autoFill="0" autoLine="0" autoPict="0">
                <anchor moveWithCells="1">
                  <from>
                    <xdr:col>2</xdr:col>
                    <xdr:colOff>30480</xdr:colOff>
                    <xdr:row>81</xdr:row>
                    <xdr:rowOff>22860</xdr:rowOff>
                  </from>
                  <to>
                    <xdr:col>3</xdr:col>
                    <xdr:colOff>0</xdr:colOff>
                    <xdr:row>82</xdr:row>
                    <xdr:rowOff>0</xdr:rowOff>
                  </to>
                </anchor>
              </controlPr>
            </control>
          </mc:Choice>
        </mc:AlternateContent>
        <mc:AlternateContent xmlns:mc="http://schemas.openxmlformats.org/markup-compatibility/2006">
          <mc:Choice Requires="x14">
            <control shapeId="8298" r:id="rId18" name="Check Box 106">
              <controlPr defaultSize="0" autoFill="0" autoLine="0" autoPict="0">
                <anchor moveWithCells="1">
                  <from>
                    <xdr:col>2</xdr:col>
                    <xdr:colOff>30480</xdr:colOff>
                    <xdr:row>82</xdr:row>
                    <xdr:rowOff>22860</xdr:rowOff>
                  </from>
                  <to>
                    <xdr:col>3</xdr:col>
                    <xdr:colOff>0</xdr:colOff>
                    <xdr:row>83</xdr:row>
                    <xdr:rowOff>0</xdr:rowOff>
                  </to>
                </anchor>
              </controlPr>
            </control>
          </mc:Choice>
        </mc:AlternateContent>
        <mc:AlternateContent xmlns:mc="http://schemas.openxmlformats.org/markup-compatibility/2006">
          <mc:Choice Requires="x14">
            <control shapeId="8299" r:id="rId19" name="Check Box 107">
              <controlPr defaultSize="0" autoFill="0" autoLine="0" autoPict="0">
                <anchor moveWithCells="1">
                  <from>
                    <xdr:col>2</xdr:col>
                    <xdr:colOff>30480</xdr:colOff>
                    <xdr:row>83</xdr:row>
                    <xdr:rowOff>22860</xdr:rowOff>
                  </from>
                  <to>
                    <xdr:col>3</xdr:col>
                    <xdr:colOff>0</xdr:colOff>
                    <xdr:row>84</xdr:row>
                    <xdr:rowOff>0</xdr:rowOff>
                  </to>
                </anchor>
              </controlPr>
            </control>
          </mc:Choice>
        </mc:AlternateContent>
        <mc:AlternateContent xmlns:mc="http://schemas.openxmlformats.org/markup-compatibility/2006">
          <mc:Choice Requires="x14">
            <control shapeId="8301" r:id="rId20" name="Check Box 109">
              <controlPr defaultSize="0" autoFill="0" autoLine="0" autoPict="0">
                <anchor moveWithCells="1">
                  <from>
                    <xdr:col>2</xdr:col>
                    <xdr:colOff>30480</xdr:colOff>
                    <xdr:row>91</xdr:row>
                    <xdr:rowOff>22860</xdr:rowOff>
                  </from>
                  <to>
                    <xdr:col>3</xdr:col>
                    <xdr:colOff>0</xdr:colOff>
                    <xdr:row>92</xdr:row>
                    <xdr:rowOff>0</xdr:rowOff>
                  </to>
                </anchor>
              </controlPr>
            </control>
          </mc:Choice>
        </mc:AlternateContent>
        <mc:AlternateContent xmlns:mc="http://schemas.openxmlformats.org/markup-compatibility/2006">
          <mc:Choice Requires="x14">
            <control shapeId="8302" r:id="rId21" name="Check Box 110">
              <controlPr defaultSize="0" autoFill="0" autoLine="0" autoPict="0">
                <anchor moveWithCells="1">
                  <from>
                    <xdr:col>2</xdr:col>
                    <xdr:colOff>30480</xdr:colOff>
                    <xdr:row>92</xdr:row>
                    <xdr:rowOff>22860</xdr:rowOff>
                  </from>
                  <to>
                    <xdr:col>3</xdr:col>
                    <xdr:colOff>0</xdr:colOff>
                    <xdr:row>93</xdr:row>
                    <xdr:rowOff>0</xdr:rowOff>
                  </to>
                </anchor>
              </controlPr>
            </control>
          </mc:Choice>
        </mc:AlternateContent>
        <mc:AlternateContent xmlns:mc="http://schemas.openxmlformats.org/markup-compatibility/2006">
          <mc:Choice Requires="x14">
            <control shapeId="8303" r:id="rId22" name="Check Box 111">
              <controlPr defaultSize="0" autoFill="0" autoLine="0" autoPict="0">
                <anchor moveWithCells="1">
                  <from>
                    <xdr:col>2</xdr:col>
                    <xdr:colOff>30480</xdr:colOff>
                    <xdr:row>93</xdr:row>
                    <xdr:rowOff>22860</xdr:rowOff>
                  </from>
                  <to>
                    <xdr:col>3</xdr:col>
                    <xdr:colOff>0</xdr:colOff>
                    <xdr:row>94</xdr:row>
                    <xdr:rowOff>0</xdr:rowOff>
                  </to>
                </anchor>
              </controlPr>
            </control>
          </mc:Choice>
        </mc:AlternateContent>
        <mc:AlternateContent xmlns:mc="http://schemas.openxmlformats.org/markup-compatibility/2006">
          <mc:Choice Requires="x14">
            <control shapeId="8308" r:id="rId23" name="Check Box 116">
              <controlPr defaultSize="0" autoFill="0" autoLine="0" autoPict="0">
                <anchor moveWithCells="1">
                  <from>
                    <xdr:col>8</xdr:col>
                    <xdr:colOff>30480</xdr:colOff>
                    <xdr:row>21</xdr:row>
                    <xdr:rowOff>22860</xdr:rowOff>
                  </from>
                  <to>
                    <xdr:col>9</xdr:col>
                    <xdr:colOff>0</xdr:colOff>
                    <xdr:row>21</xdr:row>
                    <xdr:rowOff>198120</xdr:rowOff>
                  </to>
                </anchor>
              </controlPr>
            </control>
          </mc:Choice>
        </mc:AlternateContent>
        <mc:AlternateContent xmlns:mc="http://schemas.openxmlformats.org/markup-compatibility/2006">
          <mc:Choice Requires="x14">
            <control shapeId="8309" r:id="rId24" name="Check Box 117">
              <controlPr defaultSize="0" autoFill="0" autoLine="0" autoPict="0">
                <anchor moveWithCells="1">
                  <from>
                    <xdr:col>8</xdr:col>
                    <xdr:colOff>30480</xdr:colOff>
                    <xdr:row>21</xdr:row>
                    <xdr:rowOff>22860</xdr:rowOff>
                  </from>
                  <to>
                    <xdr:col>9</xdr:col>
                    <xdr:colOff>0</xdr:colOff>
                    <xdr:row>21</xdr:row>
                    <xdr:rowOff>198120</xdr:rowOff>
                  </to>
                </anchor>
              </controlPr>
            </control>
          </mc:Choice>
        </mc:AlternateContent>
        <mc:AlternateContent xmlns:mc="http://schemas.openxmlformats.org/markup-compatibility/2006">
          <mc:Choice Requires="x14">
            <control shapeId="8310" r:id="rId25" name="Check Box 118">
              <controlPr defaultSize="0" autoFill="0" autoLine="0" autoPict="0">
                <anchor moveWithCells="1">
                  <from>
                    <xdr:col>8</xdr:col>
                    <xdr:colOff>30480</xdr:colOff>
                    <xdr:row>21</xdr:row>
                    <xdr:rowOff>22860</xdr:rowOff>
                  </from>
                  <to>
                    <xdr:col>9</xdr:col>
                    <xdr:colOff>0</xdr:colOff>
                    <xdr:row>21</xdr:row>
                    <xdr:rowOff>198120</xdr:rowOff>
                  </to>
                </anchor>
              </controlPr>
            </control>
          </mc:Choice>
        </mc:AlternateContent>
        <mc:AlternateContent xmlns:mc="http://schemas.openxmlformats.org/markup-compatibility/2006">
          <mc:Choice Requires="x14">
            <control shapeId="8311" r:id="rId26" name="Check Box 119">
              <controlPr defaultSize="0" autoFill="0" autoLine="0" autoPict="0">
                <anchor moveWithCells="1">
                  <from>
                    <xdr:col>8</xdr:col>
                    <xdr:colOff>30480</xdr:colOff>
                    <xdr:row>21</xdr:row>
                    <xdr:rowOff>22860</xdr:rowOff>
                  </from>
                  <to>
                    <xdr:col>9</xdr:col>
                    <xdr:colOff>0</xdr:colOff>
                    <xdr:row>21</xdr:row>
                    <xdr:rowOff>198120</xdr:rowOff>
                  </to>
                </anchor>
              </controlPr>
            </control>
          </mc:Choice>
        </mc:AlternateContent>
        <mc:AlternateContent xmlns:mc="http://schemas.openxmlformats.org/markup-compatibility/2006">
          <mc:Choice Requires="x14">
            <control shapeId="8312" r:id="rId27" name="Check Box 120">
              <controlPr defaultSize="0" autoFill="0" autoLine="0" autoPict="0">
                <anchor moveWithCells="1">
                  <from>
                    <xdr:col>2</xdr:col>
                    <xdr:colOff>30480</xdr:colOff>
                    <xdr:row>95</xdr:row>
                    <xdr:rowOff>22860</xdr:rowOff>
                  </from>
                  <to>
                    <xdr:col>3</xdr:col>
                    <xdr:colOff>0</xdr:colOff>
                    <xdr:row>96</xdr:row>
                    <xdr:rowOff>0</xdr:rowOff>
                  </to>
                </anchor>
              </controlPr>
            </control>
          </mc:Choice>
        </mc:AlternateContent>
        <mc:AlternateContent xmlns:mc="http://schemas.openxmlformats.org/markup-compatibility/2006">
          <mc:Choice Requires="x14">
            <control shapeId="8313" r:id="rId28" name="Check Box 121">
              <controlPr defaultSize="0" autoFill="0" autoLine="0" autoPict="0">
                <anchor moveWithCells="1">
                  <from>
                    <xdr:col>2</xdr:col>
                    <xdr:colOff>30480</xdr:colOff>
                    <xdr:row>96</xdr:row>
                    <xdr:rowOff>22860</xdr:rowOff>
                  </from>
                  <to>
                    <xdr:col>3</xdr:col>
                    <xdr:colOff>0</xdr:colOff>
                    <xdr:row>97</xdr:row>
                    <xdr:rowOff>0</xdr:rowOff>
                  </to>
                </anchor>
              </controlPr>
            </control>
          </mc:Choice>
        </mc:AlternateContent>
        <mc:AlternateContent xmlns:mc="http://schemas.openxmlformats.org/markup-compatibility/2006">
          <mc:Choice Requires="x14">
            <control shapeId="8314" r:id="rId29" name="Check Box 122">
              <controlPr defaultSize="0" autoFill="0" autoLine="0" autoPict="0">
                <anchor moveWithCells="1">
                  <from>
                    <xdr:col>2</xdr:col>
                    <xdr:colOff>30480</xdr:colOff>
                    <xdr:row>97</xdr:row>
                    <xdr:rowOff>22860</xdr:rowOff>
                  </from>
                  <to>
                    <xdr:col>3</xdr:col>
                    <xdr:colOff>0</xdr:colOff>
                    <xdr:row>98</xdr:row>
                    <xdr:rowOff>0</xdr:rowOff>
                  </to>
                </anchor>
              </controlPr>
            </control>
          </mc:Choice>
        </mc:AlternateContent>
        <mc:AlternateContent xmlns:mc="http://schemas.openxmlformats.org/markup-compatibility/2006">
          <mc:Choice Requires="x14">
            <control shapeId="8326" r:id="rId30" name="Check Box 134">
              <controlPr defaultSize="0" autoFill="0" autoLine="0" autoPict="0">
                <anchor moveWithCells="1">
                  <from>
                    <xdr:col>19</xdr:col>
                    <xdr:colOff>30480</xdr:colOff>
                    <xdr:row>94</xdr:row>
                    <xdr:rowOff>22860</xdr:rowOff>
                  </from>
                  <to>
                    <xdr:col>20</xdr:col>
                    <xdr:colOff>0</xdr:colOff>
                    <xdr:row>95</xdr:row>
                    <xdr:rowOff>0</xdr:rowOff>
                  </to>
                </anchor>
              </controlPr>
            </control>
          </mc:Choice>
        </mc:AlternateContent>
        <mc:AlternateContent xmlns:mc="http://schemas.openxmlformats.org/markup-compatibility/2006">
          <mc:Choice Requires="x14">
            <control shapeId="8327" r:id="rId31" name="Check Box 135">
              <controlPr defaultSize="0" autoFill="0" autoLine="0" autoPict="0">
                <anchor moveWithCells="1">
                  <from>
                    <xdr:col>12</xdr:col>
                    <xdr:colOff>30480</xdr:colOff>
                    <xdr:row>94</xdr:row>
                    <xdr:rowOff>22860</xdr:rowOff>
                  </from>
                  <to>
                    <xdr:col>13</xdr:col>
                    <xdr:colOff>0</xdr:colOff>
                    <xdr:row>95</xdr:row>
                    <xdr:rowOff>0</xdr:rowOff>
                  </to>
                </anchor>
              </controlPr>
            </control>
          </mc:Choice>
        </mc:AlternateContent>
        <mc:AlternateContent xmlns:mc="http://schemas.openxmlformats.org/markup-compatibility/2006">
          <mc:Choice Requires="x14">
            <control shapeId="8329" r:id="rId32" name="Check Box 137">
              <controlPr defaultSize="0" autoFill="0" autoLine="0" autoPict="0">
                <anchor moveWithCells="1">
                  <from>
                    <xdr:col>2</xdr:col>
                    <xdr:colOff>30480</xdr:colOff>
                    <xdr:row>9</xdr:row>
                    <xdr:rowOff>22860</xdr:rowOff>
                  </from>
                  <to>
                    <xdr:col>3</xdr:col>
                    <xdr:colOff>0</xdr:colOff>
                    <xdr:row>9</xdr:row>
                    <xdr:rowOff>198120</xdr:rowOff>
                  </to>
                </anchor>
              </controlPr>
            </control>
          </mc:Choice>
        </mc:AlternateContent>
        <mc:AlternateContent xmlns:mc="http://schemas.openxmlformats.org/markup-compatibility/2006">
          <mc:Choice Requires="x14">
            <control shapeId="8330" r:id="rId33" name="Check Box 138">
              <controlPr defaultSize="0" autoFill="0" autoLine="0" autoPict="0">
                <anchor moveWithCells="1">
                  <from>
                    <xdr:col>2</xdr:col>
                    <xdr:colOff>30480</xdr:colOff>
                    <xdr:row>10</xdr:row>
                    <xdr:rowOff>22860</xdr:rowOff>
                  </from>
                  <to>
                    <xdr:col>3</xdr:col>
                    <xdr:colOff>0</xdr:colOff>
                    <xdr:row>10</xdr:row>
                    <xdr:rowOff>198120</xdr:rowOff>
                  </to>
                </anchor>
              </controlPr>
            </control>
          </mc:Choice>
        </mc:AlternateContent>
        <mc:AlternateContent xmlns:mc="http://schemas.openxmlformats.org/markup-compatibility/2006">
          <mc:Choice Requires="x14">
            <control shapeId="8331" r:id="rId34" name="Check Box 139">
              <controlPr defaultSize="0" autoFill="0" autoLine="0" autoPict="0">
                <anchor moveWithCells="1">
                  <from>
                    <xdr:col>2</xdr:col>
                    <xdr:colOff>30480</xdr:colOff>
                    <xdr:row>11</xdr:row>
                    <xdr:rowOff>22860</xdr:rowOff>
                  </from>
                  <to>
                    <xdr:col>3</xdr:col>
                    <xdr:colOff>0</xdr:colOff>
                    <xdr:row>11</xdr:row>
                    <xdr:rowOff>198120</xdr:rowOff>
                  </to>
                </anchor>
              </controlPr>
            </control>
          </mc:Choice>
        </mc:AlternateContent>
        <mc:AlternateContent xmlns:mc="http://schemas.openxmlformats.org/markup-compatibility/2006">
          <mc:Choice Requires="x14">
            <control shapeId="8332" r:id="rId35" name="Check Box 140">
              <controlPr defaultSize="0" autoFill="0" autoLine="0" autoPict="0">
                <anchor moveWithCells="1">
                  <from>
                    <xdr:col>2</xdr:col>
                    <xdr:colOff>30480</xdr:colOff>
                    <xdr:row>12</xdr:row>
                    <xdr:rowOff>22860</xdr:rowOff>
                  </from>
                  <to>
                    <xdr:col>3</xdr:col>
                    <xdr:colOff>0</xdr:colOff>
                    <xdr:row>12</xdr:row>
                    <xdr:rowOff>198120</xdr:rowOff>
                  </to>
                </anchor>
              </controlPr>
            </control>
          </mc:Choice>
        </mc:AlternateContent>
        <mc:AlternateContent xmlns:mc="http://schemas.openxmlformats.org/markup-compatibility/2006">
          <mc:Choice Requires="x14">
            <control shapeId="8333" r:id="rId36" name="Check Box 141">
              <controlPr defaultSize="0" autoFill="0" autoLine="0" autoPict="0">
                <anchor moveWithCells="1">
                  <from>
                    <xdr:col>2</xdr:col>
                    <xdr:colOff>30480</xdr:colOff>
                    <xdr:row>13</xdr:row>
                    <xdr:rowOff>22860</xdr:rowOff>
                  </from>
                  <to>
                    <xdr:col>3</xdr:col>
                    <xdr:colOff>0</xdr:colOff>
                    <xdr:row>13</xdr:row>
                    <xdr:rowOff>198120</xdr:rowOff>
                  </to>
                </anchor>
              </controlPr>
            </control>
          </mc:Choice>
        </mc:AlternateContent>
        <mc:AlternateContent xmlns:mc="http://schemas.openxmlformats.org/markup-compatibility/2006">
          <mc:Choice Requires="x14">
            <control shapeId="8334" r:id="rId37" name="Check Box 142">
              <controlPr defaultSize="0" autoFill="0" autoLine="0" autoPict="0">
                <anchor moveWithCells="1">
                  <from>
                    <xdr:col>2</xdr:col>
                    <xdr:colOff>30480</xdr:colOff>
                    <xdr:row>15</xdr:row>
                    <xdr:rowOff>22860</xdr:rowOff>
                  </from>
                  <to>
                    <xdr:col>3</xdr:col>
                    <xdr:colOff>0</xdr:colOff>
                    <xdr:row>15</xdr:row>
                    <xdr:rowOff>198120</xdr:rowOff>
                  </to>
                </anchor>
              </controlPr>
            </control>
          </mc:Choice>
        </mc:AlternateContent>
        <mc:AlternateContent xmlns:mc="http://schemas.openxmlformats.org/markup-compatibility/2006">
          <mc:Choice Requires="x14">
            <control shapeId="8335" r:id="rId38" name="Check Box 143">
              <controlPr defaultSize="0" autoFill="0" autoLine="0" autoPict="0">
                <anchor moveWithCells="1">
                  <from>
                    <xdr:col>14</xdr:col>
                    <xdr:colOff>30480</xdr:colOff>
                    <xdr:row>9</xdr:row>
                    <xdr:rowOff>22860</xdr:rowOff>
                  </from>
                  <to>
                    <xdr:col>15</xdr:col>
                    <xdr:colOff>0</xdr:colOff>
                    <xdr:row>9</xdr:row>
                    <xdr:rowOff>198120</xdr:rowOff>
                  </to>
                </anchor>
              </controlPr>
            </control>
          </mc:Choice>
        </mc:AlternateContent>
        <mc:AlternateContent xmlns:mc="http://schemas.openxmlformats.org/markup-compatibility/2006">
          <mc:Choice Requires="x14">
            <control shapeId="8336" r:id="rId39" name="Check Box 144">
              <controlPr defaultSize="0" autoFill="0" autoLine="0" autoPict="0">
                <anchor moveWithCells="1">
                  <from>
                    <xdr:col>14</xdr:col>
                    <xdr:colOff>30480</xdr:colOff>
                    <xdr:row>10</xdr:row>
                    <xdr:rowOff>22860</xdr:rowOff>
                  </from>
                  <to>
                    <xdr:col>15</xdr:col>
                    <xdr:colOff>0</xdr:colOff>
                    <xdr:row>10</xdr:row>
                    <xdr:rowOff>198120</xdr:rowOff>
                  </to>
                </anchor>
              </controlPr>
            </control>
          </mc:Choice>
        </mc:AlternateContent>
        <mc:AlternateContent xmlns:mc="http://schemas.openxmlformats.org/markup-compatibility/2006">
          <mc:Choice Requires="x14">
            <control shapeId="8337" r:id="rId40" name="Check Box 145">
              <controlPr defaultSize="0" autoFill="0" autoLine="0" autoPict="0">
                <anchor moveWithCells="1">
                  <from>
                    <xdr:col>14</xdr:col>
                    <xdr:colOff>30480</xdr:colOff>
                    <xdr:row>11</xdr:row>
                    <xdr:rowOff>22860</xdr:rowOff>
                  </from>
                  <to>
                    <xdr:col>15</xdr:col>
                    <xdr:colOff>0</xdr:colOff>
                    <xdr:row>11</xdr:row>
                    <xdr:rowOff>198120</xdr:rowOff>
                  </to>
                </anchor>
              </controlPr>
            </control>
          </mc:Choice>
        </mc:AlternateContent>
        <mc:AlternateContent xmlns:mc="http://schemas.openxmlformats.org/markup-compatibility/2006">
          <mc:Choice Requires="x14">
            <control shapeId="8338" r:id="rId41" name="Check Box 146">
              <controlPr defaultSize="0" autoFill="0" autoLine="0" autoPict="0">
                <anchor moveWithCells="1">
                  <from>
                    <xdr:col>14</xdr:col>
                    <xdr:colOff>30480</xdr:colOff>
                    <xdr:row>12</xdr:row>
                    <xdr:rowOff>22860</xdr:rowOff>
                  </from>
                  <to>
                    <xdr:col>15</xdr:col>
                    <xdr:colOff>0</xdr:colOff>
                    <xdr:row>12</xdr:row>
                    <xdr:rowOff>198120</xdr:rowOff>
                  </to>
                </anchor>
              </controlPr>
            </control>
          </mc:Choice>
        </mc:AlternateContent>
        <mc:AlternateContent xmlns:mc="http://schemas.openxmlformats.org/markup-compatibility/2006">
          <mc:Choice Requires="x14">
            <control shapeId="8339" r:id="rId42" name="Check Box 147">
              <controlPr defaultSize="0" autoFill="0" autoLine="0" autoPict="0">
                <anchor moveWithCells="1">
                  <from>
                    <xdr:col>14</xdr:col>
                    <xdr:colOff>30480</xdr:colOff>
                    <xdr:row>15</xdr:row>
                    <xdr:rowOff>22860</xdr:rowOff>
                  </from>
                  <to>
                    <xdr:col>15</xdr:col>
                    <xdr:colOff>0</xdr:colOff>
                    <xdr:row>15</xdr:row>
                    <xdr:rowOff>198120</xdr:rowOff>
                  </to>
                </anchor>
              </controlPr>
            </control>
          </mc:Choice>
        </mc:AlternateContent>
        <mc:AlternateContent xmlns:mc="http://schemas.openxmlformats.org/markup-compatibility/2006">
          <mc:Choice Requires="x14">
            <control shapeId="8340" r:id="rId43" name="Check Box 148">
              <controlPr defaultSize="0" autoFill="0" autoLine="0" autoPict="0">
                <anchor moveWithCells="1">
                  <from>
                    <xdr:col>2</xdr:col>
                    <xdr:colOff>30480</xdr:colOff>
                    <xdr:row>89</xdr:row>
                    <xdr:rowOff>22860</xdr:rowOff>
                  </from>
                  <to>
                    <xdr:col>3</xdr:col>
                    <xdr:colOff>0</xdr:colOff>
                    <xdr:row>90</xdr:row>
                    <xdr:rowOff>0</xdr:rowOff>
                  </to>
                </anchor>
              </controlPr>
            </control>
          </mc:Choice>
        </mc:AlternateContent>
        <mc:AlternateContent xmlns:mc="http://schemas.openxmlformats.org/markup-compatibility/2006">
          <mc:Choice Requires="x14">
            <control shapeId="8341" r:id="rId44" name="Check Box 149">
              <controlPr defaultSize="0" autoFill="0" autoLine="0" autoPict="0">
                <anchor moveWithCells="1">
                  <from>
                    <xdr:col>2</xdr:col>
                    <xdr:colOff>30480</xdr:colOff>
                    <xdr:row>79</xdr:row>
                    <xdr:rowOff>22860</xdr:rowOff>
                  </from>
                  <to>
                    <xdr:col>3</xdr:col>
                    <xdr:colOff>0</xdr:colOff>
                    <xdr:row>80</xdr:row>
                    <xdr:rowOff>0</xdr:rowOff>
                  </to>
                </anchor>
              </controlPr>
            </control>
          </mc:Choice>
        </mc:AlternateContent>
        <mc:AlternateContent xmlns:mc="http://schemas.openxmlformats.org/markup-compatibility/2006">
          <mc:Choice Requires="x14">
            <control shapeId="8342" r:id="rId45" name="Check Box 150">
              <controlPr defaultSize="0" autoFill="0" autoLine="0" autoPict="0">
                <anchor moveWithCells="1">
                  <from>
                    <xdr:col>2</xdr:col>
                    <xdr:colOff>30480</xdr:colOff>
                    <xdr:row>100</xdr:row>
                    <xdr:rowOff>22860</xdr:rowOff>
                  </from>
                  <to>
                    <xdr:col>3</xdr:col>
                    <xdr:colOff>0</xdr:colOff>
                    <xdr:row>101</xdr:row>
                    <xdr:rowOff>0</xdr:rowOff>
                  </to>
                </anchor>
              </controlPr>
            </control>
          </mc:Choice>
        </mc:AlternateContent>
        <mc:AlternateContent xmlns:mc="http://schemas.openxmlformats.org/markup-compatibility/2006">
          <mc:Choice Requires="x14">
            <control shapeId="8343" r:id="rId46" name="Check Box 151">
              <controlPr defaultSize="0" autoFill="0" autoLine="0" autoPict="0">
                <anchor moveWithCells="1">
                  <from>
                    <xdr:col>2</xdr:col>
                    <xdr:colOff>30480</xdr:colOff>
                    <xdr:row>101</xdr:row>
                    <xdr:rowOff>22860</xdr:rowOff>
                  </from>
                  <to>
                    <xdr:col>3</xdr:col>
                    <xdr:colOff>0</xdr:colOff>
                    <xdr:row>102</xdr:row>
                    <xdr:rowOff>0</xdr:rowOff>
                  </to>
                </anchor>
              </controlPr>
            </control>
          </mc:Choice>
        </mc:AlternateContent>
        <mc:AlternateContent xmlns:mc="http://schemas.openxmlformats.org/markup-compatibility/2006">
          <mc:Choice Requires="x14">
            <control shapeId="8344" r:id="rId47" name="Check Box 152">
              <controlPr defaultSize="0" autoFill="0" autoLine="0" autoPict="0">
                <anchor moveWithCells="1">
                  <from>
                    <xdr:col>2</xdr:col>
                    <xdr:colOff>30480</xdr:colOff>
                    <xdr:row>102</xdr:row>
                    <xdr:rowOff>22860</xdr:rowOff>
                  </from>
                  <to>
                    <xdr:col>3</xdr:col>
                    <xdr:colOff>0</xdr:colOff>
                    <xdr:row>103</xdr:row>
                    <xdr:rowOff>0</xdr:rowOff>
                  </to>
                </anchor>
              </controlPr>
            </control>
          </mc:Choice>
        </mc:AlternateContent>
        <mc:AlternateContent xmlns:mc="http://schemas.openxmlformats.org/markup-compatibility/2006">
          <mc:Choice Requires="x14">
            <control shapeId="8345" r:id="rId48" name="Check Box 153">
              <controlPr defaultSize="0" autoFill="0" autoLine="0" autoPict="0">
                <anchor moveWithCells="1">
                  <from>
                    <xdr:col>2</xdr:col>
                    <xdr:colOff>30480</xdr:colOff>
                    <xdr:row>126</xdr:row>
                    <xdr:rowOff>22860</xdr:rowOff>
                  </from>
                  <to>
                    <xdr:col>3</xdr:col>
                    <xdr:colOff>0</xdr:colOff>
                    <xdr:row>126</xdr:row>
                    <xdr:rowOff>198120</xdr:rowOff>
                  </to>
                </anchor>
              </controlPr>
            </control>
          </mc:Choice>
        </mc:AlternateContent>
        <mc:AlternateContent xmlns:mc="http://schemas.openxmlformats.org/markup-compatibility/2006">
          <mc:Choice Requires="x14">
            <control shapeId="8346" r:id="rId49" name="Check Box 154">
              <controlPr defaultSize="0" autoFill="0" autoLine="0" autoPict="0">
                <anchor moveWithCells="1">
                  <from>
                    <xdr:col>2</xdr:col>
                    <xdr:colOff>30480</xdr:colOff>
                    <xdr:row>128</xdr:row>
                    <xdr:rowOff>22860</xdr:rowOff>
                  </from>
                  <to>
                    <xdr:col>3</xdr:col>
                    <xdr:colOff>0</xdr:colOff>
                    <xdr:row>128</xdr:row>
                    <xdr:rowOff>198120</xdr:rowOff>
                  </to>
                </anchor>
              </controlPr>
            </control>
          </mc:Choice>
        </mc:AlternateContent>
        <mc:AlternateContent xmlns:mc="http://schemas.openxmlformats.org/markup-compatibility/2006">
          <mc:Choice Requires="x14">
            <control shapeId="8347" r:id="rId50" name="Check Box 155">
              <controlPr defaultSize="0" autoFill="0" autoLine="0" autoPict="0">
                <anchor moveWithCells="1">
                  <from>
                    <xdr:col>2</xdr:col>
                    <xdr:colOff>30480</xdr:colOff>
                    <xdr:row>140</xdr:row>
                    <xdr:rowOff>22860</xdr:rowOff>
                  </from>
                  <to>
                    <xdr:col>3</xdr:col>
                    <xdr:colOff>0</xdr:colOff>
                    <xdr:row>140</xdr:row>
                    <xdr:rowOff>198120</xdr:rowOff>
                  </to>
                </anchor>
              </controlPr>
            </control>
          </mc:Choice>
        </mc:AlternateContent>
        <mc:AlternateContent xmlns:mc="http://schemas.openxmlformats.org/markup-compatibility/2006">
          <mc:Choice Requires="x14">
            <control shapeId="8348" r:id="rId51" name="Check Box 156">
              <controlPr defaultSize="0" autoFill="0" autoLine="0" autoPict="0">
                <anchor moveWithCells="1">
                  <from>
                    <xdr:col>10</xdr:col>
                    <xdr:colOff>60960</xdr:colOff>
                    <xdr:row>138</xdr:row>
                    <xdr:rowOff>0</xdr:rowOff>
                  </from>
                  <to>
                    <xdr:col>11</xdr:col>
                    <xdr:colOff>22860</xdr:colOff>
                    <xdr:row>139</xdr:row>
                    <xdr:rowOff>0</xdr:rowOff>
                  </to>
                </anchor>
              </controlPr>
            </control>
          </mc:Choice>
        </mc:AlternateContent>
        <mc:AlternateContent xmlns:mc="http://schemas.openxmlformats.org/markup-compatibility/2006">
          <mc:Choice Requires="x14">
            <control shapeId="8349" r:id="rId52" name="Check Box 157">
              <controlPr defaultSize="0" autoFill="0" autoLine="0" autoPict="0">
                <anchor moveWithCells="1">
                  <from>
                    <xdr:col>10</xdr:col>
                    <xdr:colOff>60960</xdr:colOff>
                    <xdr:row>139</xdr:row>
                    <xdr:rowOff>22860</xdr:rowOff>
                  </from>
                  <to>
                    <xdr:col>11</xdr:col>
                    <xdr:colOff>22860</xdr:colOff>
                    <xdr:row>140</xdr:row>
                    <xdr:rowOff>0</xdr:rowOff>
                  </to>
                </anchor>
              </controlPr>
            </control>
          </mc:Choice>
        </mc:AlternateContent>
        <mc:AlternateContent xmlns:mc="http://schemas.openxmlformats.org/markup-compatibility/2006">
          <mc:Choice Requires="x14">
            <control shapeId="8350" r:id="rId53" name="Check Box 158">
              <controlPr defaultSize="0" autoFill="0" autoLine="0" autoPict="0">
                <anchor moveWithCells="1">
                  <from>
                    <xdr:col>2</xdr:col>
                    <xdr:colOff>30480</xdr:colOff>
                    <xdr:row>148</xdr:row>
                    <xdr:rowOff>22860</xdr:rowOff>
                  </from>
                  <to>
                    <xdr:col>3</xdr:col>
                    <xdr:colOff>0</xdr:colOff>
                    <xdr:row>148</xdr:row>
                    <xdr:rowOff>198120</xdr:rowOff>
                  </to>
                </anchor>
              </controlPr>
            </control>
          </mc:Choice>
        </mc:AlternateContent>
        <mc:AlternateContent xmlns:mc="http://schemas.openxmlformats.org/markup-compatibility/2006">
          <mc:Choice Requires="x14">
            <control shapeId="8352" r:id="rId54" name="Check Box 160">
              <controlPr defaultSize="0" autoFill="0" autoLine="0" autoPict="0">
                <anchor moveWithCells="1">
                  <from>
                    <xdr:col>2</xdr:col>
                    <xdr:colOff>30480</xdr:colOff>
                    <xdr:row>165</xdr:row>
                    <xdr:rowOff>22860</xdr:rowOff>
                  </from>
                  <to>
                    <xdr:col>3</xdr:col>
                    <xdr:colOff>0</xdr:colOff>
                    <xdr:row>165</xdr:row>
                    <xdr:rowOff>190500</xdr:rowOff>
                  </to>
                </anchor>
              </controlPr>
            </control>
          </mc:Choice>
        </mc:AlternateContent>
        <mc:AlternateContent xmlns:mc="http://schemas.openxmlformats.org/markup-compatibility/2006">
          <mc:Choice Requires="x14">
            <control shapeId="8353" r:id="rId55" name="Check Box 161">
              <controlPr defaultSize="0" autoFill="0" autoLine="0" autoPict="0">
                <anchor moveWithCells="1">
                  <from>
                    <xdr:col>2</xdr:col>
                    <xdr:colOff>30480</xdr:colOff>
                    <xdr:row>166</xdr:row>
                    <xdr:rowOff>22860</xdr:rowOff>
                  </from>
                  <to>
                    <xdr:col>3</xdr:col>
                    <xdr:colOff>0</xdr:colOff>
                    <xdr:row>166</xdr:row>
                    <xdr:rowOff>190500</xdr:rowOff>
                  </to>
                </anchor>
              </controlPr>
            </control>
          </mc:Choice>
        </mc:AlternateContent>
        <mc:AlternateContent xmlns:mc="http://schemas.openxmlformats.org/markup-compatibility/2006">
          <mc:Choice Requires="x14">
            <control shapeId="8354" r:id="rId56" name="Check Box 162">
              <controlPr defaultSize="0" autoFill="0" autoLine="0" autoPict="0">
                <anchor moveWithCells="1">
                  <from>
                    <xdr:col>2</xdr:col>
                    <xdr:colOff>30480</xdr:colOff>
                    <xdr:row>167</xdr:row>
                    <xdr:rowOff>22860</xdr:rowOff>
                  </from>
                  <to>
                    <xdr:col>3</xdr:col>
                    <xdr:colOff>0</xdr:colOff>
                    <xdr:row>167</xdr:row>
                    <xdr:rowOff>190500</xdr:rowOff>
                  </to>
                </anchor>
              </controlPr>
            </control>
          </mc:Choice>
        </mc:AlternateContent>
        <mc:AlternateContent xmlns:mc="http://schemas.openxmlformats.org/markup-compatibility/2006">
          <mc:Choice Requires="x14">
            <control shapeId="8355" r:id="rId57" name="Check Box 163">
              <controlPr defaultSize="0" autoFill="0" autoLine="0" autoPict="0">
                <anchor moveWithCells="1">
                  <from>
                    <xdr:col>2</xdr:col>
                    <xdr:colOff>30480</xdr:colOff>
                    <xdr:row>169</xdr:row>
                    <xdr:rowOff>22860</xdr:rowOff>
                  </from>
                  <to>
                    <xdr:col>3</xdr:col>
                    <xdr:colOff>0</xdr:colOff>
                    <xdr:row>169</xdr:row>
                    <xdr:rowOff>190500</xdr:rowOff>
                  </to>
                </anchor>
              </controlPr>
            </control>
          </mc:Choice>
        </mc:AlternateContent>
        <mc:AlternateContent xmlns:mc="http://schemas.openxmlformats.org/markup-compatibility/2006">
          <mc:Choice Requires="x14">
            <control shapeId="8359" r:id="rId58" name="Check Box 167">
              <controlPr defaultSize="0" autoFill="0" autoLine="0" autoPict="0">
                <anchor moveWithCells="1">
                  <from>
                    <xdr:col>9</xdr:col>
                    <xdr:colOff>30480</xdr:colOff>
                    <xdr:row>164</xdr:row>
                    <xdr:rowOff>22860</xdr:rowOff>
                  </from>
                  <to>
                    <xdr:col>10</xdr:col>
                    <xdr:colOff>0</xdr:colOff>
                    <xdr:row>164</xdr:row>
                    <xdr:rowOff>190500</xdr:rowOff>
                  </to>
                </anchor>
              </controlPr>
            </control>
          </mc:Choice>
        </mc:AlternateContent>
        <mc:AlternateContent xmlns:mc="http://schemas.openxmlformats.org/markup-compatibility/2006">
          <mc:Choice Requires="x14">
            <control shapeId="8360" r:id="rId59" name="Check Box 168">
              <controlPr defaultSize="0" autoFill="0" autoLine="0" autoPict="0">
                <anchor moveWithCells="1">
                  <from>
                    <xdr:col>2</xdr:col>
                    <xdr:colOff>30480</xdr:colOff>
                    <xdr:row>164</xdr:row>
                    <xdr:rowOff>22860</xdr:rowOff>
                  </from>
                  <to>
                    <xdr:col>3</xdr:col>
                    <xdr:colOff>0</xdr:colOff>
                    <xdr:row>164</xdr:row>
                    <xdr:rowOff>190500</xdr:rowOff>
                  </to>
                </anchor>
              </controlPr>
            </control>
          </mc:Choice>
        </mc:AlternateContent>
        <mc:AlternateContent xmlns:mc="http://schemas.openxmlformats.org/markup-compatibility/2006">
          <mc:Choice Requires="x14">
            <control shapeId="8362" r:id="rId60" name="Check Box 170">
              <controlPr defaultSize="0" autoFill="0" autoLine="0" autoPict="0">
                <anchor moveWithCells="1">
                  <from>
                    <xdr:col>9</xdr:col>
                    <xdr:colOff>30480</xdr:colOff>
                    <xdr:row>164</xdr:row>
                    <xdr:rowOff>22860</xdr:rowOff>
                  </from>
                  <to>
                    <xdr:col>10</xdr:col>
                    <xdr:colOff>0</xdr:colOff>
                    <xdr:row>164</xdr:row>
                    <xdr:rowOff>190500</xdr:rowOff>
                  </to>
                </anchor>
              </controlPr>
            </control>
          </mc:Choice>
        </mc:AlternateContent>
        <mc:AlternateContent xmlns:mc="http://schemas.openxmlformats.org/markup-compatibility/2006">
          <mc:Choice Requires="x14">
            <control shapeId="8371" r:id="rId61" name="Check Box 179">
              <controlPr defaultSize="0" autoFill="0" autoLine="0" autoPict="0">
                <anchor moveWithCells="1">
                  <from>
                    <xdr:col>21</xdr:col>
                    <xdr:colOff>30480</xdr:colOff>
                    <xdr:row>181</xdr:row>
                    <xdr:rowOff>22860</xdr:rowOff>
                  </from>
                  <to>
                    <xdr:col>22</xdr:col>
                    <xdr:colOff>0</xdr:colOff>
                    <xdr:row>181</xdr:row>
                    <xdr:rowOff>198120</xdr:rowOff>
                  </to>
                </anchor>
              </controlPr>
            </control>
          </mc:Choice>
        </mc:AlternateContent>
        <mc:AlternateContent xmlns:mc="http://schemas.openxmlformats.org/markup-compatibility/2006">
          <mc:Choice Requires="x14">
            <control shapeId="8381" r:id="rId62" name="Check Box 189">
              <controlPr defaultSize="0" autoFill="0" autoLine="0" autoPict="0">
                <anchor moveWithCells="1">
                  <from>
                    <xdr:col>2</xdr:col>
                    <xdr:colOff>30480</xdr:colOff>
                    <xdr:row>178</xdr:row>
                    <xdr:rowOff>22860</xdr:rowOff>
                  </from>
                  <to>
                    <xdr:col>3</xdr:col>
                    <xdr:colOff>0</xdr:colOff>
                    <xdr:row>179</xdr:row>
                    <xdr:rowOff>0</xdr:rowOff>
                  </to>
                </anchor>
              </controlPr>
            </control>
          </mc:Choice>
        </mc:AlternateContent>
        <mc:AlternateContent xmlns:mc="http://schemas.openxmlformats.org/markup-compatibility/2006">
          <mc:Choice Requires="x14">
            <control shapeId="8382" r:id="rId63" name="Check Box 190">
              <controlPr defaultSize="0" autoFill="0" autoLine="0" autoPict="0">
                <anchor moveWithCells="1">
                  <from>
                    <xdr:col>2</xdr:col>
                    <xdr:colOff>30480</xdr:colOff>
                    <xdr:row>179</xdr:row>
                    <xdr:rowOff>22860</xdr:rowOff>
                  </from>
                  <to>
                    <xdr:col>3</xdr:col>
                    <xdr:colOff>0</xdr:colOff>
                    <xdr:row>180</xdr:row>
                    <xdr:rowOff>0</xdr:rowOff>
                  </to>
                </anchor>
              </controlPr>
            </control>
          </mc:Choice>
        </mc:AlternateContent>
        <mc:AlternateContent xmlns:mc="http://schemas.openxmlformats.org/markup-compatibility/2006">
          <mc:Choice Requires="x14">
            <control shapeId="8383" r:id="rId64" name="Check Box 191">
              <controlPr defaultSize="0" autoFill="0" autoLine="0" autoPict="0">
                <anchor moveWithCells="1">
                  <from>
                    <xdr:col>12</xdr:col>
                    <xdr:colOff>30480</xdr:colOff>
                    <xdr:row>178</xdr:row>
                    <xdr:rowOff>22860</xdr:rowOff>
                  </from>
                  <to>
                    <xdr:col>13</xdr:col>
                    <xdr:colOff>0</xdr:colOff>
                    <xdr:row>178</xdr:row>
                    <xdr:rowOff>198120</xdr:rowOff>
                  </to>
                </anchor>
              </controlPr>
            </control>
          </mc:Choice>
        </mc:AlternateContent>
        <mc:AlternateContent xmlns:mc="http://schemas.openxmlformats.org/markup-compatibility/2006">
          <mc:Choice Requires="x14">
            <control shapeId="8384" r:id="rId65" name="Check Box 192">
              <controlPr defaultSize="0" autoFill="0" autoLine="0" autoPict="0">
                <anchor moveWithCells="1">
                  <from>
                    <xdr:col>12</xdr:col>
                    <xdr:colOff>30480</xdr:colOff>
                    <xdr:row>179</xdr:row>
                    <xdr:rowOff>22860</xdr:rowOff>
                  </from>
                  <to>
                    <xdr:col>13</xdr:col>
                    <xdr:colOff>0</xdr:colOff>
                    <xdr:row>179</xdr:row>
                    <xdr:rowOff>198120</xdr:rowOff>
                  </to>
                </anchor>
              </controlPr>
            </control>
          </mc:Choice>
        </mc:AlternateContent>
        <mc:AlternateContent xmlns:mc="http://schemas.openxmlformats.org/markup-compatibility/2006">
          <mc:Choice Requires="x14">
            <control shapeId="8385" r:id="rId66" name="Check Box 193">
              <controlPr defaultSize="0" autoFill="0" autoLine="0" autoPict="0">
                <anchor moveWithCells="1">
                  <from>
                    <xdr:col>2</xdr:col>
                    <xdr:colOff>30480</xdr:colOff>
                    <xdr:row>180</xdr:row>
                    <xdr:rowOff>22860</xdr:rowOff>
                  </from>
                  <to>
                    <xdr:col>3</xdr:col>
                    <xdr:colOff>0</xdr:colOff>
                    <xdr:row>181</xdr:row>
                    <xdr:rowOff>0</xdr:rowOff>
                  </to>
                </anchor>
              </controlPr>
            </control>
          </mc:Choice>
        </mc:AlternateContent>
        <mc:AlternateContent xmlns:mc="http://schemas.openxmlformats.org/markup-compatibility/2006">
          <mc:Choice Requires="x14">
            <control shapeId="8386" r:id="rId67" name="Check Box 194">
              <controlPr defaultSize="0" autoFill="0" autoLine="0" autoPict="0">
                <anchor moveWithCells="1">
                  <from>
                    <xdr:col>12</xdr:col>
                    <xdr:colOff>30480</xdr:colOff>
                    <xdr:row>180</xdr:row>
                    <xdr:rowOff>22860</xdr:rowOff>
                  </from>
                  <to>
                    <xdr:col>13</xdr:col>
                    <xdr:colOff>0</xdr:colOff>
                    <xdr:row>180</xdr:row>
                    <xdr:rowOff>198120</xdr:rowOff>
                  </to>
                </anchor>
              </controlPr>
            </control>
          </mc:Choice>
        </mc:AlternateContent>
        <mc:AlternateContent xmlns:mc="http://schemas.openxmlformats.org/markup-compatibility/2006">
          <mc:Choice Requires="x14">
            <control shapeId="8387" r:id="rId68" name="Check Box 195">
              <controlPr defaultSize="0" autoFill="0" autoLine="0" autoPict="0">
                <anchor moveWithCells="1">
                  <from>
                    <xdr:col>2</xdr:col>
                    <xdr:colOff>30480</xdr:colOff>
                    <xdr:row>181</xdr:row>
                    <xdr:rowOff>22860</xdr:rowOff>
                  </from>
                  <to>
                    <xdr:col>3</xdr:col>
                    <xdr:colOff>0</xdr:colOff>
                    <xdr:row>182</xdr:row>
                    <xdr:rowOff>0</xdr:rowOff>
                  </to>
                </anchor>
              </controlPr>
            </control>
          </mc:Choice>
        </mc:AlternateContent>
        <mc:AlternateContent xmlns:mc="http://schemas.openxmlformats.org/markup-compatibility/2006">
          <mc:Choice Requires="x14">
            <control shapeId="8388" r:id="rId69" name="Check Box 196">
              <controlPr defaultSize="0" autoFill="0" autoLine="0" autoPict="0">
                <anchor moveWithCells="1">
                  <from>
                    <xdr:col>12</xdr:col>
                    <xdr:colOff>30480</xdr:colOff>
                    <xdr:row>181</xdr:row>
                    <xdr:rowOff>22860</xdr:rowOff>
                  </from>
                  <to>
                    <xdr:col>13</xdr:col>
                    <xdr:colOff>0</xdr:colOff>
                    <xdr:row>181</xdr:row>
                    <xdr:rowOff>198120</xdr:rowOff>
                  </to>
                </anchor>
              </controlPr>
            </control>
          </mc:Choice>
        </mc:AlternateContent>
        <mc:AlternateContent xmlns:mc="http://schemas.openxmlformats.org/markup-compatibility/2006">
          <mc:Choice Requires="x14">
            <control shapeId="8389" r:id="rId70" name="Check Box 197">
              <controlPr defaultSize="0" autoFill="0" autoLine="0" autoPict="0">
                <anchor moveWithCells="1">
                  <from>
                    <xdr:col>2</xdr:col>
                    <xdr:colOff>30480</xdr:colOff>
                    <xdr:row>182</xdr:row>
                    <xdr:rowOff>22860</xdr:rowOff>
                  </from>
                  <to>
                    <xdr:col>3</xdr:col>
                    <xdr:colOff>0</xdr:colOff>
                    <xdr:row>183</xdr:row>
                    <xdr:rowOff>0</xdr:rowOff>
                  </to>
                </anchor>
              </controlPr>
            </control>
          </mc:Choice>
        </mc:AlternateContent>
        <mc:AlternateContent xmlns:mc="http://schemas.openxmlformats.org/markup-compatibility/2006">
          <mc:Choice Requires="x14">
            <control shapeId="8390" r:id="rId71" name="Check Box 198">
              <controlPr defaultSize="0" autoFill="0" autoLine="0" autoPict="0">
                <anchor moveWithCells="1">
                  <from>
                    <xdr:col>12</xdr:col>
                    <xdr:colOff>30480</xdr:colOff>
                    <xdr:row>182</xdr:row>
                    <xdr:rowOff>22860</xdr:rowOff>
                  </from>
                  <to>
                    <xdr:col>13</xdr:col>
                    <xdr:colOff>0</xdr:colOff>
                    <xdr:row>182</xdr:row>
                    <xdr:rowOff>198120</xdr:rowOff>
                  </to>
                </anchor>
              </controlPr>
            </control>
          </mc:Choice>
        </mc:AlternateContent>
        <mc:AlternateContent xmlns:mc="http://schemas.openxmlformats.org/markup-compatibility/2006">
          <mc:Choice Requires="x14">
            <control shapeId="8392" r:id="rId72" name="Check Box 200">
              <controlPr defaultSize="0" autoFill="0" autoLine="0" autoPict="0">
                <anchor moveWithCells="1">
                  <from>
                    <xdr:col>2</xdr:col>
                    <xdr:colOff>30480</xdr:colOff>
                    <xdr:row>17</xdr:row>
                    <xdr:rowOff>22860</xdr:rowOff>
                  </from>
                  <to>
                    <xdr:col>3</xdr:col>
                    <xdr:colOff>0</xdr:colOff>
                    <xdr:row>18</xdr:row>
                    <xdr:rowOff>0</xdr:rowOff>
                  </to>
                </anchor>
              </controlPr>
            </control>
          </mc:Choice>
        </mc:AlternateContent>
        <mc:AlternateContent xmlns:mc="http://schemas.openxmlformats.org/markup-compatibility/2006">
          <mc:Choice Requires="x14">
            <control shapeId="8399" r:id="rId73" name="Check Box 207">
              <controlPr defaultSize="0" autoFill="0" autoLine="0" autoPict="0">
                <anchor moveWithCells="1">
                  <from>
                    <xdr:col>2</xdr:col>
                    <xdr:colOff>30480</xdr:colOff>
                    <xdr:row>256</xdr:row>
                    <xdr:rowOff>0</xdr:rowOff>
                  </from>
                  <to>
                    <xdr:col>3</xdr:col>
                    <xdr:colOff>0</xdr:colOff>
                    <xdr:row>256</xdr:row>
                    <xdr:rowOff>190500</xdr:rowOff>
                  </to>
                </anchor>
              </controlPr>
            </control>
          </mc:Choice>
        </mc:AlternateContent>
        <mc:AlternateContent xmlns:mc="http://schemas.openxmlformats.org/markup-compatibility/2006">
          <mc:Choice Requires="x14">
            <control shapeId="8401" r:id="rId74" name="Check Box 209">
              <controlPr defaultSize="0" autoFill="0" autoLine="0" autoPict="0">
                <anchor moveWithCells="1">
                  <from>
                    <xdr:col>2</xdr:col>
                    <xdr:colOff>30480</xdr:colOff>
                    <xdr:row>257</xdr:row>
                    <xdr:rowOff>22860</xdr:rowOff>
                  </from>
                  <to>
                    <xdr:col>3</xdr:col>
                    <xdr:colOff>0</xdr:colOff>
                    <xdr:row>258</xdr:row>
                    <xdr:rowOff>0</xdr:rowOff>
                  </to>
                </anchor>
              </controlPr>
            </control>
          </mc:Choice>
        </mc:AlternateContent>
        <mc:AlternateContent xmlns:mc="http://schemas.openxmlformats.org/markup-compatibility/2006">
          <mc:Choice Requires="x14">
            <control shapeId="8402" r:id="rId75" name="Check Box 210">
              <controlPr defaultSize="0" autoFill="0" autoLine="0" autoPict="0">
                <anchor moveWithCells="1">
                  <from>
                    <xdr:col>2</xdr:col>
                    <xdr:colOff>30480</xdr:colOff>
                    <xdr:row>258</xdr:row>
                    <xdr:rowOff>22860</xdr:rowOff>
                  </from>
                  <to>
                    <xdr:col>3</xdr:col>
                    <xdr:colOff>0</xdr:colOff>
                    <xdr:row>259</xdr:row>
                    <xdr:rowOff>0</xdr:rowOff>
                  </to>
                </anchor>
              </controlPr>
            </control>
          </mc:Choice>
        </mc:AlternateContent>
        <mc:AlternateContent xmlns:mc="http://schemas.openxmlformats.org/markup-compatibility/2006">
          <mc:Choice Requires="x14">
            <control shapeId="8419" r:id="rId76" name="Check Box 227">
              <controlPr defaultSize="0" autoFill="0" autoLine="0" autoPict="0">
                <anchor moveWithCells="1">
                  <from>
                    <xdr:col>2</xdr:col>
                    <xdr:colOff>30480</xdr:colOff>
                    <xdr:row>278</xdr:row>
                    <xdr:rowOff>0</xdr:rowOff>
                  </from>
                  <to>
                    <xdr:col>3</xdr:col>
                    <xdr:colOff>0</xdr:colOff>
                    <xdr:row>278</xdr:row>
                    <xdr:rowOff>190500</xdr:rowOff>
                  </to>
                </anchor>
              </controlPr>
            </control>
          </mc:Choice>
        </mc:AlternateContent>
        <mc:AlternateContent xmlns:mc="http://schemas.openxmlformats.org/markup-compatibility/2006">
          <mc:Choice Requires="x14">
            <control shapeId="8421" r:id="rId77" name="Check Box 229">
              <controlPr defaultSize="0" autoFill="0" autoLine="0" autoPict="0">
                <anchor moveWithCells="1">
                  <from>
                    <xdr:col>2</xdr:col>
                    <xdr:colOff>30480</xdr:colOff>
                    <xdr:row>277</xdr:row>
                    <xdr:rowOff>22860</xdr:rowOff>
                  </from>
                  <to>
                    <xdr:col>3</xdr:col>
                    <xdr:colOff>0</xdr:colOff>
                    <xdr:row>277</xdr:row>
                    <xdr:rowOff>198120</xdr:rowOff>
                  </to>
                </anchor>
              </controlPr>
            </control>
          </mc:Choice>
        </mc:AlternateContent>
        <mc:AlternateContent xmlns:mc="http://schemas.openxmlformats.org/markup-compatibility/2006">
          <mc:Choice Requires="x14">
            <control shapeId="8422" r:id="rId78" name="Check Box 230">
              <controlPr defaultSize="0" autoFill="0" autoLine="0" autoPict="0">
                <anchor moveWithCells="1">
                  <from>
                    <xdr:col>2</xdr:col>
                    <xdr:colOff>30480</xdr:colOff>
                    <xdr:row>282</xdr:row>
                    <xdr:rowOff>22860</xdr:rowOff>
                  </from>
                  <to>
                    <xdr:col>3</xdr:col>
                    <xdr:colOff>0</xdr:colOff>
                    <xdr:row>282</xdr:row>
                    <xdr:rowOff>198120</xdr:rowOff>
                  </to>
                </anchor>
              </controlPr>
            </control>
          </mc:Choice>
        </mc:AlternateContent>
        <mc:AlternateContent xmlns:mc="http://schemas.openxmlformats.org/markup-compatibility/2006">
          <mc:Choice Requires="x14">
            <control shapeId="8423" r:id="rId79" name="Check Box 231">
              <controlPr defaultSize="0" autoFill="0" autoLine="0" autoPict="0">
                <anchor moveWithCells="1">
                  <from>
                    <xdr:col>2</xdr:col>
                    <xdr:colOff>30480</xdr:colOff>
                    <xdr:row>279</xdr:row>
                    <xdr:rowOff>0</xdr:rowOff>
                  </from>
                  <to>
                    <xdr:col>3</xdr:col>
                    <xdr:colOff>0</xdr:colOff>
                    <xdr:row>279</xdr:row>
                    <xdr:rowOff>190500</xdr:rowOff>
                  </to>
                </anchor>
              </controlPr>
            </control>
          </mc:Choice>
        </mc:AlternateContent>
        <mc:AlternateContent xmlns:mc="http://schemas.openxmlformats.org/markup-compatibility/2006">
          <mc:Choice Requires="x14">
            <control shapeId="8427" r:id="rId80" name="Check Box 235">
              <controlPr defaultSize="0" autoFill="0" autoLine="0" autoPict="0">
                <anchor moveWithCells="1">
                  <from>
                    <xdr:col>2</xdr:col>
                    <xdr:colOff>30480</xdr:colOff>
                    <xdr:row>280</xdr:row>
                    <xdr:rowOff>0</xdr:rowOff>
                  </from>
                  <to>
                    <xdr:col>3</xdr:col>
                    <xdr:colOff>0</xdr:colOff>
                    <xdr:row>280</xdr:row>
                    <xdr:rowOff>190500</xdr:rowOff>
                  </to>
                </anchor>
              </controlPr>
            </control>
          </mc:Choice>
        </mc:AlternateContent>
        <mc:AlternateContent xmlns:mc="http://schemas.openxmlformats.org/markup-compatibility/2006">
          <mc:Choice Requires="x14">
            <control shapeId="8429" r:id="rId81" name="Check Box 237">
              <controlPr defaultSize="0" autoFill="0" autoLine="0" autoPict="0">
                <anchor moveWithCells="1">
                  <from>
                    <xdr:col>2</xdr:col>
                    <xdr:colOff>30480</xdr:colOff>
                    <xdr:row>281</xdr:row>
                    <xdr:rowOff>22860</xdr:rowOff>
                  </from>
                  <to>
                    <xdr:col>3</xdr:col>
                    <xdr:colOff>0</xdr:colOff>
                    <xdr:row>281</xdr:row>
                    <xdr:rowOff>198120</xdr:rowOff>
                  </to>
                </anchor>
              </controlPr>
            </control>
          </mc:Choice>
        </mc:AlternateContent>
        <mc:AlternateContent xmlns:mc="http://schemas.openxmlformats.org/markup-compatibility/2006">
          <mc:Choice Requires="x14">
            <control shapeId="8430" r:id="rId82" name="Check Box 238">
              <controlPr defaultSize="0" autoFill="0" autoLine="0" autoPict="0">
                <anchor moveWithCells="1">
                  <from>
                    <xdr:col>2</xdr:col>
                    <xdr:colOff>30480</xdr:colOff>
                    <xdr:row>283</xdr:row>
                    <xdr:rowOff>22860</xdr:rowOff>
                  </from>
                  <to>
                    <xdr:col>3</xdr:col>
                    <xdr:colOff>0</xdr:colOff>
                    <xdr:row>283</xdr:row>
                    <xdr:rowOff>198120</xdr:rowOff>
                  </to>
                </anchor>
              </controlPr>
            </control>
          </mc:Choice>
        </mc:AlternateContent>
        <mc:AlternateContent xmlns:mc="http://schemas.openxmlformats.org/markup-compatibility/2006">
          <mc:Choice Requires="x14">
            <control shapeId="8431" r:id="rId83" name="Check Box 239">
              <controlPr defaultSize="0" autoFill="0" autoLine="0" autoPict="0">
                <anchor moveWithCells="1">
                  <from>
                    <xdr:col>2</xdr:col>
                    <xdr:colOff>30480</xdr:colOff>
                    <xdr:row>284</xdr:row>
                    <xdr:rowOff>0</xdr:rowOff>
                  </from>
                  <to>
                    <xdr:col>3</xdr:col>
                    <xdr:colOff>0</xdr:colOff>
                    <xdr:row>284</xdr:row>
                    <xdr:rowOff>190500</xdr:rowOff>
                  </to>
                </anchor>
              </controlPr>
            </control>
          </mc:Choice>
        </mc:AlternateContent>
        <mc:AlternateContent xmlns:mc="http://schemas.openxmlformats.org/markup-compatibility/2006">
          <mc:Choice Requires="x14">
            <control shapeId="8433" r:id="rId84" name="Check Box 241">
              <controlPr defaultSize="0" autoFill="0" autoLine="0" autoPict="0">
                <anchor moveWithCells="1">
                  <from>
                    <xdr:col>2</xdr:col>
                    <xdr:colOff>30480</xdr:colOff>
                    <xdr:row>285</xdr:row>
                    <xdr:rowOff>22860</xdr:rowOff>
                  </from>
                  <to>
                    <xdr:col>3</xdr:col>
                    <xdr:colOff>0</xdr:colOff>
                    <xdr:row>285</xdr:row>
                    <xdr:rowOff>198120</xdr:rowOff>
                  </to>
                </anchor>
              </controlPr>
            </control>
          </mc:Choice>
        </mc:AlternateContent>
        <mc:AlternateContent xmlns:mc="http://schemas.openxmlformats.org/markup-compatibility/2006">
          <mc:Choice Requires="x14">
            <control shapeId="8435" r:id="rId85" name="Check Box 243">
              <controlPr defaultSize="0" autoFill="0" autoLine="0" autoPict="0">
                <anchor moveWithCells="1">
                  <from>
                    <xdr:col>2</xdr:col>
                    <xdr:colOff>30480</xdr:colOff>
                    <xdr:row>267</xdr:row>
                    <xdr:rowOff>22860</xdr:rowOff>
                  </from>
                  <to>
                    <xdr:col>3</xdr:col>
                    <xdr:colOff>0</xdr:colOff>
                    <xdr:row>268</xdr:row>
                    <xdr:rowOff>0</xdr:rowOff>
                  </to>
                </anchor>
              </controlPr>
            </control>
          </mc:Choice>
        </mc:AlternateContent>
        <mc:AlternateContent xmlns:mc="http://schemas.openxmlformats.org/markup-compatibility/2006">
          <mc:Choice Requires="x14">
            <control shapeId="8436" r:id="rId86" name="Check Box 244">
              <controlPr defaultSize="0" autoFill="0" autoLine="0" autoPict="0">
                <anchor moveWithCells="1">
                  <from>
                    <xdr:col>2</xdr:col>
                    <xdr:colOff>30480</xdr:colOff>
                    <xdr:row>269</xdr:row>
                    <xdr:rowOff>22860</xdr:rowOff>
                  </from>
                  <to>
                    <xdr:col>3</xdr:col>
                    <xdr:colOff>0</xdr:colOff>
                    <xdr:row>270</xdr:row>
                    <xdr:rowOff>0</xdr:rowOff>
                  </to>
                </anchor>
              </controlPr>
            </control>
          </mc:Choice>
        </mc:AlternateContent>
        <mc:AlternateContent xmlns:mc="http://schemas.openxmlformats.org/markup-compatibility/2006">
          <mc:Choice Requires="x14">
            <control shapeId="8439" r:id="rId87" name="Check Box 247">
              <controlPr defaultSize="0" autoFill="0" autoLine="0" autoPict="0">
                <anchor moveWithCells="1">
                  <from>
                    <xdr:col>2</xdr:col>
                    <xdr:colOff>30480</xdr:colOff>
                    <xdr:row>268</xdr:row>
                    <xdr:rowOff>22860</xdr:rowOff>
                  </from>
                  <to>
                    <xdr:col>3</xdr:col>
                    <xdr:colOff>0</xdr:colOff>
                    <xdr:row>269</xdr:row>
                    <xdr:rowOff>0</xdr:rowOff>
                  </to>
                </anchor>
              </controlPr>
            </control>
          </mc:Choice>
        </mc:AlternateContent>
        <mc:AlternateContent xmlns:mc="http://schemas.openxmlformats.org/markup-compatibility/2006">
          <mc:Choice Requires="x14">
            <control shapeId="8440" r:id="rId88" name="Check Box 248">
              <controlPr defaultSize="0" autoFill="0" autoLine="0" autoPict="0">
                <anchor moveWithCells="1">
                  <from>
                    <xdr:col>2</xdr:col>
                    <xdr:colOff>30480</xdr:colOff>
                    <xdr:row>271</xdr:row>
                    <xdr:rowOff>22860</xdr:rowOff>
                  </from>
                  <to>
                    <xdr:col>3</xdr:col>
                    <xdr:colOff>0</xdr:colOff>
                    <xdr:row>272</xdr:row>
                    <xdr:rowOff>0</xdr:rowOff>
                  </to>
                </anchor>
              </controlPr>
            </control>
          </mc:Choice>
        </mc:AlternateContent>
        <mc:AlternateContent xmlns:mc="http://schemas.openxmlformats.org/markup-compatibility/2006">
          <mc:Choice Requires="x14">
            <control shapeId="8441" r:id="rId89" name="Check Box 249">
              <controlPr defaultSize="0" autoFill="0" autoLine="0" autoPict="0">
                <anchor moveWithCells="1">
                  <from>
                    <xdr:col>2</xdr:col>
                    <xdr:colOff>30480</xdr:colOff>
                    <xdr:row>272</xdr:row>
                    <xdr:rowOff>22860</xdr:rowOff>
                  </from>
                  <to>
                    <xdr:col>3</xdr:col>
                    <xdr:colOff>0</xdr:colOff>
                    <xdr:row>273</xdr:row>
                    <xdr:rowOff>0</xdr:rowOff>
                  </to>
                </anchor>
              </controlPr>
            </control>
          </mc:Choice>
        </mc:AlternateContent>
        <mc:AlternateContent xmlns:mc="http://schemas.openxmlformats.org/markup-compatibility/2006">
          <mc:Choice Requires="x14">
            <control shapeId="8442" r:id="rId90" name="Check Box 250">
              <controlPr defaultSize="0" autoFill="0" autoLine="0" autoPict="0">
                <anchor moveWithCells="1">
                  <from>
                    <xdr:col>2</xdr:col>
                    <xdr:colOff>30480</xdr:colOff>
                    <xdr:row>274</xdr:row>
                    <xdr:rowOff>22860</xdr:rowOff>
                  </from>
                  <to>
                    <xdr:col>3</xdr:col>
                    <xdr:colOff>0</xdr:colOff>
                    <xdr:row>275</xdr:row>
                    <xdr:rowOff>0</xdr:rowOff>
                  </to>
                </anchor>
              </controlPr>
            </control>
          </mc:Choice>
        </mc:AlternateContent>
        <mc:AlternateContent xmlns:mc="http://schemas.openxmlformats.org/markup-compatibility/2006">
          <mc:Choice Requires="x14">
            <control shapeId="8445" r:id="rId91" name="Check Box 253">
              <controlPr defaultSize="0" autoFill="0" autoLine="0" autoPict="0">
                <anchor moveWithCells="1">
                  <from>
                    <xdr:col>2</xdr:col>
                    <xdr:colOff>30480</xdr:colOff>
                    <xdr:row>291</xdr:row>
                    <xdr:rowOff>22860</xdr:rowOff>
                  </from>
                  <to>
                    <xdr:col>3</xdr:col>
                    <xdr:colOff>0</xdr:colOff>
                    <xdr:row>292</xdr:row>
                    <xdr:rowOff>0</xdr:rowOff>
                  </to>
                </anchor>
              </controlPr>
            </control>
          </mc:Choice>
        </mc:AlternateContent>
        <mc:AlternateContent xmlns:mc="http://schemas.openxmlformats.org/markup-compatibility/2006">
          <mc:Choice Requires="x14">
            <control shapeId="8459" r:id="rId92" name="Check Box 267">
              <controlPr defaultSize="0" autoFill="0" autoLine="0" autoPict="0">
                <anchor moveWithCells="1">
                  <from>
                    <xdr:col>2</xdr:col>
                    <xdr:colOff>30480</xdr:colOff>
                    <xdr:row>325</xdr:row>
                    <xdr:rowOff>22860</xdr:rowOff>
                  </from>
                  <to>
                    <xdr:col>3</xdr:col>
                    <xdr:colOff>0</xdr:colOff>
                    <xdr:row>326</xdr:row>
                    <xdr:rowOff>0</xdr:rowOff>
                  </to>
                </anchor>
              </controlPr>
            </control>
          </mc:Choice>
        </mc:AlternateContent>
        <mc:AlternateContent xmlns:mc="http://schemas.openxmlformats.org/markup-compatibility/2006">
          <mc:Choice Requires="x14">
            <control shapeId="8460" r:id="rId93" name="Check Box 268">
              <controlPr defaultSize="0" autoFill="0" autoLine="0" autoPict="0">
                <anchor moveWithCells="1">
                  <from>
                    <xdr:col>2</xdr:col>
                    <xdr:colOff>30480</xdr:colOff>
                    <xdr:row>326</xdr:row>
                    <xdr:rowOff>22860</xdr:rowOff>
                  </from>
                  <to>
                    <xdr:col>3</xdr:col>
                    <xdr:colOff>0</xdr:colOff>
                    <xdr:row>327</xdr:row>
                    <xdr:rowOff>0</xdr:rowOff>
                  </to>
                </anchor>
              </controlPr>
            </control>
          </mc:Choice>
        </mc:AlternateContent>
        <mc:AlternateContent xmlns:mc="http://schemas.openxmlformats.org/markup-compatibility/2006">
          <mc:Choice Requires="x14">
            <control shapeId="8461" r:id="rId94" name="Check Box 269">
              <controlPr defaultSize="0" autoFill="0" autoLine="0" autoPict="0">
                <anchor moveWithCells="1">
                  <from>
                    <xdr:col>2</xdr:col>
                    <xdr:colOff>30480</xdr:colOff>
                    <xdr:row>327</xdr:row>
                    <xdr:rowOff>22860</xdr:rowOff>
                  </from>
                  <to>
                    <xdr:col>3</xdr:col>
                    <xdr:colOff>0</xdr:colOff>
                    <xdr:row>328</xdr:row>
                    <xdr:rowOff>0</xdr:rowOff>
                  </to>
                </anchor>
              </controlPr>
            </control>
          </mc:Choice>
        </mc:AlternateContent>
        <mc:AlternateContent xmlns:mc="http://schemas.openxmlformats.org/markup-compatibility/2006">
          <mc:Choice Requires="x14">
            <control shapeId="8468" r:id="rId95" name="Check Box 276">
              <controlPr defaultSize="0" autoFill="0" autoLine="0" autoPict="0">
                <anchor moveWithCells="1">
                  <from>
                    <xdr:col>2</xdr:col>
                    <xdr:colOff>30480</xdr:colOff>
                    <xdr:row>336</xdr:row>
                    <xdr:rowOff>22860</xdr:rowOff>
                  </from>
                  <to>
                    <xdr:col>3</xdr:col>
                    <xdr:colOff>0</xdr:colOff>
                    <xdr:row>337</xdr:row>
                    <xdr:rowOff>0</xdr:rowOff>
                  </to>
                </anchor>
              </controlPr>
            </control>
          </mc:Choice>
        </mc:AlternateContent>
        <mc:AlternateContent xmlns:mc="http://schemas.openxmlformats.org/markup-compatibility/2006">
          <mc:Choice Requires="x14">
            <control shapeId="8469" r:id="rId96" name="Check Box 277">
              <controlPr defaultSize="0" autoFill="0" autoLine="0" autoPict="0">
                <anchor moveWithCells="1">
                  <from>
                    <xdr:col>2</xdr:col>
                    <xdr:colOff>30480</xdr:colOff>
                    <xdr:row>337</xdr:row>
                    <xdr:rowOff>22860</xdr:rowOff>
                  </from>
                  <to>
                    <xdr:col>3</xdr:col>
                    <xdr:colOff>0</xdr:colOff>
                    <xdr:row>338</xdr:row>
                    <xdr:rowOff>0</xdr:rowOff>
                  </to>
                </anchor>
              </controlPr>
            </control>
          </mc:Choice>
        </mc:AlternateContent>
        <mc:AlternateContent xmlns:mc="http://schemas.openxmlformats.org/markup-compatibility/2006">
          <mc:Choice Requires="x14">
            <control shapeId="8470" r:id="rId97" name="Check Box 278">
              <controlPr defaultSize="0" autoFill="0" autoLine="0" autoPict="0">
                <anchor moveWithCells="1">
                  <from>
                    <xdr:col>2</xdr:col>
                    <xdr:colOff>30480</xdr:colOff>
                    <xdr:row>340</xdr:row>
                    <xdr:rowOff>22860</xdr:rowOff>
                  </from>
                  <to>
                    <xdr:col>3</xdr:col>
                    <xdr:colOff>0</xdr:colOff>
                    <xdr:row>340</xdr:row>
                    <xdr:rowOff>198120</xdr:rowOff>
                  </to>
                </anchor>
              </controlPr>
            </control>
          </mc:Choice>
        </mc:AlternateContent>
        <mc:AlternateContent xmlns:mc="http://schemas.openxmlformats.org/markup-compatibility/2006">
          <mc:Choice Requires="x14">
            <control shapeId="8471" r:id="rId98" name="Check Box 279">
              <controlPr defaultSize="0" autoFill="0" autoLine="0" autoPict="0">
                <anchor moveWithCells="1">
                  <from>
                    <xdr:col>2</xdr:col>
                    <xdr:colOff>30480</xdr:colOff>
                    <xdr:row>341</xdr:row>
                    <xdr:rowOff>22860</xdr:rowOff>
                  </from>
                  <to>
                    <xdr:col>3</xdr:col>
                    <xdr:colOff>0</xdr:colOff>
                    <xdr:row>341</xdr:row>
                    <xdr:rowOff>198120</xdr:rowOff>
                  </to>
                </anchor>
              </controlPr>
            </control>
          </mc:Choice>
        </mc:AlternateContent>
        <mc:AlternateContent xmlns:mc="http://schemas.openxmlformats.org/markup-compatibility/2006">
          <mc:Choice Requires="x14">
            <control shapeId="8476" r:id="rId99" name="Check Box 284">
              <controlPr defaultSize="0" autoFill="0" autoLine="0" autoPict="0">
                <anchor moveWithCells="1">
                  <from>
                    <xdr:col>2</xdr:col>
                    <xdr:colOff>30480</xdr:colOff>
                    <xdr:row>364</xdr:row>
                    <xdr:rowOff>22860</xdr:rowOff>
                  </from>
                  <to>
                    <xdr:col>3</xdr:col>
                    <xdr:colOff>0</xdr:colOff>
                    <xdr:row>364</xdr:row>
                    <xdr:rowOff>198120</xdr:rowOff>
                  </to>
                </anchor>
              </controlPr>
            </control>
          </mc:Choice>
        </mc:AlternateContent>
        <mc:AlternateContent xmlns:mc="http://schemas.openxmlformats.org/markup-compatibility/2006">
          <mc:Choice Requires="x14">
            <control shapeId="8477" r:id="rId100" name="Check Box 285">
              <controlPr defaultSize="0" autoFill="0" autoLine="0" autoPict="0">
                <anchor moveWithCells="1">
                  <from>
                    <xdr:col>15</xdr:col>
                    <xdr:colOff>30480</xdr:colOff>
                    <xdr:row>364</xdr:row>
                    <xdr:rowOff>22860</xdr:rowOff>
                  </from>
                  <to>
                    <xdr:col>16</xdr:col>
                    <xdr:colOff>0</xdr:colOff>
                    <xdr:row>364</xdr:row>
                    <xdr:rowOff>198120</xdr:rowOff>
                  </to>
                </anchor>
              </controlPr>
            </control>
          </mc:Choice>
        </mc:AlternateContent>
        <mc:AlternateContent xmlns:mc="http://schemas.openxmlformats.org/markup-compatibility/2006">
          <mc:Choice Requires="x14">
            <control shapeId="8478" r:id="rId101" name="Check Box 286">
              <controlPr defaultSize="0" autoFill="0" autoLine="0" autoPict="0">
                <anchor moveWithCells="1">
                  <from>
                    <xdr:col>15</xdr:col>
                    <xdr:colOff>30480</xdr:colOff>
                    <xdr:row>365</xdr:row>
                    <xdr:rowOff>22860</xdr:rowOff>
                  </from>
                  <to>
                    <xdr:col>16</xdr:col>
                    <xdr:colOff>0</xdr:colOff>
                    <xdr:row>365</xdr:row>
                    <xdr:rowOff>198120</xdr:rowOff>
                  </to>
                </anchor>
              </controlPr>
            </control>
          </mc:Choice>
        </mc:AlternateContent>
        <mc:AlternateContent xmlns:mc="http://schemas.openxmlformats.org/markup-compatibility/2006">
          <mc:Choice Requires="x14">
            <control shapeId="8479" r:id="rId102" name="Check Box 287">
              <controlPr defaultSize="0" autoFill="0" autoLine="0" autoPict="0">
                <anchor moveWithCells="1">
                  <from>
                    <xdr:col>2</xdr:col>
                    <xdr:colOff>30480</xdr:colOff>
                    <xdr:row>365</xdr:row>
                    <xdr:rowOff>22860</xdr:rowOff>
                  </from>
                  <to>
                    <xdr:col>3</xdr:col>
                    <xdr:colOff>0</xdr:colOff>
                    <xdr:row>365</xdr:row>
                    <xdr:rowOff>198120</xdr:rowOff>
                  </to>
                </anchor>
              </controlPr>
            </control>
          </mc:Choice>
        </mc:AlternateContent>
        <mc:AlternateContent xmlns:mc="http://schemas.openxmlformats.org/markup-compatibility/2006">
          <mc:Choice Requires="x14">
            <control shapeId="8480" r:id="rId103" name="Check Box 288">
              <controlPr defaultSize="0" autoFill="0" autoLine="0" autoPict="0">
                <anchor moveWithCells="1">
                  <from>
                    <xdr:col>2</xdr:col>
                    <xdr:colOff>30480</xdr:colOff>
                    <xdr:row>368</xdr:row>
                    <xdr:rowOff>22860</xdr:rowOff>
                  </from>
                  <to>
                    <xdr:col>3</xdr:col>
                    <xdr:colOff>0</xdr:colOff>
                    <xdr:row>368</xdr:row>
                    <xdr:rowOff>198120</xdr:rowOff>
                  </to>
                </anchor>
              </controlPr>
            </control>
          </mc:Choice>
        </mc:AlternateContent>
        <mc:AlternateContent xmlns:mc="http://schemas.openxmlformats.org/markup-compatibility/2006">
          <mc:Choice Requires="x14">
            <control shapeId="8482" r:id="rId104" name="Check Box 290">
              <controlPr defaultSize="0" autoFill="0" autoLine="0" autoPict="0">
                <anchor moveWithCells="1">
                  <from>
                    <xdr:col>2</xdr:col>
                    <xdr:colOff>30480</xdr:colOff>
                    <xdr:row>369</xdr:row>
                    <xdr:rowOff>22860</xdr:rowOff>
                  </from>
                  <to>
                    <xdr:col>3</xdr:col>
                    <xdr:colOff>0</xdr:colOff>
                    <xdr:row>369</xdr:row>
                    <xdr:rowOff>198120</xdr:rowOff>
                  </to>
                </anchor>
              </controlPr>
            </control>
          </mc:Choice>
        </mc:AlternateContent>
        <mc:AlternateContent xmlns:mc="http://schemas.openxmlformats.org/markup-compatibility/2006">
          <mc:Choice Requires="x14">
            <control shapeId="8484" r:id="rId105" name="Check Box 292">
              <controlPr defaultSize="0" autoFill="0" autoLine="0" autoPict="0">
                <anchor moveWithCells="1">
                  <from>
                    <xdr:col>2</xdr:col>
                    <xdr:colOff>30480</xdr:colOff>
                    <xdr:row>370</xdr:row>
                    <xdr:rowOff>22860</xdr:rowOff>
                  </from>
                  <to>
                    <xdr:col>3</xdr:col>
                    <xdr:colOff>0</xdr:colOff>
                    <xdr:row>370</xdr:row>
                    <xdr:rowOff>198120</xdr:rowOff>
                  </to>
                </anchor>
              </controlPr>
            </control>
          </mc:Choice>
        </mc:AlternateContent>
        <mc:AlternateContent xmlns:mc="http://schemas.openxmlformats.org/markup-compatibility/2006">
          <mc:Choice Requires="x14">
            <control shapeId="8485" r:id="rId106" name="Check Box 293">
              <controlPr defaultSize="0" autoFill="0" autoLine="0" autoPict="0">
                <anchor moveWithCells="1">
                  <from>
                    <xdr:col>2</xdr:col>
                    <xdr:colOff>30480</xdr:colOff>
                    <xdr:row>371</xdr:row>
                    <xdr:rowOff>22860</xdr:rowOff>
                  </from>
                  <to>
                    <xdr:col>3</xdr:col>
                    <xdr:colOff>0</xdr:colOff>
                    <xdr:row>371</xdr:row>
                    <xdr:rowOff>198120</xdr:rowOff>
                  </to>
                </anchor>
              </controlPr>
            </control>
          </mc:Choice>
        </mc:AlternateContent>
        <mc:AlternateContent xmlns:mc="http://schemas.openxmlformats.org/markup-compatibility/2006">
          <mc:Choice Requires="x14">
            <control shapeId="8488" r:id="rId107" name="Check Box 296">
              <controlPr defaultSize="0" autoFill="0" autoLine="0" autoPict="0">
                <anchor moveWithCells="1">
                  <from>
                    <xdr:col>15</xdr:col>
                    <xdr:colOff>30480</xdr:colOff>
                    <xdr:row>368</xdr:row>
                    <xdr:rowOff>22860</xdr:rowOff>
                  </from>
                  <to>
                    <xdr:col>16</xdr:col>
                    <xdr:colOff>0</xdr:colOff>
                    <xdr:row>368</xdr:row>
                    <xdr:rowOff>198120</xdr:rowOff>
                  </to>
                </anchor>
              </controlPr>
            </control>
          </mc:Choice>
        </mc:AlternateContent>
        <mc:AlternateContent xmlns:mc="http://schemas.openxmlformats.org/markup-compatibility/2006">
          <mc:Choice Requires="x14">
            <control shapeId="8489" r:id="rId108" name="Check Box 297">
              <controlPr defaultSize="0" autoFill="0" autoLine="0" autoPict="0">
                <anchor moveWithCells="1">
                  <from>
                    <xdr:col>15</xdr:col>
                    <xdr:colOff>30480</xdr:colOff>
                    <xdr:row>369</xdr:row>
                    <xdr:rowOff>22860</xdr:rowOff>
                  </from>
                  <to>
                    <xdr:col>16</xdr:col>
                    <xdr:colOff>0</xdr:colOff>
                    <xdr:row>369</xdr:row>
                    <xdr:rowOff>198120</xdr:rowOff>
                  </to>
                </anchor>
              </controlPr>
            </control>
          </mc:Choice>
        </mc:AlternateContent>
        <mc:AlternateContent xmlns:mc="http://schemas.openxmlformats.org/markup-compatibility/2006">
          <mc:Choice Requires="x14">
            <control shapeId="8490" r:id="rId109" name="Check Box 298">
              <controlPr defaultSize="0" autoFill="0" autoLine="0" autoPict="0">
                <anchor moveWithCells="1">
                  <from>
                    <xdr:col>15</xdr:col>
                    <xdr:colOff>30480</xdr:colOff>
                    <xdr:row>370</xdr:row>
                    <xdr:rowOff>22860</xdr:rowOff>
                  </from>
                  <to>
                    <xdr:col>16</xdr:col>
                    <xdr:colOff>0</xdr:colOff>
                    <xdr:row>370</xdr:row>
                    <xdr:rowOff>198120</xdr:rowOff>
                  </to>
                </anchor>
              </controlPr>
            </control>
          </mc:Choice>
        </mc:AlternateContent>
        <mc:AlternateContent xmlns:mc="http://schemas.openxmlformats.org/markup-compatibility/2006">
          <mc:Choice Requires="x14">
            <control shapeId="8492" r:id="rId110" name="Check Box 300">
              <controlPr defaultSize="0" autoFill="0" autoLine="0" autoPict="0">
                <anchor moveWithCells="1">
                  <from>
                    <xdr:col>15</xdr:col>
                    <xdr:colOff>30480</xdr:colOff>
                    <xdr:row>371</xdr:row>
                    <xdr:rowOff>22860</xdr:rowOff>
                  </from>
                  <to>
                    <xdr:col>16</xdr:col>
                    <xdr:colOff>0</xdr:colOff>
                    <xdr:row>371</xdr:row>
                    <xdr:rowOff>198120</xdr:rowOff>
                  </to>
                </anchor>
              </controlPr>
            </control>
          </mc:Choice>
        </mc:AlternateContent>
        <mc:AlternateContent xmlns:mc="http://schemas.openxmlformats.org/markup-compatibility/2006">
          <mc:Choice Requires="x14">
            <control shapeId="8494" r:id="rId111" name="Check Box 302">
              <controlPr defaultSize="0" autoFill="0" autoLine="0" autoPict="0">
                <anchor moveWithCells="1">
                  <from>
                    <xdr:col>2</xdr:col>
                    <xdr:colOff>30480</xdr:colOff>
                    <xdr:row>354</xdr:row>
                    <xdr:rowOff>22860</xdr:rowOff>
                  </from>
                  <to>
                    <xdr:col>3</xdr:col>
                    <xdr:colOff>0</xdr:colOff>
                    <xdr:row>354</xdr:row>
                    <xdr:rowOff>198120</xdr:rowOff>
                  </to>
                </anchor>
              </controlPr>
            </control>
          </mc:Choice>
        </mc:AlternateContent>
        <mc:AlternateContent xmlns:mc="http://schemas.openxmlformats.org/markup-compatibility/2006">
          <mc:Choice Requires="x14">
            <control shapeId="8495" r:id="rId112" name="Check Box 303">
              <controlPr defaultSize="0" autoFill="0" autoLine="0" autoPict="0">
                <anchor moveWithCells="1">
                  <from>
                    <xdr:col>2</xdr:col>
                    <xdr:colOff>30480</xdr:colOff>
                    <xdr:row>395</xdr:row>
                    <xdr:rowOff>22860</xdr:rowOff>
                  </from>
                  <to>
                    <xdr:col>3</xdr:col>
                    <xdr:colOff>0</xdr:colOff>
                    <xdr:row>395</xdr:row>
                    <xdr:rowOff>198120</xdr:rowOff>
                  </to>
                </anchor>
              </controlPr>
            </control>
          </mc:Choice>
        </mc:AlternateContent>
        <mc:AlternateContent xmlns:mc="http://schemas.openxmlformats.org/markup-compatibility/2006">
          <mc:Choice Requires="x14">
            <control shapeId="8512" r:id="rId113" name="Check Box 320">
              <controlPr defaultSize="0" autoFill="0" autoLine="0" autoPict="0">
                <anchor moveWithCells="1">
                  <from>
                    <xdr:col>4</xdr:col>
                    <xdr:colOff>30480</xdr:colOff>
                    <xdr:row>355</xdr:row>
                    <xdr:rowOff>22860</xdr:rowOff>
                  </from>
                  <to>
                    <xdr:col>5</xdr:col>
                    <xdr:colOff>0</xdr:colOff>
                    <xdr:row>355</xdr:row>
                    <xdr:rowOff>198120</xdr:rowOff>
                  </to>
                </anchor>
              </controlPr>
            </control>
          </mc:Choice>
        </mc:AlternateContent>
        <mc:AlternateContent xmlns:mc="http://schemas.openxmlformats.org/markup-compatibility/2006">
          <mc:Choice Requires="x14">
            <control shapeId="8513" r:id="rId114" name="Check Box 321">
              <controlPr defaultSize="0" autoFill="0" autoLine="0" autoPict="0">
                <anchor moveWithCells="1">
                  <from>
                    <xdr:col>2</xdr:col>
                    <xdr:colOff>30480</xdr:colOff>
                    <xdr:row>397</xdr:row>
                    <xdr:rowOff>22860</xdr:rowOff>
                  </from>
                  <to>
                    <xdr:col>3</xdr:col>
                    <xdr:colOff>0</xdr:colOff>
                    <xdr:row>397</xdr:row>
                    <xdr:rowOff>198120</xdr:rowOff>
                  </to>
                </anchor>
              </controlPr>
            </control>
          </mc:Choice>
        </mc:AlternateContent>
        <mc:AlternateContent xmlns:mc="http://schemas.openxmlformats.org/markup-compatibility/2006">
          <mc:Choice Requires="x14">
            <control shapeId="8514" r:id="rId115" name="Check Box 322">
              <controlPr defaultSize="0" autoFill="0" autoLine="0" autoPict="0">
                <anchor moveWithCells="1">
                  <from>
                    <xdr:col>2</xdr:col>
                    <xdr:colOff>30480</xdr:colOff>
                    <xdr:row>377</xdr:row>
                    <xdr:rowOff>22860</xdr:rowOff>
                  </from>
                  <to>
                    <xdr:col>3</xdr:col>
                    <xdr:colOff>0</xdr:colOff>
                    <xdr:row>377</xdr:row>
                    <xdr:rowOff>198120</xdr:rowOff>
                  </to>
                </anchor>
              </controlPr>
            </control>
          </mc:Choice>
        </mc:AlternateContent>
        <mc:AlternateContent xmlns:mc="http://schemas.openxmlformats.org/markup-compatibility/2006">
          <mc:Choice Requires="x14">
            <control shapeId="8515" r:id="rId116" name="Check Box 323">
              <controlPr defaultSize="0" autoFill="0" autoLine="0" autoPict="0">
                <anchor moveWithCells="1">
                  <from>
                    <xdr:col>2</xdr:col>
                    <xdr:colOff>30480</xdr:colOff>
                    <xdr:row>379</xdr:row>
                    <xdr:rowOff>22860</xdr:rowOff>
                  </from>
                  <to>
                    <xdr:col>3</xdr:col>
                    <xdr:colOff>0</xdr:colOff>
                    <xdr:row>379</xdr:row>
                    <xdr:rowOff>198120</xdr:rowOff>
                  </to>
                </anchor>
              </controlPr>
            </control>
          </mc:Choice>
        </mc:AlternateContent>
        <mc:AlternateContent xmlns:mc="http://schemas.openxmlformats.org/markup-compatibility/2006">
          <mc:Choice Requires="x14">
            <control shapeId="8516" r:id="rId117" name="Check Box 324">
              <controlPr defaultSize="0" autoFill="0" autoLine="0" autoPict="0">
                <anchor moveWithCells="1">
                  <from>
                    <xdr:col>2</xdr:col>
                    <xdr:colOff>30480</xdr:colOff>
                    <xdr:row>385</xdr:row>
                    <xdr:rowOff>22860</xdr:rowOff>
                  </from>
                  <to>
                    <xdr:col>3</xdr:col>
                    <xdr:colOff>0</xdr:colOff>
                    <xdr:row>385</xdr:row>
                    <xdr:rowOff>198120</xdr:rowOff>
                  </to>
                </anchor>
              </controlPr>
            </control>
          </mc:Choice>
        </mc:AlternateContent>
        <mc:AlternateContent xmlns:mc="http://schemas.openxmlformats.org/markup-compatibility/2006">
          <mc:Choice Requires="x14">
            <control shapeId="8517" r:id="rId118" name="Check Box 325">
              <controlPr defaultSize="0" autoFill="0" autoLine="0" autoPict="0">
                <anchor moveWithCells="1">
                  <from>
                    <xdr:col>2</xdr:col>
                    <xdr:colOff>30480</xdr:colOff>
                    <xdr:row>387</xdr:row>
                    <xdr:rowOff>22860</xdr:rowOff>
                  </from>
                  <to>
                    <xdr:col>3</xdr:col>
                    <xdr:colOff>0</xdr:colOff>
                    <xdr:row>387</xdr:row>
                    <xdr:rowOff>198120</xdr:rowOff>
                  </to>
                </anchor>
              </controlPr>
            </control>
          </mc:Choice>
        </mc:AlternateContent>
        <mc:AlternateContent xmlns:mc="http://schemas.openxmlformats.org/markup-compatibility/2006">
          <mc:Choice Requires="x14">
            <control shapeId="8518" r:id="rId119" name="Check Box 326">
              <controlPr defaultSize="0" autoFill="0" autoLine="0" autoPict="0">
                <anchor moveWithCells="1">
                  <from>
                    <xdr:col>2</xdr:col>
                    <xdr:colOff>30480</xdr:colOff>
                    <xdr:row>420</xdr:row>
                    <xdr:rowOff>22860</xdr:rowOff>
                  </from>
                  <to>
                    <xdr:col>3</xdr:col>
                    <xdr:colOff>0</xdr:colOff>
                    <xdr:row>420</xdr:row>
                    <xdr:rowOff>198120</xdr:rowOff>
                  </to>
                </anchor>
              </controlPr>
            </control>
          </mc:Choice>
        </mc:AlternateContent>
        <mc:AlternateContent xmlns:mc="http://schemas.openxmlformats.org/markup-compatibility/2006">
          <mc:Choice Requires="x14">
            <control shapeId="8519" r:id="rId120" name="Check Box 327">
              <controlPr defaultSize="0" autoFill="0" autoLine="0" autoPict="0">
                <anchor moveWithCells="1">
                  <from>
                    <xdr:col>2</xdr:col>
                    <xdr:colOff>30480</xdr:colOff>
                    <xdr:row>423</xdr:row>
                    <xdr:rowOff>22860</xdr:rowOff>
                  </from>
                  <to>
                    <xdr:col>3</xdr:col>
                    <xdr:colOff>0</xdr:colOff>
                    <xdr:row>423</xdr:row>
                    <xdr:rowOff>198120</xdr:rowOff>
                  </to>
                </anchor>
              </controlPr>
            </control>
          </mc:Choice>
        </mc:AlternateContent>
        <mc:AlternateContent xmlns:mc="http://schemas.openxmlformats.org/markup-compatibility/2006">
          <mc:Choice Requires="x14">
            <control shapeId="8520" r:id="rId121" name="Check Box 328">
              <controlPr defaultSize="0" autoFill="0" autoLine="0" autoPict="0">
                <anchor moveWithCells="1">
                  <from>
                    <xdr:col>2</xdr:col>
                    <xdr:colOff>30480</xdr:colOff>
                    <xdr:row>428</xdr:row>
                    <xdr:rowOff>22860</xdr:rowOff>
                  </from>
                  <to>
                    <xdr:col>3</xdr:col>
                    <xdr:colOff>0</xdr:colOff>
                    <xdr:row>428</xdr:row>
                    <xdr:rowOff>198120</xdr:rowOff>
                  </to>
                </anchor>
              </controlPr>
            </control>
          </mc:Choice>
        </mc:AlternateContent>
        <mc:AlternateContent xmlns:mc="http://schemas.openxmlformats.org/markup-compatibility/2006">
          <mc:Choice Requires="x14">
            <control shapeId="8521" r:id="rId122" name="Check Box 329">
              <controlPr defaultSize="0" autoFill="0" autoLine="0" autoPict="0">
                <anchor moveWithCells="1">
                  <from>
                    <xdr:col>2</xdr:col>
                    <xdr:colOff>30480</xdr:colOff>
                    <xdr:row>429</xdr:row>
                    <xdr:rowOff>22860</xdr:rowOff>
                  </from>
                  <to>
                    <xdr:col>3</xdr:col>
                    <xdr:colOff>0</xdr:colOff>
                    <xdr:row>429</xdr:row>
                    <xdr:rowOff>198120</xdr:rowOff>
                  </to>
                </anchor>
              </controlPr>
            </control>
          </mc:Choice>
        </mc:AlternateContent>
        <mc:AlternateContent xmlns:mc="http://schemas.openxmlformats.org/markup-compatibility/2006">
          <mc:Choice Requires="x14">
            <control shapeId="8523" r:id="rId123" name="Check Box 331">
              <controlPr defaultSize="0" autoFill="0" autoLine="0" autoPict="0">
                <anchor moveWithCells="1">
                  <from>
                    <xdr:col>8</xdr:col>
                    <xdr:colOff>30480</xdr:colOff>
                    <xdr:row>421</xdr:row>
                    <xdr:rowOff>22860</xdr:rowOff>
                  </from>
                  <to>
                    <xdr:col>9</xdr:col>
                    <xdr:colOff>0</xdr:colOff>
                    <xdr:row>421</xdr:row>
                    <xdr:rowOff>198120</xdr:rowOff>
                  </to>
                </anchor>
              </controlPr>
            </control>
          </mc:Choice>
        </mc:AlternateContent>
        <mc:AlternateContent xmlns:mc="http://schemas.openxmlformats.org/markup-compatibility/2006">
          <mc:Choice Requires="x14">
            <control shapeId="8524" r:id="rId124" name="Check Box 332">
              <controlPr defaultSize="0" autoFill="0" autoLine="0" autoPict="0">
                <anchor moveWithCells="1">
                  <from>
                    <xdr:col>8</xdr:col>
                    <xdr:colOff>30480</xdr:colOff>
                    <xdr:row>421</xdr:row>
                    <xdr:rowOff>22860</xdr:rowOff>
                  </from>
                  <to>
                    <xdr:col>9</xdr:col>
                    <xdr:colOff>0</xdr:colOff>
                    <xdr:row>421</xdr:row>
                    <xdr:rowOff>198120</xdr:rowOff>
                  </to>
                </anchor>
              </controlPr>
            </control>
          </mc:Choice>
        </mc:AlternateContent>
        <mc:AlternateContent xmlns:mc="http://schemas.openxmlformats.org/markup-compatibility/2006">
          <mc:Choice Requires="x14">
            <control shapeId="8525" r:id="rId125" name="Check Box 333">
              <controlPr defaultSize="0" autoFill="0" autoLine="0" autoPict="0">
                <anchor moveWithCells="1">
                  <from>
                    <xdr:col>14</xdr:col>
                    <xdr:colOff>30480</xdr:colOff>
                    <xdr:row>421</xdr:row>
                    <xdr:rowOff>22860</xdr:rowOff>
                  </from>
                  <to>
                    <xdr:col>15</xdr:col>
                    <xdr:colOff>0</xdr:colOff>
                    <xdr:row>421</xdr:row>
                    <xdr:rowOff>198120</xdr:rowOff>
                  </to>
                </anchor>
              </controlPr>
            </control>
          </mc:Choice>
        </mc:AlternateContent>
        <mc:AlternateContent xmlns:mc="http://schemas.openxmlformats.org/markup-compatibility/2006">
          <mc:Choice Requires="x14">
            <control shapeId="8526" r:id="rId126" name="Check Box 334">
              <controlPr defaultSize="0" autoFill="0" autoLine="0" autoPict="0">
                <anchor moveWithCells="1">
                  <from>
                    <xdr:col>20</xdr:col>
                    <xdr:colOff>30480</xdr:colOff>
                    <xdr:row>421</xdr:row>
                    <xdr:rowOff>22860</xdr:rowOff>
                  </from>
                  <to>
                    <xdr:col>21</xdr:col>
                    <xdr:colOff>0</xdr:colOff>
                    <xdr:row>421</xdr:row>
                    <xdr:rowOff>198120</xdr:rowOff>
                  </to>
                </anchor>
              </controlPr>
            </control>
          </mc:Choice>
        </mc:AlternateContent>
        <mc:AlternateContent xmlns:mc="http://schemas.openxmlformats.org/markup-compatibility/2006">
          <mc:Choice Requires="x14">
            <control shapeId="8527" r:id="rId127" name="Check Box 335">
              <controlPr defaultSize="0" autoFill="0" autoLine="0" autoPict="0">
                <anchor moveWithCells="1">
                  <from>
                    <xdr:col>20</xdr:col>
                    <xdr:colOff>30480</xdr:colOff>
                    <xdr:row>421</xdr:row>
                    <xdr:rowOff>22860</xdr:rowOff>
                  </from>
                  <to>
                    <xdr:col>21</xdr:col>
                    <xdr:colOff>0</xdr:colOff>
                    <xdr:row>421</xdr:row>
                    <xdr:rowOff>198120</xdr:rowOff>
                  </to>
                </anchor>
              </controlPr>
            </control>
          </mc:Choice>
        </mc:AlternateContent>
        <mc:AlternateContent xmlns:mc="http://schemas.openxmlformats.org/markup-compatibility/2006">
          <mc:Choice Requires="x14">
            <control shapeId="8529" r:id="rId128" name="Check Box 337">
              <controlPr defaultSize="0" autoFill="0" autoLine="0" autoPict="0">
                <anchor moveWithCells="1">
                  <from>
                    <xdr:col>2</xdr:col>
                    <xdr:colOff>30480</xdr:colOff>
                    <xdr:row>456</xdr:row>
                    <xdr:rowOff>22860</xdr:rowOff>
                  </from>
                  <to>
                    <xdr:col>3</xdr:col>
                    <xdr:colOff>0</xdr:colOff>
                    <xdr:row>456</xdr:row>
                    <xdr:rowOff>198120</xdr:rowOff>
                  </to>
                </anchor>
              </controlPr>
            </control>
          </mc:Choice>
        </mc:AlternateContent>
        <mc:AlternateContent xmlns:mc="http://schemas.openxmlformats.org/markup-compatibility/2006">
          <mc:Choice Requires="x14">
            <control shapeId="8530" r:id="rId129" name="Check Box 338">
              <controlPr defaultSize="0" autoFill="0" autoLine="0" autoPict="0">
                <anchor moveWithCells="1">
                  <from>
                    <xdr:col>15</xdr:col>
                    <xdr:colOff>30480</xdr:colOff>
                    <xdr:row>456</xdr:row>
                    <xdr:rowOff>22860</xdr:rowOff>
                  </from>
                  <to>
                    <xdr:col>16</xdr:col>
                    <xdr:colOff>0</xdr:colOff>
                    <xdr:row>456</xdr:row>
                    <xdr:rowOff>198120</xdr:rowOff>
                  </to>
                </anchor>
              </controlPr>
            </control>
          </mc:Choice>
        </mc:AlternateContent>
        <mc:AlternateContent xmlns:mc="http://schemas.openxmlformats.org/markup-compatibility/2006">
          <mc:Choice Requires="x14">
            <control shapeId="8531" r:id="rId130" name="Check Box 339">
              <controlPr defaultSize="0" autoFill="0" autoLine="0" autoPict="0">
                <anchor moveWithCells="1">
                  <from>
                    <xdr:col>10</xdr:col>
                    <xdr:colOff>30480</xdr:colOff>
                    <xdr:row>456</xdr:row>
                    <xdr:rowOff>22860</xdr:rowOff>
                  </from>
                  <to>
                    <xdr:col>11</xdr:col>
                    <xdr:colOff>0</xdr:colOff>
                    <xdr:row>456</xdr:row>
                    <xdr:rowOff>198120</xdr:rowOff>
                  </to>
                </anchor>
              </controlPr>
            </control>
          </mc:Choice>
        </mc:AlternateContent>
        <mc:AlternateContent xmlns:mc="http://schemas.openxmlformats.org/markup-compatibility/2006">
          <mc:Choice Requires="x14">
            <control shapeId="8532" r:id="rId131" name="Check Box 340">
              <controlPr defaultSize="0" autoFill="0" autoLine="0" autoPict="0">
                <anchor moveWithCells="1">
                  <from>
                    <xdr:col>2</xdr:col>
                    <xdr:colOff>30480</xdr:colOff>
                    <xdr:row>457</xdr:row>
                    <xdr:rowOff>22860</xdr:rowOff>
                  </from>
                  <to>
                    <xdr:col>3</xdr:col>
                    <xdr:colOff>0</xdr:colOff>
                    <xdr:row>457</xdr:row>
                    <xdr:rowOff>198120</xdr:rowOff>
                  </to>
                </anchor>
              </controlPr>
            </control>
          </mc:Choice>
        </mc:AlternateContent>
        <mc:AlternateContent xmlns:mc="http://schemas.openxmlformats.org/markup-compatibility/2006">
          <mc:Choice Requires="x14">
            <control shapeId="8535" r:id="rId132" name="Check Box 343">
              <controlPr defaultSize="0" autoFill="0" autoLine="0" autoPict="0">
                <anchor moveWithCells="1">
                  <from>
                    <xdr:col>2</xdr:col>
                    <xdr:colOff>30480</xdr:colOff>
                    <xdr:row>459</xdr:row>
                    <xdr:rowOff>22860</xdr:rowOff>
                  </from>
                  <to>
                    <xdr:col>3</xdr:col>
                    <xdr:colOff>0</xdr:colOff>
                    <xdr:row>459</xdr:row>
                    <xdr:rowOff>198120</xdr:rowOff>
                  </to>
                </anchor>
              </controlPr>
            </control>
          </mc:Choice>
        </mc:AlternateContent>
        <mc:AlternateContent xmlns:mc="http://schemas.openxmlformats.org/markup-compatibility/2006">
          <mc:Choice Requires="x14">
            <control shapeId="8536" r:id="rId133" name="Check Box 344">
              <controlPr defaultSize="0" autoFill="0" autoLine="0" autoPict="0">
                <anchor moveWithCells="1">
                  <from>
                    <xdr:col>15</xdr:col>
                    <xdr:colOff>30480</xdr:colOff>
                    <xdr:row>459</xdr:row>
                    <xdr:rowOff>22860</xdr:rowOff>
                  </from>
                  <to>
                    <xdr:col>16</xdr:col>
                    <xdr:colOff>0</xdr:colOff>
                    <xdr:row>459</xdr:row>
                    <xdr:rowOff>198120</xdr:rowOff>
                  </to>
                </anchor>
              </controlPr>
            </control>
          </mc:Choice>
        </mc:AlternateContent>
        <mc:AlternateContent xmlns:mc="http://schemas.openxmlformats.org/markup-compatibility/2006">
          <mc:Choice Requires="x14">
            <control shapeId="8537" r:id="rId134" name="Check Box 345">
              <controlPr defaultSize="0" autoFill="0" autoLine="0" autoPict="0">
                <anchor moveWithCells="1">
                  <from>
                    <xdr:col>10</xdr:col>
                    <xdr:colOff>30480</xdr:colOff>
                    <xdr:row>459</xdr:row>
                    <xdr:rowOff>22860</xdr:rowOff>
                  </from>
                  <to>
                    <xdr:col>11</xdr:col>
                    <xdr:colOff>0</xdr:colOff>
                    <xdr:row>459</xdr:row>
                    <xdr:rowOff>198120</xdr:rowOff>
                  </to>
                </anchor>
              </controlPr>
            </control>
          </mc:Choice>
        </mc:AlternateContent>
        <mc:AlternateContent xmlns:mc="http://schemas.openxmlformats.org/markup-compatibility/2006">
          <mc:Choice Requires="x14">
            <control shapeId="8538" r:id="rId135" name="Check Box 346">
              <controlPr defaultSize="0" autoFill="0" autoLine="0" autoPict="0">
                <anchor moveWithCells="1">
                  <from>
                    <xdr:col>2</xdr:col>
                    <xdr:colOff>30480</xdr:colOff>
                    <xdr:row>461</xdr:row>
                    <xdr:rowOff>22860</xdr:rowOff>
                  </from>
                  <to>
                    <xdr:col>3</xdr:col>
                    <xdr:colOff>0</xdr:colOff>
                    <xdr:row>461</xdr:row>
                    <xdr:rowOff>198120</xdr:rowOff>
                  </to>
                </anchor>
              </controlPr>
            </control>
          </mc:Choice>
        </mc:AlternateContent>
        <mc:AlternateContent xmlns:mc="http://schemas.openxmlformats.org/markup-compatibility/2006">
          <mc:Choice Requires="x14">
            <control shapeId="8542" r:id="rId136" name="Check Box 350">
              <controlPr defaultSize="0" autoFill="0" autoLine="0" autoPict="0">
                <anchor moveWithCells="1">
                  <from>
                    <xdr:col>2</xdr:col>
                    <xdr:colOff>30480</xdr:colOff>
                    <xdr:row>462</xdr:row>
                    <xdr:rowOff>22860</xdr:rowOff>
                  </from>
                  <to>
                    <xdr:col>3</xdr:col>
                    <xdr:colOff>0</xdr:colOff>
                    <xdr:row>462</xdr:row>
                    <xdr:rowOff>198120</xdr:rowOff>
                  </to>
                </anchor>
              </controlPr>
            </control>
          </mc:Choice>
        </mc:AlternateContent>
        <mc:AlternateContent xmlns:mc="http://schemas.openxmlformats.org/markup-compatibility/2006">
          <mc:Choice Requires="x14">
            <control shapeId="8543" r:id="rId137" name="Check Box 351">
              <controlPr defaultSize="0" autoFill="0" autoLine="0" autoPict="0">
                <anchor moveWithCells="1">
                  <from>
                    <xdr:col>15</xdr:col>
                    <xdr:colOff>30480</xdr:colOff>
                    <xdr:row>462</xdr:row>
                    <xdr:rowOff>22860</xdr:rowOff>
                  </from>
                  <to>
                    <xdr:col>16</xdr:col>
                    <xdr:colOff>0</xdr:colOff>
                    <xdr:row>462</xdr:row>
                    <xdr:rowOff>198120</xdr:rowOff>
                  </to>
                </anchor>
              </controlPr>
            </control>
          </mc:Choice>
        </mc:AlternateContent>
        <mc:AlternateContent xmlns:mc="http://schemas.openxmlformats.org/markup-compatibility/2006">
          <mc:Choice Requires="x14">
            <control shapeId="8544" r:id="rId138" name="Check Box 352">
              <controlPr defaultSize="0" autoFill="0" autoLine="0" autoPict="0">
                <anchor moveWithCells="1">
                  <from>
                    <xdr:col>10</xdr:col>
                    <xdr:colOff>30480</xdr:colOff>
                    <xdr:row>462</xdr:row>
                    <xdr:rowOff>22860</xdr:rowOff>
                  </from>
                  <to>
                    <xdr:col>11</xdr:col>
                    <xdr:colOff>0</xdr:colOff>
                    <xdr:row>462</xdr:row>
                    <xdr:rowOff>198120</xdr:rowOff>
                  </to>
                </anchor>
              </controlPr>
            </control>
          </mc:Choice>
        </mc:AlternateContent>
        <mc:AlternateContent xmlns:mc="http://schemas.openxmlformats.org/markup-compatibility/2006">
          <mc:Choice Requires="x14">
            <control shapeId="8548" r:id="rId139" name="Check Box 356">
              <controlPr defaultSize="0" autoFill="0" autoLine="0" autoPict="0">
                <anchor moveWithCells="1">
                  <from>
                    <xdr:col>2</xdr:col>
                    <xdr:colOff>30480</xdr:colOff>
                    <xdr:row>466</xdr:row>
                    <xdr:rowOff>22860</xdr:rowOff>
                  </from>
                  <to>
                    <xdr:col>3</xdr:col>
                    <xdr:colOff>0</xdr:colOff>
                    <xdr:row>466</xdr:row>
                    <xdr:rowOff>198120</xdr:rowOff>
                  </to>
                </anchor>
              </controlPr>
            </control>
          </mc:Choice>
        </mc:AlternateContent>
        <mc:AlternateContent xmlns:mc="http://schemas.openxmlformats.org/markup-compatibility/2006">
          <mc:Choice Requires="x14">
            <control shapeId="8549" r:id="rId140" name="Check Box 357">
              <controlPr defaultSize="0" autoFill="0" autoLine="0" autoPict="0">
                <anchor moveWithCells="1">
                  <from>
                    <xdr:col>2</xdr:col>
                    <xdr:colOff>30480</xdr:colOff>
                    <xdr:row>476</xdr:row>
                    <xdr:rowOff>22860</xdr:rowOff>
                  </from>
                  <to>
                    <xdr:col>3</xdr:col>
                    <xdr:colOff>0</xdr:colOff>
                    <xdr:row>476</xdr:row>
                    <xdr:rowOff>198120</xdr:rowOff>
                  </to>
                </anchor>
              </controlPr>
            </control>
          </mc:Choice>
        </mc:AlternateContent>
        <mc:AlternateContent xmlns:mc="http://schemas.openxmlformats.org/markup-compatibility/2006">
          <mc:Choice Requires="x14">
            <control shapeId="8550" r:id="rId141" name="Check Box 358">
              <controlPr defaultSize="0" autoFill="0" autoLine="0" autoPict="0">
                <anchor moveWithCells="1">
                  <from>
                    <xdr:col>2</xdr:col>
                    <xdr:colOff>30480</xdr:colOff>
                    <xdr:row>505</xdr:row>
                    <xdr:rowOff>22860</xdr:rowOff>
                  </from>
                  <to>
                    <xdr:col>3</xdr:col>
                    <xdr:colOff>0</xdr:colOff>
                    <xdr:row>505</xdr:row>
                    <xdr:rowOff>198120</xdr:rowOff>
                  </to>
                </anchor>
              </controlPr>
            </control>
          </mc:Choice>
        </mc:AlternateContent>
        <mc:AlternateContent xmlns:mc="http://schemas.openxmlformats.org/markup-compatibility/2006">
          <mc:Choice Requires="x14">
            <control shapeId="8551" r:id="rId142" name="Check Box 359">
              <controlPr defaultSize="0" autoFill="0" autoLine="0" autoPict="0">
                <anchor moveWithCells="1">
                  <from>
                    <xdr:col>2</xdr:col>
                    <xdr:colOff>30480</xdr:colOff>
                    <xdr:row>506</xdr:row>
                    <xdr:rowOff>0</xdr:rowOff>
                  </from>
                  <to>
                    <xdr:col>3</xdr:col>
                    <xdr:colOff>0</xdr:colOff>
                    <xdr:row>506</xdr:row>
                    <xdr:rowOff>182880</xdr:rowOff>
                  </to>
                </anchor>
              </controlPr>
            </control>
          </mc:Choice>
        </mc:AlternateContent>
        <mc:AlternateContent xmlns:mc="http://schemas.openxmlformats.org/markup-compatibility/2006">
          <mc:Choice Requires="x14">
            <control shapeId="8552" r:id="rId143" name="Check Box 360">
              <controlPr defaultSize="0" autoFill="0" autoLine="0" autoPict="0">
                <anchor moveWithCells="1">
                  <from>
                    <xdr:col>2</xdr:col>
                    <xdr:colOff>22860</xdr:colOff>
                    <xdr:row>477</xdr:row>
                    <xdr:rowOff>22860</xdr:rowOff>
                  </from>
                  <to>
                    <xdr:col>2</xdr:col>
                    <xdr:colOff>213360</xdr:colOff>
                    <xdr:row>478</xdr:row>
                    <xdr:rowOff>0</xdr:rowOff>
                  </to>
                </anchor>
              </controlPr>
            </control>
          </mc:Choice>
        </mc:AlternateContent>
        <mc:AlternateContent xmlns:mc="http://schemas.openxmlformats.org/markup-compatibility/2006">
          <mc:Choice Requires="x14">
            <control shapeId="8553" r:id="rId144" name="Check Box 361">
              <controlPr defaultSize="0" autoFill="0" autoLine="0" autoPict="0">
                <anchor moveWithCells="1">
                  <from>
                    <xdr:col>2</xdr:col>
                    <xdr:colOff>30480</xdr:colOff>
                    <xdr:row>486</xdr:row>
                    <xdr:rowOff>22860</xdr:rowOff>
                  </from>
                  <to>
                    <xdr:col>3</xdr:col>
                    <xdr:colOff>0</xdr:colOff>
                    <xdr:row>486</xdr:row>
                    <xdr:rowOff>198120</xdr:rowOff>
                  </to>
                </anchor>
              </controlPr>
            </control>
          </mc:Choice>
        </mc:AlternateContent>
        <mc:AlternateContent xmlns:mc="http://schemas.openxmlformats.org/markup-compatibility/2006">
          <mc:Choice Requires="x14">
            <control shapeId="8554" r:id="rId145" name="Check Box 362">
              <controlPr defaultSize="0" autoFill="0" autoLine="0" autoPict="0">
                <anchor moveWithCells="1">
                  <from>
                    <xdr:col>2</xdr:col>
                    <xdr:colOff>30480</xdr:colOff>
                    <xdr:row>487</xdr:row>
                    <xdr:rowOff>22860</xdr:rowOff>
                  </from>
                  <to>
                    <xdr:col>3</xdr:col>
                    <xdr:colOff>0</xdr:colOff>
                    <xdr:row>487</xdr:row>
                    <xdr:rowOff>198120</xdr:rowOff>
                  </to>
                </anchor>
              </controlPr>
            </control>
          </mc:Choice>
        </mc:AlternateContent>
        <mc:AlternateContent xmlns:mc="http://schemas.openxmlformats.org/markup-compatibility/2006">
          <mc:Choice Requires="x14">
            <control shapeId="8555" r:id="rId146" name="Check Box 363">
              <controlPr defaultSize="0" autoFill="0" autoLine="0" autoPict="0">
                <anchor moveWithCells="1">
                  <from>
                    <xdr:col>2</xdr:col>
                    <xdr:colOff>30480</xdr:colOff>
                    <xdr:row>487</xdr:row>
                    <xdr:rowOff>22860</xdr:rowOff>
                  </from>
                  <to>
                    <xdr:col>3</xdr:col>
                    <xdr:colOff>0</xdr:colOff>
                    <xdr:row>487</xdr:row>
                    <xdr:rowOff>198120</xdr:rowOff>
                  </to>
                </anchor>
              </controlPr>
            </control>
          </mc:Choice>
        </mc:AlternateContent>
        <mc:AlternateContent xmlns:mc="http://schemas.openxmlformats.org/markup-compatibility/2006">
          <mc:Choice Requires="x14">
            <control shapeId="8556" r:id="rId147" name="Check Box 364">
              <controlPr defaultSize="0" autoFill="0" autoLine="0" autoPict="0">
                <anchor moveWithCells="1">
                  <from>
                    <xdr:col>2</xdr:col>
                    <xdr:colOff>30480</xdr:colOff>
                    <xdr:row>488</xdr:row>
                    <xdr:rowOff>22860</xdr:rowOff>
                  </from>
                  <to>
                    <xdr:col>3</xdr:col>
                    <xdr:colOff>0</xdr:colOff>
                    <xdr:row>488</xdr:row>
                    <xdr:rowOff>198120</xdr:rowOff>
                  </to>
                </anchor>
              </controlPr>
            </control>
          </mc:Choice>
        </mc:AlternateContent>
        <mc:AlternateContent xmlns:mc="http://schemas.openxmlformats.org/markup-compatibility/2006">
          <mc:Choice Requires="x14">
            <control shapeId="8558" r:id="rId148" name="Check Box 366">
              <controlPr defaultSize="0" autoFill="0" autoLine="0" autoPict="0">
                <anchor moveWithCells="1">
                  <from>
                    <xdr:col>2</xdr:col>
                    <xdr:colOff>30480</xdr:colOff>
                    <xdr:row>473</xdr:row>
                    <xdr:rowOff>22860</xdr:rowOff>
                  </from>
                  <to>
                    <xdr:col>3</xdr:col>
                    <xdr:colOff>0</xdr:colOff>
                    <xdr:row>473</xdr:row>
                    <xdr:rowOff>198120</xdr:rowOff>
                  </to>
                </anchor>
              </controlPr>
            </control>
          </mc:Choice>
        </mc:AlternateContent>
        <mc:AlternateContent xmlns:mc="http://schemas.openxmlformats.org/markup-compatibility/2006">
          <mc:Choice Requires="x14">
            <control shapeId="8559" r:id="rId149" name="Check Box 367">
              <controlPr defaultSize="0" autoFill="0" autoLine="0" autoPict="0">
                <anchor moveWithCells="1">
                  <from>
                    <xdr:col>2</xdr:col>
                    <xdr:colOff>30480</xdr:colOff>
                    <xdr:row>492</xdr:row>
                    <xdr:rowOff>22860</xdr:rowOff>
                  </from>
                  <to>
                    <xdr:col>3</xdr:col>
                    <xdr:colOff>0</xdr:colOff>
                    <xdr:row>492</xdr:row>
                    <xdr:rowOff>198120</xdr:rowOff>
                  </to>
                </anchor>
              </controlPr>
            </control>
          </mc:Choice>
        </mc:AlternateContent>
        <mc:AlternateContent xmlns:mc="http://schemas.openxmlformats.org/markup-compatibility/2006">
          <mc:Choice Requires="x14">
            <control shapeId="8560" r:id="rId150" name="Check Box 368">
              <controlPr defaultSize="0" autoFill="0" autoLine="0" autoPict="0">
                <anchor moveWithCells="1">
                  <from>
                    <xdr:col>2</xdr:col>
                    <xdr:colOff>30480</xdr:colOff>
                    <xdr:row>492</xdr:row>
                    <xdr:rowOff>22860</xdr:rowOff>
                  </from>
                  <to>
                    <xdr:col>3</xdr:col>
                    <xdr:colOff>0</xdr:colOff>
                    <xdr:row>492</xdr:row>
                    <xdr:rowOff>198120</xdr:rowOff>
                  </to>
                </anchor>
              </controlPr>
            </control>
          </mc:Choice>
        </mc:AlternateContent>
        <mc:AlternateContent xmlns:mc="http://schemas.openxmlformats.org/markup-compatibility/2006">
          <mc:Choice Requires="x14">
            <control shapeId="8561" r:id="rId151" name="Check Box 369">
              <controlPr defaultSize="0" autoFill="0" autoLine="0" autoPict="0">
                <anchor moveWithCells="1">
                  <from>
                    <xdr:col>2</xdr:col>
                    <xdr:colOff>30480</xdr:colOff>
                    <xdr:row>494</xdr:row>
                    <xdr:rowOff>22860</xdr:rowOff>
                  </from>
                  <to>
                    <xdr:col>3</xdr:col>
                    <xdr:colOff>0</xdr:colOff>
                    <xdr:row>494</xdr:row>
                    <xdr:rowOff>198120</xdr:rowOff>
                  </to>
                </anchor>
              </controlPr>
            </control>
          </mc:Choice>
        </mc:AlternateContent>
        <mc:AlternateContent xmlns:mc="http://schemas.openxmlformats.org/markup-compatibility/2006">
          <mc:Choice Requires="x14">
            <control shapeId="8562" r:id="rId152" name="Check Box 370">
              <controlPr defaultSize="0" autoFill="0" autoLine="0" autoPict="0">
                <anchor moveWithCells="1">
                  <from>
                    <xdr:col>2</xdr:col>
                    <xdr:colOff>30480</xdr:colOff>
                    <xdr:row>495</xdr:row>
                    <xdr:rowOff>22860</xdr:rowOff>
                  </from>
                  <to>
                    <xdr:col>3</xdr:col>
                    <xdr:colOff>0</xdr:colOff>
                    <xdr:row>495</xdr:row>
                    <xdr:rowOff>198120</xdr:rowOff>
                  </to>
                </anchor>
              </controlPr>
            </control>
          </mc:Choice>
        </mc:AlternateContent>
        <mc:AlternateContent xmlns:mc="http://schemas.openxmlformats.org/markup-compatibility/2006">
          <mc:Choice Requires="x14">
            <control shapeId="8563" r:id="rId153" name="Check Box 371">
              <controlPr defaultSize="0" autoFill="0" autoLine="0" autoPict="0">
                <anchor moveWithCells="1">
                  <from>
                    <xdr:col>2</xdr:col>
                    <xdr:colOff>30480</xdr:colOff>
                    <xdr:row>497</xdr:row>
                    <xdr:rowOff>22860</xdr:rowOff>
                  </from>
                  <to>
                    <xdr:col>3</xdr:col>
                    <xdr:colOff>0</xdr:colOff>
                    <xdr:row>497</xdr:row>
                    <xdr:rowOff>198120</xdr:rowOff>
                  </to>
                </anchor>
              </controlPr>
            </control>
          </mc:Choice>
        </mc:AlternateContent>
        <mc:AlternateContent xmlns:mc="http://schemas.openxmlformats.org/markup-compatibility/2006">
          <mc:Choice Requires="x14">
            <control shapeId="8564" r:id="rId154" name="Check Box 372">
              <controlPr defaultSize="0" autoFill="0" autoLine="0" autoPict="0">
                <anchor moveWithCells="1">
                  <from>
                    <xdr:col>2</xdr:col>
                    <xdr:colOff>30480</xdr:colOff>
                    <xdr:row>513</xdr:row>
                    <xdr:rowOff>22860</xdr:rowOff>
                  </from>
                  <to>
                    <xdr:col>3</xdr:col>
                    <xdr:colOff>0</xdr:colOff>
                    <xdr:row>513</xdr:row>
                    <xdr:rowOff>198120</xdr:rowOff>
                  </to>
                </anchor>
              </controlPr>
            </control>
          </mc:Choice>
        </mc:AlternateContent>
        <mc:AlternateContent xmlns:mc="http://schemas.openxmlformats.org/markup-compatibility/2006">
          <mc:Choice Requires="x14">
            <control shapeId="8565" r:id="rId155" name="Check Box 373">
              <controlPr defaultSize="0" autoFill="0" autoLine="0" autoPict="0">
                <anchor moveWithCells="1">
                  <from>
                    <xdr:col>2</xdr:col>
                    <xdr:colOff>30480</xdr:colOff>
                    <xdr:row>516</xdr:row>
                    <xdr:rowOff>22860</xdr:rowOff>
                  </from>
                  <to>
                    <xdr:col>3</xdr:col>
                    <xdr:colOff>0</xdr:colOff>
                    <xdr:row>516</xdr:row>
                    <xdr:rowOff>198120</xdr:rowOff>
                  </to>
                </anchor>
              </controlPr>
            </control>
          </mc:Choice>
        </mc:AlternateContent>
        <mc:AlternateContent xmlns:mc="http://schemas.openxmlformats.org/markup-compatibility/2006">
          <mc:Choice Requires="x14">
            <control shapeId="8566" r:id="rId156" name="Check Box 374">
              <controlPr defaultSize="0" autoFill="0" autoLine="0" autoPict="0">
                <anchor moveWithCells="1">
                  <from>
                    <xdr:col>2</xdr:col>
                    <xdr:colOff>30480</xdr:colOff>
                    <xdr:row>516</xdr:row>
                    <xdr:rowOff>22860</xdr:rowOff>
                  </from>
                  <to>
                    <xdr:col>3</xdr:col>
                    <xdr:colOff>0</xdr:colOff>
                    <xdr:row>516</xdr:row>
                    <xdr:rowOff>198120</xdr:rowOff>
                  </to>
                </anchor>
              </controlPr>
            </control>
          </mc:Choice>
        </mc:AlternateContent>
        <mc:AlternateContent xmlns:mc="http://schemas.openxmlformats.org/markup-compatibility/2006">
          <mc:Choice Requires="x14">
            <control shapeId="8567" r:id="rId157" name="Check Box 375">
              <controlPr defaultSize="0" autoFill="0" autoLine="0" autoPict="0">
                <anchor moveWithCells="1">
                  <from>
                    <xdr:col>2</xdr:col>
                    <xdr:colOff>30480</xdr:colOff>
                    <xdr:row>517</xdr:row>
                    <xdr:rowOff>22860</xdr:rowOff>
                  </from>
                  <to>
                    <xdr:col>3</xdr:col>
                    <xdr:colOff>0</xdr:colOff>
                    <xdr:row>517</xdr:row>
                    <xdr:rowOff>198120</xdr:rowOff>
                  </to>
                </anchor>
              </controlPr>
            </control>
          </mc:Choice>
        </mc:AlternateContent>
        <mc:AlternateContent xmlns:mc="http://schemas.openxmlformats.org/markup-compatibility/2006">
          <mc:Choice Requires="x14">
            <control shapeId="8568" r:id="rId158" name="Check Box 376">
              <controlPr defaultSize="0" autoFill="0" autoLine="0" autoPict="0">
                <anchor moveWithCells="1">
                  <from>
                    <xdr:col>2</xdr:col>
                    <xdr:colOff>30480</xdr:colOff>
                    <xdr:row>518</xdr:row>
                    <xdr:rowOff>22860</xdr:rowOff>
                  </from>
                  <to>
                    <xdr:col>3</xdr:col>
                    <xdr:colOff>0</xdr:colOff>
                    <xdr:row>518</xdr:row>
                    <xdr:rowOff>198120</xdr:rowOff>
                  </to>
                </anchor>
              </controlPr>
            </control>
          </mc:Choice>
        </mc:AlternateContent>
        <mc:AlternateContent xmlns:mc="http://schemas.openxmlformats.org/markup-compatibility/2006">
          <mc:Choice Requires="x14">
            <control shapeId="8569" r:id="rId159" name="Check Box 377">
              <controlPr defaultSize="0" autoFill="0" autoLine="0" autoPict="0">
                <anchor moveWithCells="1">
                  <from>
                    <xdr:col>2</xdr:col>
                    <xdr:colOff>30480</xdr:colOff>
                    <xdr:row>519</xdr:row>
                    <xdr:rowOff>22860</xdr:rowOff>
                  </from>
                  <to>
                    <xdr:col>3</xdr:col>
                    <xdr:colOff>0</xdr:colOff>
                    <xdr:row>519</xdr:row>
                    <xdr:rowOff>198120</xdr:rowOff>
                  </to>
                </anchor>
              </controlPr>
            </control>
          </mc:Choice>
        </mc:AlternateContent>
        <mc:AlternateContent xmlns:mc="http://schemas.openxmlformats.org/markup-compatibility/2006">
          <mc:Choice Requires="x14">
            <control shapeId="8570" r:id="rId160" name="Check Box 378">
              <controlPr defaultSize="0" autoFill="0" autoLine="0" autoPict="0">
                <anchor moveWithCells="1">
                  <from>
                    <xdr:col>2</xdr:col>
                    <xdr:colOff>30480</xdr:colOff>
                    <xdr:row>520</xdr:row>
                    <xdr:rowOff>22860</xdr:rowOff>
                  </from>
                  <to>
                    <xdr:col>3</xdr:col>
                    <xdr:colOff>0</xdr:colOff>
                    <xdr:row>520</xdr:row>
                    <xdr:rowOff>198120</xdr:rowOff>
                  </to>
                </anchor>
              </controlPr>
            </control>
          </mc:Choice>
        </mc:AlternateContent>
        <mc:AlternateContent xmlns:mc="http://schemas.openxmlformats.org/markup-compatibility/2006">
          <mc:Choice Requires="x14">
            <control shapeId="8571" r:id="rId161" name="Check Box 379">
              <controlPr defaultSize="0" autoFill="0" autoLine="0" autoPict="0">
                <anchor moveWithCells="1">
                  <from>
                    <xdr:col>2</xdr:col>
                    <xdr:colOff>30480</xdr:colOff>
                    <xdr:row>520</xdr:row>
                    <xdr:rowOff>22860</xdr:rowOff>
                  </from>
                  <to>
                    <xdr:col>3</xdr:col>
                    <xdr:colOff>0</xdr:colOff>
                    <xdr:row>520</xdr:row>
                    <xdr:rowOff>198120</xdr:rowOff>
                  </to>
                </anchor>
              </controlPr>
            </control>
          </mc:Choice>
        </mc:AlternateContent>
        <mc:AlternateContent xmlns:mc="http://schemas.openxmlformats.org/markup-compatibility/2006">
          <mc:Choice Requires="x14">
            <control shapeId="8572" r:id="rId162" name="Check Box 380">
              <controlPr defaultSize="0" autoFill="0" autoLine="0" autoPict="0">
                <anchor moveWithCells="1">
                  <from>
                    <xdr:col>2</xdr:col>
                    <xdr:colOff>30480</xdr:colOff>
                    <xdr:row>522</xdr:row>
                    <xdr:rowOff>22860</xdr:rowOff>
                  </from>
                  <to>
                    <xdr:col>3</xdr:col>
                    <xdr:colOff>0</xdr:colOff>
                    <xdr:row>522</xdr:row>
                    <xdr:rowOff>198120</xdr:rowOff>
                  </to>
                </anchor>
              </controlPr>
            </control>
          </mc:Choice>
        </mc:AlternateContent>
        <mc:AlternateContent xmlns:mc="http://schemas.openxmlformats.org/markup-compatibility/2006">
          <mc:Choice Requires="x14">
            <control shapeId="8573" r:id="rId163" name="Check Box 381">
              <controlPr defaultSize="0" autoFill="0" autoLine="0" autoPict="0">
                <anchor moveWithCells="1">
                  <from>
                    <xdr:col>2</xdr:col>
                    <xdr:colOff>30480</xdr:colOff>
                    <xdr:row>524</xdr:row>
                    <xdr:rowOff>0</xdr:rowOff>
                  </from>
                  <to>
                    <xdr:col>3</xdr:col>
                    <xdr:colOff>0</xdr:colOff>
                    <xdr:row>524</xdr:row>
                    <xdr:rowOff>182880</xdr:rowOff>
                  </to>
                </anchor>
              </controlPr>
            </control>
          </mc:Choice>
        </mc:AlternateContent>
        <mc:AlternateContent xmlns:mc="http://schemas.openxmlformats.org/markup-compatibility/2006">
          <mc:Choice Requires="x14">
            <control shapeId="8575" r:id="rId164" name="Check Box 383">
              <controlPr defaultSize="0" autoFill="0" autoLine="0" autoPict="0">
                <anchor moveWithCells="1">
                  <from>
                    <xdr:col>2</xdr:col>
                    <xdr:colOff>30480</xdr:colOff>
                    <xdr:row>533</xdr:row>
                    <xdr:rowOff>22860</xdr:rowOff>
                  </from>
                  <to>
                    <xdr:col>3</xdr:col>
                    <xdr:colOff>0</xdr:colOff>
                    <xdr:row>533</xdr:row>
                    <xdr:rowOff>198120</xdr:rowOff>
                  </to>
                </anchor>
              </controlPr>
            </control>
          </mc:Choice>
        </mc:AlternateContent>
        <mc:AlternateContent xmlns:mc="http://schemas.openxmlformats.org/markup-compatibility/2006">
          <mc:Choice Requires="x14">
            <control shapeId="8576" r:id="rId165" name="Check Box 384">
              <controlPr defaultSize="0" autoFill="0" autoLine="0" autoPict="0">
                <anchor moveWithCells="1">
                  <from>
                    <xdr:col>2</xdr:col>
                    <xdr:colOff>30480</xdr:colOff>
                    <xdr:row>534</xdr:row>
                    <xdr:rowOff>0</xdr:rowOff>
                  </from>
                  <to>
                    <xdr:col>3</xdr:col>
                    <xdr:colOff>0</xdr:colOff>
                    <xdr:row>534</xdr:row>
                    <xdr:rowOff>182880</xdr:rowOff>
                  </to>
                </anchor>
              </controlPr>
            </control>
          </mc:Choice>
        </mc:AlternateContent>
        <mc:AlternateContent xmlns:mc="http://schemas.openxmlformats.org/markup-compatibility/2006">
          <mc:Choice Requires="x14">
            <control shapeId="8579" r:id="rId166" name="Check Box 387">
              <controlPr defaultSize="0" autoFill="0" autoLine="0" autoPict="0">
                <anchor moveWithCells="1">
                  <from>
                    <xdr:col>2</xdr:col>
                    <xdr:colOff>30480</xdr:colOff>
                    <xdr:row>535</xdr:row>
                    <xdr:rowOff>22860</xdr:rowOff>
                  </from>
                  <to>
                    <xdr:col>3</xdr:col>
                    <xdr:colOff>0</xdr:colOff>
                    <xdr:row>535</xdr:row>
                    <xdr:rowOff>198120</xdr:rowOff>
                  </to>
                </anchor>
              </controlPr>
            </control>
          </mc:Choice>
        </mc:AlternateContent>
        <mc:AlternateContent xmlns:mc="http://schemas.openxmlformats.org/markup-compatibility/2006">
          <mc:Choice Requires="x14">
            <control shapeId="8580" r:id="rId167" name="Check Box 388">
              <controlPr defaultSize="0" autoFill="0" autoLine="0" autoPict="0">
                <anchor moveWithCells="1">
                  <from>
                    <xdr:col>2</xdr:col>
                    <xdr:colOff>30480</xdr:colOff>
                    <xdr:row>536</xdr:row>
                    <xdr:rowOff>0</xdr:rowOff>
                  </from>
                  <to>
                    <xdr:col>3</xdr:col>
                    <xdr:colOff>0</xdr:colOff>
                    <xdr:row>536</xdr:row>
                    <xdr:rowOff>182880</xdr:rowOff>
                  </to>
                </anchor>
              </controlPr>
            </control>
          </mc:Choice>
        </mc:AlternateContent>
        <mc:AlternateContent xmlns:mc="http://schemas.openxmlformats.org/markup-compatibility/2006">
          <mc:Choice Requires="x14">
            <control shapeId="8581" r:id="rId168" name="Check Box 389">
              <controlPr defaultSize="0" autoFill="0" autoLine="0" autoPict="0">
                <anchor moveWithCells="1">
                  <from>
                    <xdr:col>7</xdr:col>
                    <xdr:colOff>30480</xdr:colOff>
                    <xdr:row>551</xdr:row>
                    <xdr:rowOff>22860</xdr:rowOff>
                  </from>
                  <to>
                    <xdr:col>8</xdr:col>
                    <xdr:colOff>0</xdr:colOff>
                    <xdr:row>551</xdr:row>
                    <xdr:rowOff>198120</xdr:rowOff>
                  </to>
                </anchor>
              </controlPr>
            </control>
          </mc:Choice>
        </mc:AlternateContent>
        <mc:AlternateContent xmlns:mc="http://schemas.openxmlformats.org/markup-compatibility/2006">
          <mc:Choice Requires="x14">
            <control shapeId="8582" r:id="rId169" name="Check Box 390">
              <controlPr defaultSize="0" autoFill="0" autoLine="0" autoPict="0">
                <anchor moveWithCells="1">
                  <from>
                    <xdr:col>11</xdr:col>
                    <xdr:colOff>30480</xdr:colOff>
                    <xdr:row>551</xdr:row>
                    <xdr:rowOff>22860</xdr:rowOff>
                  </from>
                  <to>
                    <xdr:col>12</xdr:col>
                    <xdr:colOff>0</xdr:colOff>
                    <xdr:row>551</xdr:row>
                    <xdr:rowOff>198120</xdr:rowOff>
                  </to>
                </anchor>
              </controlPr>
            </control>
          </mc:Choice>
        </mc:AlternateContent>
        <mc:AlternateContent xmlns:mc="http://schemas.openxmlformats.org/markup-compatibility/2006">
          <mc:Choice Requires="x14">
            <control shapeId="8583" r:id="rId170" name="Check Box 391">
              <controlPr defaultSize="0" autoFill="0" autoLine="0" autoPict="0">
                <anchor moveWithCells="1">
                  <from>
                    <xdr:col>1</xdr:col>
                    <xdr:colOff>30480</xdr:colOff>
                    <xdr:row>555</xdr:row>
                    <xdr:rowOff>22860</xdr:rowOff>
                  </from>
                  <to>
                    <xdr:col>2</xdr:col>
                    <xdr:colOff>0</xdr:colOff>
                    <xdr:row>555</xdr:row>
                    <xdr:rowOff>198120</xdr:rowOff>
                  </to>
                </anchor>
              </controlPr>
            </control>
          </mc:Choice>
        </mc:AlternateContent>
        <mc:AlternateContent xmlns:mc="http://schemas.openxmlformats.org/markup-compatibility/2006">
          <mc:Choice Requires="x14">
            <control shapeId="8584" r:id="rId171" name="Check Box 392">
              <controlPr defaultSize="0" autoFill="0" autoLine="0" autoPict="0">
                <anchor moveWithCells="1">
                  <from>
                    <xdr:col>11</xdr:col>
                    <xdr:colOff>30480</xdr:colOff>
                    <xdr:row>557</xdr:row>
                    <xdr:rowOff>22860</xdr:rowOff>
                  </from>
                  <to>
                    <xdr:col>12</xdr:col>
                    <xdr:colOff>0</xdr:colOff>
                    <xdr:row>557</xdr:row>
                    <xdr:rowOff>198120</xdr:rowOff>
                  </to>
                </anchor>
              </controlPr>
            </control>
          </mc:Choice>
        </mc:AlternateContent>
        <mc:AlternateContent xmlns:mc="http://schemas.openxmlformats.org/markup-compatibility/2006">
          <mc:Choice Requires="x14">
            <control shapeId="8585" r:id="rId172" name="Check Box 393">
              <controlPr defaultSize="0" autoFill="0" autoLine="0" autoPict="0">
                <anchor moveWithCells="1">
                  <from>
                    <xdr:col>1</xdr:col>
                    <xdr:colOff>30480</xdr:colOff>
                    <xdr:row>558</xdr:row>
                    <xdr:rowOff>22860</xdr:rowOff>
                  </from>
                  <to>
                    <xdr:col>2</xdr:col>
                    <xdr:colOff>0</xdr:colOff>
                    <xdr:row>558</xdr:row>
                    <xdr:rowOff>198120</xdr:rowOff>
                  </to>
                </anchor>
              </controlPr>
            </control>
          </mc:Choice>
        </mc:AlternateContent>
        <mc:AlternateContent xmlns:mc="http://schemas.openxmlformats.org/markup-compatibility/2006">
          <mc:Choice Requires="x14">
            <control shapeId="8586" r:id="rId173" name="Check Box 394">
              <controlPr defaultSize="0" autoFill="0" autoLine="0" autoPict="0">
                <anchor moveWithCells="1">
                  <from>
                    <xdr:col>1</xdr:col>
                    <xdr:colOff>30480</xdr:colOff>
                    <xdr:row>558</xdr:row>
                    <xdr:rowOff>22860</xdr:rowOff>
                  </from>
                  <to>
                    <xdr:col>2</xdr:col>
                    <xdr:colOff>0</xdr:colOff>
                    <xdr:row>558</xdr:row>
                    <xdr:rowOff>198120</xdr:rowOff>
                  </to>
                </anchor>
              </controlPr>
            </control>
          </mc:Choice>
        </mc:AlternateContent>
        <mc:AlternateContent xmlns:mc="http://schemas.openxmlformats.org/markup-compatibility/2006">
          <mc:Choice Requires="x14">
            <control shapeId="8587" r:id="rId174" name="Check Box 395">
              <controlPr defaultSize="0" autoFill="0" autoLine="0" autoPict="0">
                <anchor moveWithCells="1">
                  <from>
                    <xdr:col>1</xdr:col>
                    <xdr:colOff>30480</xdr:colOff>
                    <xdr:row>559</xdr:row>
                    <xdr:rowOff>22860</xdr:rowOff>
                  </from>
                  <to>
                    <xdr:col>2</xdr:col>
                    <xdr:colOff>0</xdr:colOff>
                    <xdr:row>559</xdr:row>
                    <xdr:rowOff>198120</xdr:rowOff>
                  </to>
                </anchor>
              </controlPr>
            </control>
          </mc:Choice>
        </mc:AlternateContent>
        <mc:AlternateContent xmlns:mc="http://schemas.openxmlformats.org/markup-compatibility/2006">
          <mc:Choice Requires="x14">
            <control shapeId="8588" r:id="rId175" name="Check Box 396">
              <controlPr defaultSize="0" autoFill="0" autoLine="0" autoPict="0">
                <anchor moveWithCells="1">
                  <from>
                    <xdr:col>1</xdr:col>
                    <xdr:colOff>30480</xdr:colOff>
                    <xdr:row>560</xdr:row>
                    <xdr:rowOff>0</xdr:rowOff>
                  </from>
                  <to>
                    <xdr:col>2</xdr:col>
                    <xdr:colOff>0</xdr:colOff>
                    <xdr:row>560</xdr:row>
                    <xdr:rowOff>182880</xdr:rowOff>
                  </to>
                </anchor>
              </controlPr>
            </control>
          </mc:Choice>
        </mc:AlternateContent>
        <mc:AlternateContent xmlns:mc="http://schemas.openxmlformats.org/markup-compatibility/2006">
          <mc:Choice Requires="x14">
            <control shapeId="8589" r:id="rId176" name="Check Box 397">
              <controlPr defaultSize="0" autoFill="0" autoLine="0" autoPict="0">
                <anchor moveWithCells="1">
                  <from>
                    <xdr:col>1</xdr:col>
                    <xdr:colOff>30480</xdr:colOff>
                    <xdr:row>554</xdr:row>
                    <xdr:rowOff>22860</xdr:rowOff>
                  </from>
                  <to>
                    <xdr:col>2</xdr:col>
                    <xdr:colOff>0</xdr:colOff>
                    <xdr:row>554</xdr:row>
                    <xdr:rowOff>198120</xdr:rowOff>
                  </to>
                </anchor>
              </controlPr>
            </control>
          </mc:Choice>
        </mc:AlternateContent>
        <mc:AlternateContent xmlns:mc="http://schemas.openxmlformats.org/markup-compatibility/2006">
          <mc:Choice Requires="x14">
            <control shapeId="8590" r:id="rId177" name="Check Box 398">
              <controlPr defaultSize="0" autoFill="0" autoLine="0" autoPict="0">
                <anchor moveWithCells="1">
                  <from>
                    <xdr:col>1</xdr:col>
                    <xdr:colOff>30480</xdr:colOff>
                    <xdr:row>557</xdr:row>
                    <xdr:rowOff>0</xdr:rowOff>
                  </from>
                  <to>
                    <xdr:col>2</xdr:col>
                    <xdr:colOff>0</xdr:colOff>
                    <xdr:row>557</xdr:row>
                    <xdr:rowOff>182880</xdr:rowOff>
                  </to>
                </anchor>
              </controlPr>
            </control>
          </mc:Choice>
        </mc:AlternateContent>
        <mc:AlternateContent xmlns:mc="http://schemas.openxmlformats.org/markup-compatibility/2006">
          <mc:Choice Requires="x14">
            <control shapeId="8597" r:id="rId178" name="Check Box 405">
              <controlPr defaultSize="0" autoFill="0" autoLine="0" autoPict="0">
                <anchor moveWithCells="1">
                  <from>
                    <xdr:col>11</xdr:col>
                    <xdr:colOff>30480</xdr:colOff>
                    <xdr:row>556</xdr:row>
                    <xdr:rowOff>22860</xdr:rowOff>
                  </from>
                  <to>
                    <xdr:col>12</xdr:col>
                    <xdr:colOff>0</xdr:colOff>
                    <xdr:row>556</xdr:row>
                    <xdr:rowOff>198120</xdr:rowOff>
                  </to>
                </anchor>
              </controlPr>
            </control>
          </mc:Choice>
        </mc:AlternateContent>
        <mc:AlternateContent xmlns:mc="http://schemas.openxmlformats.org/markup-compatibility/2006">
          <mc:Choice Requires="x14">
            <control shapeId="8598" r:id="rId179" name="Check Box 406">
              <controlPr defaultSize="0" autoFill="0" autoLine="0" autoPict="0">
                <anchor moveWithCells="1">
                  <from>
                    <xdr:col>11</xdr:col>
                    <xdr:colOff>30480</xdr:colOff>
                    <xdr:row>558</xdr:row>
                    <xdr:rowOff>22860</xdr:rowOff>
                  </from>
                  <to>
                    <xdr:col>12</xdr:col>
                    <xdr:colOff>0</xdr:colOff>
                    <xdr:row>558</xdr:row>
                    <xdr:rowOff>198120</xdr:rowOff>
                  </to>
                </anchor>
              </controlPr>
            </control>
          </mc:Choice>
        </mc:AlternateContent>
        <mc:AlternateContent xmlns:mc="http://schemas.openxmlformats.org/markup-compatibility/2006">
          <mc:Choice Requires="x14">
            <control shapeId="8599" r:id="rId180" name="Check Box 407">
              <controlPr defaultSize="0" autoFill="0" autoLine="0" autoPict="0">
                <anchor moveWithCells="1">
                  <from>
                    <xdr:col>11</xdr:col>
                    <xdr:colOff>30480</xdr:colOff>
                    <xdr:row>555</xdr:row>
                    <xdr:rowOff>22860</xdr:rowOff>
                  </from>
                  <to>
                    <xdr:col>12</xdr:col>
                    <xdr:colOff>0</xdr:colOff>
                    <xdr:row>555</xdr:row>
                    <xdr:rowOff>198120</xdr:rowOff>
                  </to>
                </anchor>
              </controlPr>
            </control>
          </mc:Choice>
        </mc:AlternateContent>
        <mc:AlternateContent xmlns:mc="http://schemas.openxmlformats.org/markup-compatibility/2006">
          <mc:Choice Requires="x14">
            <control shapeId="8600" r:id="rId181" name="Check Box 408">
              <controlPr defaultSize="0" autoFill="0" autoLine="0" autoPict="0">
                <anchor moveWithCells="1">
                  <from>
                    <xdr:col>11</xdr:col>
                    <xdr:colOff>30480</xdr:colOff>
                    <xdr:row>555</xdr:row>
                    <xdr:rowOff>22860</xdr:rowOff>
                  </from>
                  <to>
                    <xdr:col>12</xdr:col>
                    <xdr:colOff>0</xdr:colOff>
                    <xdr:row>555</xdr:row>
                    <xdr:rowOff>198120</xdr:rowOff>
                  </to>
                </anchor>
              </controlPr>
            </control>
          </mc:Choice>
        </mc:AlternateContent>
        <mc:AlternateContent xmlns:mc="http://schemas.openxmlformats.org/markup-compatibility/2006">
          <mc:Choice Requires="x14">
            <control shapeId="8601" r:id="rId182" name="Check Box 409">
              <controlPr defaultSize="0" autoFill="0" autoLine="0" autoPict="0">
                <anchor moveWithCells="1">
                  <from>
                    <xdr:col>11</xdr:col>
                    <xdr:colOff>30480</xdr:colOff>
                    <xdr:row>559</xdr:row>
                    <xdr:rowOff>22860</xdr:rowOff>
                  </from>
                  <to>
                    <xdr:col>12</xdr:col>
                    <xdr:colOff>0</xdr:colOff>
                    <xdr:row>559</xdr:row>
                    <xdr:rowOff>198120</xdr:rowOff>
                  </to>
                </anchor>
              </controlPr>
            </control>
          </mc:Choice>
        </mc:AlternateContent>
        <mc:AlternateContent xmlns:mc="http://schemas.openxmlformats.org/markup-compatibility/2006">
          <mc:Choice Requires="x14">
            <control shapeId="8602" r:id="rId183" name="Check Box 410">
              <controlPr defaultSize="0" autoFill="0" autoLine="0" autoPict="0">
                <anchor moveWithCells="1">
                  <from>
                    <xdr:col>11</xdr:col>
                    <xdr:colOff>30480</xdr:colOff>
                    <xdr:row>560</xdr:row>
                    <xdr:rowOff>0</xdr:rowOff>
                  </from>
                  <to>
                    <xdr:col>12</xdr:col>
                    <xdr:colOff>0</xdr:colOff>
                    <xdr:row>560</xdr:row>
                    <xdr:rowOff>182880</xdr:rowOff>
                  </to>
                </anchor>
              </controlPr>
            </control>
          </mc:Choice>
        </mc:AlternateContent>
        <mc:AlternateContent xmlns:mc="http://schemas.openxmlformats.org/markup-compatibility/2006">
          <mc:Choice Requires="x14">
            <control shapeId="8603" r:id="rId184" name="Check Box 411">
              <controlPr defaultSize="0" autoFill="0" autoLine="0" autoPict="0">
                <anchor moveWithCells="1">
                  <from>
                    <xdr:col>11</xdr:col>
                    <xdr:colOff>30480</xdr:colOff>
                    <xdr:row>554</xdr:row>
                    <xdr:rowOff>22860</xdr:rowOff>
                  </from>
                  <to>
                    <xdr:col>12</xdr:col>
                    <xdr:colOff>0</xdr:colOff>
                    <xdr:row>554</xdr:row>
                    <xdr:rowOff>198120</xdr:rowOff>
                  </to>
                </anchor>
              </controlPr>
            </control>
          </mc:Choice>
        </mc:AlternateContent>
        <mc:AlternateContent xmlns:mc="http://schemas.openxmlformats.org/markup-compatibility/2006">
          <mc:Choice Requires="x14">
            <control shapeId="8604" r:id="rId185" name="Check Box 412">
              <controlPr defaultSize="0" autoFill="0" autoLine="0" autoPict="0">
                <anchor moveWithCells="1">
                  <from>
                    <xdr:col>20</xdr:col>
                    <xdr:colOff>30480</xdr:colOff>
                    <xdr:row>555</xdr:row>
                    <xdr:rowOff>0</xdr:rowOff>
                  </from>
                  <to>
                    <xdr:col>21</xdr:col>
                    <xdr:colOff>0</xdr:colOff>
                    <xdr:row>555</xdr:row>
                    <xdr:rowOff>182880</xdr:rowOff>
                  </to>
                </anchor>
              </controlPr>
            </control>
          </mc:Choice>
        </mc:AlternateContent>
        <mc:AlternateContent xmlns:mc="http://schemas.openxmlformats.org/markup-compatibility/2006">
          <mc:Choice Requires="x14">
            <control shapeId="8605" r:id="rId186" name="Check Box 413">
              <controlPr defaultSize="0" autoFill="0" autoLine="0" autoPict="0">
                <anchor moveWithCells="1">
                  <from>
                    <xdr:col>20</xdr:col>
                    <xdr:colOff>30480</xdr:colOff>
                    <xdr:row>557</xdr:row>
                    <xdr:rowOff>22860</xdr:rowOff>
                  </from>
                  <to>
                    <xdr:col>21</xdr:col>
                    <xdr:colOff>0</xdr:colOff>
                    <xdr:row>557</xdr:row>
                    <xdr:rowOff>198120</xdr:rowOff>
                  </to>
                </anchor>
              </controlPr>
            </control>
          </mc:Choice>
        </mc:AlternateContent>
        <mc:AlternateContent xmlns:mc="http://schemas.openxmlformats.org/markup-compatibility/2006">
          <mc:Choice Requires="x14">
            <control shapeId="8606" r:id="rId187" name="Check Box 414">
              <controlPr defaultSize="0" autoFill="0" autoLine="0" autoPict="0">
                <anchor moveWithCells="1">
                  <from>
                    <xdr:col>20</xdr:col>
                    <xdr:colOff>30480</xdr:colOff>
                    <xdr:row>559</xdr:row>
                    <xdr:rowOff>22860</xdr:rowOff>
                  </from>
                  <to>
                    <xdr:col>21</xdr:col>
                    <xdr:colOff>0</xdr:colOff>
                    <xdr:row>559</xdr:row>
                    <xdr:rowOff>198120</xdr:rowOff>
                  </to>
                </anchor>
              </controlPr>
            </control>
          </mc:Choice>
        </mc:AlternateContent>
        <mc:AlternateContent xmlns:mc="http://schemas.openxmlformats.org/markup-compatibility/2006">
          <mc:Choice Requires="x14">
            <control shapeId="8607" r:id="rId188" name="Check Box 415">
              <controlPr defaultSize="0" autoFill="0" autoLine="0" autoPict="0">
                <anchor moveWithCells="1">
                  <from>
                    <xdr:col>20</xdr:col>
                    <xdr:colOff>30480</xdr:colOff>
                    <xdr:row>558</xdr:row>
                    <xdr:rowOff>22860</xdr:rowOff>
                  </from>
                  <to>
                    <xdr:col>21</xdr:col>
                    <xdr:colOff>0</xdr:colOff>
                    <xdr:row>558</xdr:row>
                    <xdr:rowOff>198120</xdr:rowOff>
                  </to>
                </anchor>
              </controlPr>
            </control>
          </mc:Choice>
        </mc:AlternateContent>
        <mc:AlternateContent xmlns:mc="http://schemas.openxmlformats.org/markup-compatibility/2006">
          <mc:Choice Requires="x14">
            <control shapeId="8608" r:id="rId189" name="Check Box 416">
              <controlPr defaultSize="0" autoFill="0" autoLine="0" autoPict="0">
                <anchor moveWithCells="1">
                  <from>
                    <xdr:col>20</xdr:col>
                    <xdr:colOff>30480</xdr:colOff>
                    <xdr:row>558</xdr:row>
                    <xdr:rowOff>22860</xdr:rowOff>
                  </from>
                  <to>
                    <xdr:col>21</xdr:col>
                    <xdr:colOff>0</xdr:colOff>
                    <xdr:row>558</xdr:row>
                    <xdr:rowOff>198120</xdr:rowOff>
                  </to>
                </anchor>
              </controlPr>
            </control>
          </mc:Choice>
        </mc:AlternateContent>
        <mc:AlternateContent xmlns:mc="http://schemas.openxmlformats.org/markup-compatibility/2006">
          <mc:Choice Requires="x14">
            <control shapeId="8609" r:id="rId190" name="Check Box 417">
              <controlPr defaultSize="0" autoFill="0" autoLine="0" autoPict="0">
                <anchor moveWithCells="1">
                  <from>
                    <xdr:col>20</xdr:col>
                    <xdr:colOff>30480</xdr:colOff>
                    <xdr:row>554</xdr:row>
                    <xdr:rowOff>22860</xdr:rowOff>
                  </from>
                  <to>
                    <xdr:col>21</xdr:col>
                    <xdr:colOff>0</xdr:colOff>
                    <xdr:row>554</xdr:row>
                    <xdr:rowOff>198120</xdr:rowOff>
                  </to>
                </anchor>
              </controlPr>
            </control>
          </mc:Choice>
        </mc:AlternateContent>
        <mc:AlternateContent xmlns:mc="http://schemas.openxmlformats.org/markup-compatibility/2006">
          <mc:Choice Requires="x14">
            <control shapeId="8610" r:id="rId191" name="Check Box 418">
              <controlPr defaultSize="0" autoFill="0" autoLine="0" autoPict="0">
                <anchor moveWithCells="1">
                  <from>
                    <xdr:col>20</xdr:col>
                    <xdr:colOff>30480</xdr:colOff>
                    <xdr:row>560</xdr:row>
                    <xdr:rowOff>0</xdr:rowOff>
                  </from>
                  <to>
                    <xdr:col>21</xdr:col>
                    <xdr:colOff>0</xdr:colOff>
                    <xdr:row>560</xdr:row>
                    <xdr:rowOff>182880</xdr:rowOff>
                  </to>
                </anchor>
              </controlPr>
            </control>
          </mc:Choice>
        </mc:AlternateContent>
        <mc:AlternateContent xmlns:mc="http://schemas.openxmlformats.org/markup-compatibility/2006">
          <mc:Choice Requires="x14">
            <control shapeId="8611" r:id="rId192" name="Check Box 419">
              <controlPr defaultSize="0" autoFill="0" autoLine="0" autoPict="0">
                <anchor moveWithCells="1">
                  <from>
                    <xdr:col>20</xdr:col>
                    <xdr:colOff>30480</xdr:colOff>
                    <xdr:row>556</xdr:row>
                    <xdr:rowOff>22860</xdr:rowOff>
                  </from>
                  <to>
                    <xdr:col>21</xdr:col>
                    <xdr:colOff>0</xdr:colOff>
                    <xdr:row>556</xdr:row>
                    <xdr:rowOff>198120</xdr:rowOff>
                  </to>
                </anchor>
              </controlPr>
            </control>
          </mc:Choice>
        </mc:AlternateContent>
        <mc:AlternateContent xmlns:mc="http://schemas.openxmlformats.org/markup-compatibility/2006">
          <mc:Choice Requires="x14">
            <control shapeId="8612" r:id="rId193" name="Check Box 420">
              <controlPr defaultSize="0" autoFill="0" autoLine="0" autoPict="0">
                <anchor moveWithCells="1">
                  <from>
                    <xdr:col>2</xdr:col>
                    <xdr:colOff>30480</xdr:colOff>
                    <xdr:row>273</xdr:row>
                    <xdr:rowOff>22860</xdr:rowOff>
                  </from>
                  <to>
                    <xdr:col>3</xdr:col>
                    <xdr:colOff>0</xdr:colOff>
                    <xdr:row>273</xdr:row>
                    <xdr:rowOff>198120</xdr:rowOff>
                  </to>
                </anchor>
              </controlPr>
            </control>
          </mc:Choice>
        </mc:AlternateContent>
        <mc:AlternateContent xmlns:mc="http://schemas.openxmlformats.org/markup-compatibility/2006">
          <mc:Choice Requires="x14">
            <control shapeId="8615" r:id="rId194" name="Check Box 423">
              <controlPr defaultSize="0" autoFill="0" autoLine="0" autoPict="0">
                <anchor moveWithCells="1">
                  <from>
                    <xdr:col>2</xdr:col>
                    <xdr:colOff>30480</xdr:colOff>
                    <xdr:row>464</xdr:row>
                    <xdr:rowOff>22860</xdr:rowOff>
                  </from>
                  <to>
                    <xdr:col>3</xdr:col>
                    <xdr:colOff>0</xdr:colOff>
                    <xdr:row>464</xdr:row>
                    <xdr:rowOff>198120</xdr:rowOff>
                  </to>
                </anchor>
              </controlPr>
            </control>
          </mc:Choice>
        </mc:AlternateContent>
        <mc:AlternateContent xmlns:mc="http://schemas.openxmlformats.org/markup-compatibility/2006">
          <mc:Choice Requires="x14">
            <control shapeId="8616" r:id="rId195" name="Check Box 424">
              <controlPr defaultSize="0" autoFill="0" autoLine="0" autoPict="0">
                <anchor moveWithCells="1">
                  <from>
                    <xdr:col>2</xdr:col>
                    <xdr:colOff>30480</xdr:colOff>
                    <xdr:row>465</xdr:row>
                    <xdr:rowOff>22860</xdr:rowOff>
                  </from>
                  <to>
                    <xdr:col>3</xdr:col>
                    <xdr:colOff>0</xdr:colOff>
                    <xdr:row>465</xdr:row>
                    <xdr:rowOff>198120</xdr:rowOff>
                  </to>
                </anchor>
              </controlPr>
            </control>
          </mc:Choice>
        </mc:AlternateContent>
        <mc:AlternateContent xmlns:mc="http://schemas.openxmlformats.org/markup-compatibility/2006">
          <mc:Choice Requires="x14">
            <control shapeId="8617" r:id="rId196" name="Check Box 425">
              <controlPr defaultSize="0" autoFill="0" autoLine="0" autoPict="0">
                <anchor moveWithCells="1">
                  <from>
                    <xdr:col>2</xdr:col>
                    <xdr:colOff>30480</xdr:colOff>
                    <xdr:row>521</xdr:row>
                    <xdr:rowOff>22860</xdr:rowOff>
                  </from>
                  <to>
                    <xdr:col>3</xdr:col>
                    <xdr:colOff>0</xdr:colOff>
                    <xdr:row>521</xdr:row>
                    <xdr:rowOff>198120</xdr:rowOff>
                  </to>
                </anchor>
              </controlPr>
            </control>
          </mc:Choice>
        </mc:AlternateContent>
        <mc:AlternateContent xmlns:mc="http://schemas.openxmlformats.org/markup-compatibility/2006">
          <mc:Choice Requires="x14">
            <control shapeId="8618" r:id="rId197" name="Check Box 426">
              <controlPr defaultSize="0" autoFill="0" autoLine="0" autoPict="0">
                <anchor moveWithCells="1">
                  <from>
                    <xdr:col>2</xdr:col>
                    <xdr:colOff>30480</xdr:colOff>
                    <xdr:row>521</xdr:row>
                    <xdr:rowOff>22860</xdr:rowOff>
                  </from>
                  <to>
                    <xdr:col>3</xdr:col>
                    <xdr:colOff>0</xdr:colOff>
                    <xdr:row>521</xdr:row>
                    <xdr:rowOff>198120</xdr:rowOff>
                  </to>
                </anchor>
              </controlPr>
            </control>
          </mc:Choice>
        </mc:AlternateContent>
        <mc:AlternateContent xmlns:mc="http://schemas.openxmlformats.org/markup-compatibility/2006">
          <mc:Choice Requires="x14">
            <control shapeId="8619" r:id="rId198" name="Check Box 427">
              <controlPr defaultSize="0" autoFill="0" autoLine="0" autoPict="0">
                <anchor moveWithCells="1">
                  <from>
                    <xdr:col>2</xdr:col>
                    <xdr:colOff>30480</xdr:colOff>
                    <xdr:row>293</xdr:row>
                    <xdr:rowOff>22860</xdr:rowOff>
                  </from>
                  <to>
                    <xdr:col>3</xdr:col>
                    <xdr:colOff>0</xdr:colOff>
                    <xdr:row>294</xdr:row>
                    <xdr:rowOff>0</xdr:rowOff>
                  </to>
                </anchor>
              </controlPr>
            </control>
          </mc:Choice>
        </mc:AlternateContent>
        <mc:AlternateContent xmlns:mc="http://schemas.openxmlformats.org/markup-compatibility/2006">
          <mc:Choice Requires="x14">
            <control shapeId="8629" r:id="rId199" name="Check Box 437">
              <controlPr defaultSize="0" autoFill="0" autoLine="0" autoPict="0">
                <anchor moveWithCells="1">
                  <from>
                    <xdr:col>2</xdr:col>
                    <xdr:colOff>30480</xdr:colOff>
                    <xdr:row>246</xdr:row>
                    <xdr:rowOff>22860</xdr:rowOff>
                  </from>
                  <to>
                    <xdr:col>3</xdr:col>
                    <xdr:colOff>0</xdr:colOff>
                    <xdr:row>247</xdr:row>
                    <xdr:rowOff>0</xdr:rowOff>
                  </to>
                </anchor>
              </controlPr>
            </control>
          </mc:Choice>
        </mc:AlternateContent>
        <mc:AlternateContent xmlns:mc="http://schemas.openxmlformats.org/markup-compatibility/2006">
          <mc:Choice Requires="x14">
            <control shapeId="8631" r:id="rId200" name="Check Box 439">
              <controlPr defaultSize="0" autoFill="0" autoLine="0" autoPict="0">
                <anchor moveWithCells="1">
                  <from>
                    <xdr:col>2</xdr:col>
                    <xdr:colOff>30480</xdr:colOff>
                    <xdr:row>247</xdr:row>
                    <xdr:rowOff>22860</xdr:rowOff>
                  </from>
                  <to>
                    <xdr:col>3</xdr:col>
                    <xdr:colOff>0</xdr:colOff>
                    <xdr:row>248</xdr:row>
                    <xdr:rowOff>0</xdr:rowOff>
                  </to>
                </anchor>
              </controlPr>
            </control>
          </mc:Choice>
        </mc:AlternateContent>
        <mc:AlternateContent xmlns:mc="http://schemas.openxmlformats.org/markup-compatibility/2006">
          <mc:Choice Requires="x14">
            <control shapeId="8632" r:id="rId201" name="Check Box 440">
              <controlPr defaultSize="0" autoFill="0" autoLine="0" autoPict="0">
                <anchor moveWithCells="1">
                  <from>
                    <xdr:col>2</xdr:col>
                    <xdr:colOff>30480</xdr:colOff>
                    <xdr:row>248</xdr:row>
                    <xdr:rowOff>22860</xdr:rowOff>
                  </from>
                  <to>
                    <xdr:col>3</xdr:col>
                    <xdr:colOff>0</xdr:colOff>
                    <xdr:row>249</xdr:row>
                    <xdr:rowOff>0</xdr:rowOff>
                  </to>
                </anchor>
              </controlPr>
            </control>
          </mc:Choice>
        </mc:AlternateContent>
        <mc:AlternateContent xmlns:mc="http://schemas.openxmlformats.org/markup-compatibility/2006">
          <mc:Choice Requires="x14">
            <control shapeId="8633" r:id="rId202" name="Check Box 441">
              <controlPr defaultSize="0" autoFill="0" autoLine="0" autoPict="0">
                <anchor moveWithCells="1">
                  <from>
                    <xdr:col>2</xdr:col>
                    <xdr:colOff>30480</xdr:colOff>
                    <xdr:row>270</xdr:row>
                    <xdr:rowOff>22860</xdr:rowOff>
                  </from>
                  <to>
                    <xdr:col>3</xdr:col>
                    <xdr:colOff>0</xdr:colOff>
                    <xdr:row>271</xdr:row>
                    <xdr:rowOff>0</xdr:rowOff>
                  </to>
                </anchor>
              </controlPr>
            </control>
          </mc:Choice>
        </mc:AlternateContent>
        <mc:AlternateContent xmlns:mc="http://schemas.openxmlformats.org/markup-compatibility/2006">
          <mc:Choice Requires="x14">
            <control shapeId="8634" r:id="rId203" name="Check Box 442">
              <controlPr defaultSize="0" autoFill="0" autoLine="0" autoPict="0">
                <anchor moveWithCells="1">
                  <from>
                    <xdr:col>1</xdr:col>
                    <xdr:colOff>30480</xdr:colOff>
                    <xdr:row>556</xdr:row>
                    <xdr:rowOff>22860</xdr:rowOff>
                  </from>
                  <to>
                    <xdr:col>2</xdr:col>
                    <xdr:colOff>0</xdr:colOff>
                    <xdr:row>556</xdr:row>
                    <xdr:rowOff>198120</xdr:rowOff>
                  </to>
                </anchor>
              </controlPr>
            </control>
          </mc:Choice>
        </mc:AlternateContent>
        <mc:AlternateContent xmlns:mc="http://schemas.openxmlformats.org/markup-compatibility/2006">
          <mc:Choice Requires="x14">
            <control shapeId="8635" r:id="rId204" name="Check Box 443">
              <controlPr defaultSize="0" autoFill="0" autoLine="0" autoPict="0">
                <anchor moveWithCells="1">
                  <from>
                    <xdr:col>2</xdr:col>
                    <xdr:colOff>30480</xdr:colOff>
                    <xdr:row>514</xdr:row>
                    <xdr:rowOff>22860</xdr:rowOff>
                  </from>
                  <to>
                    <xdr:col>3</xdr:col>
                    <xdr:colOff>0</xdr:colOff>
                    <xdr:row>514</xdr:row>
                    <xdr:rowOff>198120</xdr:rowOff>
                  </to>
                </anchor>
              </controlPr>
            </control>
          </mc:Choice>
        </mc:AlternateContent>
        <mc:AlternateContent xmlns:mc="http://schemas.openxmlformats.org/markup-compatibility/2006">
          <mc:Choice Requires="x14">
            <control shapeId="8636" r:id="rId205" name="Check Box 444">
              <controlPr defaultSize="0" autoFill="0" autoLine="0" autoPict="0">
                <anchor moveWithCells="1">
                  <from>
                    <xdr:col>2</xdr:col>
                    <xdr:colOff>30480</xdr:colOff>
                    <xdr:row>514</xdr:row>
                    <xdr:rowOff>22860</xdr:rowOff>
                  </from>
                  <to>
                    <xdr:col>3</xdr:col>
                    <xdr:colOff>0</xdr:colOff>
                    <xdr:row>514</xdr:row>
                    <xdr:rowOff>198120</xdr:rowOff>
                  </to>
                </anchor>
              </controlPr>
            </control>
          </mc:Choice>
        </mc:AlternateContent>
        <mc:AlternateContent xmlns:mc="http://schemas.openxmlformats.org/markup-compatibility/2006">
          <mc:Choice Requires="x14">
            <control shapeId="8637" r:id="rId206" name="Check Box 445">
              <controlPr defaultSize="0" autoFill="0" autoLine="0" autoPict="0">
                <anchor moveWithCells="1">
                  <from>
                    <xdr:col>2</xdr:col>
                    <xdr:colOff>30480</xdr:colOff>
                    <xdr:row>515</xdr:row>
                    <xdr:rowOff>22860</xdr:rowOff>
                  </from>
                  <to>
                    <xdr:col>3</xdr:col>
                    <xdr:colOff>0</xdr:colOff>
                    <xdr:row>515</xdr:row>
                    <xdr:rowOff>198120</xdr:rowOff>
                  </to>
                </anchor>
              </controlPr>
            </control>
          </mc:Choice>
        </mc:AlternateContent>
        <mc:AlternateContent xmlns:mc="http://schemas.openxmlformats.org/markup-compatibility/2006">
          <mc:Choice Requires="x14">
            <control shapeId="8638" r:id="rId207" name="Check Box 446">
              <controlPr defaultSize="0" autoFill="0" autoLine="0" autoPict="0">
                <anchor moveWithCells="1">
                  <from>
                    <xdr:col>2</xdr:col>
                    <xdr:colOff>30480</xdr:colOff>
                    <xdr:row>515</xdr:row>
                    <xdr:rowOff>22860</xdr:rowOff>
                  </from>
                  <to>
                    <xdr:col>3</xdr:col>
                    <xdr:colOff>0</xdr:colOff>
                    <xdr:row>515</xdr:row>
                    <xdr:rowOff>198120</xdr:rowOff>
                  </to>
                </anchor>
              </controlPr>
            </control>
          </mc:Choice>
        </mc:AlternateContent>
        <mc:AlternateContent xmlns:mc="http://schemas.openxmlformats.org/markup-compatibility/2006">
          <mc:Choice Requires="x14">
            <control shapeId="8639" r:id="rId208" name="Check Box 447">
              <controlPr defaultSize="0" autoFill="0" autoLine="0" autoPict="0">
                <anchor moveWithCells="1">
                  <from>
                    <xdr:col>14</xdr:col>
                    <xdr:colOff>30480</xdr:colOff>
                    <xdr:row>13</xdr:row>
                    <xdr:rowOff>22860</xdr:rowOff>
                  </from>
                  <to>
                    <xdr:col>15</xdr:col>
                    <xdr:colOff>0</xdr:colOff>
                    <xdr:row>14</xdr:row>
                    <xdr:rowOff>0</xdr:rowOff>
                  </to>
                </anchor>
              </controlPr>
            </control>
          </mc:Choice>
        </mc:AlternateContent>
        <mc:AlternateContent xmlns:mc="http://schemas.openxmlformats.org/markup-compatibility/2006">
          <mc:Choice Requires="x14">
            <control shapeId="8645" r:id="rId209" name="Check Box 453">
              <controlPr defaultSize="0" autoFill="0" autoLine="0" autoPict="0">
                <anchor moveWithCells="1">
                  <from>
                    <xdr:col>2</xdr:col>
                    <xdr:colOff>30480</xdr:colOff>
                    <xdr:row>381</xdr:row>
                    <xdr:rowOff>22860</xdr:rowOff>
                  </from>
                  <to>
                    <xdr:col>3</xdr:col>
                    <xdr:colOff>0</xdr:colOff>
                    <xdr:row>382</xdr:row>
                    <xdr:rowOff>22860</xdr:rowOff>
                  </to>
                </anchor>
              </controlPr>
            </control>
          </mc:Choice>
        </mc:AlternateContent>
        <mc:AlternateContent xmlns:mc="http://schemas.openxmlformats.org/markup-compatibility/2006">
          <mc:Choice Requires="x14">
            <control shapeId="8646" r:id="rId210" name="Check Box 454">
              <controlPr defaultSize="0" autoFill="0" autoLine="0" autoPict="0">
                <anchor moveWithCells="1">
                  <from>
                    <xdr:col>2</xdr:col>
                    <xdr:colOff>30480</xdr:colOff>
                    <xdr:row>384</xdr:row>
                    <xdr:rowOff>22860</xdr:rowOff>
                  </from>
                  <to>
                    <xdr:col>3</xdr:col>
                    <xdr:colOff>0</xdr:colOff>
                    <xdr:row>385</xdr:row>
                    <xdr:rowOff>22860</xdr:rowOff>
                  </to>
                </anchor>
              </controlPr>
            </control>
          </mc:Choice>
        </mc:AlternateContent>
        <mc:AlternateContent xmlns:mc="http://schemas.openxmlformats.org/markup-compatibility/2006">
          <mc:Choice Requires="x14">
            <control shapeId="8655" r:id="rId211" name="Check Box 463">
              <controlPr defaultSize="0" autoFill="0" autoLine="0" autoPict="0">
                <anchor moveWithCells="1">
                  <from>
                    <xdr:col>2</xdr:col>
                    <xdr:colOff>30480</xdr:colOff>
                    <xdr:row>399</xdr:row>
                    <xdr:rowOff>22860</xdr:rowOff>
                  </from>
                  <to>
                    <xdr:col>3</xdr:col>
                    <xdr:colOff>0</xdr:colOff>
                    <xdr:row>400</xdr:row>
                    <xdr:rowOff>0</xdr:rowOff>
                  </to>
                </anchor>
              </controlPr>
            </control>
          </mc:Choice>
        </mc:AlternateContent>
        <mc:AlternateContent xmlns:mc="http://schemas.openxmlformats.org/markup-compatibility/2006">
          <mc:Choice Requires="x14">
            <control shapeId="8656" r:id="rId212" name="Check Box 464">
              <controlPr defaultSize="0" autoFill="0" autoLine="0" autoPict="0">
                <anchor moveWithCells="1">
                  <from>
                    <xdr:col>2</xdr:col>
                    <xdr:colOff>30480</xdr:colOff>
                    <xdr:row>400</xdr:row>
                    <xdr:rowOff>22860</xdr:rowOff>
                  </from>
                  <to>
                    <xdr:col>3</xdr:col>
                    <xdr:colOff>0</xdr:colOff>
                    <xdr:row>401</xdr:row>
                    <xdr:rowOff>0</xdr:rowOff>
                  </to>
                </anchor>
              </controlPr>
            </control>
          </mc:Choice>
        </mc:AlternateContent>
        <mc:AlternateContent xmlns:mc="http://schemas.openxmlformats.org/markup-compatibility/2006">
          <mc:Choice Requires="x14">
            <control shapeId="8657" r:id="rId213" name="Check Box 465">
              <controlPr defaultSize="0" autoFill="0" autoLine="0" autoPict="0">
                <anchor moveWithCells="1">
                  <from>
                    <xdr:col>2</xdr:col>
                    <xdr:colOff>30480</xdr:colOff>
                    <xdr:row>401</xdr:row>
                    <xdr:rowOff>22860</xdr:rowOff>
                  </from>
                  <to>
                    <xdr:col>3</xdr:col>
                    <xdr:colOff>0</xdr:colOff>
                    <xdr:row>402</xdr:row>
                    <xdr:rowOff>0</xdr:rowOff>
                  </to>
                </anchor>
              </controlPr>
            </control>
          </mc:Choice>
        </mc:AlternateContent>
        <mc:AlternateContent xmlns:mc="http://schemas.openxmlformats.org/markup-compatibility/2006">
          <mc:Choice Requires="x14">
            <control shapeId="8658" r:id="rId214" name="Check Box 466">
              <controlPr defaultSize="0" autoFill="0" autoLine="0" autoPict="0">
                <anchor moveWithCells="1">
                  <from>
                    <xdr:col>2</xdr:col>
                    <xdr:colOff>30480</xdr:colOff>
                    <xdr:row>403</xdr:row>
                    <xdr:rowOff>22860</xdr:rowOff>
                  </from>
                  <to>
                    <xdr:col>3</xdr:col>
                    <xdr:colOff>0</xdr:colOff>
                    <xdr:row>404</xdr:row>
                    <xdr:rowOff>0</xdr:rowOff>
                  </to>
                </anchor>
              </controlPr>
            </control>
          </mc:Choice>
        </mc:AlternateContent>
        <mc:AlternateContent xmlns:mc="http://schemas.openxmlformats.org/markup-compatibility/2006">
          <mc:Choice Requires="x14">
            <control shapeId="8660" r:id="rId215" name="Check Box 468">
              <controlPr defaultSize="0" autoFill="0" autoLine="0" autoPict="0">
                <anchor moveWithCells="1">
                  <from>
                    <xdr:col>2</xdr:col>
                    <xdr:colOff>30480</xdr:colOff>
                    <xdr:row>407</xdr:row>
                    <xdr:rowOff>22860</xdr:rowOff>
                  </from>
                  <to>
                    <xdr:col>3</xdr:col>
                    <xdr:colOff>0</xdr:colOff>
                    <xdr:row>408</xdr:row>
                    <xdr:rowOff>0</xdr:rowOff>
                  </to>
                </anchor>
              </controlPr>
            </control>
          </mc:Choice>
        </mc:AlternateContent>
        <mc:AlternateContent xmlns:mc="http://schemas.openxmlformats.org/markup-compatibility/2006">
          <mc:Choice Requires="x14">
            <control shapeId="8661" r:id="rId216" name="Check Box 469">
              <controlPr defaultSize="0" autoFill="0" autoLine="0" autoPict="0">
                <anchor moveWithCells="1">
                  <from>
                    <xdr:col>2</xdr:col>
                    <xdr:colOff>30480</xdr:colOff>
                    <xdr:row>410</xdr:row>
                    <xdr:rowOff>22860</xdr:rowOff>
                  </from>
                  <to>
                    <xdr:col>3</xdr:col>
                    <xdr:colOff>0</xdr:colOff>
                    <xdr:row>411</xdr:row>
                    <xdr:rowOff>0</xdr:rowOff>
                  </to>
                </anchor>
              </controlPr>
            </control>
          </mc:Choice>
        </mc:AlternateContent>
        <mc:AlternateContent xmlns:mc="http://schemas.openxmlformats.org/markup-compatibility/2006">
          <mc:Choice Requires="x14">
            <control shapeId="8662" r:id="rId217" name="Check Box 470">
              <controlPr defaultSize="0" autoFill="0" autoLine="0" autoPict="0">
                <anchor moveWithCells="1">
                  <from>
                    <xdr:col>15</xdr:col>
                    <xdr:colOff>30480</xdr:colOff>
                    <xdr:row>400</xdr:row>
                    <xdr:rowOff>22860</xdr:rowOff>
                  </from>
                  <to>
                    <xdr:col>16</xdr:col>
                    <xdr:colOff>0</xdr:colOff>
                    <xdr:row>401</xdr:row>
                    <xdr:rowOff>0</xdr:rowOff>
                  </to>
                </anchor>
              </controlPr>
            </control>
          </mc:Choice>
        </mc:AlternateContent>
        <mc:AlternateContent xmlns:mc="http://schemas.openxmlformats.org/markup-compatibility/2006">
          <mc:Choice Requires="x14">
            <control shapeId="8663" r:id="rId218" name="Check Box 471">
              <controlPr defaultSize="0" autoFill="0" autoLine="0" autoPict="0">
                <anchor moveWithCells="1">
                  <from>
                    <xdr:col>15</xdr:col>
                    <xdr:colOff>30480</xdr:colOff>
                    <xdr:row>401</xdr:row>
                    <xdr:rowOff>22860</xdr:rowOff>
                  </from>
                  <to>
                    <xdr:col>16</xdr:col>
                    <xdr:colOff>0</xdr:colOff>
                    <xdr:row>402</xdr:row>
                    <xdr:rowOff>0</xdr:rowOff>
                  </to>
                </anchor>
              </controlPr>
            </control>
          </mc:Choice>
        </mc:AlternateContent>
        <mc:AlternateContent xmlns:mc="http://schemas.openxmlformats.org/markup-compatibility/2006">
          <mc:Choice Requires="x14">
            <control shapeId="8664" r:id="rId219" name="Check Box 472">
              <controlPr defaultSize="0" autoFill="0" autoLine="0" autoPict="0">
                <anchor moveWithCells="1">
                  <from>
                    <xdr:col>15</xdr:col>
                    <xdr:colOff>30480</xdr:colOff>
                    <xdr:row>403</xdr:row>
                    <xdr:rowOff>22860</xdr:rowOff>
                  </from>
                  <to>
                    <xdr:col>16</xdr:col>
                    <xdr:colOff>0</xdr:colOff>
                    <xdr:row>404</xdr:row>
                    <xdr:rowOff>0</xdr:rowOff>
                  </to>
                </anchor>
              </controlPr>
            </control>
          </mc:Choice>
        </mc:AlternateContent>
        <mc:AlternateContent xmlns:mc="http://schemas.openxmlformats.org/markup-compatibility/2006">
          <mc:Choice Requires="x14">
            <control shapeId="8665" r:id="rId220" name="Check Box 473">
              <controlPr defaultSize="0" autoFill="0" autoLine="0" autoPict="0">
                <anchor moveWithCells="1">
                  <from>
                    <xdr:col>15</xdr:col>
                    <xdr:colOff>30480</xdr:colOff>
                    <xdr:row>404</xdr:row>
                    <xdr:rowOff>22860</xdr:rowOff>
                  </from>
                  <to>
                    <xdr:col>16</xdr:col>
                    <xdr:colOff>0</xdr:colOff>
                    <xdr:row>405</xdr:row>
                    <xdr:rowOff>0</xdr:rowOff>
                  </to>
                </anchor>
              </controlPr>
            </control>
          </mc:Choice>
        </mc:AlternateContent>
        <mc:AlternateContent xmlns:mc="http://schemas.openxmlformats.org/markup-compatibility/2006">
          <mc:Choice Requires="x14">
            <control shapeId="8666" r:id="rId221" name="Check Box 474">
              <controlPr defaultSize="0" autoFill="0" autoLine="0" autoPict="0">
                <anchor moveWithCells="1">
                  <from>
                    <xdr:col>15</xdr:col>
                    <xdr:colOff>30480</xdr:colOff>
                    <xdr:row>407</xdr:row>
                    <xdr:rowOff>22860</xdr:rowOff>
                  </from>
                  <to>
                    <xdr:col>16</xdr:col>
                    <xdr:colOff>0</xdr:colOff>
                    <xdr:row>408</xdr:row>
                    <xdr:rowOff>0</xdr:rowOff>
                  </to>
                </anchor>
              </controlPr>
            </control>
          </mc:Choice>
        </mc:AlternateContent>
        <mc:AlternateContent xmlns:mc="http://schemas.openxmlformats.org/markup-compatibility/2006">
          <mc:Choice Requires="x14">
            <control shapeId="8668" r:id="rId222" name="Check Box 476">
              <controlPr defaultSize="0" autoFill="0" autoLine="0" autoPict="0">
                <anchor moveWithCells="1">
                  <from>
                    <xdr:col>15</xdr:col>
                    <xdr:colOff>30480</xdr:colOff>
                    <xdr:row>412</xdr:row>
                    <xdr:rowOff>22860</xdr:rowOff>
                  </from>
                  <to>
                    <xdr:col>16</xdr:col>
                    <xdr:colOff>0</xdr:colOff>
                    <xdr:row>413</xdr:row>
                    <xdr:rowOff>0</xdr:rowOff>
                  </to>
                </anchor>
              </controlPr>
            </control>
          </mc:Choice>
        </mc:AlternateContent>
        <mc:AlternateContent xmlns:mc="http://schemas.openxmlformats.org/markup-compatibility/2006">
          <mc:Choice Requires="x14">
            <control shapeId="8669" r:id="rId223" name="Check Box 477">
              <controlPr defaultSize="0" autoFill="0" autoLine="0" autoPict="0">
                <anchor moveWithCells="1">
                  <from>
                    <xdr:col>3</xdr:col>
                    <xdr:colOff>30480</xdr:colOff>
                    <xdr:row>404</xdr:row>
                    <xdr:rowOff>22860</xdr:rowOff>
                  </from>
                  <to>
                    <xdr:col>4</xdr:col>
                    <xdr:colOff>0</xdr:colOff>
                    <xdr:row>405</xdr:row>
                    <xdr:rowOff>0</xdr:rowOff>
                  </to>
                </anchor>
              </controlPr>
            </control>
          </mc:Choice>
        </mc:AlternateContent>
        <mc:AlternateContent xmlns:mc="http://schemas.openxmlformats.org/markup-compatibility/2006">
          <mc:Choice Requires="x14">
            <control shapeId="8670" r:id="rId224" name="Check Box 478">
              <controlPr defaultSize="0" autoFill="0" autoLine="0" autoPict="0">
                <anchor moveWithCells="1">
                  <from>
                    <xdr:col>5</xdr:col>
                    <xdr:colOff>30480</xdr:colOff>
                    <xdr:row>404</xdr:row>
                    <xdr:rowOff>22860</xdr:rowOff>
                  </from>
                  <to>
                    <xdr:col>6</xdr:col>
                    <xdr:colOff>0</xdr:colOff>
                    <xdr:row>405</xdr:row>
                    <xdr:rowOff>0</xdr:rowOff>
                  </to>
                </anchor>
              </controlPr>
            </control>
          </mc:Choice>
        </mc:AlternateContent>
        <mc:AlternateContent xmlns:mc="http://schemas.openxmlformats.org/markup-compatibility/2006">
          <mc:Choice Requires="x14">
            <control shapeId="8671" r:id="rId225" name="Check Box 479">
              <controlPr defaultSize="0" autoFill="0" autoLine="0" autoPict="0">
                <anchor moveWithCells="1">
                  <from>
                    <xdr:col>7</xdr:col>
                    <xdr:colOff>30480</xdr:colOff>
                    <xdr:row>404</xdr:row>
                    <xdr:rowOff>22860</xdr:rowOff>
                  </from>
                  <to>
                    <xdr:col>8</xdr:col>
                    <xdr:colOff>0</xdr:colOff>
                    <xdr:row>405</xdr:row>
                    <xdr:rowOff>0</xdr:rowOff>
                  </to>
                </anchor>
              </controlPr>
            </control>
          </mc:Choice>
        </mc:AlternateContent>
        <mc:AlternateContent xmlns:mc="http://schemas.openxmlformats.org/markup-compatibility/2006">
          <mc:Choice Requires="x14">
            <control shapeId="8672" r:id="rId226" name="Check Box 480">
              <controlPr defaultSize="0" autoFill="0" autoLine="0" autoPict="0">
                <anchor moveWithCells="1">
                  <from>
                    <xdr:col>3</xdr:col>
                    <xdr:colOff>30480</xdr:colOff>
                    <xdr:row>406</xdr:row>
                    <xdr:rowOff>22860</xdr:rowOff>
                  </from>
                  <to>
                    <xdr:col>4</xdr:col>
                    <xdr:colOff>0</xdr:colOff>
                    <xdr:row>407</xdr:row>
                    <xdr:rowOff>0</xdr:rowOff>
                  </to>
                </anchor>
              </controlPr>
            </control>
          </mc:Choice>
        </mc:AlternateContent>
        <mc:AlternateContent xmlns:mc="http://schemas.openxmlformats.org/markup-compatibility/2006">
          <mc:Choice Requires="x14">
            <control shapeId="8673" r:id="rId227" name="Check Box 481">
              <controlPr defaultSize="0" autoFill="0" autoLine="0" autoPict="0">
                <anchor moveWithCells="1">
                  <from>
                    <xdr:col>6</xdr:col>
                    <xdr:colOff>30480</xdr:colOff>
                    <xdr:row>406</xdr:row>
                    <xdr:rowOff>22860</xdr:rowOff>
                  </from>
                  <to>
                    <xdr:col>7</xdr:col>
                    <xdr:colOff>0</xdr:colOff>
                    <xdr:row>407</xdr:row>
                    <xdr:rowOff>0</xdr:rowOff>
                  </to>
                </anchor>
              </controlPr>
            </control>
          </mc:Choice>
        </mc:AlternateContent>
        <mc:AlternateContent xmlns:mc="http://schemas.openxmlformats.org/markup-compatibility/2006">
          <mc:Choice Requires="x14">
            <control shapeId="8674" r:id="rId228" name="Check Box 482">
              <controlPr defaultSize="0" autoFill="0" autoLine="0" autoPict="0">
                <anchor moveWithCells="1">
                  <from>
                    <xdr:col>2</xdr:col>
                    <xdr:colOff>30480</xdr:colOff>
                    <xdr:row>405</xdr:row>
                    <xdr:rowOff>22860</xdr:rowOff>
                  </from>
                  <to>
                    <xdr:col>3</xdr:col>
                    <xdr:colOff>0</xdr:colOff>
                    <xdr:row>406</xdr:row>
                    <xdr:rowOff>0</xdr:rowOff>
                  </to>
                </anchor>
              </controlPr>
            </control>
          </mc:Choice>
        </mc:AlternateContent>
        <mc:AlternateContent xmlns:mc="http://schemas.openxmlformats.org/markup-compatibility/2006">
          <mc:Choice Requires="x14">
            <control shapeId="8675" r:id="rId229" name="Check Box 483">
              <controlPr defaultSize="0" autoFill="0" autoLine="0" autoPict="0">
                <anchor moveWithCells="1">
                  <from>
                    <xdr:col>15</xdr:col>
                    <xdr:colOff>30480</xdr:colOff>
                    <xdr:row>408</xdr:row>
                    <xdr:rowOff>22860</xdr:rowOff>
                  </from>
                  <to>
                    <xdr:col>16</xdr:col>
                    <xdr:colOff>0</xdr:colOff>
                    <xdr:row>409</xdr:row>
                    <xdr:rowOff>0</xdr:rowOff>
                  </to>
                </anchor>
              </controlPr>
            </control>
          </mc:Choice>
        </mc:AlternateContent>
        <mc:AlternateContent xmlns:mc="http://schemas.openxmlformats.org/markup-compatibility/2006">
          <mc:Choice Requires="x14">
            <control shapeId="8676" r:id="rId230" name="Check Box 484">
              <controlPr defaultSize="0" autoFill="0" autoLine="0" autoPict="0">
                <anchor moveWithCells="1">
                  <from>
                    <xdr:col>15</xdr:col>
                    <xdr:colOff>30480</xdr:colOff>
                    <xdr:row>410</xdr:row>
                    <xdr:rowOff>22860</xdr:rowOff>
                  </from>
                  <to>
                    <xdr:col>16</xdr:col>
                    <xdr:colOff>0</xdr:colOff>
                    <xdr:row>411</xdr:row>
                    <xdr:rowOff>0</xdr:rowOff>
                  </to>
                </anchor>
              </controlPr>
            </control>
          </mc:Choice>
        </mc:AlternateContent>
        <mc:AlternateContent xmlns:mc="http://schemas.openxmlformats.org/markup-compatibility/2006">
          <mc:Choice Requires="x14">
            <control shapeId="8677" r:id="rId231" name="Check Box 485">
              <controlPr defaultSize="0" autoFill="0" autoLine="0" autoPict="0">
                <anchor moveWithCells="1">
                  <from>
                    <xdr:col>15</xdr:col>
                    <xdr:colOff>30480</xdr:colOff>
                    <xdr:row>411</xdr:row>
                    <xdr:rowOff>22860</xdr:rowOff>
                  </from>
                  <to>
                    <xdr:col>16</xdr:col>
                    <xdr:colOff>0</xdr:colOff>
                    <xdr:row>412</xdr:row>
                    <xdr:rowOff>0</xdr:rowOff>
                  </to>
                </anchor>
              </controlPr>
            </control>
          </mc:Choice>
        </mc:AlternateContent>
        <mc:AlternateContent xmlns:mc="http://schemas.openxmlformats.org/markup-compatibility/2006">
          <mc:Choice Requires="x14">
            <control shapeId="8678" r:id="rId232" name="Check Box 486">
              <controlPr defaultSize="0" autoFill="0" autoLine="0" autoPict="0">
                <anchor moveWithCells="1">
                  <from>
                    <xdr:col>2</xdr:col>
                    <xdr:colOff>30480</xdr:colOff>
                    <xdr:row>408</xdr:row>
                    <xdr:rowOff>22860</xdr:rowOff>
                  </from>
                  <to>
                    <xdr:col>3</xdr:col>
                    <xdr:colOff>0</xdr:colOff>
                    <xdr:row>409</xdr:row>
                    <xdr:rowOff>0</xdr:rowOff>
                  </to>
                </anchor>
              </controlPr>
            </control>
          </mc:Choice>
        </mc:AlternateContent>
        <mc:AlternateContent xmlns:mc="http://schemas.openxmlformats.org/markup-compatibility/2006">
          <mc:Choice Requires="x14">
            <control shapeId="8679" r:id="rId233" name="Check Box 487">
              <controlPr defaultSize="0" autoFill="0" autoLine="0" autoPict="0">
                <anchor moveWithCells="1">
                  <from>
                    <xdr:col>16</xdr:col>
                    <xdr:colOff>30480</xdr:colOff>
                    <xdr:row>405</xdr:row>
                    <xdr:rowOff>22860</xdr:rowOff>
                  </from>
                  <to>
                    <xdr:col>17</xdr:col>
                    <xdr:colOff>0</xdr:colOff>
                    <xdr:row>406</xdr:row>
                    <xdr:rowOff>0</xdr:rowOff>
                  </to>
                </anchor>
              </controlPr>
            </control>
          </mc:Choice>
        </mc:AlternateContent>
        <mc:AlternateContent xmlns:mc="http://schemas.openxmlformats.org/markup-compatibility/2006">
          <mc:Choice Requires="x14">
            <control shapeId="8680" r:id="rId234" name="Check Box 488">
              <controlPr defaultSize="0" autoFill="0" autoLine="0" autoPict="0">
                <anchor moveWithCells="1">
                  <from>
                    <xdr:col>2</xdr:col>
                    <xdr:colOff>30480</xdr:colOff>
                    <xdr:row>411</xdr:row>
                    <xdr:rowOff>22860</xdr:rowOff>
                  </from>
                  <to>
                    <xdr:col>3</xdr:col>
                    <xdr:colOff>0</xdr:colOff>
                    <xdr:row>412</xdr:row>
                    <xdr:rowOff>0</xdr:rowOff>
                  </to>
                </anchor>
              </controlPr>
            </control>
          </mc:Choice>
        </mc:AlternateContent>
        <mc:AlternateContent xmlns:mc="http://schemas.openxmlformats.org/markup-compatibility/2006">
          <mc:Choice Requires="x14">
            <control shapeId="8681" r:id="rId235" name="Check Box 489">
              <controlPr defaultSize="0" autoFill="0" autoLine="0" autoPict="0">
                <anchor moveWithCells="1">
                  <from>
                    <xdr:col>2</xdr:col>
                    <xdr:colOff>30480</xdr:colOff>
                    <xdr:row>412</xdr:row>
                    <xdr:rowOff>22860</xdr:rowOff>
                  </from>
                  <to>
                    <xdr:col>3</xdr:col>
                    <xdr:colOff>0</xdr:colOff>
                    <xdr:row>413</xdr:row>
                    <xdr:rowOff>0</xdr:rowOff>
                  </to>
                </anchor>
              </controlPr>
            </control>
          </mc:Choice>
        </mc:AlternateContent>
        <mc:AlternateContent xmlns:mc="http://schemas.openxmlformats.org/markup-compatibility/2006">
          <mc:Choice Requires="x14">
            <control shapeId="8682" r:id="rId236" name="Check Box 490">
              <controlPr defaultSize="0" autoFill="0" autoLine="0" autoPict="0">
                <anchor moveWithCells="1">
                  <from>
                    <xdr:col>15</xdr:col>
                    <xdr:colOff>30480</xdr:colOff>
                    <xdr:row>399</xdr:row>
                    <xdr:rowOff>22860</xdr:rowOff>
                  </from>
                  <to>
                    <xdr:col>16</xdr:col>
                    <xdr:colOff>0</xdr:colOff>
                    <xdr:row>400</xdr:row>
                    <xdr:rowOff>0</xdr:rowOff>
                  </to>
                </anchor>
              </controlPr>
            </control>
          </mc:Choice>
        </mc:AlternateContent>
        <mc:AlternateContent xmlns:mc="http://schemas.openxmlformats.org/markup-compatibility/2006">
          <mc:Choice Requires="x14">
            <control shapeId="8683" r:id="rId237" name="Check Box 491">
              <controlPr defaultSize="0" autoFill="0" autoLine="0" autoPict="0">
                <anchor moveWithCells="1">
                  <from>
                    <xdr:col>3</xdr:col>
                    <xdr:colOff>30480</xdr:colOff>
                    <xdr:row>402</xdr:row>
                    <xdr:rowOff>22860</xdr:rowOff>
                  </from>
                  <to>
                    <xdr:col>4</xdr:col>
                    <xdr:colOff>0</xdr:colOff>
                    <xdr:row>403</xdr:row>
                    <xdr:rowOff>0</xdr:rowOff>
                  </to>
                </anchor>
              </controlPr>
            </control>
          </mc:Choice>
        </mc:AlternateContent>
        <mc:AlternateContent xmlns:mc="http://schemas.openxmlformats.org/markup-compatibility/2006">
          <mc:Choice Requires="x14">
            <control shapeId="8684" r:id="rId238" name="Check Box 492">
              <controlPr defaultSize="0" autoFill="0" autoLine="0" autoPict="0">
                <anchor moveWithCells="1">
                  <from>
                    <xdr:col>15</xdr:col>
                    <xdr:colOff>30480</xdr:colOff>
                    <xdr:row>411</xdr:row>
                    <xdr:rowOff>22860</xdr:rowOff>
                  </from>
                  <to>
                    <xdr:col>16</xdr:col>
                    <xdr:colOff>0</xdr:colOff>
                    <xdr:row>412</xdr:row>
                    <xdr:rowOff>0</xdr:rowOff>
                  </to>
                </anchor>
              </controlPr>
            </control>
          </mc:Choice>
        </mc:AlternateContent>
        <mc:AlternateContent xmlns:mc="http://schemas.openxmlformats.org/markup-compatibility/2006">
          <mc:Choice Requires="x14">
            <control shapeId="8685" r:id="rId239" name="Check Box 493">
              <controlPr defaultSize="0" autoFill="0" autoLine="0" autoPict="0">
                <anchor moveWithCells="1">
                  <from>
                    <xdr:col>15</xdr:col>
                    <xdr:colOff>30480</xdr:colOff>
                    <xdr:row>412</xdr:row>
                    <xdr:rowOff>22860</xdr:rowOff>
                  </from>
                  <to>
                    <xdr:col>16</xdr:col>
                    <xdr:colOff>0</xdr:colOff>
                    <xdr:row>413</xdr:row>
                    <xdr:rowOff>0</xdr:rowOff>
                  </to>
                </anchor>
              </controlPr>
            </control>
          </mc:Choice>
        </mc:AlternateContent>
        <mc:AlternateContent xmlns:mc="http://schemas.openxmlformats.org/markup-compatibility/2006">
          <mc:Choice Requires="x14">
            <control shapeId="8686" r:id="rId240" name="Check Box 494">
              <controlPr defaultSize="0" autoFill="0" autoLine="0" autoPict="0">
                <anchor moveWithCells="1">
                  <from>
                    <xdr:col>15</xdr:col>
                    <xdr:colOff>30480</xdr:colOff>
                    <xdr:row>409</xdr:row>
                    <xdr:rowOff>22860</xdr:rowOff>
                  </from>
                  <to>
                    <xdr:col>16</xdr:col>
                    <xdr:colOff>0</xdr:colOff>
                    <xdr:row>410</xdr:row>
                    <xdr:rowOff>0</xdr:rowOff>
                  </to>
                </anchor>
              </controlPr>
            </control>
          </mc:Choice>
        </mc:AlternateContent>
        <mc:AlternateContent xmlns:mc="http://schemas.openxmlformats.org/markup-compatibility/2006">
          <mc:Choice Requires="x14">
            <control shapeId="8687" r:id="rId241" name="Check Box 495">
              <controlPr defaultSize="0" autoFill="0" autoLine="0" autoPict="0">
                <anchor moveWithCells="1">
                  <from>
                    <xdr:col>15</xdr:col>
                    <xdr:colOff>30480</xdr:colOff>
                    <xdr:row>410</xdr:row>
                    <xdr:rowOff>22860</xdr:rowOff>
                  </from>
                  <to>
                    <xdr:col>16</xdr:col>
                    <xdr:colOff>0</xdr:colOff>
                    <xdr:row>411</xdr:row>
                    <xdr:rowOff>0</xdr:rowOff>
                  </to>
                </anchor>
              </controlPr>
            </control>
          </mc:Choice>
        </mc:AlternateContent>
        <mc:AlternateContent xmlns:mc="http://schemas.openxmlformats.org/markup-compatibility/2006">
          <mc:Choice Requires="x14">
            <control shapeId="8688" r:id="rId242" name="Check Box 496">
              <controlPr defaultSize="0" autoFill="0" autoLine="0" autoPict="0">
                <anchor moveWithCells="1">
                  <from>
                    <xdr:col>2</xdr:col>
                    <xdr:colOff>30480</xdr:colOff>
                    <xdr:row>467</xdr:row>
                    <xdr:rowOff>0</xdr:rowOff>
                  </from>
                  <to>
                    <xdr:col>3</xdr:col>
                    <xdr:colOff>0</xdr:colOff>
                    <xdr:row>467</xdr:row>
                    <xdr:rowOff>190500</xdr:rowOff>
                  </to>
                </anchor>
              </controlPr>
            </control>
          </mc:Choice>
        </mc:AlternateContent>
        <mc:AlternateContent xmlns:mc="http://schemas.openxmlformats.org/markup-compatibility/2006">
          <mc:Choice Requires="x14">
            <control shapeId="8690" r:id="rId243" name="Check Box 498">
              <controlPr defaultSize="0" autoFill="0" autoLine="0" autoPict="0">
                <anchor moveWithCells="1">
                  <from>
                    <xdr:col>2</xdr:col>
                    <xdr:colOff>30480</xdr:colOff>
                    <xdr:row>468</xdr:row>
                    <xdr:rowOff>22860</xdr:rowOff>
                  </from>
                  <to>
                    <xdr:col>3</xdr:col>
                    <xdr:colOff>0</xdr:colOff>
                    <xdr:row>469</xdr:row>
                    <xdr:rowOff>7620</xdr:rowOff>
                  </to>
                </anchor>
              </controlPr>
            </control>
          </mc:Choice>
        </mc:AlternateContent>
        <mc:AlternateContent xmlns:mc="http://schemas.openxmlformats.org/markup-compatibility/2006">
          <mc:Choice Requires="x14">
            <control shapeId="8691" r:id="rId244" name="Check Box 499">
              <controlPr defaultSize="0" autoFill="0" autoLine="0" autoPict="0">
                <anchor moveWithCells="1">
                  <from>
                    <xdr:col>2</xdr:col>
                    <xdr:colOff>30480</xdr:colOff>
                    <xdr:row>496</xdr:row>
                    <xdr:rowOff>22860</xdr:rowOff>
                  </from>
                  <to>
                    <xdr:col>3</xdr:col>
                    <xdr:colOff>0</xdr:colOff>
                    <xdr:row>497</xdr:row>
                    <xdr:rowOff>0</xdr:rowOff>
                  </to>
                </anchor>
              </controlPr>
            </control>
          </mc:Choice>
        </mc:AlternateContent>
        <mc:AlternateContent xmlns:mc="http://schemas.openxmlformats.org/markup-compatibility/2006">
          <mc:Choice Requires="x14">
            <control shapeId="8692" r:id="rId245" name="Check Box 500">
              <controlPr defaultSize="0" autoFill="0" autoLine="0" autoPict="0">
                <anchor moveWithCells="1">
                  <from>
                    <xdr:col>2</xdr:col>
                    <xdr:colOff>30480</xdr:colOff>
                    <xdr:row>523</xdr:row>
                    <xdr:rowOff>22860</xdr:rowOff>
                  </from>
                  <to>
                    <xdr:col>3</xdr:col>
                    <xdr:colOff>0</xdr:colOff>
                    <xdr:row>524</xdr:row>
                    <xdr:rowOff>0</xdr:rowOff>
                  </to>
                </anchor>
              </controlPr>
            </control>
          </mc:Choice>
        </mc:AlternateContent>
        <mc:AlternateContent xmlns:mc="http://schemas.openxmlformats.org/markup-compatibility/2006">
          <mc:Choice Requires="x14">
            <control shapeId="8693" r:id="rId246" name="Check Box 501">
              <controlPr defaultSize="0" autoFill="0" autoLine="0" autoPict="0">
                <anchor moveWithCells="1">
                  <from>
                    <xdr:col>2</xdr:col>
                    <xdr:colOff>38100</xdr:colOff>
                    <xdr:row>460</xdr:row>
                    <xdr:rowOff>22860</xdr:rowOff>
                  </from>
                  <to>
                    <xdr:col>3</xdr:col>
                    <xdr:colOff>22860</xdr:colOff>
                    <xdr:row>461</xdr:row>
                    <xdr:rowOff>0</xdr:rowOff>
                  </to>
                </anchor>
              </controlPr>
            </control>
          </mc:Choice>
        </mc:AlternateContent>
        <mc:AlternateContent xmlns:mc="http://schemas.openxmlformats.org/markup-compatibility/2006">
          <mc:Choice Requires="x14">
            <control shapeId="8694" r:id="rId247" name="Check Box 502">
              <controlPr defaultSize="0" autoFill="0" autoLine="0" autoPict="0">
                <anchor moveWithCells="1">
                  <from>
                    <xdr:col>15</xdr:col>
                    <xdr:colOff>30480</xdr:colOff>
                    <xdr:row>460</xdr:row>
                    <xdr:rowOff>22860</xdr:rowOff>
                  </from>
                  <to>
                    <xdr:col>16</xdr:col>
                    <xdr:colOff>0</xdr:colOff>
                    <xdr:row>461</xdr:row>
                    <xdr:rowOff>0</xdr:rowOff>
                  </to>
                </anchor>
              </controlPr>
            </control>
          </mc:Choice>
        </mc:AlternateContent>
        <mc:AlternateContent xmlns:mc="http://schemas.openxmlformats.org/markup-compatibility/2006">
          <mc:Choice Requires="x14">
            <control shapeId="8695" r:id="rId248" name="Check Box 503">
              <controlPr defaultSize="0" autoFill="0" autoLine="0" autoPict="0">
                <anchor moveWithCells="1">
                  <from>
                    <xdr:col>10</xdr:col>
                    <xdr:colOff>30480</xdr:colOff>
                    <xdr:row>460</xdr:row>
                    <xdr:rowOff>22860</xdr:rowOff>
                  </from>
                  <to>
                    <xdr:col>11</xdr:col>
                    <xdr:colOff>0</xdr:colOff>
                    <xdr:row>461</xdr:row>
                    <xdr:rowOff>0</xdr:rowOff>
                  </to>
                </anchor>
              </controlPr>
            </control>
          </mc:Choice>
        </mc:AlternateContent>
        <mc:AlternateContent xmlns:mc="http://schemas.openxmlformats.org/markup-compatibility/2006">
          <mc:Choice Requires="x14">
            <control shapeId="8703" r:id="rId249" name="Check Box 511">
              <controlPr defaultSize="0" autoFill="0" autoLine="0" autoPict="0">
                <anchor moveWithCells="1">
                  <from>
                    <xdr:col>13</xdr:col>
                    <xdr:colOff>30480</xdr:colOff>
                    <xdr:row>138</xdr:row>
                    <xdr:rowOff>7620</xdr:rowOff>
                  </from>
                  <to>
                    <xdr:col>14</xdr:col>
                    <xdr:colOff>0</xdr:colOff>
                    <xdr:row>139</xdr:row>
                    <xdr:rowOff>7620</xdr:rowOff>
                  </to>
                </anchor>
              </controlPr>
            </control>
          </mc:Choice>
        </mc:AlternateContent>
        <mc:AlternateContent xmlns:mc="http://schemas.openxmlformats.org/markup-compatibility/2006">
          <mc:Choice Requires="x14">
            <control shapeId="8704" r:id="rId250" name="Check Box 512">
              <controlPr defaultSize="0" autoFill="0" autoLine="0" autoPict="0">
                <anchor moveWithCells="1">
                  <from>
                    <xdr:col>13</xdr:col>
                    <xdr:colOff>30480</xdr:colOff>
                    <xdr:row>139</xdr:row>
                    <xdr:rowOff>30480</xdr:rowOff>
                  </from>
                  <to>
                    <xdr:col>13</xdr:col>
                    <xdr:colOff>220980</xdr:colOff>
                    <xdr:row>140</xdr:row>
                    <xdr:rowOff>7620</xdr:rowOff>
                  </to>
                </anchor>
              </controlPr>
            </control>
          </mc:Choice>
        </mc:AlternateContent>
        <mc:AlternateContent xmlns:mc="http://schemas.openxmlformats.org/markup-compatibility/2006">
          <mc:Choice Requires="x14">
            <control shapeId="8705" r:id="rId251" name="Check Box 513">
              <controlPr defaultSize="0" autoFill="0" autoLine="0" autoPict="0">
                <anchor moveWithCells="1">
                  <from>
                    <xdr:col>16</xdr:col>
                    <xdr:colOff>38100</xdr:colOff>
                    <xdr:row>138</xdr:row>
                    <xdr:rowOff>22860</xdr:rowOff>
                  </from>
                  <to>
                    <xdr:col>17</xdr:col>
                    <xdr:colOff>7620</xdr:colOff>
                    <xdr:row>139</xdr:row>
                    <xdr:rowOff>22860</xdr:rowOff>
                  </to>
                </anchor>
              </controlPr>
            </control>
          </mc:Choice>
        </mc:AlternateContent>
        <mc:AlternateContent xmlns:mc="http://schemas.openxmlformats.org/markup-compatibility/2006">
          <mc:Choice Requires="x14">
            <control shapeId="8706" r:id="rId252" name="Check Box 514">
              <controlPr defaultSize="0" autoFill="0" autoLine="0" autoPict="0">
                <anchor moveWithCells="1">
                  <from>
                    <xdr:col>16</xdr:col>
                    <xdr:colOff>38100</xdr:colOff>
                    <xdr:row>139</xdr:row>
                    <xdr:rowOff>38100</xdr:rowOff>
                  </from>
                  <to>
                    <xdr:col>17</xdr:col>
                    <xdr:colOff>0</xdr:colOff>
                    <xdr:row>140</xdr:row>
                    <xdr:rowOff>22860</xdr:rowOff>
                  </to>
                </anchor>
              </controlPr>
            </control>
          </mc:Choice>
        </mc:AlternateContent>
        <mc:AlternateContent xmlns:mc="http://schemas.openxmlformats.org/markup-compatibility/2006">
          <mc:Choice Requires="x14">
            <control shapeId="8707" r:id="rId253" name="Check Box 515">
              <controlPr defaultSize="0" autoFill="0" autoLine="0" autoPict="0">
                <anchor moveWithCells="1">
                  <from>
                    <xdr:col>2</xdr:col>
                    <xdr:colOff>30480</xdr:colOff>
                    <xdr:row>156</xdr:row>
                    <xdr:rowOff>22860</xdr:rowOff>
                  </from>
                  <to>
                    <xdr:col>3</xdr:col>
                    <xdr:colOff>0</xdr:colOff>
                    <xdr:row>157</xdr:row>
                    <xdr:rowOff>0</xdr:rowOff>
                  </to>
                </anchor>
              </controlPr>
            </control>
          </mc:Choice>
        </mc:AlternateContent>
        <mc:AlternateContent xmlns:mc="http://schemas.openxmlformats.org/markup-compatibility/2006">
          <mc:Choice Requires="x14">
            <control shapeId="8708" r:id="rId254" name="Check Box 516">
              <controlPr defaultSize="0" autoFill="0" autoLine="0" autoPict="0">
                <anchor moveWithCells="1">
                  <from>
                    <xdr:col>13</xdr:col>
                    <xdr:colOff>76200</xdr:colOff>
                    <xdr:row>158</xdr:row>
                    <xdr:rowOff>22860</xdr:rowOff>
                  </from>
                  <to>
                    <xdr:col>14</xdr:col>
                    <xdr:colOff>30480</xdr:colOff>
                    <xdr:row>159</xdr:row>
                    <xdr:rowOff>0</xdr:rowOff>
                  </to>
                </anchor>
              </controlPr>
            </control>
          </mc:Choice>
        </mc:AlternateContent>
        <mc:AlternateContent xmlns:mc="http://schemas.openxmlformats.org/markup-compatibility/2006">
          <mc:Choice Requires="x14">
            <control shapeId="8709" r:id="rId255" name="Check Box 517">
              <controlPr defaultSize="0" autoFill="0" autoLine="0" autoPict="0">
                <anchor moveWithCells="1">
                  <from>
                    <xdr:col>2</xdr:col>
                    <xdr:colOff>30480</xdr:colOff>
                    <xdr:row>458</xdr:row>
                    <xdr:rowOff>22860</xdr:rowOff>
                  </from>
                  <to>
                    <xdr:col>3</xdr:col>
                    <xdr:colOff>0</xdr:colOff>
                    <xdr:row>459</xdr:row>
                    <xdr:rowOff>0</xdr:rowOff>
                  </to>
                </anchor>
              </controlPr>
            </control>
          </mc:Choice>
        </mc:AlternateContent>
        <mc:AlternateContent xmlns:mc="http://schemas.openxmlformats.org/markup-compatibility/2006">
          <mc:Choice Requires="x14">
            <control shapeId="8533" r:id="rId256" name="Check Box 341">
              <controlPr defaultSize="0" autoFill="0" autoLine="0" autoPict="0">
                <anchor moveWithCells="1">
                  <from>
                    <xdr:col>15</xdr:col>
                    <xdr:colOff>30480</xdr:colOff>
                    <xdr:row>457</xdr:row>
                    <xdr:rowOff>22860</xdr:rowOff>
                  </from>
                  <to>
                    <xdr:col>16</xdr:col>
                    <xdr:colOff>0</xdr:colOff>
                    <xdr:row>457</xdr:row>
                    <xdr:rowOff>198120</xdr:rowOff>
                  </to>
                </anchor>
              </controlPr>
            </control>
          </mc:Choice>
        </mc:AlternateContent>
        <mc:AlternateContent xmlns:mc="http://schemas.openxmlformats.org/markup-compatibility/2006">
          <mc:Choice Requires="x14">
            <control shapeId="8534" r:id="rId257" name="Check Box 342">
              <controlPr defaultSize="0" autoFill="0" autoLine="0" autoPict="0">
                <anchor moveWithCells="1">
                  <from>
                    <xdr:col>10</xdr:col>
                    <xdr:colOff>30480</xdr:colOff>
                    <xdr:row>457</xdr:row>
                    <xdr:rowOff>22860</xdr:rowOff>
                  </from>
                  <to>
                    <xdr:col>11</xdr:col>
                    <xdr:colOff>0</xdr:colOff>
                    <xdr:row>457</xdr:row>
                    <xdr:rowOff>198120</xdr:rowOff>
                  </to>
                </anchor>
              </controlPr>
            </control>
          </mc:Choice>
        </mc:AlternateContent>
        <mc:AlternateContent xmlns:mc="http://schemas.openxmlformats.org/markup-compatibility/2006">
          <mc:Choice Requires="x14">
            <control shapeId="8718" r:id="rId258" name="Check Box 526">
              <controlPr defaultSize="0" autoFill="0" autoLine="0" autoPict="0">
                <anchor moveWithCells="1">
                  <from>
                    <xdr:col>2</xdr:col>
                    <xdr:colOff>30480</xdr:colOff>
                    <xdr:row>463</xdr:row>
                    <xdr:rowOff>22860</xdr:rowOff>
                  </from>
                  <to>
                    <xdr:col>3</xdr:col>
                    <xdr:colOff>0</xdr:colOff>
                    <xdr:row>464</xdr:row>
                    <xdr:rowOff>0</xdr:rowOff>
                  </to>
                </anchor>
              </controlPr>
            </control>
          </mc:Choice>
        </mc:AlternateContent>
        <mc:AlternateContent xmlns:mc="http://schemas.openxmlformats.org/markup-compatibility/2006">
          <mc:Choice Requires="x14">
            <control shapeId="8719" r:id="rId259" name="Check Box 527">
              <controlPr defaultSize="0" autoFill="0" autoLine="0" autoPict="0">
                <anchor moveWithCells="1">
                  <from>
                    <xdr:col>2</xdr:col>
                    <xdr:colOff>30480</xdr:colOff>
                    <xdr:row>14</xdr:row>
                    <xdr:rowOff>22860</xdr:rowOff>
                  </from>
                  <to>
                    <xdr:col>3</xdr:col>
                    <xdr:colOff>0</xdr:colOff>
                    <xdr:row>15</xdr:row>
                    <xdr:rowOff>0</xdr:rowOff>
                  </to>
                </anchor>
              </controlPr>
            </control>
          </mc:Choice>
        </mc:AlternateContent>
        <mc:AlternateContent xmlns:mc="http://schemas.openxmlformats.org/markup-compatibility/2006">
          <mc:Choice Requires="x14">
            <control shapeId="8720" r:id="rId260" name="Check Box 528">
              <controlPr defaultSize="0" autoFill="0" autoLine="0" autoPict="0">
                <anchor moveWithCells="1">
                  <from>
                    <xdr:col>14</xdr:col>
                    <xdr:colOff>30480</xdr:colOff>
                    <xdr:row>14</xdr:row>
                    <xdr:rowOff>22860</xdr:rowOff>
                  </from>
                  <to>
                    <xdr:col>15</xdr:col>
                    <xdr:colOff>0</xdr:colOff>
                    <xdr:row>15</xdr:row>
                    <xdr:rowOff>0</xdr:rowOff>
                  </to>
                </anchor>
              </controlPr>
            </control>
          </mc:Choice>
        </mc:AlternateContent>
        <mc:AlternateContent xmlns:mc="http://schemas.openxmlformats.org/markup-compatibility/2006">
          <mc:Choice Requires="x14">
            <control shapeId="8721" r:id="rId261" name="Check Box 529">
              <controlPr defaultSize="0" autoFill="0" autoLine="0" autoPict="0">
                <anchor moveWithCells="1">
                  <from>
                    <xdr:col>10</xdr:col>
                    <xdr:colOff>7620</xdr:colOff>
                    <xdr:row>149</xdr:row>
                    <xdr:rowOff>22860</xdr:rowOff>
                  </from>
                  <to>
                    <xdr:col>10</xdr:col>
                    <xdr:colOff>213360</xdr:colOff>
                    <xdr:row>150</xdr:row>
                    <xdr:rowOff>7620</xdr:rowOff>
                  </to>
                </anchor>
              </controlPr>
            </control>
          </mc:Choice>
        </mc:AlternateContent>
        <mc:AlternateContent xmlns:mc="http://schemas.openxmlformats.org/markup-compatibility/2006">
          <mc:Choice Requires="x14">
            <control shapeId="8723" r:id="rId262" name="Check Box 531">
              <controlPr defaultSize="0" autoFill="0" autoLine="0" autoPict="0">
                <anchor moveWithCells="1">
                  <from>
                    <xdr:col>15</xdr:col>
                    <xdr:colOff>38100</xdr:colOff>
                    <xdr:row>149</xdr:row>
                    <xdr:rowOff>30480</xdr:rowOff>
                  </from>
                  <to>
                    <xdr:col>16</xdr:col>
                    <xdr:colOff>0</xdr:colOff>
                    <xdr:row>150</xdr:row>
                    <xdr:rowOff>30480</xdr:rowOff>
                  </to>
                </anchor>
              </controlPr>
            </control>
          </mc:Choice>
        </mc:AlternateContent>
        <mc:AlternateContent xmlns:mc="http://schemas.openxmlformats.org/markup-compatibility/2006">
          <mc:Choice Requires="x14">
            <control shapeId="8724" r:id="rId263" name="Check Box 532">
              <controlPr defaultSize="0" autoFill="0" autoLine="0" autoPict="0">
                <anchor moveWithCells="1">
                  <from>
                    <xdr:col>6</xdr:col>
                    <xdr:colOff>198120</xdr:colOff>
                    <xdr:row>149</xdr:row>
                    <xdr:rowOff>22860</xdr:rowOff>
                  </from>
                  <to>
                    <xdr:col>7</xdr:col>
                    <xdr:colOff>160020</xdr:colOff>
                    <xdr:row>150</xdr:row>
                    <xdr:rowOff>30480</xdr:rowOff>
                  </to>
                </anchor>
              </controlPr>
            </control>
          </mc:Choice>
        </mc:AlternateContent>
        <mc:AlternateContent xmlns:mc="http://schemas.openxmlformats.org/markup-compatibility/2006">
          <mc:Choice Requires="x14">
            <control shapeId="8725" r:id="rId264" name="Check Box 533">
              <controlPr defaultSize="0" autoFill="0" autoLine="0" autoPict="0">
                <anchor moveWithCells="1">
                  <from>
                    <xdr:col>2</xdr:col>
                    <xdr:colOff>38100</xdr:colOff>
                    <xdr:row>430</xdr:row>
                    <xdr:rowOff>38100</xdr:rowOff>
                  </from>
                  <to>
                    <xdr:col>3</xdr:col>
                    <xdr:colOff>22860</xdr:colOff>
                    <xdr:row>431</xdr:row>
                    <xdr:rowOff>22860</xdr:rowOff>
                  </to>
                </anchor>
              </controlPr>
            </control>
          </mc:Choice>
        </mc:AlternateContent>
        <mc:AlternateContent xmlns:mc="http://schemas.openxmlformats.org/markup-compatibility/2006">
          <mc:Choice Requires="x14">
            <control shapeId="8727" r:id="rId265" name="Check Box 535">
              <controlPr defaultSize="0" autoFill="0" autoLine="0" autoPict="0">
                <anchor moveWithCells="1">
                  <from>
                    <xdr:col>2</xdr:col>
                    <xdr:colOff>30480</xdr:colOff>
                    <xdr:row>292</xdr:row>
                    <xdr:rowOff>22860</xdr:rowOff>
                  </from>
                  <to>
                    <xdr:col>3</xdr:col>
                    <xdr:colOff>0</xdr:colOff>
                    <xdr:row>293</xdr:row>
                    <xdr:rowOff>0</xdr:rowOff>
                  </to>
                </anchor>
              </controlPr>
            </control>
          </mc:Choice>
        </mc:AlternateContent>
        <mc:AlternateContent xmlns:mc="http://schemas.openxmlformats.org/markup-compatibility/2006">
          <mc:Choice Requires="x14">
            <control shapeId="8732" r:id="rId266" name="Check Box 540">
              <controlPr defaultSize="0" autoFill="0" autoLine="0" autoPict="0">
                <anchor moveWithCells="1">
                  <from>
                    <xdr:col>2</xdr:col>
                    <xdr:colOff>30480</xdr:colOff>
                    <xdr:row>493</xdr:row>
                    <xdr:rowOff>22860</xdr:rowOff>
                  </from>
                  <to>
                    <xdr:col>3</xdr:col>
                    <xdr:colOff>0</xdr:colOff>
                    <xdr:row>494</xdr:row>
                    <xdr:rowOff>0</xdr:rowOff>
                  </to>
                </anchor>
              </controlPr>
            </control>
          </mc:Choice>
        </mc:AlternateContent>
        <mc:AlternateContent xmlns:mc="http://schemas.openxmlformats.org/markup-compatibility/2006">
          <mc:Choice Requires="x14">
            <control shapeId="8733" r:id="rId267" name="Check Box 541">
              <controlPr defaultSize="0" autoFill="0" autoLine="0" autoPict="0">
                <anchor moveWithCells="1">
                  <from>
                    <xdr:col>2</xdr:col>
                    <xdr:colOff>30480</xdr:colOff>
                    <xdr:row>493</xdr:row>
                    <xdr:rowOff>22860</xdr:rowOff>
                  </from>
                  <to>
                    <xdr:col>3</xdr:col>
                    <xdr:colOff>0</xdr:colOff>
                    <xdr:row>494</xdr:row>
                    <xdr:rowOff>0</xdr:rowOff>
                  </to>
                </anchor>
              </controlPr>
            </control>
          </mc:Choice>
        </mc:AlternateContent>
        <mc:AlternateContent xmlns:mc="http://schemas.openxmlformats.org/markup-compatibility/2006">
          <mc:Choice Requires="x14">
            <control shapeId="8557" r:id="rId268" name="Check Box 365">
              <controlPr defaultSize="0" autoFill="0" autoLine="0" autoPict="0">
                <anchor moveWithCells="1">
                  <from>
                    <xdr:col>2</xdr:col>
                    <xdr:colOff>38100</xdr:colOff>
                    <xdr:row>489</xdr:row>
                    <xdr:rowOff>7620</xdr:rowOff>
                  </from>
                  <to>
                    <xdr:col>3</xdr:col>
                    <xdr:colOff>7620</xdr:colOff>
                    <xdr:row>489</xdr:row>
                    <xdr:rowOff>198120</xdr:rowOff>
                  </to>
                </anchor>
              </controlPr>
            </control>
          </mc:Choice>
        </mc:AlternateContent>
        <mc:AlternateContent xmlns:mc="http://schemas.openxmlformats.org/markup-compatibility/2006">
          <mc:Choice Requires="x14">
            <control shapeId="8734" r:id="rId269" name="Check Box 542">
              <controlPr defaultSize="0" autoFill="0" autoLine="0" autoPict="0">
                <anchor moveWithCells="1">
                  <from>
                    <xdr:col>2</xdr:col>
                    <xdr:colOff>30480</xdr:colOff>
                    <xdr:row>491</xdr:row>
                    <xdr:rowOff>22860</xdr:rowOff>
                  </from>
                  <to>
                    <xdr:col>3</xdr:col>
                    <xdr:colOff>0</xdr:colOff>
                    <xdr:row>492</xdr:row>
                    <xdr:rowOff>0</xdr:rowOff>
                  </to>
                </anchor>
              </controlPr>
            </control>
          </mc:Choice>
        </mc:AlternateContent>
        <mc:AlternateContent xmlns:mc="http://schemas.openxmlformats.org/markup-compatibility/2006">
          <mc:Choice Requires="x14">
            <control shapeId="8735" r:id="rId270" name="Check Box 543">
              <controlPr defaultSize="0" autoFill="0" autoLine="0" autoPict="0">
                <anchor moveWithCells="1">
                  <from>
                    <xdr:col>2</xdr:col>
                    <xdr:colOff>30480</xdr:colOff>
                    <xdr:row>491</xdr:row>
                    <xdr:rowOff>22860</xdr:rowOff>
                  </from>
                  <to>
                    <xdr:col>3</xdr:col>
                    <xdr:colOff>0</xdr:colOff>
                    <xdr:row>492</xdr:row>
                    <xdr:rowOff>0</xdr:rowOff>
                  </to>
                </anchor>
              </controlPr>
            </control>
          </mc:Choice>
        </mc:AlternateContent>
        <mc:AlternateContent xmlns:mc="http://schemas.openxmlformats.org/markup-compatibility/2006">
          <mc:Choice Requires="x14">
            <control shapeId="8736" r:id="rId271" name="Check Box 544">
              <controlPr defaultSize="0" autoFill="0" autoLine="0" autoPict="0">
                <anchor moveWithCells="1">
                  <from>
                    <xdr:col>2</xdr:col>
                    <xdr:colOff>30480</xdr:colOff>
                    <xdr:row>491</xdr:row>
                    <xdr:rowOff>22860</xdr:rowOff>
                  </from>
                  <to>
                    <xdr:col>3</xdr:col>
                    <xdr:colOff>0</xdr:colOff>
                    <xdr:row>492</xdr:row>
                    <xdr:rowOff>0</xdr:rowOff>
                  </to>
                </anchor>
              </controlPr>
            </control>
          </mc:Choice>
        </mc:AlternateContent>
        <mc:AlternateContent xmlns:mc="http://schemas.openxmlformats.org/markup-compatibility/2006">
          <mc:Choice Requires="x14">
            <control shapeId="8737" r:id="rId272" name="Check Box 545">
              <controlPr defaultSize="0" autoFill="0" autoLine="0" autoPict="0">
                <anchor moveWithCells="1">
                  <from>
                    <xdr:col>2</xdr:col>
                    <xdr:colOff>30480</xdr:colOff>
                    <xdr:row>328</xdr:row>
                    <xdr:rowOff>22860</xdr:rowOff>
                  </from>
                  <to>
                    <xdr:col>3</xdr:col>
                    <xdr:colOff>0</xdr:colOff>
                    <xdr:row>329</xdr:row>
                    <xdr:rowOff>0</xdr:rowOff>
                  </to>
                </anchor>
              </controlPr>
            </control>
          </mc:Choice>
        </mc:AlternateContent>
        <mc:AlternateContent xmlns:mc="http://schemas.openxmlformats.org/markup-compatibility/2006">
          <mc:Choice Requires="x14">
            <control shapeId="8738" r:id="rId273" name="Check Box 546">
              <controlPr defaultSize="0" autoFill="0" autoLine="0" autoPict="0">
                <anchor moveWithCells="1">
                  <from>
                    <xdr:col>2</xdr:col>
                    <xdr:colOff>30480</xdr:colOff>
                    <xdr:row>63</xdr:row>
                    <xdr:rowOff>7620</xdr:rowOff>
                  </from>
                  <to>
                    <xdr:col>3</xdr:col>
                    <xdr:colOff>0</xdr:colOff>
                    <xdr:row>64</xdr:row>
                    <xdr:rowOff>0</xdr:rowOff>
                  </to>
                </anchor>
              </controlPr>
            </control>
          </mc:Choice>
        </mc:AlternateContent>
        <mc:AlternateContent xmlns:mc="http://schemas.openxmlformats.org/markup-compatibility/2006">
          <mc:Choice Requires="x14">
            <control shapeId="8802" r:id="rId274" name="Check Box 610">
              <controlPr defaultSize="0" autoFill="0" autoLine="0" autoPict="0">
                <anchor moveWithCells="1">
                  <from>
                    <xdr:col>17</xdr:col>
                    <xdr:colOff>22860</xdr:colOff>
                    <xdr:row>193</xdr:row>
                    <xdr:rowOff>30480</xdr:rowOff>
                  </from>
                  <to>
                    <xdr:col>17</xdr:col>
                    <xdr:colOff>220980</xdr:colOff>
                    <xdr:row>194</xdr:row>
                    <xdr:rowOff>30480</xdr:rowOff>
                  </to>
                </anchor>
              </controlPr>
            </control>
          </mc:Choice>
        </mc:AlternateContent>
        <mc:AlternateContent xmlns:mc="http://schemas.openxmlformats.org/markup-compatibility/2006">
          <mc:Choice Requires="x14">
            <control shapeId="8803" r:id="rId275" name="Check Box 611">
              <controlPr defaultSize="0" autoFill="0" autoLine="0" autoPict="0">
                <anchor moveWithCells="1">
                  <from>
                    <xdr:col>12</xdr:col>
                    <xdr:colOff>30480</xdr:colOff>
                    <xdr:row>193</xdr:row>
                    <xdr:rowOff>22860</xdr:rowOff>
                  </from>
                  <to>
                    <xdr:col>13</xdr:col>
                    <xdr:colOff>0</xdr:colOff>
                    <xdr:row>194</xdr:row>
                    <xdr:rowOff>7620</xdr:rowOff>
                  </to>
                </anchor>
              </controlPr>
            </control>
          </mc:Choice>
        </mc:AlternateContent>
        <mc:AlternateContent xmlns:mc="http://schemas.openxmlformats.org/markup-compatibility/2006">
          <mc:Choice Requires="x14">
            <control shapeId="8804" r:id="rId276" name="Check Box 612">
              <controlPr defaultSize="0" autoFill="0" autoLine="0" autoPict="0">
                <anchor moveWithCells="1">
                  <from>
                    <xdr:col>17</xdr:col>
                    <xdr:colOff>30480</xdr:colOff>
                    <xdr:row>194</xdr:row>
                    <xdr:rowOff>22860</xdr:rowOff>
                  </from>
                  <to>
                    <xdr:col>18</xdr:col>
                    <xdr:colOff>0</xdr:colOff>
                    <xdr:row>195</xdr:row>
                    <xdr:rowOff>7620</xdr:rowOff>
                  </to>
                </anchor>
              </controlPr>
            </control>
          </mc:Choice>
        </mc:AlternateContent>
        <mc:AlternateContent xmlns:mc="http://schemas.openxmlformats.org/markup-compatibility/2006">
          <mc:Choice Requires="x14">
            <control shapeId="8805" r:id="rId277" name="Check Box 613">
              <controlPr defaultSize="0" autoFill="0" autoLine="0" autoPict="0">
                <anchor moveWithCells="1">
                  <from>
                    <xdr:col>12</xdr:col>
                    <xdr:colOff>30480</xdr:colOff>
                    <xdr:row>194</xdr:row>
                    <xdr:rowOff>22860</xdr:rowOff>
                  </from>
                  <to>
                    <xdr:col>13</xdr:col>
                    <xdr:colOff>0</xdr:colOff>
                    <xdr:row>195</xdr:row>
                    <xdr:rowOff>0</xdr:rowOff>
                  </to>
                </anchor>
              </controlPr>
            </control>
          </mc:Choice>
        </mc:AlternateContent>
        <mc:AlternateContent xmlns:mc="http://schemas.openxmlformats.org/markup-compatibility/2006">
          <mc:Choice Requires="x14">
            <control shapeId="8806" r:id="rId278" name="Check Box 614">
              <controlPr defaultSize="0" autoFill="0" autoLine="0" autoPict="0">
                <anchor moveWithCells="1">
                  <from>
                    <xdr:col>22</xdr:col>
                    <xdr:colOff>22860</xdr:colOff>
                    <xdr:row>193</xdr:row>
                    <xdr:rowOff>30480</xdr:rowOff>
                  </from>
                  <to>
                    <xdr:col>22</xdr:col>
                    <xdr:colOff>220980</xdr:colOff>
                    <xdr:row>194</xdr:row>
                    <xdr:rowOff>22860</xdr:rowOff>
                  </to>
                </anchor>
              </controlPr>
            </control>
          </mc:Choice>
        </mc:AlternateContent>
        <mc:AlternateContent xmlns:mc="http://schemas.openxmlformats.org/markup-compatibility/2006">
          <mc:Choice Requires="x14">
            <control shapeId="8807" r:id="rId279" name="Check Box 615">
              <controlPr defaultSize="0" autoFill="0" autoLine="0" autoPict="0">
                <anchor moveWithCells="1">
                  <from>
                    <xdr:col>22</xdr:col>
                    <xdr:colOff>22860</xdr:colOff>
                    <xdr:row>194</xdr:row>
                    <xdr:rowOff>30480</xdr:rowOff>
                  </from>
                  <to>
                    <xdr:col>22</xdr:col>
                    <xdr:colOff>220980</xdr:colOff>
                    <xdr:row>195</xdr:row>
                    <xdr:rowOff>22860</xdr:rowOff>
                  </to>
                </anchor>
              </controlPr>
            </control>
          </mc:Choice>
        </mc:AlternateContent>
        <mc:AlternateContent xmlns:mc="http://schemas.openxmlformats.org/markup-compatibility/2006">
          <mc:Choice Requires="x14">
            <control shapeId="8808" r:id="rId280" name="Check Box 616">
              <controlPr defaultSize="0" autoFill="0" autoLine="0" autoPict="0">
                <anchor moveWithCells="1">
                  <from>
                    <xdr:col>2</xdr:col>
                    <xdr:colOff>0</xdr:colOff>
                    <xdr:row>196</xdr:row>
                    <xdr:rowOff>38100</xdr:rowOff>
                  </from>
                  <to>
                    <xdr:col>2</xdr:col>
                    <xdr:colOff>198120</xdr:colOff>
                    <xdr:row>197</xdr:row>
                    <xdr:rowOff>30480</xdr:rowOff>
                  </to>
                </anchor>
              </controlPr>
            </control>
          </mc:Choice>
        </mc:AlternateContent>
        <mc:AlternateContent xmlns:mc="http://schemas.openxmlformats.org/markup-compatibility/2006">
          <mc:Choice Requires="x14">
            <control shapeId="8810" r:id="rId281" name="Check Box 618">
              <controlPr defaultSize="0" autoFill="0" autoLine="0" autoPict="0">
                <anchor moveWithCells="1">
                  <from>
                    <xdr:col>2</xdr:col>
                    <xdr:colOff>30480</xdr:colOff>
                    <xdr:row>396</xdr:row>
                    <xdr:rowOff>7620</xdr:rowOff>
                  </from>
                  <to>
                    <xdr:col>3</xdr:col>
                    <xdr:colOff>0</xdr:colOff>
                    <xdr:row>397</xdr:row>
                    <xdr:rowOff>0</xdr:rowOff>
                  </to>
                </anchor>
              </controlPr>
            </control>
          </mc:Choice>
        </mc:AlternateContent>
        <mc:AlternateContent xmlns:mc="http://schemas.openxmlformats.org/markup-compatibility/2006">
          <mc:Choice Requires="x14">
            <control shapeId="8811" r:id="rId282" name="Check Box 619">
              <controlPr defaultSize="0" autoFill="0" autoLine="0" autoPict="0">
                <anchor moveWithCells="1">
                  <from>
                    <xdr:col>2</xdr:col>
                    <xdr:colOff>38100</xdr:colOff>
                    <xdr:row>431</xdr:row>
                    <xdr:rowOff>38100</xdr:rowOff>
                  </from>
                  <to>
                    <xdr:col>3</xdr:col>
                    <xdr:colOff>22860</xdr:colOff>
                    <xdr:row>432</xdr:row>
                    <xdr:rowOff>22860</xdr:rowOff>
                  </to>
                </anchor>
              </controlPr>
            </control>
          </mc:Choice>
        </mc:AlternateContent>
        <mc:AlternateContent xmlns:mc="http://schemas.openxmlformats.org/markup-compatibility/2006">
          <mc:Choice Requires="x14">
            <control shapeId="8812" r:id="rId283" name="Check Box 620">
              <controlPr defaultSize="0" autoFill="0" autoLine="0" autoPict="0">
                <anchor moveWithCells="1">
                  <from>
                    <xdr:col>16</xdr:col>
                    <xdr:colOff>30480</xdr:colOff>
                    <xdr:row>406</xdr:row>
                    <xdr:rowOff>22860</xdr:rowOff>
                  </from>
                  <to>
                    <xdr:col>17</xdr:col>
                    <xdr:colOff>0</xdr:colOff>
                    <xdr:row>407</xdr:row>
                    <xdr:rowOff>0</xdr:rowOff>
                  </to>
                </anchor>
              </controlPr>
            </control>
          </mc:Choice>
        </mc:AlternateContent>
        <mc:AlternateContent xmlns:mc="http://schemas.openxmlformats.org/markup-compatibility/2006">
          <mc:Choice Requires="x14">
            <control shapeId="8816" r:id="rId284" name="Check Box 624">
              <controlPr defaultSize="0" autoFill="0" autoLine="0" autoPict="0">
                <anchor moveWithCells="1">
                  <from>
                    <xdr:col>21</xdr:col>
                    <xdr:colOff>30480</xdr:colOff>
                    <xdr:row>179</xdr:row>
                    <xdr:rowOff>22860</xdr:rowOff>
                  </from>
                  <to>
                    <xdr:col>22</xdr:col>
                    <xdr:colOff>0</xdr:colOff>
                    <xdr:row>180</xdr:row>
                    <xdr:rowOff>7620</xdr:rowOff>
                  </to>
                </anchor>
              </controlPr>
            </control>
          </mc:Choice>
        </mc:AlternateContent>
        <mc:AlternateContent xmlns:mc="http://schemas.openxmlformats.org/markup-compatibility/2006">
          <mc:Choice Requires="x14">
            <control shapeId="8817" r:id="rId285" name="Check Box 625">
              <controlPr defaultSize="0" autoFill="0" autoLine="0" autoPict="0">
                <anchor moveWithCells="1">
                  <from>
                    <xdr:col>2</xdr:col>
                    <xdr:colOff>30480</xdr:colOff>
                    <xdr:row>525</xdr:row>
                    <xdr:rowOff>0</xdr:rowOff>
                  </from>
                  <to>
                    <xdr:col>3</xdr:col>
                    <xdr:colOff>0</xdr:colOff>
                    <xdr:row>525</xdr:row>
                    <xdr:rowOff>182880</xdr:rowOff>
                  </to>
                </anchor>
              </controlPr>
            </control>
          </mc:Choice>
        </mc:AlternateContent>
        <mc:AlternateContent xmlns:mc="http://schemas.openxmlformats.org/markup-compatibility/2006">
          <mc:Choice Requires="x14">
            <control shapeId="8818" r:id="rId286" name="Check Box 626">
              <controlPr defaultSize="0" autoFill="0" autoLine="0" autoPict="0">
                <anchor moveWithCells="1">
                  <from>
                    <xdr:col>2</xdr:col>
                    <xdr:colOff>30480</xdr:colOff>
                    <xdr:row>538</xdr:row>
                    <xdr:rowOff>0</xdr:rowOff>
                  </from>
                  <to>
                    <xdr:col>3</xdr:col>
                    <xdr:colOff>0</xdr:colOff>
                    <xdr:row>538</xdr:row>
                    <xdr:rowOff>182880</xdr:rowOff>
                  </to>
                </anchor>
              </controlPr>
            </control>
          </mc:Choice>
        </mc:AlternateContent>
        <mc:AlternateContent xmlns:mc="http://schemas.openxmlformats.org/markup-compatibility/2006">
          <mc:Choice Requires="x14">
            <control shapeId="8819" r:id="rId287" name="Check Box 627">
              <controlPr defaultSize="0" autoFill="0" autoLine="0" autoPict="0">
                <anchor moveWithCells="1">
                  <from>
                    <xdr:col>2</xdr:col>
                    <xdr:colOff>30480</xdr:colOff>
                    <xdr:row>475</xdr:row>
                    <xdr:rowOff>22860</xdr:rowOff>
                  </from>
                  <to>
                    <xdr:col>3</xdr:col>
                    <xdr:colOff>0</xdr:colOff>
                    <xdr:row>475</xdr:row>
                    <xdr:rowOff>198120</xdr:rowOff>
                  </to>
                </anchor>
              </controlPr>
            </control>
          </mc:Choice>
        </mc:AlternateContent>
        <mc:AlternateContent xmlns:mc="http://schemas.openxmlformats.org/markup-compatibility/2006">
          <mc:Choice Requires="x14">
            <control shapeId="8821" r:id="rId288" name="Check Box 629">
              <controlPr defaultSize="0" autoFill="0" autoLine="0" autoPict="0">
                <anchor moveWithCells="1">
                  <from>
                    <xdr:col>2</xdr:col>
                    <xdr:colOff>30480</xdr:colOff>
                    <xdr:row>80</xdr:row>
                    <xdr:rowOff>22860</xdr:rowOff>
                  </from>
                  <to>
                    <xdr:col>3</xdr:col>
                    <xdr:colOff>0</xdr:colOff>
                    <xdr:row>81</xdr:row>
                    <xdr:rowOff>0</xdr:rowOff>
                  </to>
                </anchor>
              </controlPr>
            </control>
          </mc:Choice>
        </mc:AlternateContent>
        <mc:AlternateContent xmlns:mc="http://schemas.openxmlformats.org/markup-compatibility/2006">
          <mc:Choice Requires="x14">
            <control shapeId="8822" r:id="rId289" name="Check Box 630">
              <controlPr defaultSize="0" autoFill="0" autoLine="0" autoPict="0">
                <anchor moveWithCells="1">
                  <from>
                    <xdr:col>2</xdr:col>
                    <xdr:colOff>30480</xdr:colOff>
                    <xdr:row>90</xdr:row>
                    <xdr:rowOff>22860</xdr:rowOff>
                  </from>
                  <to>
                    <xdr:col>3</xdr:col>
                    <xdr:colOff>0</xdr:colOff>
                    <xdr:row>91</xdr:row>
                    <xdr:rowOff>0</xdr:rowOff>
                  </to>
                </anchor>
              </controlPr>
            </control>
          </mc:Choice>
        </mc:AlternateContent>
        <mc:AlternateContent xmlns:mc="http://schemas.openxmlformats.org/markup-compatibility/2006">
          <mc:Choice Requires="x14">
            <control shapeId="8826" r:id="rId290" name="Check Box 634">
              <controlPr defaultSize="0" autoFill="0" autoLine="0" autoPict="0">
                <anchor moveWithCells="1">
                  <from>
                    <xdr:col>2</xdr:col>
                    <xdr:colOff>30480</xdr:colOff>
                    <xdr:row>490</xdr:row>
                    <xdr:rowOff>22860</xdr:rowOff>
                  </from>
                  <to>
                    <xdr:col>3</xdr:col>
                    <xdr:colOff>0</xdr:colOff>
                    <xdr:row>491</xdr:row>
                    <xdr:rowOff>0</xdr:rowOff>
                  </to>
                </anchor>
              </controlPr>
            </control>
          </mc:Choice>
        </mc:AlternateContent>
        <mc:AlternateContent xmlns:mc="http://schemas.openxmlformats.org/markup-compatibility/2006">
          <mc:Choice Requires="x14">
            <control shapeId="8827" r:id="rId291" name="Check Box 635">
              <controlPr defaultSize="0" autoFill="0" autoLine="0" autoPict="0">
                <anchor moveWithCells="1">
                  <from>
                    <xdr:col>2</xdr:col>
                    <xdr:colOff>30480</xdr:colOff>
                    <xdr:row>490</xdr:row>
                    <xdr:rowOff>22860</xdr:rowOff>
                  </from>
                  <to>
                    <xdr:col>3</xdr:col>
                    <xdr:colOff>0</xdr:colOff>
                    <xdr:row>491</xdr:row>
                    <xdr:rowOff>0</xdr:rowOff>
                  </to>
                </anchor>
              </controlPr>
            </control>
          </mc:Choice>
        </mc:AlternateContent>
        <mc:AlternateContent xmlns:mc="http://schemas.openxmlformats.org/markup-compatibility/2006">
          <mc:Choice Requires="x14">
            <control shapeId="8828" r:id="rId292" name="Check Box 636">
              <controlPr defaultSize="0" autoFill="0" autoLine="0" autoPict="0">
                <anchor moveWithCells="1">
                  <from>
                    <xdr:col>2</xdr:col>
                    <xdr:colOff>30480</xdr:colOff>
                    <xdr:row>490</xdr:row>
                    <xdr:rowOff>22860</xdr:rowOff>
                  </from>
                  <to>
                    <xdr:col>3</xdr:col>
                    <xdr:colOff>0</xdr:colOff>
                    <xdr:row>491</xdr:row>
                    <xdr:rowOff>0</xdr:rowOff>
                  </to>
                </anchor>
              </controlPr>
            </control>
          </mc:Choice>
        </mc:AlternateContent>
        <mc:AlternateContent xmlns:mc="http://schemas.openxmlformats.org/markup-compatibility/2006">
          <mc:Choice Requires="x14">
            <control shapeId="8829" r:id="rId293" name="Check Box 637">
              <controlPr defaultSize="0" autoFill="0" autoLine="0" autoPict="0">
                <anchor moveWithCells="1">
                  <from>
                    <xdr:col>2</xdr:col>
                    <xdr:colOff>30480</xdr:colOff>
                    <xdr:row>380</xdr:row>
                    <xdr:rowOff>22860</xdr:rowOff>
                  </from>
                  <to>
                    <xdr:col>3</xdr:col>
                    <xdr:colOff>0</xdr:colOff>
                    <xdr:row>381</xdr:row>
                    <xdr:rowOff>0</xdr:rowOff>
                  </to>
                </anchor>
              </controlPr>
            </control>
          </mc:Choice>
        </mc:AlternateContent>
        <mc:AlternateContent xmlns:mc="http://schemas.openxmlformats.org/markup-compatibility/2006">
          <mc:Choice Requires="x14">
            <control shapeId="8830" r:id="rId294" name="Check Box 638">
              <controlPr defaultSize="0" autoFill="0" autoLine="0" autoPict="0">
                <anchor moveWithCells="1">
                  <from>
                    <xdr:col>2</xdr:col>
                    <xdr:colOff>30480</xdr:colOff>
                    <xdr:row>386</xdr:row>
                    <xdr:rowOff>22860</xdr:rowOff>
                  </from>
                  <to>
                    <xdr:col>3</xdr:col>
                    <xdr:colOff>0</xdr:colOff>
                    <xdr:row>387</xdr:row>
                    <xdr:rowOff>0</xdr:rowOff>
                  </to>
                </anchor>
              </controlPr>
            </control>
          </mc:Choice>
        </mc:AlternateContent>
        <mc:AlternateContent xmlns:mc="http://schemas.openxmlformats.org/markup-compatibility/2006">
          <mc:Choice Requires="x14">
            <control shapeId="8831" r:id="rId295" name="Check Box 639">
              <controlPr defaultSize="0" autoFill="0" autoLine="0" autoPict="0">
                <anchor moveWithCells="1">
                  <from>
                    <xdr:col>2</xdr:col>
                    <xdr:colOff>30480</xdr:colOff>
                    <xdr:row>470</xdr:row>
                    <xdr:rowOff>22860</xdr:rowOff>
                  </from>
                  <to>
                    <xdr:col>3</xdr:col>
                    <xdr:colOff>0</xdr:colOff>
                    <xdr:row>470</xdr:row>
                    <xdr:rowOff>198120</xdr:rowOff>
                  </to>
                </anchor>
              </controlPr>
            </control>
          </mc:Choice>
        </mc:AlternateContent>
        <mc:AlternateContent xmlns:mc="http://schemas.openxmlformats.org/markup-compatibility/2006">
          <mc:Choice Requires="x14">
            <control shapeId="8832" r:id="rId296" name="Check Box 640">
              <controlPr defaultSize="0" autoFill="0" autoLine="0" autoPict="0">
                <anchor moveWithCells="1">
                  <from>
                    <xdr:col>2</xdr:col>
                    <xdr:colOff>30480</xdr:colOff>
                    <xdr:row>471</xdr:row>
                    <xdr:rowOff>22860</xdr:rowOff>
                  </from>
                  <to>
                    <xdr:col>3</xdr:col>
                    <xdr:colOff>0</xdr:colOff>
                    <xdr:row>472</xdr:row>
                    <xdr:rowOff>0</xdr:rowOff>
                  </to>
                </anchor>
              </controlPr>
            </control>
          </mc:Choice>
        </mc:AlternateContent>
        <mc:AlternateContent xmlns:mc="http://schemas.openxmlformats.org/markup-compatibility/2006">
          <mc:Choice Requires="x14">
            <control shapeId="8833" r:id="rId297" name="Check Box 641">
              <controlPr defaultSize="0" autoFill="0" autoLine="0" autoPict="0">
                <anchor moveWithCells="1">
                  <from>
                    <xdr:col>2</xdr:col>
                    <xdr:colOff>38100</xdr:colOff>
                    <xdr:row>442</xdr:row>
                    <xdr:rowOff>7620</xdr:rowOff>
                  </from>
                  <to>
                    <xdr:col>3</xdr:col>
                    <xdr:colOff>22860</xdr:colOff>
                    <xdr:row>442</xdr:row>
                    <xdr:rowOff>198120</xdr:rowOff>
                  </to>
                </anchor>
              </controlPr>
            </control>
          </mc:Choice>
        </mc:AlternateContent>
        <mc:AlternateContent xmlns:mc="http://schemas.openxmlformats.org/markup-compatibility/2006">
          <mc:Choice Requires="x14">
            <control shapeId="8834" r:id="rId298" name="Check Box 642">
              <controlPr defaultSize="0" autoFill="0" autoLine="0" autoPict="0">
                <anchor moveWithCells="1">
                  <from>
                    <xdr:col>2</xdr:col>
                    <xdr:colOff>7620</xdr:colOff>
                    <xdr:row>445</xdr:row>
                    <xdr:rowOff>22860</xdr:rowOff>
                  </from>
                  <to>
                    <xdr:col>2</xdr:col>
                    <xdr:colOff>213360</xdr:colOff>
                    <xdr:row>446</xdr:row>
                    <xdr:rowOff>0</xdr:rowOff>
                  </to>
                </anchor>
              </controlPr>
            </control>
          </mc:Choice>
        </mc:AlternateContent>
        <mc:AlternateContent xmlns:mc="http://schemas.openxmlformats.org/markup-compatibility/2006">
          <mc:Choice Requires="x14">
            <control shapeId="8841" r:id="rId299" name="Check Box 649">
              <controlPr defaultSize="0" autoFill="0" autoLine="0" autoPict="0">
                <anchor moveWithCells="1">
                  <from>
                    <xdr:col>20</xdr:col>
                    <xdr:colOff>60960</xdr:colOff>
                    <xdr:row>41</xdr:row>
                    <xdr:rowOff>0</xdr:rowOff>
                  </from>
                  <to>
                    <xdr:col>21</xdr:col>
                    <xdr:colOff>22860</xdr:colOff>
                    <xdr:row>42</xdr:row>
                    <xdr:rowOff>0</xdr:rowOff>
                  </to>
                </anchor>
              </controlPr>
            </control>
          </mc:Choice>
        </mc:AlternateContent>
        <mc:AlternateContent xmlns:mc="http://schemas.openxmlformats.org/markup-compatibility/2006">
          <mc:Choice Requires="x14">
            <control shapeId="8842" r:id="rId300" name="Check Box 650">
              <controlPr defaultSize="0" autoFill="0" autoLine="0" autoPict="0">
                <anchor moveWithCells="1">
                  <from>
                    <xdr:col>24</xdr:col>
                    <xdr:colOff>22860</xdr:colOff>
                    <xdr:row>41</xdr:row>
                    <xdr:rowOff>22860</xdr:rowOff>
                  </from>
                  <to>
                    <xdr:col>24</xdr:col>
                    <xdr:colOff>213360</xdr:colOff>
                    <xdr:row>42</xdr:row>
                    <xdr:rowOff>7620</xdr:rowOff>
                  </to>
                </anchor>
              </controlPr>
            </control>
          </mc:Choice>
        </mc:AlternateContent>
        <mc:AlternateContent xmlns:mc="http://schemas.openxmlformats.org/markup-compatibility/2006">
          <mc:Choice Requires="x14">
            <control shapeId="8843" r:id="rId301" name="Check Box 651">
              <controlPr defaultSize="0" autoFill="0" autoLine="0" autoPict="0">
                <anchor moveWithCells="1">
                  <from>
                    <xdr:col>20</xdr:col>
                    <xdr:colOff>60960</xdr:colOff>
                    <xdr:row>41</xdr:row>
                    <xdr:rowOff>213360</xdr:rowOff>
                  </from>
                  <to>
                    <xdr:col>21</xdr:col>
                    <xdr:colOff>30480</xdr:colOff>
                    <xdr:row>42</xdr:row>
                    <xdr:rowOff>198120</xdr:rowOff>
                  </to>
                </anchor>
              </controlPr>
            </control>
          </mc:Choice>
        </mc:AlternateContent>
        <mc:AlternateContent xmlns:mc="http://schemas.openxmlformats.org/markup-compatibility/2006">
          <mc:Choice Requires="x14">
            <control shapeId="8844" r:id="rId302" name="Check Box 652">
              <controlPr defaultSize="0" autoFill="0" autoLine="0" autoPict="0">
                <anchor moveWithCells="1">
                  <from>
                    <xdr:col>2</xdr:col>
                    <xdr:colOff>30480</xdr:colOff>
                    <xdr:row>132</xdr:row>
                    <xdr:rowOff>22860</xdr:rowOff>
                  </from>
                  <to>
                    <xdr:col>3</xdr:col>
                    <xdr:colOff>0</xdr:colOff>
                    <xdr:row>133</xdr:row>
                    <xdr:rowOff>0</xdr:rowOff>
                  </to>
                </anchor>
              </controlPr>
            </control>
          </mc:Choice>
        </mc:AlternateContent>
        <mc:AlternateContent xmlns:mc="http://schemas.openxmlformats.org/markup-compatibility/2006">
          <mc:Choice Requires="x14">
            <control shapeId="8845" r:id="rId303" name="Check Box 653">
              <controlPr defaultSize="0" autoFill="0" autoLine="0" autoPict="0">
                <anchor moveWithCells="1">
                  <from>
                    <xdr:col>13</xdr:col>
                    <xdr:colOff>76200</xdr:colOff>
                    <xdr:row>132</xdr:row>
                    <xdr:rowOff>7620</xdr:rowOff>
                  </from>
                  <to>
                    <xdr:col>14</xdr:col>
                    <xdr:colOff>60960</xdr:colOff>
                    <xdr:row>132</xdr:row>
                    <xdr:rowOff>198120</xdr:rowOff>
                  </to>
                </anchor>
              </controlPr>
            </control>
          </mc:Choice>
        </mc:AlternateContent>
        <mc:AlternateContent xmlns:mc="http://schemas.openxmlformats.org/markup-compatibility/2006">
          <mc:Choice Requires="x14">
            <control shapeId="8850" r:id="rId304" name="Check Box 658">
              <controlPr defaultSize="0" autoFill="0" autoLine="0" autoPict="0">
                <anchor moveWithCells="1">
                  <from>
                    <xdr:col>15</xdr:col>
                    <xdr:colOff>30480</xdr:colOff>
                    <xdr:row>461</xdr:row>
                    <xdr:rowOff>22860</xdr:rowOff>
                  </from>
                  <to>
                    <xdr:col>16</xdr:col>
                    <xdr:colOff>0</xdr:colOff>
                    <xdr:row>462</xdr:row>
                    <xdr:rowOff>0</xdr:rowOff>
                  </to>
                </anchor>
              </controlPr>
            </control>
          </mc:Choice>
        </mc:AlternateContent>
        <mc:AlternateContent xmlns:mc="http://schemas.openxmlformats.org/markup-compatibility/2006">
          <mc:Choice Requires="x14">
            <control shapeId="8851" r:id="rId305" name="Check Box 659">
              <controlPr defaultSize="0" autoFill="0" autoLine="0" autoPict="0">
                <anchor moveWithCells="1">
                  <from>
                    <xdr:col>10</xdr:col>
                    <xdr:colOff>30480</xdr:colOff>
                    <xdr:row>461</xdr:row>
                    <xdr:rowOff>22860</xdr:rowOff>
                  </from>
                  <to>
                    <xdr:col>11</xdr:col>
                    <xdr:colOff>0</xdr:colOff>
                    <xdr:row>462</xdr:row>
                    <xdr:rowOff>0</xdr:rowOff>
                  </to>
                </anchor>
              </controlPr>
            </control>
          </mc:Choice>
        </mc:AlternateContent>
        <mc:AlternateContent xmlns:mc="http://schemas.openxmlformats.org/markup-compatibility/2006">
          <mc:Choice Requires="x14">
            <control shapeId="8859" r:id="rId306" name="Check Box 667">
              <controlPr defaultSize="0" autoFill="0" autoLine="0" autoPict="0">
                <anchor moveWithCells="1">
                  <from>
                    <xdr:col>21</xdr:col>
                    <xdr:colOff>30480</xdr:colOff>
                    <xdr:row>180</xdr:row>
                    <xdr:rowOff>22860</xdr:rowOff>
                  </from>
                  <to>
                    <xdr:col>22</xdr:col>
                    <xdr:colOff>0</xdr:colOff>
                    <xdr:row>181</xdr:row>
                    <xdr:rowOff>22860</xdr:rowOff>
                  </to>
                </anchor>
              </controlPr>
            </control>
          </mc:Choice>
        </mc:AlternateContent>
        <mc:AlternateContent xmlns:mc="http://schemas.openxmlformats.org/markup-compatibility/2006">
          <mc:Choice Requires="x14">
            <control shapeId="8860" r:id="rId307" name="Check Box 668">
              <controlPr defaultSize="0" autoFill="0" autoLine="0" autoPict="0">
                <anchor moveWithCells="1">
                  <from>
                    <xdr:col>5</xdr:col>
                    <xdr:colOff>30480</xdr:colOff>
                    <xdr:row>353</xdr:row>
                    <xdr:rowOff>22860</xdr:rowOff>
                  </from>
                  <to>
                    <xdr:col>6</xdr:col>
                    <xdr:colOff>0</xdr:colOff>
                    <xdr:row>353</xdr:row>
                    <xdr:rowOff>198120</xdr:rowOff>
                  </to>
                </anchor>
              </controlPr>
            </control>
          </mc:Choice>
        </mc:AlternateContent>
        <mc:AlternateContent xmlns:mc="http://schemas.openxmlformats.org/markup-compatibility/2006">
          <mc:Choice Requires="x14">
            <control shapeId="8861" r:id="rId308" name="Check Box 669">
              <controlPr defaultSize="0" autoFill="0" autoLine="0" autoPict="0">
                <anchor moveWithCells="1">
                  <from>
                    <xdr:col>15</xdr:col>
                    <xdr:colOff>30480</xdr:colOff>
                    <xdr:row>353</xdr:row>
                    <xdr:rowOff>22860</xdr:rowOff>
                  </from>
                  <to>
                    <xdr:col>16</xdr:col>
                    <xdr:colOff>0</xdr:colOff>
                    <xdr:row>353</xdr:row>
                    <xdr:rowOff>198120</xdr:rowOff>
                  </to>
                </anchor>
              </controlPr>
            </control>
          </mc:Choice>
        </mc:AlternateContent>
        <mc:AlternateContent xmlns:mc="http://schemas.openxmlformats.org/markup-compatibility/2006">
          <mc:Choice Requires="x14">
            <control shapeId="8863" r:id="rId309" name="Check Box 671">
              <controlPr defaultSize="0" autoFill="0" autoLine="0" autoPict="0">
                <anchor moveWithCells="1">
                  <from>
                    <xdr:col>2</xdr:col>
                    <xdr:colOff>30480</xdr:colOff>
                    <xdr:row>524</xdr:row>
                    <xdr:rowOff>0</xdr:rowOff>
                  </from>
                  <to>
                    <xdr:col>3</xdr:col>
                    <xdr:colOff>0</xdr:colOff>
                    <xdr:row>524</xdr:row>
                    <xdr:rowOff>190500</xdr:rowOff>
                  </to>
                </anchor>
              </controlPr>
            </control>
          </mc:Choice>
        </mc:AlternateContent>
        <mc:AlternateContent xmlns:mc="http://schemas.openxmlformats.org/markup-compatibility/2006">
          <mc:Choice Requires="x14">
            <control shapeId="8876" r:id="rId310" name="Check Box 684">
              <controlPr defaultSize="0" autoFill="0" autoLine="0" autoPict="0">
                <anchor moveWithCells="1">
                  <from>
                    <xdr:col>15</xdr:col>
                    <xdr:colOff>22860</xdr:colOff>
                    <xdr:row>402</xdr:row>
                    <xdr:rowOff>22860</xdr:rowOff>
                  </from>
                  <to>
                    <xdr:col>15</xdr:col>
                    <xdr:colOff>220980</xdr:colOff>
                    <xdr:row>403</xdr:row>
                    <xdr:rowOff>0</xdr:rowOff>
                  </to>
                </anchor>
              </controlPr>
            </control>
          </mc:Choice>
        </mc:AlternateContent>
        <mc:AlternateContent xmlns:mc="http://schemas.openxmlformats.org/markup-compatibility/2006">
          <mc:Choice Requires="x14">
            <control shapeId="8879" r:id="rId311" name="Check Box 687">
              <controlPr defaultSize="0" autoFill="0" autoLine="0" autoPict="0">
                <anchor moveWithCells="1">
                  <from>
                    <xdr:col>12</xdr:col>
                    <xdr:colOff>22860</xdr:colOff>
                    <xdr:row>195</xdr:row>
                    <xdr:rowOff>30480</xdr:rowOff>
                  </from>
                  <to>
                    <xdr:col>12</xdr:col>
                    <xdr:colOff>213360</xdr:colOff>
                    <xdr:row>196</xdr:row>
                    <xdr:rowOff>22860</xdr:rowOff>
                  </to>
                </anchor>
              </controlPr>
            </control>
          </mc:Choice>
        </mc:AlternateContent>
        <mc:AlternateContent xmlns:mc="http://schemas.openxmlformats.org/markup-compatibility/2006">
          <mc:Choice Requires="x14">
            <control shapeId="8880" r:id="rId312" name="Check Box 688">
              <controlPr defaultSize="0" autoFill="0" autoLine="0" autoPict="0">
                <anchor moveWithCells="1">
                  <from>
                    <xdr:col>15</xdr:col>
                    <xdr:colOff>30480</xdr:colOff>
                    <xdr:row>195</xdr:row>
                    <xdr:rowOff>22860</xdr:rowOff>
                  </from>
                  <to>
                    <xdr:col>15</xdr:col>
                    <xdr:colOff>220980</xdr:colOff>
                    <xdr:row>196</xdr:row>
                    <xdr:rowOff>22860</xdr:rowOff>
                  </to>
                </anchor>
              </controlPr>
            </control>
          </mc:Choice>
        </mc:AlternateContent>
        <mc:AlternateContent xmlns:mc="http://schemas.openxmlformats.org/markup-compatibility/2006">
          <mc:Choice Requires="x14">
            <control shapeId="8881" r:id="rId313" name="Check Box 689">
              <controlPr defaultSize="0" autoFill="0" autoLine="0" autoPict="0">
                <anchor moveWithCells="1">
                  <from>
                    <xdr:col>2</xdr:col>
                    <xdr:colOff>60960</xdr:colOff>
                    <xdr:row>158</xdr:row>
                    <xdr:rowOff>7620</xdr:rowOff>
                  </from>
                  <to>
                    <xdr:col>3</xdr:col>
                    <xdr:colOff>30480</xdr:colOff>
                    <xdr:row>158</xdr:row>
                    <xdr:rowOff>198120</xdr:rowOff>
                  </to>
                </anchor>
              </controlPr>
            </control>
          </mc:Choice>
        </mc:AlternateContent>
        <mc:AlternateContent xmlns:mc="http://schemas.openxmlformats.org/markup-compatibility/2006">
          <mc:Choice Requires="x14">
            <control shapeId="8886" r:id="rId314" name="Check Box 694">
              <controlPr defaultSize="0" autoFill="0" autoLine="0" autoPict="0">
                <anchor moveWithCells="1">
                  <from>
                    <xdr:col>7</xdr:col>
                    <xdr:colOff>83820</xdr:colOff>
                    <xdr:row>158</xdr:row>
                    <xdr:rowOff>22860</xdr:rowOff>
                  </from>
                  <to>
                    <xdr:col>8</xdr:col>
                    <xdr:colOff>60960</xdr:colOff>
                    <xdr:row>159</xdr:row>
                    <xdr:rowOff>0</xdr:rowOff>
                  </to>
                </anchor>
              </controlPr>
            </control>
          </mc:Choice>
        </mc:AlternateContent>
        <mc:AlternateContent xmlns:mc="http://schemas.openxmlformats.org/markup-compatibility/2006">
          <mc:Choice Requires="x14">
            <control shapeId="8887" r:id="rId315" name="Check Box 695">
              <controlPr defaultSize="0" autoFill="0" autoLine="0" autoPict="0">
                <anchor moveWithCells="1">
                  <from>
                    <xdr:col>17</xdr:col>
                    <xdr:colOff>60960</xdr:colOff>
                    <xdr:row>158</xdr:row>
                    <xdr:rowOff>38100</xdr:rowOff>
                  </from>
                  <to>
                    <xdr:col>18</xdr:col>
                    <xdr:colOff>30480</xdr:colOff>
                    <xdr:row>159</xdr:row>
                    <xdr:rowOff>22860</xdr:rowOff>
                  </to>
                </anchor>
              </controlPr>
            </control>
          </mc:Choice>
        </mc:AlternateContent>
        <mc:AlternateContent xmlns:mc="http://schemas.openxmlformats.org/markup-compatibility/2006">
          <mc:Choice Requires="x14">
            <control shapeId="8888" r:id="rId316" name="Check Box 696">
              <controlPr defaultSize="0" autoFill="0" autoLine="0" autoPict="0">
                <anchor moveWithCells="1">
                  <from>
                    <xdr:col>21</xdr:col>
                    <xdr:colOff>60960</xdr:colOff>
                    <xdr:row>158</xdr:row>
                    <xdr:rowOff>38100</xdr:rowOff>
                  </from>
                  <to>
                    <xdr:col>22</xdr:col>
                    <xdr:colOff>30480</xdr:colOff>
                    <xdr:row>159</xdr:row>
                    <xdr:rowOff>22860</xdr:rowOff>
                  </to>
                </anchor>
              </controlPr>
            </control>
          </mc:Choice>
        </mc:AlternateContent>
        <mc:AlternateContent xmlns:mc="http://schemas.openxmlformats.org/markup-compatibility/2006">
          <mc:Choice Requires="x14">
            <control shapeId="8890" r:id="rId317" name="Check Box 698">
              <controlPr defaultSize="0" autoFill="0" autoLine="0" autoPict="0">
                <anchor moveWithCells="1">
                  <from>
                    <xdr:col>2</xdr:col>
                    <xdr:colOff>22860</xdr:colOff>
                    <xdr:row>150</xdr:row>
                    <xdr:rowOff>0</xdr:rowOff>
                  </from>
                  <to>
                    <xdr:col>3</xdr:col>
                    <xdr:colOff>0</xdr:colOff>
                    <xdr:row>150</xdr:row>
                    <xdr:rowOff>190500</xdr:rowOff>
                  </to>
                </anchor>
              </controlPr>
            </control>
          </mc:Choice>
        </mc:AlternateContent>
        <mc:AlternateContent xmlns:mc="http://schemas.openxmlformats.org/markup-compatibility/2006">
          <mc:Choice Requires="x14">
            <control shapeId="8891" r:id="rId318" name="Check Box 699">
              <controlPr defaultSize="0" autoFill="0" autoLine="0" autoPict="0">
                <anchor moveWithCells="1">
                  <from>
                    <xdr:col>2</xdr:col>
                    <xdr:colOff>30480</xdr:colOff>
                    <xdr:row>295</xdr:row>
                    <xdr:rowOff>22860</xdr:rowOff>
                  </from>
                  <to>
                    <xdr:col>3</xdr:col>
                    <xdr:colOff>0</xdr:colOff>
                    <xdr:row>296</xdr:row>
                    <xdr:rowOff>0</xdr:rowOff>
                  </to>
                </anchor>
              </controlPr>
            </control>
          </mc:Choice>
        </mc:AlternateContent>
        <mc:AlternateContent xmlns:mc="http://schemas.openxmlformats.org/markup-compatibility/2006">
          <mc:Choice Requires="x14">
            <control shapeId="8892" r:id="rId319" name="Check Box 700">
              <controlPr defaultSize="0" autoFill="0" autoLine="0" autoPict="0">
                <anchor moveWithCells="1">
                  <from>
                    <xdr:col>2</xdr:col>
                    <xdr:colOff>30480</xdr:colOff>
                    <xdr:row>294</xdr:row>
                    <xdr:rowOff>22860</xdr:rowOff>
                  </from>
                  <to>
                    <xdr:col>3</xdr:col>
                    <xdr:colOff>0</xdr:colOff>
                    <xdr:row>295</xdr:row>
                    <xdr:rowOff>0</xdr:rowOff>
                  </to>
                </anchor>
              </controlPr>
            </control>
          </mc:Choice>
        </mc:AlternateContent>
        <mc:AlternateContent xmlns:mc="http://schemas.openxmlformats.org/markup-compatibility/2006">
          <mc:Choice Requires="x14">
            <control shapeId="8893" r:id="rId320" name="Check Box 701">
              <controlPr defaultSize="0" autoFill="0" autoLine="0" autoPict="0">
                <anchor moveWithCells="1">
                  <from>
                    <xdr:col>2</xdr:col>
                    <xdr:colOff>30480</xdr:colOff>
                    <xdr:row>297</xdr:row>
                    <xdr:rowOff>22860</xdr:rowOff>
                  </from>
                  <to>
                    <xdr:col>3</xdr:col>
                    <xdr:colOff>0</xdr:colOff>
                    <xdr:row>298</xdr:row>
                    <xdr:rowOff>0</xdr:rowOff>
                  </to>
                </anchor>
              </controlPr>
            </control>
          </mc:Choice>
        </mc:AlternateContent>
        <mc:AlternateContent xmlns:mc="http://schemas.openxmlformats.org/markup-compatibility/2006">
          <mc:Choice Requires="x14">
            <control shapeId="8894" r:id="rId321" name="Check Box 702">
              <controlPr defaultSize="0" autoFill="0" autoLine="0" autoPict="0">
                <anchor moveWithCells="1">
                  <from>
                    <xdr:col>2</xdr:col>
                    <xdr:colOff>30480</xdr:colOff>
                    <xdr:row>296</xdr:row>
                    <xdr:rowOff>22860</xdr:rowOff>
                  </from>
                  <to>
                    <xdr:col>3</xdr:col>
                    <xdr:colOff>0</xdr:colOff>
                    <xdr:row>297</xdr:row>
                    <xdr:rowOff>0</xdr:rowOff>
                  </to>
                </anchor>
              </controlPr>
            </control>
          </mc:Choice>
        </mc:AlternateContent>
        <mc:AlternateContent xmlns:mc="http://schemas.openxmlformats.org/markup-compatibility/2006">
          <mc:Choice Requires="x14">
            <control shapeId="8895" r:id="rId322" name="Check Box 703">
              <controlPr defaultSize="0" autoFill="0" autoLine="0" autoPict="0">
                <anchor moveWithCells="1">
                  <from>
                    <xdr:col>2</xdr:col>
                    <xdr:colOff>30480</xdr:colOff>
                    <xdr:row>298</xdr:row>
                    <xdr:rowOff>22860</xdr:rowOff>
                  </from>
                  <to>
                    <xdr:col>3</xdr:col>
                    <xdr:colOff>0</xdr:colOff>
                    <xdr:row>299</xdr:row>
                    <xdr:rowOff>0</xdr:rowOff>
                  </to>
                </anchor>
              </controlPr>
            </control>
          </mc:Choice>
        </mc:AlternateContent>
        <mc:AlternateContent xmlns:mc="http://schemas.openxmlformats.org/markup-compatibility/2006">
          <mc:Choice Requires="x14">
            <control shapeId="8896" r:id="rId323" name="Check Box 704">
              <controlPr defaultSize="0" autoFill="0" autoLine="0" autoPict="0">
                <anchor moveWithCells="1">
                  <from>
                    <xdr:col>2</xdr:col>
                    <xdr:colOff>30480</xdr:colOff>
                    <xdr:row>299</xdr:row>
                    <xdr:rowOff>22860</xdr:rowOff>
                  </from>
                  <to>
                    <xdr:col>3</xdr:col>
                    <xdr:colOff>0</xdr:colOff>
                    <xdr:row>300</xdr:row>
                    <xdr:rowOff>0</xdr:rowOff>
                  </to>
                </anchor>
              </controlPr>
            </control>
          </mc:Choice>
        </mc:AlternateContent>
        <mc:AlternateContent xmlns:mc="http://schemas.openxmlformats.org/markup-compatibility/2006">
          <mc:Choice Requires="x14">
            <control shapeId="8391" r:id="rId324" name="Check Box 199">
              <controlPr defaultSize="0" autoFill="0" autoLine="0" autoPict="0">
                <anchor moveWithCells="1">
                  <from>
                    <xdr:col>2</xdr:col>
                    <xdr:colOff>30480</xdr:colOff>
                    <xdr:row>203</xdr:row>
                    <xdr:rowOff>22860</xdr:rowOff>
                  </from>
                  <to>
                    <xdr:col>3</xdr:col>
                    <xdr:colOff>0</xdr:colOff>
                    <xdr:row>204</xdr:row>
                    <xdr:rowOff>0</xdr:rowOff>
                  </to>
                </anchor>
              </controlPr>
            </control>
          </mc:Choice>
        </mc:AlternateContent>
        <mc:AlternateContent xmlns:mc="http://schemas.openxmlformats.org/markup-compatibility/2006">
          <mc:Choice Requires="x14">
            <control shapeId="8824" r:id="rId325" name="Check Box 632">
              <controlPr defaultSize="0" autoFill="0" autoLine="0" autoPict="0">
                <anchor moveWithCells="1">
                  <from>
                    <xdr:col>2</xdr:col>
                    <xdr:colOff>30480</xdr:colOff>
                    <xdr:row>204</xdr:row>
                    <xdr:rowOff>22860</xdr:rowOff>
                  </from>
                  <to>
                    <xdr:col>3</xdr:col>
                    <xdr:colOff>0</xdr:colOff>
                    <xdr:row>205</xdr:row>
                    <xdr:rowOff>0</xdr:rowOff>
                  </to>
                </anchor>
              </controlPr>
            </control>
          </mc:Choice>
        </mc:AlternateContent>
        <mc:AlternateContent xmlns:mc="http://schemas.openxmlformats.org/markup-compatibility/2006">
          <mc:Choice Requires="x14">
            <control shapeId="8825" r:id="rId326" name="Check Box 633">
              <controlPr defaultSize="0" autoFill="0" autoLine="0" autoPict="0">
                <anchor moveWithCells="1">
                  <from>
                    <xdr:col>2</xdr:col>
                    <xdr:colOff>30480</xdr:colOff>
                    <xdr:row>205</xdr:row>
                    <xdr:rowOff>22860</xdr:rowOff>
                  </from>
                  <to>
                    <xdr:col>3</xdr:col>
                    <xdr:colOff>0</xdr:colOff>
                    <xdr:row>206</xdr:row>
                    <xdr:rowOff>0</xdr:rowOff>
                  </to>
                </anchor>
              </controlPr>
            </control>
          </mc:Choice>
        </mc:AlternateContent>
        <mc:AlternateContent xmlns:mc="http://schemas.openxmlformats.org/markup-compatibility/2006">
          <mc:Choice Requires="x14">
            <control shapeId="8897" r:id="rId327" name="Check Box 705">
              <controlPr defaultSize="0" autoFill="0" autoLine="0" autoPict="0">
                <anchor moveWithCells="1">
                  <from>
                    <xdr:col>15</xdr:col>
                    <xdr:colOff>7620</xdr:colOff>
                    <xdr:row>225</xdr:row>
                    <xdr:rowOff>7620</xdr:rowOff>
                  </from>
                  <to>
                    <xdr:col>15</xdr:col>
                    <xdr:colOff>213360</xdr:colOff>
                    <xdr:row>226</xdr:row>
                    <xdr:rowOff>0</xdr:rowOff>
                  </to>
                </anchor>
              </controlPr>
            </control>
          </mc:Choice>
        </mc:AlternateContent>
        <mc:AlternateContent xmlns:mc="http://schemas.openxmlformats.org/markup-compatibility/2006">
          <mc:Choice Requires="x14">
            <control shapeId="8898" r:id="rId328" name="Check Box 706">
              <controlPr defaultSize="0" autoFill="0" autoLine="0" autoPict="0">
                <anchor moveWithCells="1">
                  <from>
                    <xdr:col>15</xdr:col>
                    <xdr:colOff>7620</xdr:colOff>
                    <xdr:row>226</xdr:row>
                    <xdr:rowOff>7620</xdr:rowOff>
                  </from>
                  <to>
                    <xdr:col>15</xdr:col>
                    <xdr:colOff>213360</xdr:colOff>
                    <xdr:row>227</xdr:row>
                    <xdr:rowOff>0</xdr:rowOff>
                  </to>
                </anchor>
              </controlPr>
            </control>
          </mc:Choice>
        </mc:AlternateContent>
        <mc:AlternateContent xmlns:mc="http://schemas.openxmlformats.org/markup-compatibility/2006">
          <mc:Choice Requires="x14">
            <control shapeId="8899" r:id="rId329" name="Check Box 707">
              <controlPr defaultSize="0" autoFill="0" autoLine="0" autoPict="0">
                <anchor moveWithCells="1">
                  <from>
                    <xdr:col>15</xdr:col>
                    <xdr:colOff>7620</xdr:colOff>
                    <xdr:row>227</xdr:row>
                    <xdr:rowOff>7620</xdr:rowOff>
                  </from>
                  <to>
                    <xdr:col>15</xdr:col>
                    <xdr:colOff>213360</xdr:colOff>
                    <xdr:row>228</xdr:row>
                    <xdr:rowOff>0</xdr:rowOff>
                  </to>
                </anchor>
              </controlPr>
            </control>
          </mc:Choice>
        </mc:AlternateContent>
        <mc:AlternateContent xmlns:mc="http://schemas.openxmlformats.org/markup-compatibility/2006">
          <mc:Choice Requires="x14">
            <control shapeId="8900" r:id="rId330" name="Check Box 708">
              <controlPr defaultSize="0" autoFill="0" autoLine="0" autoPict="0">
                <anchor moveWithCells="1">
                  <from>
                    <xdr:col>15</xdr:col>
                    <xdr:colOff>7620</xdr:colOff>
                    <xdr:row>228</xdr:row>
                    <xdr:rowOff>7620</xdr:rowOff>
                  </from>
                  <to>
                    <xdr:col>15</xdr:col>
                    <xdr:colOff>213360</xdr:colOff>
                    <xdr:row>229</xdr:row>
                    <xdr:rowOff>0</xdr:rowOff>
                  </to>
                </anchor>
              </controlPr>
            </control>
          </mc:Choice>
        </mc:AlternateContent>
        <mc:AlternateContent xmlns:mc="http://schemas.openxmlformats.org/markup-compatibility/2006">
          <mc:Choice Requires="x14">
            <control shapeId="8901" r:id="rId331" name="Check Box 709">
              <controlPr defaultSize="0" autoFill="0" autoLine="0" autoPict="0">
                <anchor moveWithCells="1">
                  <from>
                    <xdr:col>15</xdr:col>
                    <xdr:colOff>7620</xdr:colOff>
                    <xdr:row>229</xdr:row>
                    <xdr:rowOff>7620</xdr:rowOff>
                  </from>
                  <to>
                    <xdr:col>15</xdr:col>
                    <xdr:colOff>213360</xdr:colOff>
                    <xdr:row>230</xdr:row>
                    <xdr:rowOff>0</xdr:rowOff>
                  </to>
                </anchor>
              </controlPr>
            </control>
          </mc:Choice>
        </mc:AlternateContent>
        <mc:AlternateContent xmlns:mc="http://schemas.openxmlformats.org/markup-compatibility/2006">
          <mc:Choice Requires="x14">
            <control shapeId="8902" r:id="rId332" name="Check Box 710">
              <controlPr defaultSize="0" autoFill="0" autoLine="0" autoPict="0">
                <anchor moveWithCells="1">
                  <from>
                    <xdr:col>15</xdr:col>
                    <xdr:colOff>7620</xdr:colOff>
                    <xdr:row>224</xdr:row>
                    <xdr:rowOff>7620</xdr:rowOff>
                  </from>
                  <to>
                    <xdr:col>15</xdr:col>
                    <xdr:colOff>213360</xdr:colOff>
                    <xdr:row>225</xdr:row>
                    <xdr:rowOff>0</xdr:rowOff>
                  </to>
                </anchor>
              </controlPr>
            </control>
          </mc:Choice>
        </mc:AlternateContent>
        <mc:AlternateContent xmlns:mc="http://schemas.openxmlformats.org/markup-compatibility/2006">
          <mc:Choice Requires="x14">
            <control shapeId="8903" r:id="rId333" name="Check Box 711">
              <controlPr defaultSize="0" autoFill="0" autoLine="0" autoPict="0">
                <anchor moveWithCells="1">
                  <from>
                    <xdr:col>15</xdr:col>
                    <xdr:colOff>7620</xdr:colOff>
                    <xdr:row>222</xdr:row>
                    <xdr:rowOff>7620</xdr:rowOff>
                  </from>
                  <to>
                    <xdr:col>15</xdr:col>
                    <xdr:colOff>213360</xdr:colOff>
                    <xdr:row>223</xdr:row>
                    <xdr:rowOff>0</xdr:rowOff>
                  </to>
                </anchor>
              </controlPr>
            </control>
          </mc:Choice>
        </mc:AlternateContent>
        <mc:AlternateContent xmlns:mc="http://schemas.openxmlformats.org/markup-compatibility/2006">
          <mc:Choice Requires="x14">
            <control shapeId="8908" r:id="rId334" name="Check Box 716">
              <controlPr defaultSize="0" autoFill="0" autoLine="0" autoPict="0">
                <anchor moveWithCells="1">
                  <from>
                    <xdr:col>2</xdr:col>
                    <xdr:colOff>38100</xdr:colOff>
                    <xdr:row>342</xdr:row>
                    <xdr:rowOff>30480</xdr:rowOff>
                  </from>
                  <to>
                    <xdr:col>3</xdr:col>
                    <xdr:colOff>22860</xdr:colOff>
                    <xdr:row>343</xdr:row>
                    <xdr:rowOff>38100</xdr:rowOff>
                  </to>
                </anchor>
              </controlPr>
            </control>
          </mc:Choice>
        </mc:AlternateContent>
        <mc:AlternateContent xmlns:mc="http://schemas.openxmlformats.org/markup-compatibility/2006">
          <mc:Choice Requires="x14">
            <control shapeId="8909" r:id="rId335" name="Check Box 717">
              <controlPr defaultSize="0" autoFill="0" autoLine="0" autoPict="0">
                <anchor moveWithCells="1">
                  <from>
                    <xdr:col>2</xdr:col>
                    <xdr:colOff>30480</xdr:colOff>
                    <xdr:row>413</xdr:row>
                    <xdr:rowOff>22860</xdr:rowOff>
                  </from>
                  <to>
                    <xdr:col>3</xdr:col>
                    <xdr:colOff>0</xdr:colOff>
                    <xdr:row>414</xdr:row>
                    <xdr:rowOff>0</xdr:rowOff>
                  </to>
                </anchor>
              </controlPr>
            </control>
          </mc:Choice>
        </mc:AlternateContent>
        <mc:AlternateContent xmlns:mc="http://schemas.openxmlformats.org/markup-compatibility/2006">
          <mc:Choice Requires="x14">
            <control shapeId="8910" r:id="rId336" name="Check Box 718">
              <controlPr defaultSize="0" autoFill="0" autoLine="0" autoPict="0">
                <anchor moveWithCells="1">
                  <from>
                    <xdr:col>2</xdr:col>
                    <xdr:colOff>30480</xdr:colOff>
                    <xdr:row>378</xdr:row>
                    <xdr:rowOff>30480</xdr:rowOff>
                  </from>
                  <to>
                    <xdr:col>3</xdr:col>
                    <xdr:colOff>0</xdr:colOff>
                    <xdr:row>378</xdr:row>
                    <xdr:rowOff>198120</xdr:rowOff>
                  </to>
                </anchor>
              </controlPr>
            </control>
          </mc:Choice>
        </mc:AlternateContent>
        <mc:AlternateContent xmlns:mc="http://schemas.openxmlformats.org/markup-compatibility/2006">
          <mc:Choice Requires="x14">
            <control shapeId="8911" r:id="rId337" name="Check Box 719">
              <controlPr defaultSize="0" autoFill="0" autoLine="0" autoPict="0">
                <anchor moveWithCells="1">
                  <from>
                    <xdr:col>2</xdr:col>
                    <xdr:colOff>30480</xdr:colOff>
                    <xdr:row>441</xdr:row>
                    <xdr:rowOff>22860</xdr:rowOff>
                  </from>
                  <to>
                    <xdr:col>3</xdr:col>
                    <xdr:colOff>0</xdr:colOff>
                    <xdr:row>442</xdr:row>
                    <xdr:rowOff>7620</xdr:rowOff>
                  </to>
                </anchor>
              </controlPr>
            </control>
          </mc:Choice>
        </mc:AlternateContent>
        <mc:AlternateContent xmlns:mc="http://schemas.openxmlformats.org/markup-compatibility/2006">
          <mc:Choice Requires="x14">
            <control shapeId="8912" r:id="rId338" name="Check Box 720">
              <controlPr defaultSize="0" autoFill="0" autoLine="0" autoPict="0">
                <anchor moveWithCells="1">
                  <from>
                    <xdr:col>2</xdr:col>
                    <xdr:colOff>30480</xdr:colOff>
                    <xdr:row>453</xdr:row>
                    <xdr:rowOff>22860</xdr:rowOff>
                  </from>
                  <to>
                    <xdr:col>3</xdr:col>
                    <xdr:colOff>0</xdr:colOff>
                    <xdr:row>454</xdr:row>
                    <xdr:rowOff>7620</xdr:rowOff>
                  </to>
                </anchor>
              </controlPr>
            </control>
          </mc:Choice>
        </mc:AlternateContent>
        <mc:AlternateContent xmlns:mc="http://schemas.openxmlformats.org/markup-compatibility/2006">
          <mc:Choice Requires="x14">
            <control shapeId="8913" r:id="rId339" name="Check Box 721">
              <controlPr defaultSize="0" autoFill="0" autoLine="0" autoPict="0">
                <anchor moveWithCells="1">
                  <from>
                    <xdr:col>4</xdr:col>
                    <xdr:colOff>30480</xdr:colOff>
                    <xdr:row>357</xdr:row>
                    <xdr:rowOff>22860</xdr:rowOff>
                  </from>
                  <to>
                    <xdr:col>5</xdr:col>
                    <xdr:colOff>0</xdr:colOff>
                    <xdr:row>357</xdr:row>
                    <xdr:rowOff>198120</xdr:rowOff>
                  </to>
                </anchor>
              </controlPr>
            </control>
          </mc:Choice>
        </mc:AlternateContent>
        <mc:AlternateContent xmlns:mc="http://schemas.openxmlformats.org/markup-compatibility/2006">
          <mc:Choice Requires="x14">
            <control shapeId="8914" r:id="rId340" name="Check Box 722">
              <controlPr defaultSize="0" autoFill="0" autoLine="0" autoPict="0">
                <anchor moveWithCells="1">
                  <from>
                    <xdr:col>2</xdr:col>
                    <xdr:colOff>30480</xdr:colOff>
                    <xdr:row>364</xdr:row>
                    <xdr:rowOff>30480</xdr:rowOff>
                  </from>
                  <to>
                    <xdr:col>3</xdr:col>
                    <xdr:colOff>0</xdr:colOff>
                    <xdr:row>364</xdr:row>
                    <xdr:rowOff>198120</xdr:rowOff>
                  </to>
                </anchor>
              </controlPr>
            </control>
          </mc:Choice>
        </mc:AlternateContent>
        <mc:AlternateContent xmlns:mc="http://schemas.openxmlformats.org/markup-compatibility/2006">
          <mc:Choice Requires="x14">
            <control shapeId="8915" r:id="rId341" name="Check Box 723">
              <controlPr defaultSize="0" autoFill="0" autoLine="0" autoPict="0">
                <anchor moveWithCells="1">
                  <from>
                    <xdr:col>15</xdr:col>
                    <xdr:colOff>30480</xdr:colOff>
                    <xdr:row>364</xdr:row>
                    <xdr:rowOff>30480</xdr:rowOff>
                  </from>
                  <to>
                    <xdr:col>16</xdr:col>
                    <xdr:colOff>0</xdr:colOff>
                    <xdr:row>364</xdr:row>
                    <xdr:rowOff>198120</xdr:rowOff>
                  </to>
                </anchor>
              </controlPr>
            </control>
          </mc:Choice>
        </mc:AlternateContent>
        <mc:AlternateContent xmlns:mc="http://schemas.openxmlformats.org/markup-compatibility/2006">
          <mc:Choice Requires="x14">
            <control shapeId="8916" r:id="rId342" name="Check Box 724">
              <controlPr defaultSize="0" autoFill="0" autoLine="0" autoPict="0">
                <anchor moveWithCells="1">
                  <from>
                    <xdr:col>15</xdr:col>
                    <xdr:colOff>30480</xdr:colOff>
                    <xdr:row>365</xdr:row>
                    <xdr:rowOff>30480</xdr:rowOff>
                  </from>
                  <to>
                    <xdr:col>16</xdr:col>
                    <xdr:colOff>0</xdr:colOff>
                    <xdr:row>365</xdr:row>
                    <xdr:rowOff>198120</xdr:rowOff>
                  </to>
                </anchor>
              </controlPr>
            </control>
          </mc:Choice>
        </mc:AlternateContent>
        <mc:AlternateContent xmlns:mc="http://schemas.openxmlformats.org/markup-compatibility/2006">
          <mc:Choice Requires="x14">
            <control shapeId="8917" r:id="rId343" name="Check Box 725">
              <controlPr defaultSize="0" autoFill="0" autoLine="0" autoPict="0">
                <anchor moveWithCells="1">
                  <from>
                    <xdr:col>2</xdr:col>
                    <xdr:colOff>30480</xdr:colOff>
                    <xdr:row>365</xdr:row>
                    <xdr:rowOff>30480</xdr:rowOff>
                  </from>
                  <to>
                    <xdr:col>3</xdr:col>
                    <xdr:colOff>0</xdr:colOff>
                    <xdr:row>365</xdr:row>
                    <xdr:rowOff>198120</xdr:rowOff>
                  </to>
                </anchor>
              </controlPr>
            </control>
          </mc:Choice>
        </mc:AlternateContent>
        <mc:AlternateContent xmlns:mc="http://schemas.openxmlformats.org/markup-compatibility/2006">
          <mc:Choice Requires="x14">
            <control shapeId="8918" r:id="rId344" name="Check Box 726">
              <controlPr defaultSize="0" autoFill="0" autoLine="0" autoPict="0">
                <anchor moveWithCells="1">
                  <from>
                    <xdr:col>2</xdr:col>
                    <xdr:colOff>30480</xdr:colOff>
                    <xdr:row>368</xdr:row>
                    <xdr:rowOff>30480</xdr:rowOff>
                  </from>
                  <to>
                    <xdr:col>3</xdr:col>
                    <xdr:colOff>0</xdr:colOff>
                    <xdr:row>368</xdr:row>
                    <xdr:rowOff>198120</xdr:rowOff>
                  </to>
                </anchor>
              </controlPr>
            </control>
          </mc:Choice>
        </mc:AlternateContent>
        <mc:AlternateContent xmlns:mc="http://schemas.openxmlformats.org/markup-compatibility/2006">
          <mc:Choice Requires="x14">
            <control shapeId="8919" r:id="rId345" name="Check Box 727">
              <controlPr defaultSize="0" autoFill="0" autoLine="0" autoPict="0">
                <anchor moveWithCells="1">
                  <from>
                    <xdr:col>2</xdr:col>
                    <xdr:colOff>30480</xdr:colOff>
                    <xdr:row>369</xdr:row>
                    <xdr:rowOff>30480</xdr:rowOff>
                  </from>
                  <to>
                    <xdr:col>3</xdr:col>
                    <xdr:colOff>0</xdr:colOff>
                    <xdr:row>369</xdr:row>
                    <xdr:rowOff>198120</xdr:rowOff>
                  </to>
                </anchor>
              </controlPr>
            </control>
          </mc:Choice>
        </mc:AlternateContent>
        <mc:AlternateContent xmlns:mc="http://schemas.openxmlformats.org/markup-compatibility/2006">
          <mc:Choice Requires="x14">
            <control shapeId="8920" r:id="rId346" name="Check Box 728">
              <controlPr defaultSize="0" autoFill="0" autoLine="0" autoPict="0">
                <anchor moveWithCells="1">
                  <from>
                    <xdr:col>2</xdr:col>
                    <xdr:colOff>30480</xdr:colOff>
                    <xdr:row>370</xdr:row>
                    <xdr:rowOff>30480</xdr:rowOff>
                  </from>
                  <to>
                    <xdr:col>3</xdr:col>
                    <xdr:colOff>0</xdr:colOff>
                    <xdr:row>370</xdr:row>
                    <xdr:rowOff>198120</xdr:rowOff>
                  </to>
                </anchor>
              </controlPr>
            </control>
          </mc:Choice>
        </mc:AlternateContent>
        <mc:AlternateContent xmlns:mc="http://schemas.openxmlformats.org/markup-compatibility/2006">
          <mc:Choice Requires="x14">
            <control shapeId="8921" r:id="rId347" name="Check Box 729">
              <controlPr defaultSize="0" autoFill="0" autoLine="0" autoPict="0">
                <anchor moveWithCells="1">
                  <from>
                    <xdr:col>2</xdr:col>
                    <xdr:colOff>30480</xdr:colOff>
                    <xdr:row>371</xdr:row>
                    <xdr:rowOff>30480</xdr:rowOff>
                  </from>
                  <to>
                    <xdr:col>3</xdr:col>
                    <xdr:colOff>0</xdr:colOff>
                    <xdr:row>371</xdr:row>
                    <xdr:rowOff>198120</xdr:rowOff>
                  </to>
                </anchor>
              </controlPr>
            </control>
          </mc:Choice>
        </mc:AlternateContent>
        <mc:AlternateContent xmlns:mc="http://schemas.openxmlformats.org/markup-compatibility/2006">
          <mc:Choice Requires="x14">
            <control shapeId="8922" r:id="rId348" name="Check Box 730">
              <controlPr defaultSize="0" autoFill="0" autoLine="0" autoPict="0">
                <anchor moveWithCells="1">
                  <from>
                    <xdr:col>15</xdr:col>
                    <xdr:colOff>30480</xdr:colOff>
                    <xdr:row>368</xdr:row>
                    <xdr:rowOff>30480</xdr:rowOff>
                  </from>
                  <to>
                    <xdr:col>16</xdr:col>
                    <xdr:colOff>0</xdr:colOff>
                    <xdr:row>368</xdr:row>
                    <xdr:rowOff>198120</xdr:rowOff>
                  </to>
                </anchor>
              </controlPr>
            </control>
          </mc:Choice>
        </mc:AlternateContent>
        <mc:AlternateContent xmlns:mc="http://schemas.openxmlformats.org/markup-compatibility/2006">
          <mc:Choice Requires="x14">
            <control shapeId="8923" r:id="rId349" name="Check Box 731">
              <controlPr defaultSize="0" autoFill="0" autoLine="0" autoPict="0">
                <anchor moveWithCells="1">
                  <from>
                    <xdr:col>15</xdr:col>
                    <xdr:colOff>30480</xdr:colOff>
                    <xdr:row>369</xdr:row>
                    <xdr:rowOff>30480</xdr:rowOff>
                  </from>
                  <to>
                    <xdr:col>16</xdr:col>
                    <xdr:colOff>0</xdr:colOff>
                    <xdr:row>369</xdr:row>
                    <xdr:rowOff>198120</xdr:rowOff>
                  </to>
                </anchor>
              </controlPr>
            </control>
          </mc:Choice>
        </mc:AlternateContent>
        <mc:AlternateContent xmlns:mc="http://schemas.openxmlformats.org/markup-compatibility/2006">
          <mc:Choice Requires="x14">
            <control shapeId="8924" r:id="rId350" name="Check Box 732">
              <controlPr defaultSize="0" autoFill="0" autoLine="0" autoPict="0">
                <anchor moveWithCells="1">
                  <from>
                    <xdr:col>15</xdr:col>
                    <xdr:colOff>30480</xdr:colOff>
                    <xdr:row>370</xdr:row>
                    <xdr:rowOff>30480</xdr:rowOff>
                  </from>
                  <to>
                    <xdr:col>16</xdr:col>
                    <xdr:colOff>0</xdr:colOff>
                    <xdr:row>370</xdr:row>
                    <xdr:rowOff>198120</xdr:rowOff>
                  </to>
                </anchor>
              </controlPr>
            </control>
          </mc:Choice>
        </mc:AlternateContent>
        <mc:AlternateContent xmlns:mc="http://schemas.openxmlformats.org/markup-compatibility/2006">
          <mc:Choice Requires="x14">
            <control shapeId="8925" r:id="rId351" name="Check Box 733">
              <controlPr defaultSize="0" autoFill="0" autoLine="0" autoPict="0">
                <anchor moveWithCells="1">
                  <from>
                    <xdr:col>15</xdr:col>
                    <xdr:colOff>30480</xdr:colOff>
                    <xdr:row>371</xdr:row>
                    <xdr:rowOff>30480</xdr:rowOff>
                  </from>
                  <to>
                    <xdr:col>16</xdr:col>
                    <xdr:colOff>0</xdr:colOff>
                    <xdr:row>371</xdr:row>
                    <xdr:rowOff>198120</xdr:rowOff>
                  </to>
                </anchor>
              </controlPr>
            </control>
          </mc:Choice>
        </mc:AlternateContent>
        <mc:AlternateContent xmlns:mc="http://schemas.openxmlformats.org/markup-compatibility/2006">
          <mc:Choice Requires="x14">
            <control shapeId="8926" r:id="rId352" name="Check Box 734">
              <controlPr defaultSize="0" autoFill="0" autoLine="0" autoPict="0">
                <anchor moveWithCells="1">
                  <from>
                    <xdr:col>15</xdr:col>
                    <xdr:colOff>30480</xdr:colOff>
                    <xdr:row>363</xdr:row>
                    <xdr:rowOff>30480</xdr:rowOff>
                  </from>
                  <to>
                    <xdr:col>16</xdr:col>
                    <xdr:colOff>0</xdr:colOff>
                    <xdr:row>363</xdr:row>
                    <xdr:rowOff>198120</xdr:rowOff>
                  </to>
                </anchor>
              </controlPr>
            </control>
          </mc:Choice>
        </mc:AlternateContent>
        <mc:AlternateContent xmlns:mc="http://schemas.openxmlformats.org/markup-compatibility/2006">
          <mc:Choice Requires="x14">
            <control shapeId="8927" r:id="rId353" name="Check Box 735">
              <controlPr defaultSize="0" autoFill="0" autoLine="0" autoPict="0">
                <anchor moveWithCells="1">
                  <from>
                    <xdr:col>15</xdr:col>
                    <xdr:colOff>30480</xdr:colOff>
                    <xdr:row>364</xdr:row>
                    <xdr:rowOff>30480</xdr:rowOff>
                  </from>
                  <to>
                    <xdr:col>16</xdr:col>
                    <xdr:colOff>0</xdr:colOff>
                    <xdr:row>364</xdr:row>
                    <xdr:rowOff>198120</xdr:rowOff>
                  </to>
                </anchor>
              </controlPr>
            </control>
          </mc:Choice>
        </mc:AlternateContent>
        <mc:AlternateContent xmlns:mc="http://schemas.openxmlformats.org/markup-compatibility/2006">
          <mc:Choice Requires="x14">
            <control shapeId="8928" r:id="rId354" name="Check Box 736">
              <controlPr defaultSize="0" autoFill="0" autoLine="0" autoPict="0">
                <anchor moveWithCells="1">
                  <from>
                    <xdr:col>2</xdr:col>
                    <xdr:colOff>30480</xdr:colOff>
                    <xdr:row>363</xdr:row>
                    <xdr:rowOff>30480</xdr:rowOff>
                  </from>
                  <to>
                    <xdr:col>3</xdr:col>
                    <xdr:colOff>0</xdr:colOff>
                    <xdr:row>363</xdr:row>
                    <xdr:rowOff>198120</xdr:rowOff>
                  </to>
                </anchor>
              </controlPr>
            </control>
          </mc:Choice>
        </mc:AlternateContent>
        <mc:AlternateContent xmlns:mc="http://schemas.openxmlformats.org/markup-compatibility/2006">
          <mc:Choice Requires="x14">
            <control shapeId="8929" r:id="rId355" name="Check Box 737">
              <controlPr defaultSize="0" autoFill="0" autoLine="0" autoPict="0">
                <anchor moveWithCells="1">
                  <from>
                    <xdr:col>2</xdr:col>
                    <xdr:colOff>30480</xdr:colOff>
                    <xdr:row>364</xdr:row>
                    <xdr:rowOff>30480</xdr:rowOff>
                  </from>
                  <to>
                    <xdr:col>3</xdr:col>
                    <xdr:colOff>0</xdr:colOff>
                    <xdr:row>364</xdr:row>
                    <xdr:rowOff>198120</xdr:rowOff>
                  </to>
                </anchor>
              </controlPr>
            </control>
          </mc:Choice>
        </mc:AlternateContent>
        <mc:AlternateContent xmlns:mc="http://schemas.openxmlformats.org/markup-compatibility/2006">
          <mc:Choice Requires="x14">
            <control shapeId="8930" r:id="rId356" name="Check Box 738">
              <controlPr defaultSize="0" autoFill="0" autoLine="0" autoPict="0">
                <anchor moveWithCells="1">
                  <from>
                    <xdr:col>2</xdr:col>
                    <xdr:colOff>30480</xdr:colOff>
                    <xdr:row>365</xdr:row>
                    <xdr:rowOff>30480</xdr:rowOff>
                  </from>
                  <to>
                    <xdr:col>3</xdr:col>
                    <xdr:colOff>0</xdr:colOff>
                    <xdr:row>365</xdr:row>
                    <xdr:rowOff>198120</xdr:rowOff>
                  </to>
                </anchor>
              </controlPr>
            </control>
          </mc:Choice>
        </mc:AlternateContent>
        <mc:AlternateContent xmlns:mc="http://schemas.openxmlformats.org/markup-compatibility/2006">
          <mc:Choice Requires="x14">
            <control shapeId="8931" r:id="rId357" name="Check Box 739">
              <controlPr defaultSize="0" autoFill="0" autoLine="0" autoPict="0">
                <anchor moveWithCells="1">
                  <from>
                    <xdr:col>15</xdr:col>
                    <xdr:colOff>30480</xdr:colOff>
                    <xdr:row>366</xdr:row>
                    <xdr:rowOff>30480</xdr:rowOff>
                  </from>
                  <to>
                    <xdr:col>16</xdr:col>
                    <xdr:colOff>0</xdr:colOff>
                    <xdr:row>366</xdr:row>
                    <xdr:rowOff>198120</xdr:rowOff>
                  </to>
                </anchor>
              </controlPr>
            </control>
          </mc:Choice>
        </mc:AlternateContent>
        <mc:AlternateContent xmlns:mc="http://schemas.openxmlformats.org/markup-compatibility/2006">
          <mc:Choice Requires="x14">
            <control shapeId="8932" r:id="rId358" name="Check Box 740">
              <controlPr defaultSize="0" autoFill="0" autoLine="0" autoPict="0">
                <anchor moveWithCells="1">
                  <from>
                    <xdr:col>2</xdr:col>
                    <xdr:colOff>30480</xdr:colOff>
                    <xdr:row>367</xdr:row>
                    <xdr:rowOff>30480</xdr:rowOff>
                  </from>
                  <to>
                    <xdr:col>3</xdr:col>
                    <xdr:colOff>0</xdr:colOff>
                    <xdr:row>367</xdr:row>
                    <xdr:rowOff>198120</xdr:rowOff>
                  </to>
                </anchor>
              </controlPr>
            </control>
          </mc:Choice>
        </mc:AlternateContent>
        <mc:AlternateContent xmlns:mc="http://schemas.openxmlformats.org/markup-compatibility/2006">
          <mc:Choice Requires="x14">
            <control shapeId="8933" r:id="rId359" name="Check Box 741">
              <controlPr defaultSize="0" autoFill="0" autoLine="0" autoPict="0">
                <anchor moveWithCells="1">
                  <from>
                    <xdr:col>2</xdr:col>
                    <xdr:colOff>30480</xdr:colOff>
                    <xdr:row>368</xdr:row>
                    <xdr:rowOff>30480</xdr:rowOff>
                  </from>
                  <to>
                    <xdr:col>3</xdr:col>
                    <xdr:colOff>0</xdr:colOff>
                    <xdr:row>368</xdr:row>
                    <xdr:rowOff>198120</xdr:rowOff>
                  </to>
                </anchor>
              </controlPr>
            </control>
          </mc:Choice>
        </mc:AlternateContent>
        <mc:AlternateContent xmlns:mc="http://schemas.openxmlformats.org/markup-compatibility/2006">
          <mc:Choice Requires="x14">
            <control shapeId="8934" r:id="rId360" name="Check Box 742">
              <controlPr defaultSize="0" autoFill="0" autoLine="0" autoPict="0">
                <anchor moveWithCells="1">
                  <from>
                    <xdr:col>2</xdr:col>
                    <xdr:colOff>30480</xdr:colOff>
                    <xdr:row>369</xdr:row>
                    <xdr:rowOff>30480</xdr:rowOff>
                  </from>
                  <to>
                    <xdr:col>3</xdr:col>
                    <xdr:colOff>0</xdr:colOff>
                    <xdr:row>369</xdr:row>
                    <xdr:rowOff>198120</xdr:rowOff>
                  </to>
                </anchor>
              </controlPr>
            </control>
          </mc:Choice>
        </mc:AlternateContent>
        <mc:AlternateContent xmlns:mc="http://schemas.openxmlformats.org/markup-compatibility/2006">
          <mc:Choice Requires="x14">
            <control shapeId="8935" r:id="rId361" name="Check Box 743">
              <controlPr defaultSize="0" autoFill="0" autoLine="0" autoPict="0">
                <anchor moveWithCells="1">
                  <from>
                    <xdr:col>2</xdr:col>
                    <xdr:colOff>30480</xdr:colOff>
                    <xdr:row>370</xdr:row>
                    <xdr:rowOff>30480</xdr:rowOff>
                  </from>
                  <to>
                    <xdr:col>3</xdr:col>
                    <xdr:colOff>0</xdr:colOff>
                    <xdr:row>370</xdr:row>
                    <xdr:rowOff>198120</xdr:rowOff>
                  </to>
                </anchor>
              </controlPr>
            </control>
          </mc:Choice>
        </mc:AlternateContent>
        <mc:AlternateContent xmlns:mc="http://schemas.openxmlformats.org/markup-compatibility/2006">
          <mc:Choice Requires="x14">
            <control shapeId="8936" r:id="rId362" name="Check Box 744">
              <controlPr defaultSize="0" autoFill="0" autoLine="0" autoPict="0">
                <anchor moveWithCells="1">
                  <from>
                    <xdr:col>2</xdr:col>
                    <xdr:colOff>30480</xdr:colOff>
                    <xdr:row>371</xdr:row>
                    <xdr:rowOff>30480</xdr:rowOff>
                  </from>
                  <to>
                    <xdr:col>3</xdr:col>
                    <xdr:colOff>0</xdr:colOff>
                    <xdr:row>371</xdr:row>
                    <xdr:rowOff>198120</xdr:rowOff>
                  </to>
                </anchor>
              </controlPr>
            </control>
          </mc:Choice>
        </mc:AlternateContent>
        <mc:AlternateContent xmlns:mc="http://schemas.openxmlformats.org/markup-compatibility/2006">
          <mc:Choice Requires="x14">
            <control shapeId="8937" r:id="rId363" name="Check Box 745">
              <controlPr defaultSize="0" autoFill="0" autoLine="0" autoPict="0">
                <anchor moveWithCells="1">
                  <from>
                    <xdr:col>2</xdr:col>
                    <xdr:colOff>30480</xdr:colOff>
                    <xdr:row>537</xdr:row>
                    <xdr:rowOff>0</xdr:rowOff>
                  </from>
                  <to>
                    <xdr:col>3</xdr:col>
                    <xdr:colOff>0</xdr:colOff>
                    <xdr:row>537</xdr:row>
                    <xdr:rowOff>182880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9" id="{E65D0848-52A4-40EF-9389-55BBCA49C5AA}">
            <xm:f>Hidden!$I$3=TRUE</xm:f>
            <x14:dxf>
              <fill>
                <patternFill>
                  <bgColor theme="0" tint="-0.24994659260841701"/>
                </patternFill>
              </fill>
            </x14:dxf>
          </x14:cfRule>
          <xm:sqref>B96:AB123 B66:AB93 B94:I95 M95:AB95 C317:AB323 B397:AB397</xm:sqref>
        </x14:conditionalFormatting>
        <x14:conditionalFormatting xmlns:xm="http://schemas.microsoft.com/office/excel/2006/main">
          <x14:cfRule type="expression" priority="1" id="{096A9937-F826-4389-BFED-C0E0E91880A9}">
            <xm:f>OR(Hidden!$A$44=TRUE,Hidden!$A$46=TRUE)</xm:f>
            <x14:dxf>
              <fill>
                <patternFill>
                  <bgColor theme="0" tint="-0.34998626667073579"/>
                </patternFill>
              </fill>
            </x14:dxf>
          </x14:cfRule>
          <xm:sqref>B101:AB124</xm:sqref>
        </x14:conditionalFormatting>
        <x14:conditionalFormatting xmlns:xm="http://schemas.microsoft.com/office/excel/2006/main">
          <x14:cfRule type="expression" priority="7" id="{B12C2061-CA27-4399-BE41-8EF540C884A5}">
            <xm:f>Hidden!$C$35=FALSE</xm:f>
            <x14:dxf>
              <fill>
                <patternFill>
                  <bgColor theme="0" tint="-0.34998626667073579"/>
                </patternFill>
              </fill>
            </x14:dxf>
          </x14:cfRule>
          <xm:sqref>B486:AB510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2598202A-B57D-41F8-A854-39FC7B6712CB}">
          <x14:formula1>
            <xm:f>Hidden!$A$48:$A$60</xm:f>
          </x14:formula1>
          <xm:sqref>O8:AA8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B0126-4CB5-4C61-A9B0-24F3162A4D53}">
  <sheetPr>
    <pageSetUpPr fitToPage="1"/>
  </sheetPr>
  <dimension ref="A1:AO41"/>
  <sheetViews>
    <sheetView view="pageBreakPreview" topLeftCell="A13" zoomScaleNormal="85" zoomScaleSheetLayoutView="100" workbookViewId="0">
      <selection activeCell="AB31" sqref="AB31"/>
    </sheetView>
  </sheetViews>
  <sheetFormatPr defaultRowHeight="15.6" x14ac:dyDescent="0.3"/>
  <cols>
    <col min="1" max="14" width="3.19921875" style="125" customWidth="1"/>
    <col min="15" max="15" width="3.69921875" style="125" customWidth="1"/>
    <col min="16" max="32" width="3.19921875" style="125" customWidth="1"/>
    <col min="33" max="44" width="3.19921875" customWidth="1"/>
  </cols>
  <sheetData>
    <row r="1" spans="1:41" s="123" customFormat="1" ht="19.95" customHeight="1" x14ac:dyDescent="0.3">
      <c r="A1" s="362" t="s">
        <v>455</v>
      </c>
      <c r="B1" s="362"/>
      <c r="C1" s="362"/>
      <c r="D1" s="362"/>
      <c r="E1" s="362"/>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62"/>
      <c r="AL1" s="362"/>
      <c r="AM1" s="362"/>
      <c r="AN1" s="362"/>
      <c r="AO1" s="362"/>
    </row>
    <row r="2" spans="1:41" s="123" customFormat="1" ht="19.95" customHeight="1" x14ac:dyDescent="0.3">
      <c r="A2" s="122"/>
      <c r="B2" s="363" t="s">
        <v>456</v>
      </c>
      <c r="C2" s="363"/>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c r="AH2" s="363"/>
      <c r="AI2" s="363"/>
      <c r="AJ2" s="363"/>
      <c r="AK2" s="363"/>
      <c r="AL2" s="363"/>
      <c r="AM2" s="363"/>
      <c r="AN2" s="363"/>
      <c r="AO2" s="363"/>
    </row>
    <row r="3" spans="1:41" s="123" customFormat="1" ht="19.95" customHeight="1" x14ac:dyDescent="0.3">
      <c r="A3" s="122"/>
      <c r="B3" s="122" t="s">
        <v>457</v>
      </c>
      <c r="C3" s="122"/>
      <c r="D3" s="127"/>
      <c r="E3" s="127"/>
      <c r="F3" s="127"/>
      <c r="G3" s="127"/>
      <c r="H3" s="127"/>
      <c r="I3" s="127"/>
      <c r="J3" s="127"/>
      <c r="K3" s="127"/>
      <c r="L3" s="127"/>
      <c r="M3" s="127"/>
      <c r="N3" s="127"/>
      <c r="O3" s="127"/>
      <c r="P3" s="375"/>
      <c r="Q3" s="375"/>
      <c r="R3" s="375"/>
      <c r="S3" s="127"/>
      <c r="T3" s="137" t="str">
        <f>IF(P3&gt;3,"Add Rows to each table as needed and reformat to print.","")</f>
        <v/>
      </c>
      <c r="U3" s="127"/>
      <c r="V3" s="127"/>
      <c r="Z3" s="127"/>
      <c r="AA3" s="127"/>
      <c r="AB3" s="127"/>
      <c r="AC3" s="124"/>
      <c r="AD3" s="124"/>
      <c r="AE3" s="127"/>
      <c r="AF3" s="127"/>
      <c r="AH3" s="124"/>
      <c r="AI3" s="124"/>
    </row>
    <row r="4" spans="1:41" s="123" customFormat="1" ht="19.95" customHeight="1" x14ac:dyDescent="0.3">
      <c r="A4" s="122"/>
      <c r="B4" s="127"/>
      <c r="C4" s="122" t="s">
        <v>458</v>
      </c>
      <c r="D4" s="127"/>
      <c r="E4" s="127"/>
      <c r="F4" s="127"/>
      <c r="G4" s="127"/>
      <c r="H4" s="127"/>
      <c r="I4" s="127"/>
      <c r="J4" s="127"/>
      <c r="K4" s="127"/>
      <c r="L4" s="127" t="str">
        <f>IF(Hidden!A42=TRUE,"Do not check off cells in grey as these are typically not appropriate for a resurfacing project.","Check off any types of preservation within the scope of this project for each bridge.")</f>
        <v>Check off any types of preservation within the scope of this project for each bridge.</v>
      </c>
      <c r="M4" s="127"/>
      <c r="N4" s="127"/>
      <c r="O4" s="127"/>
      <c r="P4" s="127"/>
      <c r="Q4" s="127"/>
      <c r="R4" s="127"/>
      <c r="S4" s="127"/>
      <c r="T4" s="127"/>
      <c r="U4" s="127"/>
      <c r="V4" s="127"/>
      <c r="W4" s="127"/>
      <c r="X4" s="127"/>
      <c r="Y4" s="127"/>
      <c r="Z4" s="127"/>
      <c r="AA4" s="127"/>
      <c r="AB4" s="127"/>
      <c r="AC4" s="127"/>
      <c r="AD4" s="127"/>
      <c r="AE4" s="127"/>
      <c r="AF4" s="127"/>
      <c r="AG4" s="124"/>
      <c r="AH4" s="124"/>
      <c r="AI4" s="124"/>
    </row>
    <row r="5" spans="1:41" s="123" customFormat="1" ht="19.95" customHeight="1" x14ac:dyDescent="0.3">
      <c r="A5" s="122"/>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4"/>
      <c r="AH5" s="124"/>
      <c r="AI5" s="124"/>
    </row>
    <row r="6" spans="1:41" s="123" customFormat="1" ht="19.95" customHeight="1" x14ac:dyDescent="0.3">
      <c r="A6" s="122"/>
      <c r="B6" s="127" t="s">
        <v>62</v>
      </c>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4"/>
      <c r="AH6" s="124"/>
      <c r="AI6" s="124"/>
    </row>
    <row r="7" spans="1:41" s="123" customFormat="1" ht="19.95" customHeight="1" x14ac:dyDescent="0.3">
      <c r="A7" s="122"/>
      <c r="B7" s="233" t="s">
        <v>63</v>
      </c>
      <c r="C7" s="233"/>
      <c r="D7" s="233"/>
      <c r="E7" s="233"/>
      <c r="F7" s="233"/>
      <c r="G7" s="366" t="s">
        <v>64</v>
      </c>
      <c r="H7" s="367"/>
      <c r="I7" s="367"/>
      <c r="J7" s="386"/>
      <c r="K7" s="366" t="s">
        <v>65</v>
      </c>
      <c r="L7" s="367"/>
      <c r="M7" s="367"/>
      <c r="N7" s="386"/>
      <c r="O7" s="366" t="s">
        <v>459</v>
      </c>
      <c r="P7" s="367"/>
      <c r="Q7" s="366" t="s">
        <v>460</v>
      </c>
      <c r="R7" s="367"/>
      <c r="S7" s="284" t="s">
        <v>68</v>
      </c>
      <c r="T7" s="285"/>
      <c r="U7" s="286"/>
      <c r="V7" s="268" t="s">
        <v>70</v>
      </c>
      <c r="W7" s="269"/>
      <c r="X7" s="269"/>
      <c r="Y7" s="269"/>
      <c r="Z7" s="269"/>
      <c r="AA7" s="269"/>
      <c r="AB7" s="269"/>
      <c r="AC7" s="270"/>
      <c r="AD7" s="234" t="s">
        <v>461</v>
      </c>
      <c r="AE7" s="276"/>
      <c r="AF7" s="276"/>
      <c r="AG7" s="235"/>
      <c r="AH7" s="233" t="s">
        <v>462</v>
      </c>
      <c r="AI7" s="233"/>
      <c r="AJ7" s="233"/>
      <c r="AK7" s="233"/>
      <c r="AL7" s="233"/>
      <c r="AM7" s="233"/>
      <c r="AN7" s="233"/>
      <c r="AO7" s="233"/>
    </row>
    <row r="8" spans="1:41" s="123" customFormat="1" ht="14.4" x14ac:dyDescent="0.3">
      <c r="A8" s="122"/>
      <c r="B8" s="233"/>
      <c r="C8" s="233"/>
      <c r="D8" s="233"/>
      <c r="E8" s="233"/>
      <c r="F8" s="233"/>
      <c r="G8" s="368"/>
      <c r="H8" s="369"/>
      <c r="I8" s="369"/>
      <c r="J8" s="387"/>
      <c r="K8" s="368"/>
      <c r="L8" s="369"/>
      <c r="M8" s="369"/>
      <c r="N8" s="387"/>
      <c r="O8" s="368"/>
      <c r="P8" s="369"/>
      <c r="Q8" s="368"/>
      <c r="R8" s="369"/>
      <c r="S8" s="287"/>
      <c r="T8" s="288"/>
      <c r="U8" s="289"/>
      <c r="V8" s="233" t="s">
        <v>73</v>
      </c>
      <c r="W8" s="233"/>
      <c r="X8" s="233" t="s">
        <v>74</v>
      </c>
      <c r="Y8" s="233"/>
      <c r="Z8" s="233" t="s">
        <v>75</v>
      </c>
      <c r="AA8" s="233"/>
      <c r="AB8" s="234" t="s">
        <v>76</v>
      </c>
      <c r="AC8" s="235"/>
      <c r="AD8" s="234" t="s">
        <v>463</v>
      </c>
      <c r="AE8" s="235"/>
      <c r="AF8" s="268" t="s">
        <v>77</v>
      </c>
      <c r="AG8" s="270"/>
      <c r="AH8" s="233" t="s">
        <v>78</v>
      </c>
      <c r="AI8" s="233"/>
      <c r="AJ8" s="233" t="s">
        <v>79</v>
      </c>
      <c r="AK8" s="233"/>
      <c r="AL8" s="283" t="s">
        <v>80</v>
      </c>
      <c r="AM8" s="283"/>
      <c r="AN8" s="283" t="s">
        <v>81</v>
      </c>
      <c r="AO8" s="283"/>
    </row>
    <row r="9" spans="1:41" s="123" customFormat="1" ht="19.95" customHeight="1" x14ac:dyDescent="0.3">
      <c r="A9" s="122"/>
      <c r="B9" s="268" t="str">
        <f>ProjectScopingChecklist!B69</f>
        <v>X-XX-XXX (XXX)</v>
      </c>
      <c r="C9" s="269"/>
      <c r="D9" s="269"/>
      <c r="E9" s="269"/>
      <c r="F9" s="270"/>
      <c r="G9" s="263">
        <f>ProjectScopingChecklist!G69</f>
        <v>0</v>
      </c>
      <c r="H9" s="264"/>
      <c r="I9" s="264"/>
      <c r="J9" s="265"/>
      <c r="K9" s="263">
        <f>ProjectScopingChecklist!K69</f>
        <v>0</v>
      </c>
      <c r="L9" s="264"/>
      <c r="M9" s="264"/>
      <c r="N9" s="265"/>
      <c r="O9" s="263">
        <f>ProjectScopingChecklist!O69</f>
        <v>0</v>
      </c>
      <c r="P9" s="264"/>
      <c r="Q9" s="263">
        <f>ProjectScopingChecklist!R69</f>
        <v>0</v>
      </c>
      <c r="R9" s="264"/>
      <c r="S9" s="240">
        <f>ProjectScopingChecklist!U69</f>
        <v>0</v>
      </c>
      <c r="T9" s="240"/>
      <c r="U9" s="240"/>
      <c r="V9" s="240">
        <f>ProjectScopingChecklist!G75</f>
        <v>0</v>
      </c>
      <c r="W9" s="240"/>
      <c r="X9" s="240">
        <f>ProjectScopingChecklist!I75</f>
        <v>0</v>
      </c>
      <c r="Y9" s="240"/>
      <c r="Z9" s="240">
        <f>ProjectScopingChecklist!K75</f>
        <v>0</v>
      </c>
      <c r="AA9" s="240"/>
      <c r="AB9" s="240">
        <f>ProjectScopingChecklist!M75</f>
        <v>0</v>
      </c>
      <c r="AC9" s="240"/>
      <c r="AD9" s="263">
        <f>ProjectScopingChecklist!O75</f>
        <v>0</v>
      </c>
      <c r="AE9" s="265"/>
      <c r="AF9" s="263">
        <f>ProjectScopingChecklist!R75</f>
        <v>0</v>
      </c>
      <c r="AG9" s="265"/>
      <c r="AH9" s="240">
        <f>ProjectScopingChecklist!U75</f>
        <v>0</v>
      </c>
      <c r="AI9" s="240"/>
      <c r="AJ9" s="240">
        <f>ProjectScopingChecklist!W75</f>
        <v>0</v>
      </c>
      <c r="AK9" s="240"/>
      <c r="AL9" s="240">
        <f>ProjectScopingChecklist!Y75</f>
        <v>0</v>
      </c>
      <c r="AM9" s="240"/>
      <c r="AN9" s="240">
        <f>ProjectScopingChecklist!AA75</f>
        <v>0</v>
      </c>
      <c r="AO9" s="240"/>
    </row>
    <row r="10" spans="1:41" s="123" customFormat="1" ht="19.95" customHeight="1" x14ac:dyDescent="0.3">
      <c r="A10" s="122"/>
      <c r="B10" s="233" t="str">
        <f>ProjectScopingChecklist!B70</f>
        <v>X-XX-XXX (XXX)</v>
      </c>
      <c r="C10" s="233"/>
      <c r="D10" s="233"/>
      <c r="E10" s="233"/>
      <c r="F10" s="233"/>
      <c r="G10" s="263">
        <f>ProjectScopingChecklist!G70</f>
        <v>0</v>
      </c>
      <c r="H10" s="264"/>
      <c r="I10" s="264"/>
      <c r="J10" s="265"/>
      <c r="K10" s="263">
        <f>ProjectScopingChecklist!K70</f>
        <v>0</v>
      </c>
      <c r="L10" s="264"/>
      <c r="M10" s="264"/>
      <c r="N10" s="265"/>
      <c r="O10" s="263">
        <f>ProjectScopingChecklist!O70</f>
        <v>0</v>
      </c>
      <c r="P10" s="264"/>
      <c r="Q10" s="263">
        <f>ProjectScopingChecklist!Q70</f>
        <v>0</v>
      </c>
      <c r="R10" s="264"/>
      <c r="S10" s="240">
        <f>ProjectScopingChecklist!U70</f>
        <v>0</v>
      </c>
      <c r="T10" s="240"/>
      <c r="U10" s="240"/>
      <c r="V10" s="240">
        <f>ProjectScopingChecklist!G76</f>
        <v>0</v>
      </c>
      <c r="W10" s="240"/>
      <c r="X10" s="240">
        <f>ProjectScopingChecklist!I76</f>
        <v>0</v>
      </c>
      <c r="Y10" s="240"/>
      <c r="Z10" s="240">
        <f>ProjectScopingChecklist!K76</f>
        <v>0</v>
      </c>
      <c r="AA10" s="240"/>
      <c r="AB10" s="240">
        <f>ProjectScopingChecklist!M76</f>
        <v>0</v>
      </c>
      <c r="AC10" s="240"/>
      <c r="AD10" s="263">
        <f>ProjectScopingChecklist!O76</f>
        <v>0</v>
      </c>
      <c r="AE10" s="265"/>
      <c r="AF10" s="263">
        <f>ProjectScopingChecklist!R76</f>
        <v>0</v>
      </c>
      <c r="AG10" s="265"/>
      <c r="AH10" s="240">
        <f>ProjectScopingChecklist!U76</f>
        <v>0</v>
      </c>
      <c r="AI10" s="240"/>
      <c r="AJ10" s="240">
        <f>ProjectScopingChecklist!W76</f>
        <v>0</v>
      </c>
      <c r="AK10" s="240"/>
      <c r="AL10" s="240">
        <f>ProjectScopingChecklist!Y76</f>
        <v>0</v>
      </c>
      <c r="AM10" s="240"/>
      <c r="AN10" s="240">
        <f>ProjectScopingChecklist!AA76</f>
        <v>0</v>
      </c>
      <c r="AO10" s="240"/>
    </row>
    <row r="11" spans="1:41" s="123" customFormat="1" ht="19.95" customHeight="1" x14ac:dyDescent="0.3">
      <c r="A11" s="122"/>
      <c r="B11" s="233" t="str">
        <f>ProjectScopingChecklist!B71</f>
        <v>X-XX-XXX (XXX)</v>
      </c>
      <c r="C11" s="233"/>
      <c r="D11" s="233"/>
      <c r="E11" s="233"/>
      <c r="F11" s="233"/>
      <c r="G11" s="263">
        <f>ProjectScopingChecklist!G71</f>
        <v>0</v>
      </c>
      <c r="H11" s="264"/>
      <c r="I11" s="264"/>
      <c r="J11" s="265"/>
      <c r="K11" s="263">
        <f>ProjectScopingChecklist!K71</f>
        <v>0</v>
      </c>
      <c r="L11" s="264"/>
      <c r="M11" s="264"/>
      <c r="N11" s="265"/>
      <c r="O11" s="263">
        <f>ProjectScopingChecklist!O71</f>
        <v>0</v>
      </c>
      <c r="P11" s="264"/>
      <c r="Q11" s="263">
        <f>ProjectScopingChecklist!Q71</f>
        <v>0</v>
      </c>
      <c r="R11" s="264"/>
      <c r="S11" s="240">
        <f>ProjectScopingChecklist!U71</f>
        <v>0</v>
      </c>
      <c r="T11" s="240"/>
      <c r="U11" s="240"/>
      <c r="V11" s="240">
        <f>ProjectScopingChecklist!G77</f>
        <v>0</v>
      </c>
      <c r="W11" s="240"/>
      <c r="X11" s="240">
        <f>ProjectScopingChecklist!I77</f>
        <v>0</v>
      </c>
      <c r="Y11" s="240"/>
      <c r="Z11" s="240">
        <f>ProjectScopingChecklist!K77</f>
        <v>0</v>
      </c>
      <c r="AA11" s="240"/>
      <c r="AB11" s="240">
        <f>ProjectScopingChecklist!M77</f>
        <v>0</v>
      </c>
      <c r="AC11" s="240"/>
      <c r="AD11" s="263">
        <f>ProjectScopingChecklist!O77</f>
        <v>0</v>
      </c>
      <c r="AE11" s="265"/>
      <c r="AF11" s="263">
        <f>ProjectScopingChecklist!R77</f>
        <v>0</v>
      </c>
      <c r="AG11" s="265"/>
      <c r="AH11" s="240">
        <f>ProjectScopingChecklist!U77</f>
        <v>0</v>
      </c>
      <c r="AI11" s="240"/>
      <c r="AJ11" s="240">
        <f>ProjectScopingChecklist!W77</f>
        <v>0</v>
      </c>
      <c r="AK11" s="240"/>
      <c r="AL11" s="240">
        <f>ProjectScopingChecklist!Y77</f>
        <v>0</v>
      </c>
      <c r="AM11" s="240"/>
      <c r="AN11" s="240">
        <f>ProjectScopingChecklist!AA77</f>
        <v>0</v>
      </c>
      <c r="AO11" s="240"/>
    </row>
    <row r="12" spans="1:41" s="123" customFormat="1" ht="19.95" customHeight="1" x14ac:dyDescent="0.3">
      <c r="A12" s="122"/>
      <c r="B12" s="127"/>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4"/>
      <c r="AH12" s="124"/>
      <c r="AI12" s="124"/>
    </row>
    <row r="13" spans="1:41" s="123" customFormat="1" ht="19.95" customHeight="1" x14ac:dyDescent="0.3">
      <c r="A13" s="122"/>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4"/>
      <c r="AH13" s="124"/>
      <c r="AI13" s="124"/>
    </row>
    <row r="14" spans="1:41" s="123" customFormat="1" ht="19.95" customHeight="1" x14ac:dyDescent="0.3">
      <c r="A14" s="122"/>
      <c r="B14" s="363" t="s">
        <v>464</v>
      </c>
      <c r="C14" s="363"/>
      <c r="D14" s="363"/>
      <c r="E14" s="363"/>
      <c r="F14" s="363"/>
      <c r="G14" s="363"/>
      <c r="H14" s="363"/>
      <c r="I14" s="363"/>
      <c r="J14" s="363"/>
      <c r="K14" s="363"/>
      <c r="L14" s="363"/>
      <c r="M14" s="363"/>
      <c r="N14" s="363"/>
      <c r="O14" s="363"/>
      <c r="P14" s="363"/>
      <c r="Q14" s="363"/>
      <c r="R14" s="363"/>
      <c r="S14" s="363"/>
      <c r="T14" s="363"/>
      <c r="U14" s="363"/>
      <c r="V14" s="363"/>
      <c r="W14" s="363"/>
      <c r="X14" s="363"/>
      <c r="Y14" s="363"/>
      <c r="Z14" s="363"/>
      <c r="AA14" s="363"/>
      <c r="AB14" s="363"/>
      <c r="AC14" s="363"/>
      <c r="AD14" s="363"/>
      <c r="AE14" s="363"/>
      <c r="AF14" s="363"/>
      <c r="AG14" s="363"/>
      <c r="AH14" s="363"/>
      <c r="AI14" s="363"/>
      <c r="AJ14" s="363"/>
      <c r="AK14" s="363"/>
      <c r="AL14" s="363"/>
      <c r="AM14" s="363"/>
      <c r="AN14" s="363"/>
      <c r="AO14" s="363"/>
    </row>
    <row r="15" spans="1:41" s="123" customFormat="1" ht="19.95" customHeight="1" x14ac:dyDescent="0.3">
      <c r="A15" s="122"/>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4"/>
      <c r="AH15" s="124"/>
      <c r="AI15" s="124"/>
    </row>
    <row r="16" spans="1:41" s="123" customFormat="1" ht="15" customHeight="1" x14ac:dyDescent="0.3">
      <c r="A16" s="122"/>
      <c r="B16" s="384" t="s">
        <v>63</v>
      </c>
      <c r="C16" s="384"/>
      <c r="D16" s="384"/>
      <c r="E16" s="384"/>
      <c r="F16" s="384"/>
      <c r="G16" s="373" t="s">
        <v>465</v>
      </c>
      <c r="H16" s="373"/>
      <c r="I16" s="373"/>
      <c r="J16" s="373"/>
      <c r="K16" s="373"/>
      <c r="L16" s="373"/>
      <c r="M16" s="373"/>
      <c r="N16" s="372" t="s">
        <v>466</v>
      </c>
      <c r="O16" s="372"/>
      <c r="P16" s="372"/>
      <c r="Q16" s="372"/>
      <c r="R16" s="372"/>
      <c r="S16" s="374" t="s">
        <v>467</v>
      </c>
      <c r="T16" s="374"/>
      <c r="U16" s="374"/>
      <c r="V16" s="374"/>
      <c r="W16" s="374"/>
      <c r="X16" s="374"/>
      <c r="Y16" s="374"/>
      <c r="Z16" s="378" t="s">
        <v>468</v>
      </c>
      <c r="AA16" s="378"/>
      <c r="AB16" s="378"/>
      <c r="AC16" s="378"/>
      <c r="AD16" s="378"/>
      <c r="AE16" s="379" t="s">
        <v>73</v>
      </c>
      <c r="AF16" s="380"/>
      <c r="AG16" s="380"/>
      <c r="AH16" s="380"/>
      <c r="AI16" s="380"/>
      <c r="AJ16" s="380"/>
      <c r="AK16" s="381"/>
      <c r="AL16" s="132"/>
      <c r="AM16" s="132"/>
      <c r="AN16" s="132"/>
      <c r="AO16" s="132"/>
    </row>
    <row r="17" spans="1:39" s="123" customFormat="1" ht="109.2" customHeight="1" x14ac:dyDescent="0.3">
      <c r="A17" s="122"/>
      <c r="B17" s="384"/>
      <c r="C17" s="384"/>
      <c r="D17" s="384"/>
      <c r="E17" s="384"/>
      <c r="F17" s="384"/>
      <c r="G17" s="134" t="s">
        <v>73</v>
      </c>
      <c r="H17" s="133" t="s">
        <v>469</v>
      </c>
      <c r="I17" s="133" t="s">
        <v>470</v>
      </c>
      <c r="J17" s="133" t="s">
        <v>471</v>
      </c>
      <c r="K17" s="133" t="s">
        <v>472</v>
      </c>
      <c r="L17" s="133" t="s">
        <v>473</v>
      </c>
      <c r="M17" s="133" t="s">
        <v>474</v>
      </c>
      <c r="N17" s="149" t="s">
        <v>475</v>
      </c>
      <c r="O17" s="370" t="s">
        <v>476</v>
      </c>
      <c r="P17" s="370"/>
      <c r="Q17" s="370" t="s">
        <v>477</v>
      </c>
      <c r="R17" s="370"/>
      <c r="S17" s="134" t="s">
        <v>478</v>
      </c>
      <c r="T17" s="133" t="s">
        <v>479</v>
      </c>
      <c r="U17" s="133" t="s">
        <v>480</v>
      </c>
      <c r="V17" s="371" t="s">
        <v>481</v>
      </c>
      <c r="W17" s="371"/>
      <c r="X17" s="371" t="s">
        <v>482</v>
      </c>
      <c r="Y17" s="371"/>
      <c r="Z17" s="149" t="s">
        <v>483</v>
      </c>
      <c r="AA17" s="149" t="s">
        <v>484</v>
      </c>
      <c r="AB17" s="370" t="s">
        <v>485</v>
      </c>
      <c r="AC17" s="370"/>
      <c r="AD17" s="149" t="s">
        <v>486</v>
      </c>
      <c r="AE17" s="134" t="s">
        <v>487</v>
      </c>
      <c r="AF17" s="133" t="s">
        <v>480</v>
      </c>
      <c r="AG17" s="133" t="s">
        <v>488</v>
      </c>
      <c r="AH17" s="133" t="s">
        <v>489</v>
      </c>
      <c r="AI17" s="133" t="s">
        <v>490</v>
      </c>
      <c r="AJ17" s="133" t="s">
        <v>491</v>
      </c>
      <c r="AK17" s="133" t="s">
        <v>492</v>
      </c>
    </row>
    <row r="18" spans="1:39" s="123" customFormat="1" ht="19.95" customHeight="1" x14ac:dyDescent="0.3">
      <c r="A18" s="122"/>
      <c r="B18" s="384" t="str">
        <f>B9</f>
        <v>X-XX-XXX (XXX)</v>
      </c>
      <c r="C18" s="384"/>
      <c r="D18" s="384"/>
      <c r="E18" s="384"/>
      <c r="F18" s="384"/>
      <c r="G18" s="135"/>
      <c r="H18" s="135"/>
      <c r="I18" s="135"/>
      <c r="J18" s="135"/>
      <c r="K18" s="135"/>
      <c r="L18" s="135"/>
      <c r="M18" s="135"/>
      <c r="N18" s="150"/>
      <c r="O18" s="360"/>
      <c r="P18" s="360"/>
      <c r="Q18" s="360"/>
      <c r="R18" s="360"/>
      <c r="S18" s="135"/>
      <c r="T18" s="135"/>
      <c r="U18" s="135"/>
      <c r="V18" s="240"/>
      <c r="W18" s="240"/>
      <c r="X18" s="240"/>
      <c r="Y18" s="240"/>
      <c r="Z18" s="150"/>
      <c r="AA18" s="150"/>
      <c r="AB18" s="360"/>
      <c r="AC18" s="360"/>
      <c r="AD18" s="150"/>
      <c r="AE18" s="135"/>
      <c r="AF18" s="135"/>
      <c r="AG18" s="135"/>
      <c r="AH18" s="135"/>
      <c r="AI18" s="135"/>
      <c r="AJ18" s="135"/>
      <c r="AK18" s="135"/>
    </row>
    <row r="19" spans="1:39" s="123" customFormat="1" ht="19.95" customHeight="1" x14ac:dyDescent="0.3">
      <c r="A19" s="122"/>
      <c r="B19" s="384" t="str">
        <f>B10</f>
        <v>X-XX-XXX (XXX)</v>
      </c>
      <c r="C19" s="384"/>
      <c r="D19" s="384"/>
      <c r="E19" s="384"/>
      <c r="F19" s="384"/>
      <c r="G19" s="135"/>
      <c r="H19" s="135"/>
      <c r="I19" s="135"/>
      <c r="J19" s="135"/>
      <c r="K19" s="135"/>
      <c r="L19" s="135"/>
      <c r="M19" s="135"/>
      <c r="N19" s="150"/>
      <c r="O19" s="360"/>
      <c r="P19" s="360"/>
      <c r="Q19" s="360"/>
      <c r="R19" s="360"/>
      <c r="S19" s="135"/>
      <c r="T19" s="135"/>
      <c r="U19" s="135"/>
      <c r="V19" s="240"/>
      <c r="W19" s="240"/>
      <c r="X19" s="240"/>
      <c r="Y19" s="240"/>
      <c r="Z19" s="150"/>
      <c r="AA19" s="150"/>
      <c r="AB19" s="360"/>
      <c r="AC19" s="360"/>
      <c r="AD19" s="150"/>
      <c r="AE19" s="135"/>
      <c r="AF19" s="135"/>
      <c r="AG19" s="135"/>
      <c r="AH19" s="135"/>
      <c r="AI19" s="135"/>
      <c r="AJ19" s="135"/>
      <c r="AK19" s="135"/>
    </row>
    <row r="20" spans="1:39" s="123" customFormat="1" ht="19.95" customHeight="1" x14ac:dyDescent="0.3">
      <c r="A20" s="122"/>
      <c r="B20" s="384" t="str">
        <f>B11</f>
        <v>X-XX-XXX (XXX)</v>
      </c>
      <c r="C20" s="384"/>
      <c r="D20" s="384"/>
      <c r="E20" s="384"/>
      <c r="F20" s="384"/>
      <c r="G20" s="135"/>
      <c r="H20" s="135"/>
      <c r="I20" s="135"/>
      <c r="J20" s="135"/>
      <c r="K20" s="135"/>
      <c r="L20" s="135"/>
      <c r="M20" s="135"/>
      <c r="N20" s="150"/>
      <c r="O20" s="360"/>
      <c r="P20" s="360"/>
      <c r="Q20" s="360"/>
      <c r="R20" s="360"/>
      <c r="S20" s="135"/>
      <c r="T20" s="135"/>
      <c r="U20" s="135"/>
      <c r="V20" s="240"/>
      <c r="W20" s="240"/>
      <c r="X20" s="240"/>
      <c r="Y20" s="240"/>
      <c r="Z20" s="150"/>
      <c r="AA20" s="150"/>
      <c r="AB20" s="360"/>
      <c r="AC20" s="360"/>
      <c r="AD20" s="150"/>
      <c r="AE20" s="135"/>
      <c r="AF20" s="135"/>
      <c r="AG20" s="135"/>
      <c r="AH20" s="135"/>
      <c r="AI20" s="135"/>
      <c r="AJ20" s="135"/>
      <c r="AK20" s="135"/>
    </row>
    <row r="21" spans="1:39" s="123" customFormat="1" ht="19.95" customHeight="1" x14ac:dyDescent="0.3">
      <c r="A21" s="122"/>
      <c r="B21" s="126"/>
      <c r="C21" s="126"/>
      <c r="D21" s="126"/>
      <c r="E21" s="126"/>
      <c r="F21" s="126"/>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4"/>
      <c r="AF21" s="124"/>
      <c r="AG21" s="124"/>
    </row>
    <row r="22" spans="1:39" s="123" customFormat="1" ht="19.95" customHeight="1" x14ac:dyDescent="0.3">
      <c r="A22" s="122"/>
      <c r="B22" s="126"/>
      <c r="C22" s="126"/>
      <c r="D22" s="126"/>
      <c r="E22" s="126"/>
      <c r="F22" s="126"/>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24"/>
      <c r="AH22" s="124"/>
      <c r="AI22" s="124"/>
    </row>
    <row r="23" spans="1:39" s="123" customFormat="1" ht="19.95" customHeight="1" x14ac:dyDescent="0.3">
      <c r="A23" s="122"/>
      <c r="B23" s="376" t="s">
        <v>63</v>
      </c>
      <c r="C23" s="376"/>
      <c r="D23" s="376"/>
      <c r="E23" s="376"/>
      <c r="F23" s="376"/>
      <c r="G23" s="240" t="s">
        <v>493</v>
      </c>
      <c r="H23" s="240"/>
      <c r="I23" s="240"/>
      <c r="J23" s="240"/>
      <c r="K23" s="240"/>
      <c r="L23" s="240"/>
      <c r="M23" s="240"/>
      <c r="N23" s="240"/>
      <c r="O23" s="240"/>
      <c r="P23" s="240"/>
      <c r="Q23" s="240"/>
      <c r="R23" s="360" t="s">
        <v>494</v>
      </c>
      <c r="S23" s="360"/>
      <c r="T23" s="360"/>
      <c r="U23" s="360"/>
      <c r="V23" s="360"/>
      <c r="W23" s="360"/>
      <c r="X23" s="360"/>
      <c r="Y23" s="360"/>
      <c r="Z23" s="360"/>
      <c r="AA23" s="360"/>
      <c r="AB23" s="360"/>
      <c r="AC23" s="360"/>
      <c r="AD23" s="360"/>
      <c r="AE23" s="360"/>
      <c r="AF23" s="240" t="s">
        <v>495</v>
      </c>
      <c r="AG23" s="240"/>
      <c r="AH23" s="240"/>
      <c r="AI23" s="240"/>
      <c r="AJ23" s="240"/>
      <c r="AK23" s="240"/>
      <c r="AL23" s="240"/>
    </row>
    <row r="24" spans="1:39" s="123" customFormat="1" ht="15.75" customHeight="1" x14ac:dyDescent="0.3">
      <c r="A24" s="122"/>
      <c r="B24" s="376"/>
      <c r="C24" s="376"/>
      <c r="D24" s="376"/>
      <c r="E24" s="376"/>
      <c r="F24" s="376"/>
      <c r="G24" s="364" t="s">
        <v>496</v>
      </c>
      <c r="H24" s="364"/>
      <c r="I24" s="364"/>
      <c r="J24" s="364"/>
      <c r="K24" s="364"/>
      <c r="L24" s="365" t="s">
        <v>497</v>
      </c>
      <c r="M24" s="365"/>
      <c r="N24" s="365"/>
      <c r="O24" s="365" t="s">
        <v>498</v>
      </c>
      <c r="P24" s="365"/>
      <c r="Q24" s="365"/>
      <c r="R24" s="376" t="s">
        <v>499</v>
      </c>
      <c r="S24" s="376"/>
      <c r="T24" s="376"/>
      <c r="U24" s="376"/>
      <c r="V24" s="376"/>
      <c r="W24" s="377" t="s">
        <v>500</v>
      </c>
      <c r="X24" s="377"/>
      <c r="Y24" s="377"/>
      <c r="Z24" s="377"/>
      <c r="AA24" s="377" t="s">
        <v>501</v>
      </c>
      <c r="AB24" s="377"/>
      <c r="AC24" s="377"/>
      <c r="AD24" s="383" t="s">
        <v>502</v>
      </c>
      <c r="AE24" s="383"/>
      <c r="AF24" s="371" t="s">
        <v>503</v>
      </c>
      <c r="AG24" s="371" t="s">
        <v>504</v>
      </c>
      <c r="AH24" s="371"/>
      <c r="AI24" s="371" t="s">
        <v>505</v>
      </c>
      <c r="AJ24" s="371"/>
      <c r="AK24" s="371" t="s">
        <v>506</v>
      </c>
      <c r="AL24" s="371"/>
    </row>
    <row r="25" spans="1:39" s="123" customFormat="1" ht="133.19999999999999" customHeight="1" x14ac:dyDescent="0.3">
      <c r="A25" s="122"/>
      <c r="B25" s="376"/>
      <c r="C25" s="376"/>
      <c r="D25" s="376"/>
      <c r="E25" s="376"/>
      <c r="F25" s="376"/>
      <c r="G25" s="138" t="s">
        <v>507</v>
      </c>
      <c r="H25" s="138" t="s">
        <v>508</v>
      </c>
      <c r="I25" s="138" t="s">
        <v>509</v>
      </c>
      <c r="J25" s="138" t="s">
        <v>510</v>
      </c>
      <c r="K25" s="138" t="s">
        <v>511</v>
      </c>
      <c r="L25" s="138" t="s">
        <v>512</v>
      </c>
      <c r="M25" s="138" t="s">
        <v>513</v>
      </c>
      <c r="N25" s="138" t="s">
        <v>514</v>
      </c>
      <c r="O25" s="139" t="s">
        <v>515</v>
      </c>
      <c r="P25" s="382" t="s">
        <v>516</v>
      </c>
      <c r="Q25" s="382"/>
      <c r="R25" s="147" t="s">
        <v>512</v>
      </c>
      <c r="S25" s="383" t="s">
        <v>517</v>
      </c>
      <c r="T25" s="383"/>
      <c r="U25" s="383" t="s">
        <v>518</v>
      </c>
      <c r="V25" s="383"/>
      <c r="W25" s="147" t="s">
        <v>507</v>
      </c>
      <c r="X25" s="147" t="s">
        <v>508</v>
      </c>
      <c r="Y25" s="147" t="s">
        <v>509</v>
      </c>
      <c r="Z25" s="147" t="s">
        <v>519</v>
      </c>
      <c r="AA25" s="147" t="s">
        <v>520</v>
      </c>
      <c r="AB25" s="147" t="s">
        <v>521</v>
      </c>
      <c r="AC25" s="147" t="s">
        <v>522</v>
      </c>
      <c r="AD25" s="383"/>
      <c r="AE25" s="383"/>
      <c r="AF25" s="371"/>
      <c r="AG25" s="371"/>
      <c r="AH25" s="371"/>
      <c r="AI25" s="371"/>
      <c r="AJ25" s="371"/>
      <c r="AK25" s="371"/>
      <c r="AL25" s="371"/>
    </row>
    <row r="26" spans="1:39" s="123" customFormat="1" ht="19.95" customHeight="1" x14ac:dyDescent="0.3">
      <c r="A26" s="122"/>
      <c r="B26" s="376" t="str">
        <f>B9</f>
        <v>X-XX-XXX (XXX)</v>
      </c>
      <c r="C26" s="376"/>
      <c r="D26" s="376"/>
      <c r="E26" s="376"/>
      <c r="F26" s="376"/>
      <c r="G26" s="140"/>
      <c r="H26" s="140"/>
      <c r="I26" s="140"/>
      <c r="J26" s="140"/>
      <c r="K26" s="140"/>
      <c r="L26" s="140"/>
      <c r="M26" s="140"/>
      <c r="N26" s="140"/>
      <c r="O26" s="140"/>
      <c r="P26" s="359"/>
      <c r="Q26" s="359"/>
      <c r="R26" s="148"/>
      <c r="S26" s="361"/>
      <c r="T26" s="361"/>
      <c r="U26" s="361"/>
      <c r="V26" s="361"/>
      <c r="W26" s="148"/>
      <c r="X26" s="148"/>
      <c r="Y26" s="148"/>
      <c r="Z26" s="148"/>
      <c r="AA26" s="148"/>
      <c r="AB26" s="148"/>
      <c r="AC26" s="148"/>
      <c r="AD26" s="361"/>
      <c r="AE26" s="361"/>
      <c r="AF26" s="135"/>
      <c r="AG26" s="240"/>
      <c r="AH26" s="240"/>
      <c r="AI26" s="240"/>
      <c r="AJ26" s="240"/>
      <c r="AK26" s="240"/>
      <c r="AL26" s="240"/>
    </row>
    <row r="27" spans="1:39" s="123" customFormat="1" ht="19.95" customHeight="1" x14ac:dyDescent="0.3">
      <c r="A27" s="122"/>
      <c r="B27" s="376" t="str">
        <f>B10</f>
        <v>X-XX-XXX (XXX)</v>
      </c>
      <c r="C27" s="376"/>
      <c r="D27" s="376"/>
      <c r="E27" s="376"/>
      <c r="F27" s="376"/>
      <c r="G27" s="140"/>
      <c r="H27" s="140"/>
      <c r="I27" s="140"/>
      <c r="J27" s="140"/>
      <c r="K27" s="140"/>
      <c r="L27" s="140"/>
      <c r="M27" s="140"/>
      <c r="N27" s="140"/>
      <c r="O27" s="140"/>
      <c r="P27" s="359"/>
      <c r="Q27" s="359"/>
      <c r="R27" s="148"/>
      <c r="S27" s="361"/>
      <c r="T27" s="361"/>
      <c r="U27" s="361"/>
      <c r="V27" s="361"/>
      <c r="W27" s="148"/>
      <c r="X27" s="148"/>
      <c r="Y27" s="148"/>
      <c r="Z27" s="148"/>
      <c r="AA27" s="148"/>
      <c r="AB27" s="148"/>
      <c r="AC27" s="148"/>
      <c r="AD27" s="361"/>
      <c r="AE27" s="361"/>
      <c r="AF27" s="135"/>
      <c r="AG27" s="240"/>
      <c r="AH27" s="240"/>
      <c r="AI27" s="240"/>
      <c r="AJ27" s="240"/>
      <c r="AK27" s="240"/>
      <c r="AL27" s="240"/>
    </row>
    <row r="28" spans="1:39" s="123" customFormat="1" ht="19.95" customHeight="1" x14ac:dyDescent="0.3">
      <c r="A28" s="122"/>
      <c r="B28" s="376" t="str">
        <f>B11</f>
        <v>X-XX-XXX (XXX)</v>
      </c>
      <c r="C28" s="376"/>
      <c r="D28" s="376"/>
      <c r="E28" s="376"/>
      <c r="F28" s="376"/>
      <c r="G28" s="140"/>
      <c r="H28" s="140"/>
      <c r="I28" s="140"/>
      <c r="J28" s="140"/>
      <c r="K28" s="140"/>
      <c r="L28" s="140"/>
      <c r="M28" s="140"/>
      <c r="N28" s="140"/>
      <c r="O28" s="140"/>
      <c r="P28" s="359"/>
      <c r="Q28" s="359"/>
      <c r="R28" s="148"/>
      <c r="S28" s="361"/>
      <c r="T28" s="361"/>
      <c r="U28" s="361"/>
      <c r="V28" s="361"/>
      <c r="W28" s="148"/>
      <c r="X28" s="148"/>
      <c r="Y28" s="148"/>
      <c r="Z28" s="148"/>
      <c r="AA28" s="148"/>
      <c r="AB28" s="148"/>
      <c r="AC28" s="148"/>
      <c r="AD28" s="361"/>
      <c r="AE28" s="361"/>
      <c r="AF28" s="135"/>
      <c r="AG28" s="240"/>
      <c r="AH28" s="240"/>
      <c r="AI28" s="240"/>
      <c r="AJ28" s="240"/>
      <c r="AK28" s="240"/>
      <c r="AL28" s="240"/>
    </row>
    <row r="29" spans="1:39" s="123" customFormat="1" ht="20.25" customHeight="1" x14ac:dyDescent="0.3">
      <c r="A29" s="122"/>
      <c r="B29" s="129"/>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8"/>
      <c r="AE29" s="128"/>
      <c r="AF29" s="124"/>
    </row>
    <row r="30" spans="1:39" s="123" customFormat="1" ht="20.25" customHeight="1" x14ac:dyDescent="0.3">
      <c r="A30" s="122"/>
      <c r="B30" s="129"/>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7"/>
      <c r="AG30" s="124"/>
      <c r="AH30" s="124"/>
      <c r="AI30" s="124"/>
    </row>
    <row r="31" spans="1:39" s="123" customFormat="1" ht="19.95" customHeight="1" x14ac:dyDescent="0.3">
      <c r="A31" s="122"/>
      <c r="B31" s="129" t="s">
        <v>523</v>
      </c>
      <c r="C31" s="129"/>
      <c r="D31" s="129"/>
      <c r="E31" s="129"/>
      <c r="F31" s="129"/>
      <c r="G31" s="129"/>
      <c r="H31" s="129"/>
      <c r="I31" s="129"/>
      <c r="J31" s="129"/>
      <c r="K31" s="129"/>
      <c r="L31" s="129"/>
      <c r="M31" s="129"/>
      <c r="N31" s="129"/>
      <c r="O31" s="129"/>
      <c r="P31" s="129"/>
      <c r="Q31" s="129"/>
      <c r="R31" s="129"/>
      <c r="S31" s="129"/>
      <c r="T31" s="129"/>
      <c r="U31" s="127" t="s">
        <v>59</v>
      </c>
      <c r="V31" s="129"/>
      <c r="W31" s="129"/>
      <c r="X31" s="129"/>
      <c r="Y31" s="129"/>
      <c r="Z31" s="129"/>
      <c r="AA31" s="129"/>
      <c r="AB31" s="129"/>
      <c r="AC31" s="129"/>
      <c r="AD31" s="129"/>
      <c r="AE31" s="129"/>
      <c r="AF31" s="127"/>
      <c r="AG31" s="124"/>
      <c r="AH31" s="124"/>
      <c r="AI31" s="124"/>
    </row>
    <row r="32" spans="1:39" s="123" customFormat="1" ht="54.75" customHeight="1" x14ac:dyDescent="0.3">
      <c r="A32" s="122"/>
      <c r="B32" s="364" t="s">
        <v>63</v>
      </c>
      <c r="C32" s="364"/>
      <c r="D32" s="364"/>
      <c r="E32" s="364"/>
      <c r="F32" s="364"/>
      <c r="G32" s="385" t="s">
        <v>524</v>
      </c>
      <c r="H32" s="385"/>
      <c r="I32" s="385"/>
      <c r="J32" s="385"/>
      <c r="K32" s="385" t="s">
        <v>525</v>
      </c>
      <c r="L32" s="385"/>
      <c r="M32" s="385"/>
      <c r="N32" s="385"/>
      <c r="O32" s="385" t="s">
        <v>526</v>
      </c>
      <c r="P32" s="385"/>
      <c r="Q32" s="385"/>
      <c r="R32" s="385"/>
      <c r="S32" s="130"/>
      <c r="T32" s="130"/>
      <c r="U32" s="350"/>
      <c r="V32" s="351"/>
      <c r="W32" s="351"/>
      <c r="X32" s="351"/>
      <c r="Y32" s="351"/>
      <c r="Z32" s="351"/>
      <c r="AA32" s="351"/>
      <c r="AB32" s="351"/>
      <c r="AC32" s="351"/>
      <c r="AD32" s="351"/>
      <c r="AE32" s="351"/>
      <c r="AF32" s="351"/>
      <c r="AG32" s="351"/>
      <c r="AH32" s="351"/>
      <c r="AI32" s="351"/>
      <c r="AJ32" s="351"/>
      <c r="AK32" s="351"/>
      <c r="AL32" s="351"/>
      <c r="AM32" s="352"/>
    </row>
    <row r="33" spans="1:39" s="123" customFormat="1" ht="19.95" customHeight="1" x14ac:dyDescent="0.3">
      <c r="A33" s="122"/>
      <c r="B33" s="364" t="str">
        <f>B9</f>
        <v>X-XX-XXX (XXX)</v>
      </c>
      <c r="C33" s="364"/>
      <c r="D33" s="364"/>
      <c r="E33" s="364"/>
      <c r="F33" s="364"/>
      <c r="G33" s="359"/>
      <c r="H33" s="359"/>
      <c r="I33" s="359"/>
      <c r="J33" s="359"/>
      <c r="K33" s="359"/>
      <c r="L33" s="359"/>
      <c r="M33" s="359"/>
      <c r="N33" s="359"/>
      <c r="O33" s="359"/>
      <c r="P33" s="359"/>
      <c r="Q33" s="359"/>
      <c r="R33" s="359"/>
      <c r="S33" s="129"/>
      <c r="T33" s="129"/>
      <c r="U33" s="353"/>
      <c r="V33" s="354"/>
      <c r="W33" s="354"/>
      <c r="X33" s="354"/>
      <c r="Y33" s="354"/>
      <c r="Z33" s="354"/>
      <c r="AA33" s="354"/>
      <c r="AB33" s="354"/>
      <c r="AC33" s="354"/>
      <c r="AD33" s="354"/>
      <c r="AE33" s="354"/>
      <c r="AF33" s="354"/>
      <c r="AG33" s="354"/>
      <c r="AH33" s="354"/>
      <c r="AI33" s="354"/>
      <c r="AJ33" s="354"/>
      <c r="AK33" s="354"/>
      <c r="AL33" s="354"/>
      <c r="AM33" s="355"/>
    </row>
    <row r="34" spans="1:39" s="123" customFormat="1" ht="19.95" customHeight="1" x14ac:dyDescent="0.3">
      <c r="A34" s="122"/>
      <c r="B34" s="364" t="str">
        <f>B10</f>
        <v>X-XX-XXX (XXX)</v>
      </c>
      <c r="C34" s="364"/>
      <c r="D34" s="364"/>
      <c r="E34" s="364"/>
      <c r="F34" s="364"/>
      <c r="G34" s="359"/>
      <c r="H34" s="359"/>
      <c r="I34" s="359"/>
      <c r="J34" s="359"/>
      <c r="K34" s="359"/>
      <c r="L34" s="359"/>
      <c r="M34" s="359"/>
      <c r="N34" s="359"/>
      <c r="O34" s="359"/>
      <c r="P34" s="359"/>
      <c r="Q34" s="359"/>
      <c r="R34" s="359"/>
      <c r="S34" s="129"/>
      <c r="T34" s="129"/>
      <c r="U34" s="353"/>
      <c r="V34" s="354"/>
      <c r="W34" s="354"/>
      <c r="X34" s="354"/>
      <c r="Y34" s="354"/>
      <c r="Z34" s="354"/>
      <c r="AA34" s="354"/>
      <c r="AB34" s="354"/>
      <c r="AC34" s="354"/>
      <c r="AD34" s="354"/>
      <c r="AE34" s="354"/>
      <c r="AF34" s="354"/>
      <c r="AG34" s="354"/>
      <c r="AH34" s="354"/>
      <c r="AI34" s="354"/>
      <c r="AJ34" s="354"/>
      <c r="AK34" s="354"/>
      <c r="AL34" s="354"/>
      <c r="AM34" s="355"/>
    </row>
    <row r="35" spans="1:39" s="123" customFormat="1" ht="19.95" customHeight="1" x14ac:dyDescent="0.3">
      <c r="A35" s="122"/>
      <c r="B35" s="364" t="str">
        <f>B11</f>
        <v>X-XX-XXX (XXX)</v>
      </c>
      <c r="C35" s="364"/>
      <c r="D35" s="364"/>
      <c r="E35" s="364"/>
      <c r="F35" s="364"/>
      <c r="G35" s="359"/>
      <c r="H35" s="359"/>
      <c r="I35" s="359"/>
      <c r="J35" s="359"/>
      <c r="K35" s="359"/>
      <c r="L35" s="359"/>
      <c r="M35" s="359"/>
      <c r="N35" s="359"/>
      <c r="O35" s="359"/>
      <c r="P35" s="359"/>
      <c r="Q35" s="359"/>
      <c r="R35" s="359"/>
      <c r="S35" s="129"/>
      <c r="T35" s="129"/>
      <c r="U35" s="353"/>
      <c r="V35" s="354"/>
      <c r="W35" s="354"/>
      <c r="X35" s="354"/>
      <c r="Y35" s="354"/>
      <c r="Z35" s="354"/>
      <c r="AA35" s="354"/>
      <c r="AB35" s="354"/>
      <c r="AC35" s="354"/>
      <c r="AD35" s="354"/>
      <c r="AE35" s="354"/>
      <c r="AF35" s="354"/>
      <c r="AG35" s="354"/>
      <c r="AH35" s="354"/>
      <c r="AI35" s="354"/>
      <c r="AJ35" s="354"/>
      <c r="AK35" s="354"/>
      <c r="AL35" s="354"/>
      <c r="AM35" s="355"/>
    </row>
    <row r="36" spans="1:39" s="123" customFormat="1" ht="14.4" x14ac:dyDescent="0.3">
      <c r="A36" s="122"/>
      <c r="B36" s="122"/>
      <c r="C36" s="122"/>
      <c r="D36" s="121"/>
      <c r="E36" s="122"/>
      <c r="F36" s="122"/>
      <c r="G36" s="122"/>
      <c r="H36" s="122"/>
      <c r="I36" s="122"/>
      <c r="J36" s="122"/>
      <c r="K36" s="122"/>
      <c r="L36" s="122"/>
      <c r="M36" s="122"/>
      <c r="N36" s="122"/>
      <c r="O36" s="122"/>
      <c r="P36" s="122"/>
      <c r="Q36" s="122"/>
      <c r="R36" s="122"/>
      <c r="S36" s="122"/>
      <c r="T36" s="122"/>
      <c r="U36" s="353"/>
      <c r="V36" s="354"/>
      <c r="W36" s="354"/>
      <c r="X36" s="354"/>
      <c r="Y36" s="354"/>
      <c r="Z36" s="354"/>
      <c r="AA36" s="354"/>
      <c r="AB36" s="354"/>
      <c r="AC36" s="354"/>
      <c r="AD36" s="354"/>
      <c r="AE36" s="354"/>
      <c r="AF36" s="354"/>
      <c r="AG36" s="354"/>
      <c r="AH36" s="354"/>
      <c r="AI36" s="354"/>
      <c r="AJ36" s="354"/>
      <c r="AK36" s="354"/>
      <c r="AL36" s="354"/>
      <c r="AM36" s="355"/>
    </row>
    <row r="37" spans="1:39" s="123" customFormat="1" ht="16.5" customHeight="1" x14ac:dyDescent="0.3">
      <c r="A37" s="122"/>
      <c r="B37" s="122"/>
      <c r="C37" s="127"/>
      <c r="D37" s="122"/>
      <c r="E37" s="122"/>
      <c r="F37" s="122"/>
      <c r="G37" s="122"/>
      <c r="H37" s="122"/>
      <c r="I37" s="122"/>
      <c r="J37" s="122"/>
      <c r="K37" s="122"/>
      <c r="L37" s="122"/>
      <c r="M37" s="122"/>
      <c r="N37" s="122"/>
      <c r="O37" s="122"/>
      <c r="P37" s="122"/>
      <c r="Q37" s="122"/>
      <c r="R37" s="122"/>
      <c r="S37" s="122"/>
      <c r="T37" s="122"/>
      <c r="U37" s="353"/>
      <c r="V37" s="354"/>
      <c r="W37" s="354"/>
      <c r="X37" s="354"/>
      <c r="Y37" s="354"/>
      <c r="Z37" s="354"/>
      <c r="AA37" s="354"/>
      <c r="AB37" s="354"/>
      <c r="AC37" s="354"/>
      <c r="AD37" s="354"/>
      <c r="AE37" s="354"/>
      <c r="AF37" s="354"/>
      <c r="AG37" s="354"/>
      <c r="AH37" s="354"/>
      <c r="AI37" s="354"/>
      <c r="AJ37" s="354"/>
      <c r="AK37" s="354"/>
      <c r="AL37" s="354"/>
      <c r="AM37" s="355"/>
    </row>
    <row r="38" spans="1:39" s="123" customFormat="1" ht="16.95" customHeight="1" x14ac:dyDescent="0.3">
      <c r="A38" s="122"/>
      <c r="B38" s="122"/>
      <c r="C38" s="186"/>
      <c r="D38" s="186"/>
      <c r="E38" s="186"/>
      <c r="F38" s="186"/>
      <c r="G38" s="186"/>
      <c r="H38" s="186"/>
      <c r="I38" s="186"/>
      <c r="J38" s="186"/>
      <c r="K38" s="186"/>
      <c r="L38" s="186"/>
      <c r="M38" s="186"/>
      <c r="N38" s="186"/>
      <c r="O38" s="186"/>
      <c r="P38" s="186"/>
      <c r="Q38" s="186"/>
      <c r="R38" s="186"/>
      <c r="S38" s="186"/>
      <c r="T38" s="186"/>
      <c r="U38" s="353"/>
      <c r="V38" s="354"/>
      <c r="W38" s="354"/>
      <c r="X38" s="354"/>
      <c r="Y38" s="354"/>
      <c r="Z38" s="354"/>
      <c r="AA38" s="354"/>
      <c r="AB38" s="354"/>
      <c r="AC38" s="354"/>
      <c r="AD38" s="354"/>
      <c r="AE38" s="354"/>
      <c r="AF38" s="354"/>
      <c r="AG38" s="354"/>
      <c r="AH38" s="354"/>
      <c r="AI38" s="354"/>
      <c r="AJ38" s="354"/>
      <c r="AK38" s="354"/>
      <c r="AL38" s="354"/>
      <c r="AM38" s="355"/>
    </row>
    <row r="39" spans="1:39" s="123" customFormat="1" ht="16.95" customHeight="1" x14ac:dyDescent="0.3">
      <c r="A39" s="122"/>
      <c r="B39" s="122"/>
      <c r="C39" s="186"/>
      <c r="D39" s="186"/>
      <c r="E39" s="186"/>
      <c r="F39" s="186"/>
      <c r="G39" s="186"/>
      <c r="H39" s="186"/>
      <c r="I39" s="186"/>
      <c r="J39" s="186"/>
      <c r="K39" s="186"/>
      <c r="L39" s="186"/>
      <c r="M39" s="186"/>
      <c r="N39" s="186"/>
      <c r="O39" s="186"/>
      <c r="P39" s="186"/>
      <c r="Q39" s="186"/>
      <c r="R39" s="186"/>
      <c r="S39" s="186"/>
      <c r="T39" s="186"/>
      <c r="U39" s="356"/>
      <c r="V39" s="357"/>
      <c r="W39" s="357"/>
      <c r="X39" s="357"/>
      <c r="Y39" s="357"/>
      <c r="Z39" s="357"/>
      <c r="AA39" s="357"/>
      <c r="AB39" s="357"/>
      <c r="AC39" s="357"/>
      <c r="AD39" s="357"/>
      <c r="AE39" s="357"/>
      <c r="AF39" s="357"/>
      <c r="AG39" s="357"/>
      <c r="AH39" s="357"/>
      <c r="AI39" s="357"/>
      <c r="AJ39" s="357"/>
      <c r="AK39" s="357"/>
      <c r="AL39" s="357"/>
      <c r="AM39" s="358"/>
    </row>
    <row r="40" spans="1:39" s="123" customFormat="1" ht="16.95" customHeight="1" x14ac:dyDescent="0.3">
      <c r="A40" s="122"/>
      <c r="B40" s="122"/>
      <c r="C40" s="122"/>
      <c r="D40" s="121"/>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4"/>
      <c r="AH40" s="124"/>
      <c r="AI40" s="124"/>
    </row>
    <row r="41" spans="1:39" s="123" customFormat="1" ht="16.95" customHeight="1" x14ac:dyDescent="0.3">
      <c r="A41" s="122"/>
      <c r="B41" s="122"/>
      <c r="C41" s="122"/>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4"/>
      <c r="AH41" s="124"/>
      <c r="AI41" s="124"/>
    </row>
  </sheetData>
  <mergeCells count="159">
    <mergeCell ref="B33:F33"/>
    <mergeCell ref="B34:F34"/>
    <mergeCell ref="B35:F35"/>
    <mergeCell ref="G35:J35"/>
    <mergeCell ref="K35:N35"/>
    <mergeCell ref="O35:R35"/>
    <mergeCell ref="G33:J33"/>
    <mergeCell ref="K33:N33"/>
    <mergeCell ref="O33:R33"/>
    <mergeCell ref="O17:P17"/>
    <mergeCell ref="B14:AO14"/>
    <mergeCell ref="V7:AC7"/>
    <mergeCell ref="B32:F32"/>
    <mergeCell ref="B26:F26"/>
    <mergeCell ref="B27:F27"/>
    <mergeCell ref="G32:J32"/>
    <mergeCell ref="K32:N32"/>
    <mergeCell ref="O32:R32"/>
    <mergeCell ref="AG26:AH26"/>
    <mergeCell ref="AI26:AJ26"/>
    <mergeCell ref="AD24:AE25"/>
    <mergeCell ref="B11:F11"/>
    <mergeCell ref="K7:N8"/>
    <mergeCell ref="G7:J8"/>
    <mergeCell ref="K9:N9"/>
    <mergeCell ref="G9:J9"/>
    <mergeCell ref="G10:J10"/>
    <mergeCell ref="O20:P20"/>
    <mergeCell ref="Q20:R20"/>
    <mergeCell ref="S7:U8"/>
    <mergeCell ref="S9:U9"/>
    <mergeCell ref="S10:U10"/>
    <mergeCell ref="B9:F9"/>
    <mergeCell ref="B7:F8"/>
    <mergeCell ref="B10:F10"/>
    <mergeCell ref="B16:F17"/>
    <mergeCell ref="B20:F20"/>
    <mergeCell ref="B19:F19"/>
    <mergeCell ref="B18:F18"/>
    <mergeCell ref="G11:J11"/>
    <mergeCell ref="K10:N10"/>
    <mergeCell ref="K11:N11"/>
    <mergeCell ref="B23:F25"/>
    <mergeCell ref="P28:Q28"/>
    <mergeCell ref="O24:Q24"/>
    <mergeCell ref="R24:V24"/>
    <mergeCell ref="AA24:AC24"/>
    <mergeCell ref="W24:Z24"/>
    <mergeCell ref="Z16:AD16"/>
    <mergeCell ref="AE16:AK16"/>
    <mergeCell ref="X20:Y20"/>
    <mergeCell ref="V20:W20"/>
    <mergeCell ref="P25:Q25"/>
    <mergeCell ref="AK26:AL26"/>
    <mergeCell ref="AK24:AL25"/>
    <mergeCell ref="AI24:AJ25"/>
    <mergeCell ref="O18:P18"/>
    <mergeCell ref="B28:F28"/>
    <mergeCell ref="Q17:R17"/>
    <mergeCell ref="S25:T25"/>
    <mergeCell ref="U25:V25"/>
    <mergeCell ref="O19:P19"/>
    <mergeCell ref="Q19:R19"/>
    <mergeCell ref="AD27:AE27"/>
    <mergeCell ref="S26:T26"/>
    <mergeCell ref="U26:V26"/>
    <mergeCell ref="O7:P8"/>
    <mergeCell ref="O9:P9"/>
    <mergeCell ref="O10:P10"/>
    <mergeCell ref="O11:P11"/>
    <mergeCell ref="AD9:AE9"/>
    <mergeCell ref="V8:W8"/>
    <mergeCell ref="X8:Y8"/>
    <mergeCell ref="Z8:AA8"/>
    <mergeCell ref="S11:U11"/>
    <mergeCell ref="AD7:AG7"/>
    <mergeCell ref="AB9:AC9"/>
    <mergeCell ref="AB10:AC10"/>
    <mergeCell ref="AB11:AC11"/>
    <mergeCell ref="AD8:AE8"/>
    <mergeCell ref="AF8:AG8"/>
    <mergeCell ref="AD10:AE10"/>
    <mergeCell ref="V10:W10"/>
    <mergeCell ref="X10:Y10"/>
    <mergeCell ref="Z10:AA10"/>
    <mergeCell ref="V9:W9"/>
    <mergeCell ref="X9:Y9"/>
    <mergeCell ref="Z9:AA9"/>
    <mergeCell ref="AD11:AE11"/>
    <mergeCell ref="AN11:AO11"/>
    <mergeCell ref="V11:W11"/>
    <mergeCell ref="X11:Y11"/>
    <mergeCell ref="Z11:AA11"/>
    <mergeCell ref="AF9:AG9"/>
    <mergeCell ref="AF10:AG10"/>
    <mergeCell ref="AF11:AG11"/>
    <mergeCell ref="AB8:AC8"/>
    <mergeCell ref="AH7:AO7"/>
    <mergeCell ref="AH8:AI8"/>
    <mergeCell ref="AJ8:AK8"/>
    <mergeCell ref="AL8:AM8"/>
    <mergeCell ref="AN8:AO8"/>
    <mergeCell ref="AH9:AI9"/>
    <mergeCell ref="AJ9:AK9"/>
    <mergeCell ref="AL11:AM11"/>
    <mergeCell ref="AJ10:AK10"/>
    <mergeCell ref="AN10:AO10"/>
    <mergeCell ref="AH11:AI11"/>
    <mergeCell ref="AN9:AO9"/>
    <mergeCell ref="AL10:AM10"/>
    <mergeCell ref="AJ11:AK11"/>
    <mergeCell ref="A1:AO1"/>
    <mergeCell ref="B2:AO2"/>
    <mergeCell ref="G24:K24"/>
    <mergeCell ref="L24:N24"/>
    <mergeCell ref="Q7:R8"/>
    <mergeCell ref="Q9:R9"/>
    <mergeCell ref="Q10:R10"/>
    <mergeCell ref="Q11:R11"/>
    <mergeCell ref="AB17:AC17"/>
    <mergeCell ref="V17:W17"/>
    <mergeCell ref="X17:Y17"/>
    <mergeCell ref="N16:R16"/>
    <mergeCell ref="G16:M16"/>
    <mergeCell ref="S16:Y16"/>
    <mergeCell ref="AG24:AH25"/>
    <mergeCell ref="R23:AE23"/>
    <mergeCell ref="AF24:AF25"/>
    <mergeCell ref="AB19:AC19"/>
    <mergeCell ref="AB20:AC20"/>
    <mergeCell ref="AF23:AL23"/>
    <mergeCell ref="AB18:AC18"/>
    <mergeCell ref="AL9:AM9"/>
    <mergeCell ref="AH10:AI10"/>
    <mergeCell ref="P3:R3"/>
    <mergeCell ref="U32:AM39"/>
    <mergeCell ref="X19:Y19"/>
    <mergeCell ref="V19:W19"/>
    <mergeCell ref="P26:Q26"/>
    <mergeCell ref="P27:Q27"/>
    <mergeCell ref="X18:Y18"/>
    <mergeCell ref="V18:W18"/>
    <mergeCell ref="G23:Q23"/>
    <mergeCell ref="Q18:R18"/>
    <mergeCell ref="S28:T28"/>
    <mergeCell ref="U28:V28"/>
    <mergeCell ref="G34:J34"/>
    <mergeCell ref="K34:N34"/>
    <mergeCell ref="O34:R34"/>
    <mergeCell ref="AD28:AE28"/>
    <mergeCell ref="AD26:AE26"/>
    <mergeCell ref="S27:T27"/>
    <mergeCell ref="U27:V27"/>
    <mergeCell ref="AG28:AH28"/>
    <mergeCell ref="AI28:AJ28"/>
    <mergeCell ref="AK28:AL28"/>
    <mergeCell ref="AG27:AH27"/>
    <mergeCell ref="AI27:AJ27"/>
    <mergeCell ref="AK27:AL27"/>
  </mergeCells>
  <pageMargins left="0.7" right="0.7" top="0.75" bottom="0.75" header="0.3" footer="0.3"/>
  <pageSetup paperSize="9" scale="93" fitToHeight="0" orientation="landscape" horizontalDpi="300" verticalDpi="1200" r:id="rId1"/>
  <headerFooter>
    <oddFooter>&amp;L&amp;"eras ,Regular"&amp;8Project Scoping Checklist, March 2023&amp;C&amp;"eras,Regular"&amp;8&amp;A&amp;R&amp;"eras,Regular"&amp;8Page &amp;P of &amp;N</oddFooter>
  </headerFooter>
  <rowBreaks count="1" manualBreakCount="1">
    <brk id="22" max="40" man="1"/>
  </rowBreaks>
  <colBreaks count="1" manualBreakCount="1">
    <brk id="2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1</xdr:col>
                    <xdr:colOff>22860</xdr:colOff>
                    <xdr:row>3</xdr:row>
                    <xdr:rowOff>7620</xdr:rowOff>
                  </from>
                  <to>
                    <xdr:col>1</xdr:col>
                    <xdr:colOff>228600</xdr:colOff>
                    <xdr:row>3</xdr:row>
                    <xdr:rowOff>228600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 id="{3F599DA0-56A5-496E-8ACC-E99177FD38CA}">
            <xm:f>Hidden!$A$42=TRUE</xm:f>
            <x14:dxf>
              <fill>
                <patternFill>
                  <bgColor theme="0" tint="-0.34998626667073579"/>
                </patternFill>
              </fill>
            </x14:dxf>
          </x14:cfRule>
          <xm:sqref>G16:M20 G24:Q28 AA24:AC28 B32:R35</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88A15-81ED-4695-B45F-7F66E81A3B60}">
  <dimension ref="A1:AN119"/>
  <sheetViews>
    <sheetView view="pageBreakPreview" topLeftCell="A44" zoomScaleNormal="100" zoomScaleSheetLayoutView="100" workbookViewId="0">
      <selection activeCell="AI106" sqref="AI106"/>
    </sheetView>
  </sheetViews>
  <sheetFormatPr defaultRowHeight="15.6" x14ac:dyDescent="0.3"/>
  <cols>
    <col min="1" max="28" width="3" style="11" customWidth="1"/>
    <col min="29" max="29" width="2.19921875" customWidth="1"/>
  </cols>
  <sheetData>
    <row r="1" spans="1:37" ht="18" x14ac:dyDescent="0.3">
      <c r="A1" s="292" t="s">
        <v>527</v>
      </c>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row>
    <row r="2" spans="1:37" ht="18" x14ac:dyDescent="0.3">
      <c r="A2" s="292" t="s">
        <v>528</v>
      </c>
      <c r="B2" s="292"/>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row>
    <row r="3" spans="1:37" ht="18" x14ac:dyDescent="0.3">
      <c r="A3" s="5"/>
      <c r="B3" s="5"/>
      <c r="C3" s="5"/>
      <c r="D3" s="5"/>
      <c r="E3" s="5"/>
      <c r="F3" s="5"/>
      <c r="G3" s="5"/>
      <c r="H3" s="5"/>
      <c r="I3" s="5"/>
      <c r="J3" s="5"/>
      <c r="K3" s="5"/>
      <c r="L3" s="5"/>
      <c r="M3" s="5"/>
      <c r="N3" s="5"/>
      <c r="O3" s="5"/>
      <c r="P3" s="5"/>
      <c r="Q3" s="5"/>
      <c r="R3" s="5"/>
      <c r="S3" s="5"/>
      <c r="T3" s="5"/>
      <c r="U3" s="5"/>
      <c r="V3" s="5"/>
      <c r="W3" s="5"/>
      <c r="X3" s="5"/>
      <c r="Y3" s="5"/>
      <c r="Z3" s="5"/>
      <c r="AA3" s="5"/>
      <c r="AB3" s="5"/>
    </row>
    <row r="4" spans="1:37" ht="18" x14ac:dyDescent="0.3">
      <c r="A4" s="195" t="s">
        <v>12</v>
      </c>
      <c r="B4" s="195"/>
      <c r="C4" s="195"/>
      <c r="D4" s="2"/>
      <c r="E4" s="2"/>
      <c r="F4" s="2"/>
      <c r="G4" s="5"/>
      <c r="H4" s="266"/>
      <c r="I4" s="266"/>
      <c r="J4" s="266"/>
      <c r="K4" s="2"/>
      <c r="L4" s="2"/>
      <c r="M4" s="2"/>
      <c r="N4" s="2"/>
      <c r="O4" s="2"/>
      <c r="P4" s="2"/>
      <c r="Q4" s="2"/>
      <c r="R4" s="2"/>
      <c r="S4" s="2"/>
      <c r="T4" s="195"/>
      <c r="U4" s="195"/>
      <c r="V4" s="195"/>
      <c r="W4" s="195" t="s">
        <v>13</v>
      </c>
      <c r="X4" s="195"/>
      <c r="Y4" s="329"/>
      <c r="Z4" s="329"/>
      <c r="AA4" s="329"/>
      <c r="AB4" s="329"/>
    </row>
    <row r="5" spans="1:37" s="3" customFormat="1" ht="19.95" customHeight="1" x14ac:dyDescent="0.3">
      <c r="A5" s="223" t="s">
        <v>529</v>
      </c>
      <c r="B5" s="223"/>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31"/>
      <c r="AD5"/>
      <c r="AE5"/>
      <c r="AF5"/>
      <c r="AG5"/>
      <c r="AH5"/>
      <c r="AI5"/>
      <c r="AJ5"/>
      <c r="AK5" s="4"/>
    </row>
    <row r="6" spans="1:37" s="3" customFormat="1" ht="19.95" customHeight="1" x14ac:dyDescent="0.3">
      <c r="A6" s="2"/>
      <c r="B6" s="222" t="s">
        <v>163</v>
      </c>
      <c r="C6" s="222"/>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31"/>
      <c r="AD6" s="4"/>
      <c r="AE6" s="4"/>
      <c r="AF6" s="4"/>
      <c r="AG6" s="4"/>
      <c r="AH6" s="4"/>
      <c r="AI6" s="4"/>
      <c r="AJ6" s="4"/>
      <c r="AK6" s="4"/>
    </row>
    <row r="7" spans="1:37" s="3" customFormat="1" ht="19.95" customHeight="1" x14ac:dyDescent="0.3">
      <c r="A7" s="2"/>
      <c r="B7" s="196" t="s">
        <v>164</v>
      </c>
      <c r="C7" s="61"/>
      <c r="D7" s="61"/>
      <c r="E7" s="61"/>
      <c r="F7" s="61"/>
      <c r="G7" s="61"/>
      <c r="H7" s="296"/>
      <c r="I7" s="296"/>
      <c r="J7" s="296"/>
      <c r="K7" s="296"/>
      <c r="L7" s="296"/>
      <c r="M7" s="296"/>
      <c r="N7" s="296"/>
      <c r="O7" s="296"/>
      <c r="P7" s="296"/>
      <c r="Q7" s="296"/>
      <c r="R7" s="296"/>
      <c r="S7" s="296"/>
      <c r="T7" s="296"/>
      <c r="U7" s="296"/>
      <c r="V7" s="296"/>
      <c r="W7" s="296"/>
      <c r="X7" s="296"/>
      <c r="Y7" s="296"/>
      <c r="Z7" s="296"/>
      <c r="AA7" s="2"/>
      <c r="AB7" s="2"/>
      <c r="AC7" s="31"/>
      <c r="AD7" s="4"/>
      <c r="AE7" s="4"/>
      <c r="AF7" s="4"/>
      <c r="AG7" s="4"/>
      <c r="AH7" s="4"/>
      <c r="AI7" s="4"/>
      <c r="AJ7" s="4"/>
      <c r="AK7" s="4"/>
    </row>
    <row r="8" spans="1:37" s="3" customFormat="1" ht="16.95" customHeight="1" x14ac:dyDescent="0.3">
      <c r="A8" s="2"/>
      <c r="B8" s="2"/>
      <c r="C8" s="75"/>
      <c r="D8" s="75" t="s">
        <v>165</v>
      </c>
      <c r="E8" s="75"/>
      <c r="F8" s="75"/>
      <c r="G8" s="75"/>
      <c r="H8" s="75"/>
      <c r="I8" s="75"/>
      <c r="J8" s="75"/>
      <c r="K8" s="75"/>
      <c r="L8" s="75"/>
      <c r="M8" s="75"/>
      <c r="N8" s="75" t="s">
        <v>166</v>
      </c>
      <c r="O8" s="62"/>
      <c r="P8" s="62"/>
      <c r="Q8" s="75"/>
      <c r="R8" s="75"/>
      <c r="S8" s="75"/>
      <c r="T8" s="75"/>
      <c r="U8" s="75"/>
      <c r="V8" s="75"/>
      <c r="W8" s="75"/>
      <c r="X8" s="75"/>
      <c r="Y8" s="75"/>
      <c r="Z8" s="75"/>
      <c r="AA8" s="11"/>
      <c r="AB8" s="11"/>
      <c r="AC8" s="31"/>
      <c r="AD8" s="4"/>
      <c r="AE8" s="4"/>
      <c r="AF8" s="4"/>
      <c r="AG8" s="4"/>
      <c r="AH8" s="4"/>
      <c r="AI8" s="4"/>
      <c r="AJ8" s="4"/>
      <c r="AK8" s="4"/>
    </row>
    <row r="9" spans="1:37" s="3" customFormat="1" ht="16.95" customHeight="1" x14ac:dyDescent="0.3">
      <c r="A9" s="2"/>
      <c r="B9" s="2"/>
      <c r="C9" s="75"/>
      <c r="D9" s="75" t="s">
        <v>167</v>
      </c>
      <c r="E9" s="75"/>
      <c r="F9" s="75"/>
      <c r="G9" s="75"/>
      <c r="H9" s="75"/>
      <c r="I9" s="75"/>
      <c r="J9" s="75"/>
      <c r="K9" s="75"/>
      <c r="L9" s="75"/>
      <c r="M9" s="75"/>
      <c r="N9" s="75" t="s">
        <v>168</v>
      </c>
      <c r="O9" s="62"/>
      <c r="P9" s="62"/>
      <c r="Q9" s="75"/>
      <c r="R9" s="75"/>
      <c r="S9" s="75"/>
      <c r="T9" s="75"/>
      <c r="U9" s="29"/>
      <c r="V9" s="62" t="s">
        <v>169</v>
      </c>
      <c r="W9" s="75"/>
      <c r="X9" s="75"/>
      <c r="Y9" s="75"/>
      <c r="Z9" s="75"/>
      <c r="AA9" s="75"/>
      <c r="AB9" s="11"/>
      <c r="AC9" s="31"/>
      <c r="AD9" s="4"/>
      <c r="AE9" s="4"/>
      <c r="AF9" s="4"/>
      <c r="AG9" s="4"/>
      <c r="AH9" s="4"/>
      <c r="AI9" s="4"/>
      <c r="AJ9" s="4"/>
      <c r="AK9" s="4"/>
    </row>
    <row r="10" spans="1:37" s="3" customFormat="1" ht="16.95" customHeight="1" x14ac:dyDescent="0.3">
      <c r="A10" s="2"/>
      <c r="B10" s="2"/>
      <c r="C10" s="75"/>
      <c r="D10" s="75" t="s">
        <v>170</v>
      </c>
      <c r="E10" s="75"/>
      <c r="F10" s="75"/>
      <c r="G10" s="75"/>
      <c r="H10" s="75"/>
      <c r="I10" s="75"/>
      <c r="J10" s="75"/>
      <c r="K10" s="75"/>
      <c r="L10" s="75"/>
      <c r="M10" s="75"/>
      <c r="N10" s="75" t="s">
        <v>171</v>
      </c>
      <c r="O10" s="62"/>
      <c r="P10" s="62"/>
      <c r="Q10" s="75"/>
      <c r="R10" s="75"/>
      <c r="S10" s="75"/>
      <c r="T10" s="75"/>
      <c r="U10" s="29"/>
      <c r="V10" s="62" t="s">
        <v>172</v>
      </c>
      <c r="W10" s="75"/>
      <c r="X10" s="75"/>
      <c r="Y10" s="75"/>
      <c r="Z10" s="75"/>
      <c r="AA10" s="75"/>
      <c r="AB10" s="11"/>
      <c r="AC10" s="31"/>
      <c r="AD10" s="4"/>
      <c r="AE10" s="4"/>
      <c r="AF10" s="4"/>
      <c r="AG10" s="4"/>
      <c r="AH10" s="4"/>
      <c r="AI10" s="4"/>
      <c r="AJ10" s="4"/>
      <c r="AK10" s="4"/>
    </row>
    <row r="11" spans="1:37" s="3" customFormat="1" ht="16.95" customHeight="1" x14ac:dyDescent="0.3">
      <c r="A11" s="2"/>
      <c r="B11" s="2"/>
      <c r="C11" s="75"/>
      <c r="D11" s="75" t="s">
        <v>173</v>
      </c>
      <c r="E11" s="75"/>
      <c r="F11" s="75"/>
      <c r="G11" s="75"/>
      <c r="H11" s="75"/>
      <c r="I11" s="75"/>
      <c r="J11" s="75"/>
      <c r="K11" s="75"/>
      <c r="L11" s="75"/>
      <c r="M11" s="75"/>
      <c r="N11" s="75" t="s">
        <v>174</v>
      </c>
      <c r="O11" s="62"/>
      <c r="P11" s="62"/>
      <c r="Q11" s="75"/>
      <c r="R11" s="75"/>
      <c r="S11" s="75"/>
      <c r="T11" s="75"/>
      <c r="U11" s="75"/>
      <c r="V11" s="75" t="s">
        <v>175</v>
      </c>
      <c r="W11" s="75"/>
      <c r="X11" s="75"/>
      <c r="Y11" s="75"/>
      <c r="Z11" s="75"/>
      <c r="AA11" s="75"/>
      <c r="AB11" s="11"/>
      <c r="AC11" s="31"/>
      <c r="AD11" s="4"/>
      <c r="AE11" s="4"/>
      <c r="AF11" s="4"/>
      <c r="AG11" s="4"/>
      <c r="AH11" s="4"/>
      <c r="AI11" s="4"/>
      <c r="AJ11" s="4"/>
      <c r="AK11" s="4"/>
    </row>
    <row r="12" spans="1:37" s="3" customFormat="1" ht="16.95" customHeight="1" x14ac:dyDescent="0.3">
      <c r="A12" s="2"/>
      <c r="B12" s="2"/>
      <c r="C12" s="75"/>
      <c r="D12" s="75" t="s">
        <v>176</v>
      </c>
      <c r="E12" s="75"/>
      <c r="F12" s="75"/>
      <c r="G12" s="75"/>
      <c r="H12" s="75"/>
      <c r="I12" s="75"/>
      <c r="J12" s="75"/>
      <c r="K12" s="75"/>
      <c r="L12" s="75"/>
      <c r="M12" s="75"/>
      <c r="N12" s="75" t="s">
        <v>177</v>
      </c>
      <c r="O12" s="62"/>
      <c r="P12" s="62"/>
      <c r="Q12" s="75"/>
      <c r="R12" s="75"/>
      <c r="S12" s="75"/>
      <c r="T12" s="75"/>
      <c r="U12" s="75"/>
      <c r="V12" s="75" t="s">
        <v>178</v>
      </c>
      <c r="W12" s="75"/>
      <c r="X12" s="75"/>
      <c r="Y12" s="75"/>
      <c r="Z12" s="75"/>
      <c r="AA12" s="75"/>
      <c r="AB12" s="11"/>
      <c r="AC12" s="31"/>
      <c r="AD12" s="4"/>
      <c r="AE12" s="4"/>
      <c r="AF12" s="4"/>
      <c r="AG12" s="4"/>
      <c r="AH12" s="4"/>
      <c r="AI12" s="4"/>
      <c r="AJ12" s="4"/>
      <c r="AK12" s="4"/>
    </row>
    <row r="13" spans="1:37" s="3" customFormat="1" ht="16.95" customHeight="1" x14ac:dyDescent="0.3">
      <c r="A13" s="2"/>
      <c r="B13" s="2"/>
      <c r="C13" s="62"/>
      <c r="D13" s="62"/>
      <c r="E13" s="75"/>
      <c r="F13" s="75"/>
      <c r="G13" s="75"/>
      <c r="H13" s="75"/>
      <c r="I13" s="75"/>
      <c r="J13" s="75"/>
      <c r="K13" s="75"/>
      <c r="L13" s="75"/>
      <c r="M13" s="75"/>
      <c r="N13" s="62"/>
      <c r="O13" s="75"/>
      <c r="P13" s="75"/>
      <c r="Q13" s="75"/>
      <c r="R13" s="75"/>
      <c r="S13" s="75"/>
      <c r="T13" s="75"/>
      <c r="U13" s="75"/>
      <c r="V13" s="62"/>
      <c r="W13" s="75"/>
      <c r="X13" s="75"/>
      <c r="Y13" s="75"/>
      <c r="Z13" s="75"/>
      <c r="AA13" s="75"/>
      <c r="AB13" s="11"/>
      <c r="AC13" s="31"/>
      <c r="AD13" s="4"/>
      <c r="AE13" s="4"/>
      <c r="AF13" s="4"/>
      <c r="AG13" s="4"/>
      <c r="AH13" s="4"/>
      <c r="AI13" s="4"/>
      <c r="AJ13" s="4"/>
      <c r="AK13" s="4"/>
    </row>
    <row r="14" spans="1:37" s="3" customFormat="1" ht="16.95" customHeight="1" x14ac:dyDescent="0.3">
      <c r="A14" s="2"/>
      <c r="B14" s="2"/>
      <c r="C14" s="11"/>
      <c r="N14" s="17"/>
      <c r="O14" s="17"/>
      <c r="P14" s="17"/>
      <c r="Q14" s="17"/>
      <c r="R14" s="17"/>
      <c r="S14" s="17"/>
      <c r="T14" s="17"/>
      <c r="U14" s="17"/>
      <c r="V14" s="17"/>
      <c r="W14" s="17"/>
      <c r="X14" s="17"/>
      <c r="Y14" s="17"/>
      <c r="Z14" s="17"/>
      <c r="AA14" s="17"/>
      <c r="AB14" s="17"/>
      <c r="AC14" s="31"/>
      <c r="AD14" s="4"/>
      <c r="AE14" s="4"/>
      <c r="AF14" s="4"/>
      <c r="AG14" s="4"/>
      <c r="AH14" s="4"/>
      <c r="AI14" s="4"/>
      <c r="AJ14" s="4"/>
      <c r="AK14" s="4"/>
    </row>
    <row r="15" spans="1:37" s="3" customFormat="1" ht="19.95" customHeight="1" x14ac:dyDescent="0.3">
      <c r="A15" s="2"/>
      <c r="B15" s="222" t="s">
        <v>179</v>
      </c>
      <c r="C15" s="222"/>
      <c r="D15" s="222"/>
      <c r="E15" s="222"/>
      <c r="F15" s="222"/>
      <c r="G15" s="222"/>
      <c r="H15" s="222"/>
      <c r="I15" s="222"/>
      <c r="J15" s="222"/>
      <c r="K15" s="222"/>
      <c r="L15" s="222"/>
      <c r="M15" s="222"/>
      <c r="N15" s="222"/>
      <c r="O15" s="222"/>
      <c r="P15" s="222"/>
      <c r="Q15" s="222"/>
      <c r="R15" s="222"/>
      <c r="S15" s="222"/>
      <c r="T15" s="222"/>
      <c r="U15" s="222"/>
      <c r="V15" s="222"/>
      <c r="W15" s="222"/>
      <c r="X15" s="222"/>
      <c r="Y15" s="222"/>
      <c r="Z15" s="222"/>
      <c r="AA15" s="222"/>
      <c r="AB15" s="222"/>
      <c r="AC15" s="31"/>
      <c r="AD15" s="4"/>
      <c r="AE15" s="4"/>
      <c r="AF15" s="4"/>
      <c r="AG15" s="4"/>
      <c r="AH15" s="4"/>
      <c r="AI15" s="4"/>
      <c r="AJ15" s="4"/>
      <c r="AK15" s="4"/>
    </row>
    <row r="16" spans="1:37" s="3" customFormat="1" ht="19.95" customHeight="1" x14ac:dyDescent="0.3">
      <c r="A16" s="2"/>
      <c r="B16" s="61" t="s">
        <v>180</v>
      </c>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31"/>
      <c r="AD16" s="38"/>
      <c r="AE16" s="4"/>
      <c r="AF16" s="4"/>
      <c r="AG16" s="4"/>
      <c r="AH16" s="4"/>
      <c r="AI16" s="4"/>
      <c r="AJ16" s="4"/>
      <c r="AK16" s="4"/>
    </row>
    <row r="17" spans="1:37" s="3" customFormat="1" ht="16.95" customHeight="1" x14ac:dyDescent="0.3">
      <c r="A17" s="2"/>
      <c r="B17" s="61"/>
      <c r="C17" s="297"/>
      <c r="D17" s="297"/>
      <c r="E17" s="297"/>
      <c r="F17" s="297"/>
      <c r="G17" s="75" t="s">
        <v>181</v>
      </c>
      <c r="H17" s="62"/>
      <c r="I17" s="62"/>
      <c r="J17" s="62"/>
      <c r="K17" s="62"/>
      <c r="L17" s="62"/>
      <c r="M17" s="76"/>
      <c r="N17" s="76"/>
      <c r="O17" s="76"/>
      <c r="P17" s="76"/>
      <c r="Q17" s="62"/>
      <c r="R17" s="290"/>
      <c r="S17" s="290"/>
      <c r="T17" s="290"/>
      <c r="U17" s="290"/>
      <c r="V17" s="75" t="s">
        <v>182</v>
      </c>
      <c r="W17" s="62"/>
      <c r="X17" s="62"/>
      <c r="Y17" s="62"/>
      <c r="Z17" s="62"/>
      <c r="AA17" s="62"/>
      <c r="AB17" s="76"/>
      <c r="AC17" s="31"/>
      <c r="AD17" s="38"/>
      <c r="AE17" s="4"/>
      <c r="AF17" s="4"/>
      <c r="AG17" s="4"/>
      <c r="AH17" s="4"/>
      <c r="AI17" s="4"/>
      <c r="AJ17" s="4"/>
      <c r="AK17" s="4"/>
    </row>
    <row r="18" spans="1:37" s="3" customFormat="1" ht="16.95" customHeight="1" x14ac:dyDescent="0.3">
      <c r="A18" s="2"/>
      <c r="B18" s="61"/>
      <c r="C18" s="298"/>
      <c r="D18" s="298"/>
      <c r="E18" s="298"/>
      <c r="F18" s="298"/>
      <c r="G18" s="75" t="s">
        <v>183</v>
      </c>
      <c r="H18" s="62"/>
      <c r="I18" s="62"/>
      <c r="J18" s="62"/>
      <c r="K18" s="62"/>
      <c r="L18" s="62"/>
      <c r="M18" s="76"/>
      <c r="N18" s="76"/>
      <c r="O18" s="76"/>
      <c r="P18" s="76"/>
      <c r="Q18" s="62"/>
      <c r="R18" s="290"/>
      <c r="S18" s="290"/>
      <c r="T18" s="290"/>
      <c r="U18" s="290"/>
      <c r="V18" s="75" t="s">
        <v>184</v>
      </c>
      <c r="W18" s="62"/>
      <c r="X18" s="62"/>
      <c r="Y18" s="62"/>
      <c r="Z18" s="62"/>
      <c r="AA18" s="76"/>
      <c r="AB18" s="76"/>
      <c r="AC18" s="31"/>
      <c r="AD18" s="4"/>
      <c r="AE18" s="4"/>
      <c r="AF18" s="4"/>
      <c r="AG18" s="4"/>
      <c r="AH18" s="4"/>
      <c r="AI18" s="4"/>
      <c r="AJ18" s="4"/>
      <c r="AK18" s="4"/>
    </row>
    <row r="19" spans="1:37" s="3" customFormat="1" ht="16.95" customHeight="1" x14ac:dyDescent="0.3">
      <c r="A19" s="2"/>
      <c r="B19" s="61"/>
      <c r="C19" s="297"/>
      <c r="D19" s="297"/>
      <c r="E19" s="297"/>
      <c r="F19" s="297"/>
      <c r="G19" s="75" t="s">
        <v>185</v>
      </c>
      <c r="H19" s="62"/>
      <c r="I19" s="62"/>
      <c r="J19" s="62"/>
      <c r="K19" s="62"/>
      <c r="L19" s="62"/>
      <c r="M19" s="76"/>
      <c r="N19" s="76"/>
      <c r="O19" s="76"/>
      <c r="P19" s="76"/>
      <c r="Q19" s="77"/>
      <c r="R19" s="62"/>
      <c r="S19" s="62"/>
      <c r="T19" s="62"/>
      <c r="U19" s="62"/>
      <c r="V19" s="62"/>
      <c r="W19" s="62"/>
      <c r="X19" s="62"/>
      <c r="Y19" s="62"/>
      <c r="Z19" s="62"/>
      <c r="AA19" s="62"/>
      <c r="AB19" s="62"/>
      <c r="AC19" s="31"/>
      <c r="AD19" s="4"/>
      <c r="AE19" s="4"/>
      <c r="AF19" s="4"/>
      <c r="AG19" s="4"/>
      <c r="AH19" s="4"/>
      <c r="AI19" s="4"/>
      <c r="AJ19" s="4"/>
      <c r="AK19" s="4"/>
    </row>
    <row r="20" spans="1:37" s="3" customFormat="1" ht="16.95" customHeight="1" x14ac:dyDescent="0.3">
      <c r="A20" s="2"/>
      <c r="B20" s="61"/>
      <c r="C20" s="297"/>
      <c r="D20" s="297"/>
      <c r="E20" s="297"/>
      <c r="F20" s="297"/>
      <c r="G20" s="75" t="s">
        <v>186</v>
      </c>
      <c r="H20" s="62"/>
      <c r="I20" s="62"/>
      <c r="J20" s="62"/>
      <c r="K20" s="62"/>
      <c r="L20" s="62"/>
      <c r="M20" s="62"/>
      <c r="N20" s="62"/>
      <c r="O20" s="62"/>
      <c r="P20" s="62"/>
      <c r="Q20" s="62"/>
      <c r="R20" s="75"/>
      <c r="S20" s="75"/>
      <c r="T20" s="62"/>
      <c r="U20" s="62"/>
      <c r="V20" s="62"/>
      <c r="W20" s="62"/>
      <c r="X20" s="62"/>
      <c r="Y20" s="62"/>
      <c r="Z20" s="62"/>
      <c r="AA20" s="76"/>
      <c r="AB20" s="76"/>
      <c r="AC20" s="31"/>
      <c r="AD20" s="4"/>
      <c r="AE20" s="4"/>
      <c r="AF20" s="4"/>
      <c r="AG20" s="4"/>
      <c r="AH20" s="4"/>
      <c r="AI20" s="4"/>
      <c r="AJ20" s="4"/>
      <c r="AK20" s="4"/>
    </row>
    <row r="21" spans="1:37" s="3" customFormat="1" ht="16.95" customHeight="1" x14ac:dyDescent="0.3">
      <c r="A21" s="2"/>
      <c r="B21" s="61"/>
      <c r="C21" s="62"/>
      <c r="D21" s="62"/>
      <c r="E21" s="62"/>
      <c r="F21" s="62"/>
      <c r="G21" s="62"/>
      <c r="H21" s="62"/>
      <c r="I21" s="62"/>
      <c r="J21" s="62"/>
      <c r="K21" s="62"/>
      <c r="L21" s="62"/>
      <c r="M21" s="76"/>
      <c r="N21" s="76"/>
      <c r="O21" s="76"/>
      <c r="P21" s="76"/>
      <c r="Q21" s="76"/>
      <c r="R21" s="76"/>
      <c r="S21" s="76"/>
      <c r="T21" s="76"/>
      <c r="U21" s="76"/>
      <c r="V21" s="76"/>
      <c r="W21" s="76"/>
      <c r="X21" s="76"/>
      <c r="Y21" s="76"/>
      <c r="Z21" s="76"/>
      <c r="AA21" s="76"/>
      <c r="AB21" s="76"/>
      <c r="AC21" s="31"/>
      <c r="AD21" s="4"/>
      <c r="AE21" s="4"/>
      <c r="AF21" s="4"/>
      <c r="AG21" s="4"/>
      <c r="AH21" s="4"/>
      <c r="AI21" s="4"/>
      <c r="AJ21" s="4"/>
      <c r="AK21" s="4"/>
    </row>
    <row r="22" spans="1:37" s="3" customFormat="1" ht="19.95" customHeight="1" x14ac:dyDescent="0.3">
      <c r="A22" s="2"/>
      <c r="B22" s="243" t="s">
        <v>187</v>
      </c>
      <c r="C22" s="243"/>
      <c r="D22" s="243"/>
      <c r="E22" s="243"/>
      <c r="F22" s="243"/>
      <c r="G22" s="243"/>
      <c r="H22" s="243"/>
      <c r="I22" s="243"/>
      <c r="J22" s="243"/>
      <c r="K22" s="243"/>
      <c r="L22" s="243"/>
      <c r="M22" s="243"/>
      <c r="N22" s="243"/>
      <c r="O22" s="243"/>
      <c r="P22" s="243"/>
      <c r="Q22" s="243"/>
      <c r="R22" s="243"/>
      <c r="S22" s="243"/>
      <c r="T22" s="243"/>
      <c r="U22" s="243"/>
      <c r="V22" s="243"/>
      <c r="W22" s="243"/>
      <c r="X22" s="243"/>
      <c r="Y22" s="243"/>
      <c r="Z22" s="243"/>
      <c r="AA22" s="243"/>
      <c r="AB22" s="243"/>
      <c r="AC22" s="31"/>
      <c r="AD22" s="4"/>
      <c r="AE22" s="4"/>
      <c r="AF22" s="4"/>
      <c r="AG22" s="4"/>
      <c r="AH22" s="4"/>
      <c r="AI22" s="4"/>
      <c r="AJ22" s="4"/>
      <c r="AK22" s="4"/>
    </row>
    <row r="23" spans="1:37" s="62" customFormat="1" ht="16.95" customHeight="1" x14ac:dyDescent="0.3">
      <c r="A23" s="61"/>
      <c r="B23" s="61"/>
      <c r="C23" s="290"/>
      <c r="D23" s="290"/>
      <c r="E23" s="290"/>
      <c r="F23" s="290"/>
      <c r="G23" s="75" t="s">
        <v>188</v>
      </c>
      <c r="M23" s="75"/>
      <c r="N23" s="75" t="s">
        <v>189</v>
      </c>
      <c r="P23" s="64"/>
      <c r="R23" s="75"/>
      <c r="S23" s="75" t="s">
        <v>190</v>
      </c>
      <c r="T23" s="64"/>
      <c r="U23" s="64"/>
      <c r="W23" s="71"/>
      <c r="X23" s="75" t="s">
        <v>191</v>
      </c>
      <c r="AB23" s="64"/>
    </row>
    <row r="24" spans="1:37" s="62" customFormat="1" ht="16.95" customHeight="1" x14ac:dyDescent="0.3">
      <c r="A24" s="61"/>
      <c r="B24" s="61"/>
      <c r="C24" s="290"/>
      <c r="D24" s="290"/>
      <c r="E24" s="290"/>
      <c r="F24" s="290"/>
      <c r="G24" s="75" t="s">
        <v>192</v>
      </c>
      <c r="K24" s="75"/>
      <c r="L24" s="75"/>
      <c r="M24" s="75"/>
      <c r="N24" s="75" t="s">
        <v>188</v>
      </c>
      <c r="Q24" s="64"/>
      <c r="R24" s="75"/>
      <c r="S24" s="75" t="s">
        <v>193</v>
      </c>
      <c r="T24" s="64"/>
      <c r="U24" s="64"/>
      <c r="W24" s="71"/>
      <c r="X24" s="75" t="s">
        <v>191</v>
      </c>
      <c r="AB24" s="64"/>
    </row>
    <row r="25" spans="1:37" s="62" customFormat="1" ht="16.95" customHeight="1" x14ac:dyDescent="0.3">
      <c r="A25" s="61"/>
      <c r="B25" s="61"/>
      <c r="C25" s="290"/>
      <c r="D25" s="290"/>
      <c r="E25" s="290"/>
      <c r="F25" s="290"/>
      <c r="G25" s="75" t="s">
        <v>194</v>
      </c>
      <c r="M25" s="64"/>
      <c r="N25" s="62" t="s">
        <v>195</v>
      </c>
      <c r="Q25" s="62" t="s">
        <v>196</v>
      </c>
      <c r="V25" s="64"/>
      <c r="W25" s="64"/>
      <c r="X25" s="64"/>
      <c r="Y25" s="64"/>
      <c r="Z25" s="64"/>
      <c r="AA25" s="64"/>
      <c r="AB25" s="64"/>
    </row>
    <row r="26" spans="1:37" s="62" customFormat="1" ht="16.95" customHeight="1" x14ac:dyDescent="0.3">
      <c r="A26" s="61"/>
      <c r="B26" s="61"/>
      <c r="C26" s="61"/>
      <c r="D26" s="75" t="s">
        <v>197</v>
      </c>
      <c r="E26" s="64"/>
      <c r="F26" s="64"/>
      <c r="G26" s="64"/>
      <c r="H26" s="64"/>
      <c r="J26" s="64"/>
      <c r="K26" s="64"/>
      <c r="L26" s="64"/>
      <c r="M26" s="64"/>
      <c r="Q26" s="64"/>
      <c r="R26" s="64"/>
      <c r="S26" s="64"/>
      <c r="W26" s="64"/>
      <c r="X26" s="64"/>
      <c r="Y26" s="64"/>
      <c r="Z26" s="64"/>
      <c r="AA26" s="64"/>
      <c r="AB26" s="64"/>
    </row>
    <row r="27" spans="1:37" s="62" customFormat="1" ht="16.95" customHeight="1" x14ac:dyDescent="0.3">
      <c r="A27" s="61"/>
      <c r="B27" s="61"/>
      <c r="C27" s="61"/>
      <c r="D27" s="75"/>
      <c r="E27" s="64"/>
      <c r="F27" s="64"/>
      <c r="G27" s="64"/>
      <c r="H27" s="64"/>
      <c r="J27" s="64"/>
      <c r="K27" s="64"/>
      <c r="L27" s="64"/>
      <c r="M27" s="64"/>
      <c r="Q27" s="64"/>
      <c r="R27" s="64"/>
      <c r="S27" s="64"/>
      <c r="W27" s="64"/>
      <c r="X27" s="64"/>
      <c r="Y27" s="64"/>
      <c r="Z27" s="64"/>
      <c r="AA27" s="64"/>
      <c r="AB27" s="64"/>
    </row>
    <row r="28" spans="1:37" s="62" customFormat="1" ht="16.95" customHeight="1" x14ac:dyDescent="0.3">
      <c r="A28" s="61"/>
      <c r="B28" s="61"/>
      <c r="C28" s="196" t="s">
        <v>59</v>
      </c>
      <c r="E28" s="64"/>
      <c r="F28" s="64"/>
      <c r="G28" s="64"/>
      <c r="H28" s="64"/>
      <c r="I28" s="64"/>
      <c r="J28" s="64"/>
      <c r="K28" s="64"/>
      <c r="L28" s="64"/>
      <c r="M28" s="64"/>
      <c r="N28" s="64"/>
      <c r="O28" s="64"/>
      <c r="P28" s="64"/>
      <c r="Q28" s="64"/>
      <c r="R28" s="64"/>
      <c r="S28" s="64"/>
      <c r="T28" s="64"/>
      <c r="U28" s="64"/>
      <c r="V28" s="64"/>
      <c r="W28" s="64"/>
      <c r="X28" s="64"/>
      <c r="Y28" s="64"/>
      <c r="Z28" s="64"/>
      <c r="AA28" s="64"/>
      <c r="AB28" s="64"/>
    </row>
    <row r="29" spans="1:37" s="62" customFormat="1" ht="16.95" customHeight="1" x14ac:dyDescent="0.3">
      <c r="A29" s="61"/>
      <c r="B29" s="61"/>
      <c r="C29" s="248"/>
      <c r="D29" s="249"/>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50"/>
      <c r="AD29" s="63"/>
      <c r="AE29" s="63"/>
      <c r="AF29" s="63"/>
      <c r="AG29" s="63"/>
      <c r="AH29" s="63"/>
      <c r="AI29" s="63"/>
      <c r="AJ29" s="63"/>
      <c r="AK29" s="63"/>
    </row>
    <row r="30" spans="1:37" s="62" customFormat="1" ht="16.95" customHeight="1" x14ac:dyDescent="0.3">
      <c r="A30" s="61"/>
      <c r="B30" s="61"/>
      <c r="C30" s="251"/>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3"/>
      <c r="AD30" s="63"/>
      <c r="AE30" s="63"/>
      <c r="AF30" s="63"/>
      <c r="AG30" s="63"/>
      <c r="AH30" s="63"/>
      <c r="AI30" s="63"/>
      <c r="AJ30" s="63"/>
      <c r="AK30" s="63"/>
    </row>
    <row r="31" spans="1:37" s="3" customFormat="1" ht="16.95" customHeight="1" x14ac:dyDescent="0.3">
      <c r="A31" s="2"/>
      <c r="B31" s="61"/>
      <c r="C31" s="61"/>
      <c r="D31" s="64"/>
      <c r="E31" s="64"/>
      <c r="F31" s="64"/>
      <c r="G31" s="64"/>
      <c r="H31" s="64"/>
      <c r="I31" s="62"/>
      <c r="J31" s="64"/>
      <c r="K31" s="64"/>
      <c r="L31" s="64"/>
      <c r="M31" s="64"/>
      <c r="N31" s="62"/>
      <c r="O31" s="62"/>
      <c r="P31" s="62"/>
      <c r="Q31" s="64"/>
      <c r="R31" s="64"/>
      <c r="S31" s="64"/>
      <c r="T31" s="62"/>
      <c r="U31" s="62"/>
      <c r="V31" s="62"/>
      <c r="W31" s="64"/>
      <c r="X31" s="64"/>
      <c r="Y31" s="64"/>
      <c r="Z31" s="64"/>
      <c r="AA31" s="64"/>
      <c r="AB31" s="64"/>
      <c r="AC31" s="31"/>
      <c r="AD31" s="4"/>
      <c r="AE31" s="4"/>
      <c r="AF31" s="4"/>
      <c r="AG31" s="4"/>
      <c r="AH31" s="4"/>
      <c r="AI31" s="4"/>
      <c r="AJ31" s="4"/>
      <c r="AK31" s="4"/>
    </row>
    <row r="32" spans="1:37" s="3" customFormat="1" ht="19.95" customHeight="1" x14ac:dyDescent="0.3">
      <c r="A32" s="2"/>
      <c r="B32" s="243" t="s">
        <v>530</v>
      </c>
      <c r="C32" s="243"/>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31"/>
      <c r="AD32" s="4"/>
      <c r="AE32" s="4"/>
      <c r="AF32" s="4"/>
      <c r="AG32" s="4"/>
      <c r="AH32" s="4"/>
      <c r="AI32" s="4"/>
      <c r="AJ32" s="4"/>
      <c r="AK32" s="4"/>
    </row>
    <row r="33" spans="1:40" s="3" customFormat="1" ht="16.95" customHeight="1" x14ac:dyDescent="0.3">
      <c r="A33" s="2"/>
      <c r="B33" s="61"/>
      <c r="C33" s="75"/>
      <c r="D33" s="75" t="s">
        <v>531</v>
      </c>
      <c r="E33" s="64"/>
      <c r="F33" s="64"/>
      <c r="G33" s="64"/>
      <c r="H33" s="64"/>
      <c r="I33" s="64"/>
      <c r="J33" s="64"/>
      <c r="K33" s="64"/>
      <c r="L33" s="64"/>
      <c r="M33" s="64"/>
      <c r="N33" s="64"/>
      <c r="O33" s="64"/>
      <c r="P33" s="64"/>
      <c r="Q33" s="64"/>
      <c r="R33" s="64"/>
      <c r="S33" s="64"/>
      <c r="T33" s="64"/>
      <c r="U33" s="64"/>
      <c r="V33" s="64"/>
      <c r="W33" s="64"/>
      <c r="X33" s="64"/>
      <c r="Y33" s="64"/>
      <c r="Z33" s="64"/>
      <c r="AA33" s="64"/>
      <c r="AB33" s="64"/>
      <c r="AC33" s="31"/>
      <c r="AD33" s="4"/>
      <c r="AE33" s="4"/>
      <c r="AF33" s="4"/>
      <c r="AG33" s="4"/>
      <c r="AH33" s="4"/>
      <c r="AI33" s="4"/>
      <c r="AJ33" s="4"/>
      <c r="AK33" s="4"/>
    </row>
    <row r="34" spans="1:40" s="62" customFormat="1" ht="16.95" customHeight="1" x14ac:dyDescent="0.3">
      <c r="A34" s="61"/>
      <c r="B34" s="61"/>
      <c r="C34" s="75"/>
      <c r="D34" s="75" t="s">
        <v>200</v>
      </c>
      <c r="E34" s="64"/>
      <c r="F34" s="64"/>
      <c r="G34" s="64"/>
      <c r="H34" s="64"/>
      <c r="I34" s="64"/>
      <c r="J34" s="64"/>
      <c r="K34" s="64"/>
      <c r="L34" s="64"/>
      <c r="M34" s="64"/>
      <c r="N34" s="64"/>
      <c r="O34" s="64"/>
      <c r="P34" s="64"/>
      <c r="Q34" s="64"/>
      <c r="R34" s="64"/>
      <c r="S34" s="64"/>
      <c r="T34" s="64"/>
      <c r="U34" s="64"/>
      <c r="V34" s="64"/>
      <c r="W34" s="64"/>
      <c r="X34" s="64"/>
      <c r="Y34" s="64"/>
      <c r="Z34" s="64"/>
      <c r="AA34" s="64"/>
      <c r="AB34" s="64"/>
      <c r="AD34" s="63"/>
      <c r="AE34" s="63"/>
      <c r="AF34" s="63"/>
      <c r="AG34" s="63"/>
      <c r="AH34"/>
      <c r="AI34"/>
      <c r="AJ34"/>
      <c r="AK34"/>
      <c r="AL34"/>
      <c r="AM34"/>
      <c r="AN34"/>
    </row>
    <row r="35" spans="1:40" s="62" customFormat="1" ht="16.95" customHeight="1" x14ac:dyDescent="0.3">
      <c r="A35" s="61"/>
      <c r="B35" s="61"/>
      <c r="C35" s="75"/>
      <c r="D35" s="75" t="s">
        <v>201</v>
      </c>
      <c r="E35" s="64"/>
      <c r="F35" s="64"/>
      <c r="G35" s="64"/>
      <c r="H35" s="64"/>
      <c r="I35" s="64"/>
      <c r="J35" s="64"/>
      <c r="K35" s="64"/>
      <c r="L35" s="64"/>
      <c r="M35" s="64"/>
      <c r="N35" s="64"/>
      <c r="O35" s="64"/>
      <c r="P35" s="64"/>
      <c r="Q35" s="64"/>
      <c r="R35" s="64"/>
      <c r="S35" s="64"/>
      <c r="T35" s="64"/>
      <c r="U35" s="64"/>
      <c r="V35" s="64"/>
      <c r="W35" s="64"/>
      <c r="X35" s="64"/>
      <c r="Y35" s="64"/>
      <c r="Z35" s="64"/>
      <c r="AA35" s="64"/>
      <c r="AB35" s="64"/>
      <c r="AD35" s="63"/>
      <c r="AE35" s="63"/>
      <c r="AF35" s="63"/>
      <c r="AG35" s="63"/>
      <c r="AH35"/>
      <c r="AI35"/>
      <c r="AJ35"/>
      <c r="AK35"/>
      <c r="AL35"/>
      <c r="AM35"/>
      <c r="AN35"/>
    </row>
    <row r="36" spans="1:40" s="62" customFormat="1" ht="16.95" customHeight="1" x14ac:dyDescent="0.3">
      <c r="A36" s="61"/>
      <c r="B36" s="61"/>
      <c r="C36" s="75"/>
      <c r="D36" s="75"/>
      <c r="E36" s="64"/>
      <c r="F36" s="64"/>
      <c r="G36" s="64"/>
      <c r="H36" s="64"/>
      <c r="I36" s="64"/>
      <c r="J36" s="64"/>
      <c r="K36" s="64"/>
      <c r="L36" s="64"/>
      <c r="M36" s="64"/>
      <c r="N36" s="64"/>
      <c r="O36" s="64"/>
      <c r="P36" s="64"/>
      <c r="Q36" s="64"/>
      <c r="R36" s="64"/>
      <c r="S36" s="64"/>
      <c r="T36" s="64"/>
      <c r="U36" s="64"/>
      <c r="V36" s="64"/>
      <c r="W36" s="64"/>
      <c r="X36" s="64"/>
      <c r="Y36" s="64"/>
      <c r="Z36" s="64"/>
      <c r="AA36" s="64"/>
      <c r="AB36" s="64"/>
      <c r="AD36" s="63"/>
      <c r="AE36" s="63"/>
      <c r="AF36" s="63"/>
      <c r="AG36" s="63"/>
      <c r="AH36"/>
      <c r="AI36"/>
      <c r="AJ36"/>
      <c r="AK36"/>
      <c r="AL36"/>
      <c r="AM36"/>
      <c r="AN36"/>
    </row>
    <row r="37" spans="1:40" s="62" customFormat="1" ht="16.95" customHeight="1" x14ac:dyDescent="0.3">
      <c r="A37" s="61"/>
      <c r="B37" s="61"/>
      <c r="C37" s="290"/>
      <c r="D37" s="290"/>
      <c r="E37" s="290"/>
      <c r="F37" s="290"/>
      <c r="G37" s="75" t="s">
        <v>202</v>
      </c>
      <c r="I37" s="64"/>
      <c r="J37" s="64"/>
      <c r="K37" s="64"/>
      <c r="L37" s="64"/>
      <c r="M37" s="64"/>
      <c r="N37" s="64"/>
      <c r="O37" s="64"/>
      <c r="P37" s="64"/>
      <c r="Q37" s="64"/>
      <c r="R37" s="64"/>
      <c r="S37" s="64"/>
      <c r="T37" s="64"/>
      <c r="U37" s="64"/>
      <c r="V37" s="64"/>
      <c r="W37" s="64"/>
      <c r="X37" s="64"/>
      <c r="Y37" s="64"/>
      <c r="Z37" s="64"/>
      <c r="AA37" s="64"/>
      <c r="AB37" s="64"/>
      <c r="AC37" s="63"/>
      <c r="AE37" s="63"/>
      <c r="AF37" s="63"/>
      <c r="AG37" s="63"/>
      <c r="AH37"/>
      <c r="AI37"/>
      <c r="AJ37"/>
      <c r="AK37"/>
      <c r="AL37"/>
      <c r="AM37"/>
      <c r="AN37"/>
    </row>
    <row r="38" spans="1:40" s="62" customFormat="1" ht="16.95" customHeight="1" x14ac:dyDescent="0.3">
      <c r="A38" s="61"/>
      <c r="B38" s="61"/>
      <c r="C38" s="61"/>
      <c r="D38" s="39"/>
      <c r="E38" s="61"/>
      <c r="F38" s="64"/>
      <c r="G38" s="64"/>
      <c r="H38" s="64"/>
      <c r="I38" s="64"/>
      <c r="J38" s="64"/>
      <c r="K38" s="64"/>
      <c r="L38" s="64"/>
      <c r="M38" s="64"/>
      <c r="N38" s="64"/>
      <c r="O38" s="64"/>
      <c r="P38" s="64"/>
      <c r="Q38" s="64"/>
      <c r="R38" s="64"/>
      <c r="S38" s="64"/>
      <c r="T38" s="64"/>
      <c r="U38" s="64"/>
      <c r="V38" s="64"/>
      <c r="W38" s="64"/>
      <c r="X38" s="64"/>
      <c r="Y38" s="64"/>
      <c r="Z38" s="64"/>
      <c r="AA38" s="64"/>
      <c r="AB38" s="64"/>
      <c r="AD38" s="63"/>
      <c r="AE38" s="63"/>
      <c r="AF38" s="63"/>
      <c r="AG38" s="63"/>
      <c r="AH38"/>
      <c r="AI38"/>
      <c r="AJ38"/>
      <c r="AK38"/>
      <c r="AL38"/>
      <c r="AM38"/>
      <c r="AN38"/>
    </row>
    <row r="39" spans="1:40" s="62" customFormat="1" ht="16.95" customHeight="1" x14ac:dyDescent="0.3">
      <c r="A39" s="61"/>
      <c r="B39" s="61"/>
      <c r="C39" s="196" t="s">
        <v>203</v>
      </c>
      <c r="E39" s="64"/>
      <c r="F39" s="64"/>
      <c r="G39" s="64"/>
      <c r="H39" s="64"/>
      <c r="I39" s="64"/>
      <c r="J39" s="64"/>
      <c r="K39" s="64"/>
      <c r="L39" s="64"/>
      <c r="M39" s="64"/>
      <c r="N39" s="64"/>
      <c r="O39" s="64"/>
      <c r="P39" s="64"/>
      <c r="Q39" s="64"/>
      <c r="R39" s="64"/>
      <c r="S39" s="64"/>
      <c r="T39" s="64"/>
      <c r="U39" s="64"/>
      <c r="V39" s="64"/>
      <c r="W39" s="64"/>
      <c r="X39" s="64"/>
      <c r="Y39" s="64"/>
      <c r="Z39" s="64"/>
      <c r="AA39" s="64"/>
      <c r="AB39" s="64"/>
      <c r="AD39" s="63"/>
      <c r="AE39" s="63"/>
      <c r="AF39" s="63"/>
      <c r="AG39" s="63"/>
      <c r="AH39"/>
      <c r="AI39"/>
      <c r="AJ39"/>
      <c r="AK39"/>
      <c r="AL39"/>
      <c r="AM39"/>
      <c r="AN39"/>
    </row>
    <row r="40" spans="1:40" s="62" customFormat="1" ht="16.95" customHeight="1" x14ac:dyDescent="0.3">
      <c r="A40" s="61"/>
      <c r="B40" s="61"/>
      <c r="C40" s="248"/>
      <c r="D40" s="249"/>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50"/>
      <c r="AC40" s="78"/>
      <c r="AD40" s="78"/>
      <c r="AE40" s="78"/>
      <c r="AF40" s="78"/>
      <c r="AG40" s="78"/>
      <c r="AH40"/>
      <c r="AI40"/>
      <c r="AJ40"/>
      <c r="AK40"/>
      <c r="AL40"/>
      <c r="AM40"/>
      <c r="AN40"/>
    </row>
    <row r="41" spans="1:40" s="62" customFormat="1" ht="16.95" customHeight="1" x14ac:dyDescent="0.3">
      <c r="A41" s="61"/>
      <c r="B41" s="61"/>
      <c r="C41" s="271"/>
      <c r="D41" s="227"/>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72"/>
      <c r="AC41" s="78"/>
      <c r="AD41" s="78"/>
      <c r="AE41" s="78"/>
      <c r="AF41" s="78"/>
      <c r="AG41" s="78"/>
      <c r="AH41"/>
      <c r="AI41"/>
      <c r="AJ41"/>
      <c r="AK41"/>
      <c r="AL41"/>
      <c r="AM41"/>
      <c r="AN41"/>
    </row>
    <row r="42" spans="1:40" s="62" customFormat="1" ht="16.95" customHeight="1" x14ac:dyDescent="0.3">
      <c r="A42" s="61"/>
      <c r="B42" s="61"/>
      <c r="C42" s="251"/>
      <c r="D42" s="252"/>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3"/>
      <c r="AC42" s="78"/>
      <c r="AD42" s="78"/>
      <c r="AE42" s="78"/>
      <c r="AF42" s="78"/>
      <c r="AG42" s="78"/>
      <c r="AH42"/>
      <c r="AI42"/>
      <c r="AJ42"/>
      <c r="AK42"/>
      <c r="AL42"/>
      <c r="AM42"/>
      <c r="AN42"/>
    </row>
    <row r="43" spans="1:40" s="62" customFormat="1" ht="16.95" customHeight="1" x14ac:dyDescent="0.3">
      <c r="A43" s="61"/>
      <c r="B43" s="61"/>
      <c r="C43" s="75"/>
      <c r="D43" s="39"/>
      <c r="E43" s="61"/>
      <c r="F43" s="64"/>
      <c r="G43" s="64"/>
      <c r="H43" s="64"/>
      <c r="I43" s="64"/>
      <c r="J43" s="64"/>
      <c r="K43" s="64"/>
      <c r="L43" s="64"/>
      <c r="M43" s="64"/>
      <c r="N43" s="64"/>
      <c r="O43" s="64"/>
      <c r="P43" s="64"/>
      <c r="Q43" s="64"/>
      <c r="R43" s="64"/>
      <c r="S43" s="64"/>
      <c r="T43" s="64"/>
      <c r="U43" s="64"/>
      <c r="V43" s="64"/>
      <c r="W43" s="64"/>
      <c r="X43" s="64"/>
      <c r="Y43" s="64"/>
      <c r="Z43" s="64"/>
      <c r="AA43" s="64"/>
      <c r="AB43" s="64"/>
      <c r="AD43" s="63"/>
      <c r="AE43" s="63"/>
      <c r="AF43" s="63"/>
      <c r="AG43" s="63"/>
      <c r="AH43"/>
      <c r="AI43"/>
      <c r="AJ43"/>
      <c r="AK43"/>
      <c r="AL43"/>
      <c r="AM43"/>
      <c r="AN43"/>
    </row>
    <row r="44" spans="1:40" s="3" customFormat="1" ht="19.95" customHeight="1" x14ac:dyDescent="0.3">
      <c r="A44" s="2"/>
      <c r="B44" s="243" t="s">
        <v>204</v>
      </c>
      <c r="C44" s="243"/>
      <c r="D44" s="243"/>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31"/>
      <c r="AD44" s="4"/>
      <c r="AE44" s="4"/>
      <c r="AF44" s="4"/>
      <c r="AG44" s="4"/>
      <c r="AH44" s="4"/>
      <c r="AI44" s="4"/>
      <c r="AJ44" s="4"/>
      <c r="AK44" s="4"/>
    </row>
    <row r="45" spans="1:40" s="62" customFormat="1" ht="16.5" customHeight="1" x14ac:dyDescent="0.3">
      <c r="A45" s="61"/>
      <c r="B45" s="196"/>
      <c r="C45" s="278" t="s">
        <v>205</v>
      </c>
      <c r="D45" s="278"/>
      <c r="E45" s="278"/>
      <c r="F45" s="278"/>
      <c r="G45" s="278"/>
      <c r="H45" s="278"/>
      <c r="I45" s="278"/>
      <c r="J45" s="278"/>
      <c r="K45" s="278"/>
      <c r="L45" s="299"/>
      <c r="M45" s="299"/>
      <c r="N45" s="299"/>
      <c r="O45" s="299"/>
      <c r="P45" s="299"/>
      <c r="Q45" s="299"/>
      <c r="R45" s="299"/>
      <c r="S45" s="299"/>
      <c r="T45" s="299"/>
      <c r="U45" s="299"/>
      <c r="V45" s="299"/>
      <c r="W45" s="299"/>
      <c r="X45" s="299"/>
      <c r="Y45" s="299"/>
      <c r="Z45" s="299"/>
      <c r="AA45" s="299"/>
      <c r="AB45" s="299"/>
      <c r="AD45" s="187"/>
      <c r="AE45" s="63"/>
      <c r="AF45" s="63"/>
      <c r="AG45" s="63"/>
      <c r="AH45"/>
      <c r="AI45"/>
      <c r="AJ45"/>
      <c r="AK45"/>
      <c r="AL45"/>
      <c r="AM45"/>
      <c r="AN45"/>
    </row>
    <row r="46" spans="1:40" s="62" customFormat="1" ht="10.5" customHeight="1" x14ac:dyDescent="0.3">
      <c r="A46" s="61"/>
      <c r="B46" s="196"/>
      <c r="C46" s="196"/>
      <c r="D46" s="196"/>
      <c r="E46" s="196"/>
      <c r="F46" s="196"/>
      <c r="G46" s="196"/>
      <c r="H46" s="196"/>
      <c r="I46" s="196"/>
      <c r="J46" s="196"/>
      <c r="L46" s="188" t="s">
        <v>206</v>
      </c>
      <c r="AD46" s="63"/>
      <c r="AE46" s="63"/>
      <c r="AF46" s="63"/>
      <c r="AG46" s="63"/>
      <c r="AH46"/>
      <c r="AI46"/>
      <c r="AJ46"/>
      <c r="AK46"/>
      <c r="AL46"/>
      <c r="AM46"/>
      <c r="AN46"/>
    </row>
    <row r="47" spans="1:40" s="62" customFormat="1" ht="16.5" customHeight="1" x14ac:dyDescent="0.3">
      <c r="A47" s="61"/>
      <c r="B47" s="196"/>
      <c r="C47" s="278" t="s">
        <v>207</v>
      </c>
      <c r="D47" s="278"/>
      <c r="E47" s="278"/>
      <c r="F47" s="278"/>
      <c r="G47" s="278"/>
      <c r="H47" s="278"/>
      <c r="I47" s="278"/>
      <c r="J47" s="278"/>
      <c r="K47" s="278"/>
      <c r="L47" s="299"/>
      <c r="M47" s="299"/>
      <c r="N47" s="299"/>
      <c r="O47" s="299"/>
      <c r="P47" s="299"/>
      <c r="Q47" s="299"/>
      <c r="R47" s="299"/>
      <c r="S47" s="299"/>
      <c r="T47" s="299"/>
      <c r="U47" s="299"/>
      <c r="V47" s="299"/>
      <c r="W47" s="299"/>
      <c r="X47" s="299"/>
      <c r="Y47" s="299"/>
      <c r="Z47" s="299"/>
      <c r="AA47" s="299"/>
      <c r="AB47" s="299"/>
      <c r="AD47" s="63"/>
      <c r="AE47" s="63"/>
      <c r="AF47" s="63"/>
      <c r="AG47" s="63"/>
      <c r="AH47"/>
      <c r="AI47"/>
      <c r="AJ47"/>
      <c r="AK47"/>
      <c r="AL47"/>
      <c r="AM47"/>
      <c r="AN47"/>
    </row>
    <row r="48" spans="1:40" s="62" customFormat="1" ht="11.25" customHeight="1" x14ac:dyDescent="0.3">
      <c r="A48" s="61"/>
      <c r="B48" s="196"/>
      <c r="C48" s="181"/>
      <c r="D48" s="181"/>
      <c r="E48" s="181"/>
      <c r="F48" s="181"/>
      <c r="G48" s="181"/>
      <c r="H48" s="181"/>
      <c r="I48" s="181"/>
      <c r="J48" s="181"/>
      <c r="L48" s="188" t="s">
        <v>208</v>
      </c>
      <c r="N48" s="181"/>
      <c r="O48" s="196"/>
      <c r="P48" s="181"/>
      <c r="S48" s="181"/>
      <c r="T48" s="181"/>
      <c r="U48" s="181"/>
      <c r="V48" s="181"/>
      <c r="W48" s="181"/>
      <c r="X48" s="181"/>
      <c r="Y48" s="181"/>
      <c r="Z48" s="181"/>
      <c r="AA48" s="181"/>
      <c r="AB48" s="196"/>
      <c r="AD48" s="63"/>
      <c r="AE48" s="63"/>
      <c r="AF48" s="63"/>
      <c r="AG48" s="63"/>
      <c r="AH48"/>
      <c r="AI48"/>
      <c r="AJ48"/>
      <c r="AK48"/>
      <c r="AL48"/>
      <c r="AM48"/>
      <c r="AN48"/>
    </row>
    <row r="49" spans="1:40" s="62" customFormat="1" ht="16.95" customHeight="1" x14ac:dyDescent="0.3">
      <c r="A49" s="61"/>
      <c r="B49" s="300" t="s">
        <v>209</v>
      </c>
      <c r="C49" s="300"/>
      <c r="D49" s="300"/>
      <c r="F49" s="301" t="s">
        <v>210</v>
      </c>
      <c r="G49" s="301"/>
      <c r="H49" s="301"/>
      <c r="I49" s="301"/>
      <c r="K49" s="301" t="s">
        <v>211</v>
      </c>
      <c r="L49" s="301"/>
      <c r="M49" s="301"/>
      <c r="N49" s="301"/>
      <c r="V49" s="64"/>
      <c r="W49" s="64"/>
      <c r="X49" s="64"/>
      <c r="Y49" s="64"/>
      <c r="Z49" s="64"/>
      <c r="AA49" s="64"/>
      <c r="AB49" s="64"/>
      <c r="AD49" s="187"/>
      <c r="AE49" s="63"/>
      <c r="AF49" s="63"/>
      <c r="AG49" s="63"/>
      <c r="AH49"/>
      <c r="AI49"/>
      <c r="AJ49"/>
      <c r="AK49"/>
      <c r="AL49"/>
      <c r="AM49"/>
      <c r="AN49"/>
    </row>
    <row r="50" spans="1:40" s="62" customFormat="1" ht="16.95" customHeight="1" x14ac:dyDescent="0.3">
      <c r="A50" s="61"/>
      <c r="B50" s="300"/>
      <c r="C50" s="300"/>
      <c r="D50" s="300"/>
      <c r="E50" s="189"/>
      <c r="F50" s="301"/>
      <c r="G50" s="301"/>
      <c r="H50" s="301"/>
      <c r="I50" s="301"/>
      <c r="K50" s="301"/>
      <c r="L50" s="301"/>
      <c r="M50" s="301"/>
      <c r="N50" s="301"/>
      <c r="P50" s="180" t="s">
        <v>212</v>
      </c>
      <c r="V50" s="64"/>
      <c r="W50" s="64"/>
      <c r="X50" s="64"/>
      <c r="Y50" s="64"/>
      <c r="Z50" s="64"/>
      <c r="AA50" s="64"/>
      <c r="AB50" s="64"/>
      <c r="AD50" s="63"/>
      <c r="AE50" s="63"/>
      <c r="AF50" s="63"/>
      <c r="AG50" s="63"/>
      <c r="AH50"/>
      <c r="AI50"/>
      <c r="AJ50"/>
      <c r="AK50"/>
      <c r="AL50"/>
      <c r="AM50"/>
      <c r="AN50"/>
    </row>
    <row r="51" spans="1:40" s="62" customFormat="1" ht="16.95" customHeight="1" x14ac:dyDescent="0.3">
      <c r="A51" s="61"/>
      <c r="B51" s="213"/>
      <c r="C51" s="213"/>
      <c r="D51" s="213"/>
      <c r="E51" s="190"/>
      <c r="F51" s="302" t="s">
        <v>90</v>
      </c>
      <c r="G51" s="302"/>
      <c r="H51" s="302"/>
      <c r="I51" s="302"/>
      <c r="K51" s="213"/>
      <c r="L51" s="213"/>
      <c r="M51" s="213"/>
      <c r="N51" s="213"/>
      <c r="Q51" s="61" t="s">
        <v>213</v>
      </c>
      <c r="S51" s="64"/>
      <c r="T51" s="64"/>
      <c r="U51" s="64"/>
      <c r="V51" s="64"/>
      <c r="W51" s="64"/>
      <c r="X51" s="64"/>
      <c r="Y51" s="64"/>
      <c r="Z51" s="64"/>
      <c r="AA51" s="64"/>
      <c r="AB51" s="64"/>
      <c r="AD51" s="63"/>
      <c r="AE51" s="63"/>
      <c r="AF51" s="63"/>
      <c r="AG51" s="63"/>
      <c r="AH51"/>
      <c r="AI51"/>
      <c r="AJ51"/>
      <c r="AK51"/>
      <c r="AL51"/>
      <c r="AM51"/>
      <c r="AN51"/>
    </row>
    <row r="52" spans="1:40" s="62" customFormat="1" ht="16.95" customHeight="1" x14ac:dyDescent="0.3">
      <c r="A52" s="61"/>
      <c r="B52" s="213"/>
      <c r="C52" s="213"/>
      <c r="D52" s="213"/>
      <c r="E52" s="190"/>
      <c r="F52" s="213"/>
      <c r="G52" s="213"/>
      <c r="H52" s="213"/>
      <c r="I52" s="213"/>
      <c r="K52" s="213"/>
      <c r="L52" s="213"/>
      <c r="M52" s="213"/>
      <c r="N52" s="213"/>
      <c r="P52" s="61"/>
      <c r="Q52" s="61" t="s">
        <v>214</v>
      </c>
      <c r="R52" s="64"/>
      <c r="S52" s="64"/>
      <c r="T52" s="64"/>
      <c r="U52" s="64"/>
      <c r="V52" s="64"/>
      <c r="W52" s="64"/>
      <c r="X52" s="64"/>
      <c r="Y52" s="64"/>
      <c r="Z52" s="64"/>
      <c r="AA52" s="64"/>
      <c r="AB52" s="64"/>
      <c r="AC52" s="63"/>
      <c r="AD52" s="63"/>
      <c r="AE52" s="63"/>
      <c r="AF52" s="63"/>
      <c r="AG52" s="63"/>
      <c r="AH52"/>
      <c r="AI52"/>
      <c r="AJ52"/>
      <c r="AK52"/>
      <c r="AL52"/>
      <c r="AM52"/>
      <c r="AN52"/>
    </row>
    <row r="53" spans="1:40" s="62" customFormat="1" ht="16.95" customHeight="1" x14ac:dyDescent="0.3">
      <c r="A53" s="61"/>
      <c r="B53" s="213"/>
      <c r="C53" s="213"/>
      <c r="D53" s="213"/>
      <c r="E53" s="190"/>
      <c r="F53" s="212"/>
      <c r="G53" s="212"/>
      <c r="H53" s="212"/>
      <c r="I53" s="212"/>
      <c r="K53" s="213"/>
      <c r="L53" s="213"/>
      <c r="M53" s="213"/>
      <c r="N53" s="213"/>
      <c r="Q53" s="61" t="s">
        <v>215</v>
      </c>
      <c r="R53" s="64"/>
      <c r="S53" s="64"/>
      <c r="T53" s="64"/>
      <c r="U53" s="64"/>
      <c r="V53" s="64"/>
      <c r="W53" s="64"/>
      <c r="X53" s="64"/>
      <c r="Y53" s="64"/>
      <c r="Z53" s="64"/>
      <c r="AA53" s="64"/>
      <c r="AB53" s="64"/>
      <c r="AC53" s="38"/>
      <c r="AD53" s="38"/>
      <c r="AE53" s="38"/>
      <c r="AF53" s="38"/>
      <c r="AG53" s="38"/>
      <c r="AH53" s="38"/>
      <c r="AI53" s="38"/>
      <c r="AJ53" s="38"/>
      <c r="AK53" s="38"/>
      <c r="AL53" s="38"/>
      <c r="AM53"/>
      <c r="AN53"/>
    </row>
    <row r="54" spans="1:40" s="62" customFormat="1" ht="16.95" customHeight="1" x14ac:dyDescent="0.3">
      <c r="A54" s="61"/>
      <c r="B54" s="213"/>
      <c r="C54" s="213"/>
      <c r="D54" s="213"/>
      <c r="E54" s="190"/>
      <c r="F54" s="212"/>
      <c r="G54" s="212"/>
      <c r="H54" s="212"/>
      <c r="I54" s="212"/>
      <c r="K54" s="213"/>
      <c r="L54" s="213"/>
      <c r="M54" s="213"/>
      <c r="N54" s="213"/>
      <c r="P54" s="61"/>
      <c r="Q54" s="61" t="s">
        <v>216</v>
      </c>
      <c r="R54" s="64"/>
      <c r="S54" s="64"/>
      <c r="T54" s="64"/>
      <c r="U54" s="64"/>
      <c r="V54" s="64"/>
      <c r="W54" s="64"/>
      <c r="X54" s="64"/>
      <c r="Y54" s="64"/>
      <c r="Z54" s="64"/>
      <c r="AA54" s="64"/>
      <c r="AB54" s="64"/>
      <c r="AC54" s="38"/>
      <c r="AD54" s="38"/>
      <c r="AE54" s="38"/>
      <c r="AF54" s="38"/>
      <c r="AG54" s="38"/>
      <c r="AH54" s="38"/>
      <c r="AI54" s="38"/>
      <c r="AJ54" s="38"/>
      <c r="AK54" s="38"/>
      <c r="AL54" s="38"/>
      <c r="AM54"/>
      <c r="AN54"/>
    </row>
    <row r="55" spans="1:40" s="62" customFormat="1" ht="16.95" customHeight="1" x14ac:dyDescent="0.3">
      <c r="A55" s="61"/>
      <c r="B55" s="213"/>
      <c r="C55" s="213"/>
      <c r="D55" s="213"/>
      <c r="E55" s="190"/>
      <c r="F55" s="229"/>
      <c r="G55" s="229"/>
      <c r="H55" s="229"/>
      <c r="I55" s="229"/>
      <c r="K55" s="213"/>
      <c r="L55" s="213"/>
      <c r="M55" s="213"/>
      <c r="N55" s="213"/>
      <c r="P55" s="61"/>
      <c r="Q55" s="61" t="s">
        <v>217</v>
      </c>
      <c r="R55" s="64"/>
      <c r="S55" s="64"/>
      <c r="T55" s="64"/>
      <c r="U55" s="64"/>
      <c r="V55" s="64"/>
      <c r="W55" s="64"/>
      <c r="X55" s="64"/>
      <c r="Y55" s="64"/>
      <c r="Z55" s="64"/>
      <c r="AA55" s="64"/>
      <c r="AB55" s="64"/>
      <c r="AD55" s="63"/>
      <c r="AE55" s="63"/>
      <c r="AF55" s="63"/>
      <c r="AG55" s="63"/>
      <c r="AH55"/>
      <c r="AI55"/>
      <c r="AJ55"/>
      <c r="AK55"/>
      <c r="AL55"/>
      <c r="AM55"/>
      <c r="AN55"/>
    </row>
    <row r="56" spans="1:40" s="62" customFormat="1" ht="16.95" customHeight="1" x14ac:dyDescent="0.3">
      <c r="A56" s="61"/>
      <c r="B56" s="213"/>
      <c r="C56" s="213"/>
      <c r="D56" s="213"/>
      <c r="E56" s="190"/>
      <c r="F56" s="241"/>
      <c r="G56" s="241"/>
      <c r="H56" s="241"/>
      <c r="I56" s="241"/>
      <c r="K56" s="213"/>
      <c r="L56" s="213"/>
      <c r="M56" s="213"/>
      <c r="N56" s="213"/>
      <c r="P56" s="61"/>
      <c r="Q56" s="61" t="s">
        <v>218</v>
      </c>
      <c r="R56" s="64"/>
      <c r="S56" s="64"/>
      <c r="T56" s="64"/>
      <c r="U56" s="64"/>
      <c r="V56" s="64"/>
      <c r="X56" s="64"/>
      <c r="Y56" s="64"/>
      <c r="Z56" s="64"/>
      <c r="AA56" s="64"/>
      <c r="AB56" s="64"/>
      <c r="AD56" s="63"/>
      <c r="AE56" s="63"/>
      <c r="AF56" s="63"/>
      <c r="AG56" s="63"/>
      <c r="AH56"/>
      <c r="AI56"/>
      <c r="AJ56"/>
      <c r="AK56"/>
      <c r="AL56"/>
      <c r="AM56"/>
      <c r="AN56"/>
    </row>
    <row r="57" spans="1:40" s="62" customFormat="1" ht="16.95" customHeight="1" x14ac:dyDescent="0.3">
      <c r="A57" s="61"/>
      <c r="B57" s="213"/>
      <c r="C57" s="213"/>
      <c r="D57" s="213"/>
      <c r="E57" s="190"/>
      <c r="F57" s="229"/>
      <c r="G57" s="229"/>
      <c r="H57" s="229"/>
      <c r="I57" s="229"/>
      <c r="K57" s="213"/>
      <c r="L57" s="213"/>
      <c r="M57" s="213"/>
      <c r="N57" s="213"/>
      <c r="P57" s="61"/>
      <c r="Q57" s="61" t="s">
        <v>219</v>
      </c>
      <c r="R57" s="64"/>
      <c r="S57" s="64"/>
      <c r="T57" s="64"/>
      <c r="U57" s="64"/>
      <c r="V57" s="64"/>
      <c r="W57" s="64"/>
      <c r="X57" s="64"/>
      <c r="Y57" s="64"/>
      <c r="Z57" s="64"/>
      <c r="AA57" s="64"/>
      <c r="AB57" s="64"/>
      <c r="AD57" s="63"/>
      <c r="AE57" s="63"/>
      <c r="AF57" s="63"/>
      <c r="AG57" s="63"/>
      <c r="AH57"/>
      <c r="AI57"/>
      <c r="AJ57"/>
      <c r="AK57"/>
      <c r="AL57"/>
      <c r="AM57"/>
      <c r="AN57"/>
    </row>
    <row r="58" spans="1:40" s="62" customFormat="1" ht="16.95" customHeight="1" x14ac:dyDescent="0.3">
      <c r="A58" s="61"/>
      <c r="B58" s="213"/>
      <c r="C58" s="213"/>
      <c r="D58" s="213"/>
      <c r="E58" s="190"/>
      <c r="F58" s="229"/>
      <c r="G58" s="229"/>
      <c r="H58" s="229"/>
      <c r="I58" s="229"/>
      <c r="J58" s="180"/>
      <c r="K58" s="213"/>
      <c r="L58" s="213"/>
      <c r="M58" s="213"/>
      <c r="N58" s="213"/>
      <c r="O58" s="180"/>
      <c r="P58" s="61"/>
      <c r="Q58" s="61" t="s">
        <v>220</v>
      </c>
      <c r="R58" s="64"/>
      <c r="S58" s="64"/>
      <c r="T58" s="64"/>
      <c r="U58" s="64"/>
      <c r="V58" s="64"/>
      <c r="W58" s="64"/>
      <c r="X58" s="64"/>
      <c r="Y58" s="64"/>
      <c r="Z58" s="64"/>
      <c r="AA58" s="64"/>
      <c r="AB58" s="64"/>
      <c r="AD58" s="63"/>
      <c r="AE58" s="63"/>
      <c r="AF58" s="63"/>
      <c r="AG58" s="63"/>
      <c r="AH58"/>
      <c r="AI58"/>
      <c r="AJ58"/>
      <c r="AK58"/>
      <c r="AL58"/>
      <c r="AM58"/>
      <c r="AN58"/>
    </row>
    <row r="59" spans="1:40" s="62" customFormat="1" ht="16.95" customHeight="1" x14ac:dyDescent="0.3">
      <c r="A59" s="61"/>
      <c r="B59" s="213"/>
      <c r="C59" s="213"/>
      <c r="D59" s="213"/>
      <c r="E59" s="190"/>
      <c r="F59" s="229"/>
      <c r="G59" s="229"/>
      <c r="H59" s="229"/>
      <c r="I59" s="229"/>
      <c r="J59" s="180"/>
      <c r="K59" s="213"/>
      <c r="L59" s="213"/>
      <c r="M59" s="213"/>
      <c r="N59" s="213"/>
      <c r="O59" s="180"/>
      <c r="P59" s="61"/>
      <c r="Q59" s="61" t="s">
        <v>221</v>
      </c>
      <c r="R59" s="64"/>
      <c r="S59" s="64"/>
      <c r="T59" s="64"/>
      <c r="U59" s="64"/>
      <c r="V59" s="64"/>
      <c r="W59" s="64"/>
      <c r="X59" s="64"/>
      <c r="Y59" s="64"/>
      <c r="Z59" s="64"/>
      <c r="AA59" s="64"/>
      <c r="AB59" s="64"/>
      <c r="AD59" s="63"/>
      <c r="AE59" s="63"/>
      <c r="AF59" s="63"/>
      <c r="AG59" s="63"/>
      <c r="AH59"/>
      <c r="AI59"/>
      <c r="AJ59"/>
      <c r="AK59"/>
      <c r="AL59"/>
      <c r="AM59"/>
      <c r="AN59"/>
    </row>
    <row r="60" spans="1:40" s="62" customFormat="1" ht="16.95" customHeight="1" x14ac:dyDescent="0.3">
      <c r="A60" s="61"/>
      <c r="B60" s="213"/>
      <c r="C60" s="213"/>
      <c r="D60" s="213"/>
      <c r="E60" s="190"/>
      <c r="F60" s="229"/>
      <c r="G60" s="229"/>
      <c r="H60" s="229"/>
      <c r="I60" s="229"/>
      <c r="K60" s="213"/>
      <c r="L60" s="213"/>
      <c r="M60" s="213"/>
      <c r="N60" s="213"/>
      <c r="Q60" s="61" t="s">
        <v>222</v>
      </c>
      <c r="R60" s="64"/>
      <c r="S60" s="64"/>
      <c r="T60" s="64"/>
      <c r="U60" s="64"/>
      <c r="V60" s="64"/>
      <c r="W60" s="64"/>
      <c r="X60" s="64"/>
      <c r="Y60" s="64"/>
      <c r="Z60" s="64"/>
      <c r="AA60" s="64"/>
      <c r="AB60" s="64"/>
      <c r="AD60" s="63"/>
      <c r="AE60" s="63"/>
      <c r="AF60" s="63"/>
      <c r="AG60" s="63"/>
      <c r="AH60"/>
      <c r="AI60"/>
      <c r="AJ60"/>
      <c r="AK60"/>
      <c r="AL60"/>
      <c r="AM60"/>
      <c r="AN60"/>
    </row>
    <row r="61" spans="1:40" s="62" customFormat="1" ht="16.95" customHeight="1" x14ac:dyDescent="0.3">
      <c r="A61" s="61"/>
      <c r="B61" s="213"/>
      <c r="C61" s="213"/>
      <c r="D61" s="213"/>
      <c r="E61" s="190"/>
      <c r="F61" s="212"/>
      <c r="G61" s="212"/>
      <c r="H61" s="212"/>
      <c r="I61" s="212"/>
      <c r="K61" s="213"/>
      <c r="L61" s="213"/>
      <c r="M61" s="213"/>
      <c r="N61" s="213"/>
      <c r="Q61" s="61" t="s">
        <v>223</v>
      </c>
      <c r="R61" s="64"/>
      <c r="S61" s="64"/>
      <c r="T61" s="64"/>
      <c r="U61" s="64"/>
      <c r="V61" s="64"/>
      <c r="W61" s="64"/>
      <c r="X61" s="64"/>
      <c r="Y61" s="64"/>
      <c r="Z61" s="64"/>
      <c r="AA61" s="64"/>
      <c r="AB61" s="64"/>
      <c r="AD61" s="63"/>
      <c r="AE61" s="63"/>
      <c r="AF61" s="63"/>
      <c r="AG61" s="63"/>
      <c r="AH61"/>
      <c r="AI61"/>
      <c r="AJ61"/>
      <c r="AK61"/>
      <c r="AL61"/>
      <c r="AM61"/>
      <c r="AN61"/>
    </row>
    <row r="62" spans="1:40" s="62" customFormat="1" ht="16.95" customHeight="1" x14ac:dyDescent="0.3">
      <c r="A62" s="61"/>
      <c r="B62" s="213"/>
      <c r="C62" s="213"/>
      <c r="D62" s="213"/>
      <c r="E62" s="190"/>
      <c r="F62" s="212"/>
      <c r="G62" s="212"/>
      <c r="H62" s="212"/>
      <c r="I62" s="212"/>
      <c r="K62" s="213"/>
      <c r="L62" s="213"/>
      <c r="M62" s="213"/>
      <c r="N62" s="213"/>
      <c r="Q62" s="61" t="s">
        <v>224</v>
      </c>
      <c r="R62" s="64"/>
      <c r="S62" s="64"/>
      <c r="T62" s="64"/>
      <c r="U62" s="64"/>
      <c r="V62" s="64"/>
      <c r="W62" s="64"/>
      <c r="X62" s="64"/>
      <c r="Y62" s="64"/>
      <c r="Z62" s="64"/>
      <c r="AA62" s="64"/>
      <c r="AB62" s="64"/>
      <c r="AD62" s="63"/>
      <c r="AE62" s="63"/>
      <c r="AF62" s="63"/>
      <c r="AG62" s="63"/>
      <c r="AH62"/>
      <c r="AI62"/>
      <c r="AJ62"/>
      <c r="AK62"/>
      <c r="AL62"/>
      <c r="AM62"/>
      <c r="AN62"/>
    </row>
    <row r="63" spans="1:40" s="19" customFormat="1" ht="16.95" customHeight="1" x14ac:dyDescent="0.3">
      <c r="A63" s="41"/>
      <c r="B63" s="213"/>
      <c r="C63" s="213"/>
      <c r="D63" s="213"/>
      <c r="E63" s="190"/>
      <c r="F63" s="212"/>
      <c r="G63" s="212"/>
      <c r="H63" s="212"/>
      <c r="I63" s="212"/>
      <c r="K63" s="213"/>
      <c r="L63" s="213"/>
      <c r="M63" s="213"/>
      <c r="N63" s="213"/>
      <c r="Q63" s="61" t="s">
        <v>225</v>
      </c>
      <c r="R63" s="64"/>
      <c r="S63" s="64"/>
      <c r="T63" s="64"/>
      <c r="U63" s="64"/>
      <c r="V63" s="64"/>
      <c r="W63" s="64"/>
      <c r="X63" s="64"/>
      <c r="Y63" s="64"/>
      <c r="Z63" s="64"/>
      <c r="AA63" s="64"/>
      <c r="AB63" s="64"/>
      <c r="AD63" s="38"/>
      <c r="AE63" s="38"/>
      <c r="AF63" s="38"/>
      <c r="AG63" s="38"/>
      <c r="AH63"/>
      <c r="AI63"/>
      <c r="AJ63"/>
      <c r="AK63"/>
      <c r="AL63"/>
      <c r="AM63"/>
      <c r="AN63"/>
    </row>
    <row r="64" spans="1:40" s="62" customFormat="1" ht="16.95" customHeight="1" x14ac:dyDescent="0.3">
      <c r="A64" s="61"/>
      <c r="B64" s="213"/>
      <c r="C64" s="213"/>
      <c r="D64" s="213"/>
      <c r="E64" s="190"/>
      <c r="F64" s="213"/>
      <c r="G64" s="213"/>
      <c r="H64" s="213"/>
      <c r="I64" s="213"/>
      <c r="K64" s="213"/>
      <c r="L64" s="213"/>
      <c r="M64" s="213"/>
      <c r="N64" s="213"/>
      <c r="Q64" s="61" t="s">
        <v>226</v>
      </c>
      <c r="R64" s="64"/>
      <c r="S64" s="64"/>
      <c r="T64" s="64"/>
      <c r="U64" s="64"/>
      <c r="V64" s="64"/>
      <c r="W64" s="64"/>
      <c r="X64" s="64"/>
      <c r="Y64" s="64"/>
      <c r="Z64" s="64"/>
      <c r="AA64" s="64"/>
      <c r="AB64" s="64"/>
      <c r="AD64" s="38"/>
      <c r="AE64" s="63"/>
      <c r="AF64" s="63"/>
      <c r="AG64" s="63"/>
      <c r="AH64"/>
      <c r="AI64"/>
      <c r="AJ64"/>
      <c r="AK64"/>
      <c r="AL64"/>
      <c r="AM64"/>
      <c r="AN64"/>
    </row>
    <row r="65" spans="1:40" s="62" customFormat="1" ht="16.95" customHeight="1" x14ac:dyDescent="0.3">
      <c r="A65" s="61"/>
      <c r="B65" s="80" t="s">
        <v>227</v>
      </c>
      <c r="C65" s="81"/>
      <c r="D65" s="81"/>
      <c r="E65" s="79"/>
      <c r="F65" s="81"/>
      <c r="G65" s="81"/>
      <c r="H65" s="81"/>
      <c r="J65" s="81"/>
      <c r="K65" s="81"/>
      <c r="L65" s="81"/>
      <c r="O65" s="61"/>
      <c r="P65" s="72"/>
      <c r="Q65" s="64"/>
      <c r="R65" s="64"/>
      <c r="S65" s="64"/>
      <c r="T65" s="64"/>
      <c r="U65" s="64"/>
      <c r="V65" s="64"/>
      <c r="W65" s="64"/>
      <c r="X65" s="64"/>
      <c r="Y65" s="64"/>
      <c r="Z65" s="64"/>
      <c r="AA65" s="64"/>
      <c r="AB65" s="64"/>
      <c r="AD65" s="63"/>
      <c r="AE65" s="63"/>
      <c r="AF65" s="63"/>
      <c r="AG65" s="63"/>
      <c r="AH65"/>
      <c r="AI65"/>
      <c r="AJ65"/>
      <c r="AK65"/>
      <c r="AL65"/>
      <c r="AM65"/>
      <c r="AN65"/>
    </row>
    <row r="66" spans="1:40" s="62" customFormat="1" ht="16.95" customHeight="1" x14ac:dyDescent="0.3">
      <c r="A66" s="61"/>
      <c r="B66" s="80" t="s">
        <v>228</v>
      </c>
      <c r="C66" s="81"/>
      <c r="D66" s="81"/>
      <c r="E66" s="79"/>
      <c r="F66" s="81"/>
      <c r="G66" s="81"/>
      <c r="H66" s="81"/>
      <c r="J66" s="81"/>
      <c r="K66" s="81"/>
      <c r="L66" s="81"/>
      <c r="O66" s="61"/>
      <c r="P66" s="72"/>
      <c r="Q66" s="64"/>
      <c r="R66" s="64"/>
      <c r="S66" s="64"/>
      <c r="T66" s="64"/>
      <c r="U66" s="64"/>
      <c r="V66" s="64"/>
      <c r="W66" s="64"/>
      <c r="X66" s="64"/>
      <c r="Y66" s="64"/>
      <c r="Z66" s="64"/>
      <c r="AA66" s="64"/>
      <c r="AB66" s="64"/>
      <c r="AD66" s="187"/>
      <c r="AE66" s="63"/>
      <c r="AF66" s="63"/>
      <c r="AG66" s="63"/>
      <c r="AH66"/>
      <c r="AI66"/>
      <c r="AJ66"/>
      <c r="AK66"/>
      <c r="AL66"/>
      <c r="AM66"/>
      <c r="AN66"/>
    </row>
    <row r="67" spans="1:40" s="62" customFormat="1" ht="16.95" customHeight="1" x14ac:dyDescent="0.3">
      <c r="A67" s="61"/>
      <c r="B67" s="29"/>
      <c r="C67" s="75"/>
      <c r="D67" s="61"/>
      <c r="E67" s="61"/>
      <c r="F67" s="64"/>
      <c r="G67" s="64"/>
      <c r="H67" s="64"/>
      <c r="I67" s="64"/>
      <c r="J67" s="64"/>
      <c r="K67" s="64"/>
      <c r="L67" s="64"/>
      <c r="M67" s="64"/>
      <c r="N67" s="64"/>
      <c r="O67" s="64"/>
      <c r="P67" s="64"/>
      <c r="Q67" s="64"/>
      <c r="R67" s="64"/>
      <c r="S67" s="64"/>
      <c r="T67" s="64"/>
      <c r="U67" s="64"/>
      <c r="V67" s="64"/>
      <c r="W67" s="64"/>
      <c r="X67" s="64"/>
      <c r="Y67" s="64"/>
      <c r="Z67" s="64"/>
      <c r="AA67" s="64"/>
      <c r="AB67" s="64"/>
      <c r="AD67" s="63"/>
      <c r="AE67" s="63"/>
      <c r="AF67" s="63"/>
      <c r="AG67" s="63"/>
      <c r="AH67"/>
      <c r="AI67"/>
      <c r="AJ67"/>
      <c r="AK67"/>
      <c r="AL67"/>
      <c r="AM67"/>
      <c r="AN67"/>
    </row>
    <row r="68" spans="1:40" s="62" customFormat="1" ht="16.95" customHeight="1" x14ac:dyDescent="0.3">
      <c r="A68" s="61"/>
      <c r="B68" s="75"/>
      <c r="C68" s="231" t="s">
        <v>229</v>
      </c>
      <c r="D68" s="231"/>
      <c r="E68" s="231"/>
      <c r="F68" s="231"/>
      <c r="G68" s="231"/>
      <c r="H68" s="231"/>
      <c r="I68" s="231"/>
      <c r="J68" s="231"/>
      <c r="K68" s="231"/>
      <c r="L68" s="231"/>
      <c r="M68" s="231"/>
      <c r="N68" s="231"/>
      <c r="O68" s="231"/>
      <c r="P68" s="231"/>
      <c r="Q68" s="231"/>
      <c r="R68" s="231"/>
      <c r="S68" s="231"/>
      <c r="T68" s="231"/>
      <c r="U68" s="231"/>
      <c r="V68" s="231"/>
      <c r="W68" s="231"/>
      <c r="X68" s="231"/>
      <c r="Y68" s="231"/>
      <c r="Z68" s="231"/>
      <c r="AA68" s="231"/>
      <c r="AB68" s="231"/>
      <c r="AD68" s="63"/>
      <c r="AE68" s="63"/>
      <c r="AF68" s="63"/>
      <c r="AG68" s="63"/>
      <c r="AH68"/>
      <c r="AI68"/>
      <c r="AJ68"/>
      <c r="AK68"/>
      <c r="AL68"/>
      <c r="AM68"/>
      <c r="AN68"/>
    </row>
    <row r="69" spans="1:40" s="62" customFormat="1" ht="16.95" customHeight="1" x14ac:dyDescent="0.3">
      <c r="A69" s="61"/>
      <c r="B69" s="61"/>
      <c r="C69" s="232"/>
      <c r="D69" s="232"/>
      <c r="E69" s="232"/>
      <c r="F69" s="232"/>
      <c r="G69" s="232"/>
      <c r="H69" s="232"/>
      <c r="I69" s="232"/>
      <c r="J69" s="232"/>
      <c r="K69" s="232"/>
      <c r="L69" s="232"/>
      <c r="M69" s="232"/>
      <c r="N69" s="232"/>
      <c r="O69" s="232"/>
      <c r="P69" s="232"/>
      <c r="Q69" s="232"/>
      <c r="R69" s="232"/>
      <c r="S69" s="232"/>
      <c r="T69" s="232"/>
      <c r="U69" s="232"/>
      <c r="V69" s="232"/>
      <c r="W69" s="232"/>
      <c r="X69" s="232"/>
      <c r="Y69" s="232"/>
      <c r="Z69" s="232"/>
      <c r="AA69" s="232"/>
      <c r="AB69" s="232"/>
      <c r="AC69" s="43"/>
      <c r="AD69" s="165" t="s">
        <v>230</v>
      </c>
      <c r="AE69" s="166"/>
      <c r="AF69" s="166"/>
      <c r="AG69" s="63"/>
      <c r="AH69"/>
      <c r="AI69"/>
      <c r="AJ69"/>
      <c r="AK69"/>
      <c r="AL69"/>
      <c r="AM69"/>
      <c r="AN69"/>
    </row>
    <row r="70" spans="1:40" s="62" customFormat="1" ht="16.95" customHeight="1" x14ac:dyDescent="0.3">
      <c r="A70" s="61"/>
      <c r="B70" s="61"/>
      <c r="C70" s="248"/>
      <c r="D70" s="249"/>
      <c r="E70" s="249"/>
      <c r="F70" s="249"/>
      <c r="G70" s="249"/>
      <c r="H70" s="249"/>
      <c r="I70" s="249"/>
      <c r="J70" s="249"/>
      <c r="K70" s="249"/>
      <c r="L70" s="249"/>
      <c r="M70" s="249"/>
      <c r="N70" s="249"/>
      <c r="O70" s="249"/>
      <c r="P70" s="249"/>
      <c r="Q70" s="249"/>
      <c r="R70" s="249"/>
      <c r="S70" s="249"/>
      <c r="T70" s="249"/>
      <c r="U70" s="249"/>
      <c r="V70" s="249"/>
      <c r="W70" s="249"/>
      <c r="X70" s="249"/>
      <c r="Y70" s="249"/>
      <c r="Z70" s="249"/>
      <c r="AA70" s="249"/>
      <c r="AB70" s="250"/>
      <c r="AD70" s="63"/>
      <c r="AE70" s="63"/>
      <c r="AF70" s="63"/>
      <c r="AG70" s="63"/>
      <c r="AH70"/>
      <c r="AI70"/>
      <c r="AJ70"/>
      <c r="AK70"/>
      <c r="AL70"/>
      <c r="AM70"/>
      <c r="AN70"/>
    </row>
    <row r="71" spans="1:40" s="62" customFormat="1" ht="16.95" customHeight="1" x14ac:dyDescent="0.3">
      <c r="A71" s="61"/>
      <c r="B71" s="61"/>
      <c r="C71" s="271"/>
      <c r="D71" s="227"/>
      <c r="E71" s="227"/>
      <c r="F71" s="227"/>
      <c r="G71" s="227"/>
      <c r="H71" s="227"/>
      <c r="I71" s="227"/>
      <c r="J71" s="227"/>
      <c r="K71" s="227"/>
      <c r="L71" s="227"/>
      <c r="M71" s="227"/>
      <c r="N71" s="227"/>
      <c r="O71" s="227"/>
      <c r="P71" s="227"/>
      <c r="Q71" s="227"/>
      <c r="R71" s="227"/>
      <c r="S71" s="227"/>
      <c r="T71" s="227"/>
      <c r="U71" s="227"/>
      <c r="V71" s="227"/>
      <c r="W71" s="227"/>
      <c r="X71" s="227"/>
      <c r="Y71" s="227"/>
      <c r="Z71" s="227"/>
      <c r="AA71" s="227"/>
      <c r="AB71" s="272"/>
      <c r="AD71" s="63"/>
      <c r="AE71" s="63"/>
      <c r="AF71" s="63"/>
      <c r="AG71" s="63"/>
      <c r="AH71"/>
      <c r="AI71"/>
      <c r="AJ71"/>
      <c r="AK71"/>
      <c r="AL71"/>
      <c r="AM71"/>
      <c r="AN71"/>
    </row>
    <row r="72" spans="1:40" s="62" customFormat="1" ht="16.95" customHeight="1" x14ac:dyDescent="0.3">
      <c r="A72" s="61"/>
      <c r="B72" s="61"/>
      <c r="C72" s="271"/>
      <c r="D72" s="227"/>
      <c r="E72" s="227"/>
      <c r="F72" s="227"/>
      <c r="G72" s="227"/>
      <c r="H72" s="227"/>
      <c r="I72" s="227"/>
      <c r="J72" s="227"/>
      <c r="K72" s="227"/>
      <c r="L72" s="227"/>
      <c r="M72" s="227"/>
      <c r="N72" s="227"/>
      <c r="O72" s="227"/>
      <c r="P72" s="227"/>
      <c r="Q72" s="227"/>
      <c r="R72" s="227"/>
      <c r="S72" s="227"/>
      <c r="T72" s="227"/>
      <c r="U72" s="227"/>
      <c r="V72" s="227"/>
      <c r="W72" s="227"/>
      <c r="X72" s="227"/>
      <c r="Y72" s="227"/>
      <c r="Z72" s="227"/>
      <c r="AA72" s="227"/>
      <c r="AB72" s="272"/>
      <c r="AD72" s="63"/>
      <c r="AE72" s="63"/>
      <c r="AF72" s="63"/>
      <c r="AG72" s="63"/>
      <c r="AH72"/>
      <c r="AI72"/>
      <c r="AJ72"/>
      <c r="AK72"/>
      <c r="AL72"/>
      <c r="AM72"/>
      <c r="AN72"/>
    </row>
    <row r="73" spans="1:40" s="62" customFormat="1" ht="16.95" customHeight="1" x14ac:dyDescent="0.3">
      <c r="A73" s="61"/>
      <c r="B73" s="61"/>
      <c r="C73" s="251"/>
      <c r="D73" s="252"/>
      <c r="E73" s="252"/>
      <c r="F73" s="252"/>
      <c r="G73" s="252"/>
      <c r="H73" s="252"/>
      <c r="I73" s="252"/>
      <c r="J73" s="252"/>
      <c r="K73" s="252"/>
      <c r="L73" s="252"/>
      <c r="M73" s="252"/>
      <c r="N73" s="252"/>
      <c r="O73" s="252"/>
      <c r="P73" s="252"/>
      <c r="Q73" s="252"/>
      <c r="R73" s="252"/>
      <c r="S73" s="252"/>
      <c r="T73" s="252"/>
      <c r="U73" s="252"/>
      <c r="V73" s="252"/>
      <c r="W73" s="252"/>
      <c r="X73" s="252"/>
      <c r="Y73" s="252"/>
      <c r="Z73" s="252"/>
      <c r="AA73" s="252"/>
      <c r="AB73" s="253"/>
      <c r="AD73" s="63"/>
      <c r="AE73" s="63"/>
      <c r="AF73" s="63"/>
      <c r="AG73" s="63"/>
      <c r="AH73"/>
      <c r="AI73"/>
      <c r="AJ73"/>
      <c r="AK73"/>
      <c r="AL73"/>
      <c r="AM73"/>
      <c r="AN73"/>
    </row>
    <row r="74" spans="1:40" s="62" customFormat="1" ht="16.95" customHeight="1" x14ac:dyDescent="0.3">
      <c r="A74" s="61"/>
      <c r="B74" s="61"/>
      <c r="C74" s="75"/>
      <c r="D74" s="39"/>
      <c r="E74" s="61"/>
      <c r="F74" s="64"/>
      <c r="G74" s="64"/>
      <c r="H74" s="64"/>
      <c r="I74" s="64"/>
      <c r="J74" s="64"/>
      <c r="K74" s="64"/>
      <c r="L74" s="64"/>
      <c r="M74" s="64"/>
      <c r="N74" s="64"/>
      <c r="O74" s="64"/>
      <c r="P74" s="64"/>
      <c r="Q74" s="64"/>
      <c r="R74" s="64"/>
      <c r="S74" s="64"/>
      <c r="T74" s="64"/>
      <c r="U74" s="64"/>
      <c r="V74" s="64"/>
      <c r="W74" s="64"/>
      <c r="X74" s="64"/>
      <c r="Y74" s="64"/>
      <c r="Z74" s="64"/>
      <c r="AA74" s="64"/>
      <c r="AB74" s="64"/>
      <c r="AD74" s="63"/>
      <c r="AE74" s="63"/>
      <c r="AF74" s="63"/>
      <c r="AG74" s="63"/>
      <c r="AH74"/>
      <c r="AI74"/>
      <c r="AJ74"/>
      <c r="AK74"/>
      <c r="AL74"/>
      <c r="AM74"/>
      <c r="AN74"/>
    </row>
    <row r="75" spans="1:40" s="3" customFormat="1" ht="19.95" customHeight="1" x14ac:dyDescent="0.3">
      <c r="A75" s="2"/>
      <c r="B75" s="222" t="s">
        <v>532</v>
      </c>
      <c r="C75" s="222"/>
      <c r="D75" s="222"/>
      <c r="E75" s="222"/>
      <c r="F75" s="222"/>
      <c r="G75" s="222"/>
      <c r="H75" s="222"/>
      <c r="I75" s="222"/>
      <c r="J75" s="222"/>
      <c r="K75" s="222"/>
      <c r="L75" s="222"/>
      <c r="M75" s="222"/>
      <c r="N75" s="222"/>
      <c r="O75" s="222"/>
      <c r="P75" s="222"/>
      <c r="Q75" s="222"/>
      <c r="R75" s="222"/>
      <c r="S75" s="222"/>
      <c r="T75" s="222"/>
      <c r="U75" s="222"/>
      <c r="V75" s="222"/>
      <c r="W75" s="222"/>
      <c r="X75" s="222"/>
      <c r="Y75" s="222"/>
      <c r="Z75" s="222"/>
      <c r="AA75" s="222"/>
      <c r="AB75" s="222"/>
      <c r="AC75" s="31"/>
      <c r="AD75" s="4"/>
      <c r="AE75" s="4"/>
      <c r="AF75" s="4"/>
      <c r="AG75" s="4"/>
      <c r="AH75" s="4"/>
      <c r="AI75" s="4"/>
      <c r="AJ75" s="4"/>
      <c r="AK75" s="4"/>
    </row>
    <row r="76" spans="1:40" s="3" customFormat="1" ht="16.95" customHeight="1" x14ac:dyDescent="0.3">
      <c r="A76" s="2"/>
      <c r="B76" s="2"/>
      <c r="C76" s="11"/>
      <c r="D76" s="3" t="s">
        <v>232</v>
      </c>
      <c r="E76" s="2"/>
      <c r="F76" s="17"/>
      <c r="G76" s="17"/>
      <c r="H76" s="17"/>
      <c r="I76" s="17"/>
      <c r="J76" s="17"/>
      <c r="K76" s="17"/>
      <c r="L76" s="17"/>
      <c r="M76" s="17"/>
      <c r="N76" s="17"/>
      <c r="O76" s="17"/>
      <c r="P76" s="17"/>
      <c r="Q76" s="17"/>
      <c r="R76" s="17"/>
      <c r="S76" s="17"/>
      <c r="T76" s="17"/>
      <c r="U76" s="17"/>
      <c r="V76" s="17"/>
      <c r="W76" s="17"/>
      <c r="X76" s="17"/>
      <c r="Y76" s="17"/>
      <c r="Z76" s="17"/>
      <c r="AA76" s="17"/>
      <c r="AB76" s="17"/>
      <c r="AC76" s="31"/>
      <c r="AD76" s="4"/>
      <c r="AE76" s="4"/>
      <c r="AF76" s="4"/>
      <c r="AG76" s="4"/>
      <c r="AH76" s="4"/>
      <c r="AI76" s="4"/>
      <c r="AJ76" s="4"/>
      <c r="AK76" s="4"/>
    </row>
    <row r="77" spans="1:40" s="3" customFormat="1" ht="16.95" customHeight="1" x14ac:dyDescent="0.3">
      <c r="A77" s="2"/>
      <c r="B77" s="2"/>
      <c r="C77" s="11"/>
      <c r="D77" s="1" t="s">
        <v>233</v>
      </c>
      <c r="E77" s="2"/>
      <c r="F77" s="17"/>
      <c r="G77" s="17"/>
      <c r="H77" s="17"/>
      <c r="I77" s="17"/>
      <c r="J77" s="17"/>
      <c r="K77" s="17"/>
      <c r="L77" s="17"/>
      <c r="M77" s="17"/>
      <c r="N77" s="17"/>
      <c r="O77" s="17"/>
      <c r="P77" s="17"/>
      <c r="Q77" s="17"/>
      <c r="R77" s="17"/>
      <c r="S77" s="17"/>
      <c r="T77" s="17"/>
      <c r="U77" s="17"/>
      <c r="V77" s="17"/>
      <c r="W77" s="17"/>
      <c r="X77" s="17"/>
      <c r="Y77" s="17"/>
      <c r="Z77" s="17"/>
      <c r="AA77" s="17"/>
      <c r="AB77" s="17"/>
      <c r="AC77" s="31"/>
      <c r="AD77" s="4"/>
      <c r="AE77" s="4"/>
      <c r="AF77" s="4"/>
      <c r="AG77" s="4"/>
      <c r="AH77" s="4"/>
      <c r="AI77" s="4"/>
      <c r="AJ77" s="4"/>
      <c r="AK77" s="4"/>
    </row>
    <row r="78" spans="1:40" s="3" customFormat="1" ht="16.95" customHeight="1" x14ac:dyDescent="0.3">
      <c r="A78" s="2"/>
      <c r="B78" s="2"/>
      <c r="C78" s="11"/>
      <c r="D78" s="1" t="s">
        <v>234</v>
      </c>
      <c r="E78" s="2"/>
      <c r="F78" s="17"/>
      <c r="G78" s="17"/>
      <c r="H78" s="17"/>
      <c r="I78" s="17"/>
      <c r="J78" s="17"/>
      <c r="K78" s="17"/>
      <c r="L78" s="17"/>
      <c r="M78" s="17"/>
      <c r="N78" s="17"/>
      <c r="O78" s="17"/>
      <c r="P78" s="17"/>
      <c r="Q78" s="17"/>
      <c r="R78" s="17"/>
      <c r="S78" s="17"/>
      <c r="T78" s="17"/>
      <c r="U78" s="17"/>
      <c r="V78" s="17"/>
      <c r="W78" s="17"/>
      <c r="X78" s="17"/>
      <c r="Y78" s="17"/>
      <c r="Z78" s="17"/>
      <c r="AA78" s="17"/>
      <c r="AB78" s="17"/>
      <c r="AC78" s="31"/>
      <c r="AD78" s="4"/>
      <c r="AE78" s="4"/>
      <c r="AF78" s="4"/>
      <c r="AG78" s="4"/>
      <c r="AH78" s="4"/>
      <c r="AI78" s="4"/>
      <c r="AJ78" s="4"/>
      <c r="AK78" s="4"/>
    </row>
    <row r="79" spans="1:40" s="3" customFormat="1" ht="16.95" customHeight="1" x14ac:dyDescent="0.3">
      <c r="A79" s="2"/>
      <c r="B79" s="2"/>
      <c r="N79" s="17"/>
      <c r="O79" s="17"/>
      <c r="P79" s="17"/>
      <c r="Q79" s="17"/>
      <c r="R79" s="17"/>
      <c r="S79" s="17"/>
      <c r="T79" s="17"/>
      <c r="U79" s="17"/>
      <c r="V79" s="17"/>
      <c r="W79" s="17"/>
      <c r="X79" s="17"/>
      <c r="Y79" s="17"/>
      <c r="Z79" s="17"/>
      <c r="AA79" s="17"/>
      <c r="AB79" s="17"/>
      <c r="AC79" s="31"/>
      <c r="AD79" s="4"/>
      <c r="AE79" s="4"/>
      <c r="AF79" s="4"/>
      <c r="AG79" s="4"/>
      <c r="AH79" s="4"/>
      <c r="AI79" s="4"/>
      <c r="AJ79" s="4"/>
      <c r="AK79" s="4"/>
    </row>
    <row r="80" spans="1:40" s="3" customFormat="1" ht="16.95" customHeight="1" x14ac:dyDescent="0.3">
      <c r="A80" s="2"/>
      <c r="B80" s="2"/>
      <c r="C80" s="195" t="s">
        <v>59</v>
      </c>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31"/>
      <c r="AD80" s="4"/>
      <c r="AE80" s="4"/>
      <c r="AF80" s="4"/>
      <c r="AG80" s="4"/>
      <c r="AH80" s="4"/>
      <c r="AI80" s="4"/>
      <c r="AJ80" s="4"/>
      <c r="AK80" s="4"/>
    </row>
    <row r="81" spans="1:37" s="3" customFormat="1" ht="16.95" customHeight="1" x14ac:dyDescent="0.3">
      <c r="A81" s="2"/>
      <c r="B81" s="2"/>
      <c r="C81" s="305"/>
      <c r="D81" s="306"/>
      <c r="E81" s="306"/>
      <c r="F81" s="306"/>
      <c r="G81" s="306"/>
      <c r="H81" s="306"/>
      <c r="I81" s="306"/>
      <c r="J81" s="306"/>
      <c r="K81" s="306"/>
      <c r="L81" s="306"/>
      <c r="M81" s="306"/>
      <c r="N81" s="306"/>
      <c r="O81" s="306"/>
      <c r="P81" s="306"/>
      <c r="Q81" s="306"/>
      <c r="R81" s="306"/>
      <c r="S81" s="306"/>
      <c r="T81" s="306"/>
      <c r="U81" s="306"/>
      <c r="V81" s="306"/>
      <c r="W81" s="306"/>
      <c r="X81" s="306"/>
      <c r="Y81" s="306"/>
      <c r="Z81" s="306"/>
      <c r="AA81" s="306"/>
      <c r="AB81" s="307"/>
      <c r="AC81" s="31"/>
      <c r="AD81" s="4"/>
      <c r="AE81" s="4"/>
      <c r="AF81" s="4"/>
      <c r="AG81" s="4"/>
      <c r="AH81" s="4"/>
      <c r="AI81" s="4"/>
      <c r="AJ81" s="4"/>
      <c r="AK81" s="4"/>
    </row>
    <row r="82" spans="1:37" s="3" customFormat="1" ht="16.95" customHeight="1" x14ac:dyDescent="0.3">
      <c r="A82" s="2"/>
      <c r="B82" s="2"/>
      <c r="C82" s="308"/>
      <c r="D82" s="309"/>
      <c r="E82" s="309"/>
      <c r="F82" s="309"/>
      <c r="G82" s="309"/>
      <c r="H82" s="309"/>
      <c r="I82" s="309"/>
      <c r="J82" s="309"/>
      <c r="K82" s="309"/>
      <c r="L82" s="309"/>
      <c r="M82" s="309"/>
      <c r="N82" s="309"/>
      <c r="O82" s="309"/>
      <c r="P82" s="309"/>
      <c r="Q82" s="309"/>
      <c r="R82" s="309"/>
      <c r="S82" s="309"/>
      <c r="T82" s="309"/>
      <c r="U82" s="309"/>
      <c r="V82" s="309"/>
      <c r="W82" s="309"/>
      <c r="X82" s="309"/>
      <c r="Y82" s="309"/>
      <c r="Z82" s="309"/>
      <c r="AA82" s="309"/>
      <c r="AB82" s="310"/>
      <c r="AC82" s="31"/>
      <c r="AD82" s="4"/>
      <c r="AE82" s="4"/>
      <c r="AF82" s="4"/>
      <c r="AG82" s="4"/>
      <c r="AH82" s="4"/>
      <c r="AI82" s="4"/>
      <c r="AJ82" s="4"/>
      <c r="AK82" s="4"/>
    </row>
    <row r="83" spans="1:37" s="3" customFormat="1" ht="16.95" customHeight="1" x14ac:dyDescent="0.3">
      <c r="A83" s="2"/>
      <c r="B83" s="2"/>
      <c r="C83" s="311"/>
      <c r="D83" s="312"/>
      <c r="E83" s="312"/>
      <c r="F83" s="312"/>
      <c r="G83" s="312"/>
      <c r="H83" s="312"/>
      <c r="I83" s="312"/>
      <c r="J83" s="312"/>
      <c r="K83" s="312"/>
      <c r="L83" s="312"/>
      <c r="M83" s="312"/>
      <c r="N83" s="312"/>
      <c r="O83" s="312"/>
      <c r="P83" s="312"/>
      <c r="Q83" s="312"/>
      <c r="R83" s="312"/>
      <c r="S83" s="312"/>
      <c r="T83" s="312"/>
      <c r="U83" s="312"/>
      <c r="V83" s="312"/>
      <c r="W83" s="312"/>
      <c r="X83" s="312"/>
      <c r="Y83" s="312"/>
      <c r="Z83" s="312"/>
      <c r="AA83" s="312"/>
      <c r="AB83" s="313"/>
      <c r="AC83" s="31"/>
      <c r="AD83" s="4"/>
      <c r="AE83" s="4"/>
      <c r="AF83" s="4"/>
      <c r="AG83" s="4"/>
      <c r="AH83" s="4"/>
      <c r="AI83" s="4"/>
      <c r="AJ83" s="4"/>
      <c r="AK83" s="4"/>
    </row>
    <row r="84" spans="1:37" s="3" customFormat="1" ht="16.95" customHeight="1" x14ac:dyDescent="0.3">
      <c r="A84" s="2"/>
      <c r="B84" s="2"/>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31"/>
      <c r="AD84" s="4"/>
      <c r="AE84" s="4"/>
      <c r="AF84" s="4"/>
      <c r="AG84" s="4"/>
      <c r="AH84" s="4"/>
      <c r="AI84" s="4"/>
      <c r="AJ84" s="4"/>
      <c r="AK84" s="4"/>
    </row>
    <row r="85" spans="1:37" s="3" customFormat="1" ht="19.95" customHeight="1" x14ac:dyDescent="0.3">
      <c r="A85" s="2"/>
      <c r="B85" s="222" t="s">
        <v>533</v>
      </c>
      <c r="C85" s="222"/>
      <c r="D85" s="222"/>
      <c r="E85" s="222"/>
      <c r="F85" s="222"/>
      <c r="G85" s="222"/>
      <c r="H85" s="222"/>
      <c r="I85" s="222"/>
      <c r="J85" s="222"/>
      <c r="K85" s="222"/>
      <c r="L85" s="222"/>
      <c r="M85" s="222"/>
      <c r="N85" s="222"/>
      <c r="O85" s="222"/>
      <c r="P85" s="222"/>
      <c r="Q85" s="222"/>
      <c r="R85" s="222"/>
      <c r="S85" s="222"/>
      <c r="T85" s="222"/>
      <c r="U85" s="222"/>
      <c r="V85" s="222"/>
      <c r="W85" s="222"/>
      <c r="X85" s="222"/>
      <c r="Y85" s="222"/>
      <c r="Z85" s="222"/>
      <c r="AA85" s="222"/>
      <c r="AB85" s="222"/>
      <c r="AC85" s="31"/>
      <c r="AD85" s="4"/>
      <c r="AE85" s="4"/>
      <c r="AF85" s="4"/>
      <c r="AG85" s="4"/>
      <c r="AH85" s="4"/>
      <c r="AI85" s="4"/>
      <c r="AJ85" s="4"/>
      <c r="AK85" s="4"/>
    </row>
    <row r="86" spans="1:37" s="3" customFormat="1" ht="16.95" customHeight="1" x14ac:dyDescent="0.3">
      <c r="A86" s="2"/>
      <c r="B86" s="2"/>
      <c r="C86" s="11"/>
      <c r="D86" s="3" t="s">
        <v>236</v>
      </c>
      <c r="E86" s="17"/>
      <c r="F86" s="17"/>
      <c r="G86" s="17"/>
      <c r="H86" s="17"/>
      <c r="I86" s="17"/>
      <c r="J86" s="17"/>
      <c r="K86" s="17"/>
      <c r="L86" s="17"/>
      <c r="M86" s="17"/>
      <c r="N86" s="17"/>
      <c r="O86" s="17"/>
      <c r="P86" s="17"/>
      <c r="Q86" s="17"/>
      <c r="R86" s="17"/>
      <c r="S86" s="17"/>
      <c r="T86" s="17"/>
      <c r="U86" s="17"/>
      <c r="V86" s="17"/>
      <c r="W86" s="17"/>
      <c r="X86" s="17"/>
      <c r="Y86" s="17"/>
      <c r="Z86" s="17"/>
      <c r="AA86" s="17"/>
      <c r="AB86" s="17"/>
      <c r="AC86" s="31"/>
      <c r="AD86" s="4"/>
      <c r="AE86" s="4"/>
      <c r="AF86" s="4"/>
      <c r="AG86" s="4"/>
      <c r="AH86" s="4"/>
      <c r="AI86" s="4"/>
      <c r="AJ86" s="4"/>
      <c r="AK86" s="4"/>
    </row>
    <row r="87" spans="1:37" s="3" customFormat="1" ht="16.95" customHeight="1" x14ac:dyDescent="0.3">
      <c r="A87" s="2"/>
      <c r="B87" s="2"/>
      <c r="C87" s="11"/>
      <c r="D87" s="1" t="s">
        <v>237</v>
      </c>
      <c r="E87" s="17"/>
      <c r="F87" s="17"/>
      <c r="G87" s="17"/>
      <c r="H87" s="17"/>
      <c r="I87" s="17"/>
      <c r="J87" s="17"/>
      <c r="K87" s="17"/>
      <c r="L87" s="17"/>
      <c r="M87" s="17"/>
      <c r="N87" s="17"/>
      <c r="O87" s="17"/>
      <c r="P87" s="17"/>
      <c r="Q87" s="17"/>
      <c r="R87" s="17"/>
      <c r="S87" s="17"/>
      <c r="T87" s="17"/>
      <c r="U87" s="17"/>
      <c r="V87" s="17"/>
      <c r="W87" s="17"/>
      <c r="X87" s="17"/>
      <c r="Y87" s="17"/>
      <c r="Z87" s="17"/>
      <c r="AA87" s="17"/>
      <c r="AB87" s="17"/>
      <c r="AC87" s="31"/>
      <c r="AD87" s="4"/>
      <c r="AE87" s="4"/>
      <c r="AF87" s="4"/>
      <c r="AG87" s="4"/>
      <c r="AH87" s="4"/>
      <c r="AI87" s="4"/>
      <c r="AJ87" s="4"/>
      <c r="AK87" s="4"/>
    </row>
    <row r="88" spans="1:37" s="3" customFormat="1" ht="16.95" customHeight="1" x14ac:dyDescent="0.3">
      <c r="A88" s="2"/>
      <c r="B88" s="2"/>
      <c r="C88" s="11"/>
      <c r="D88" s="1" t="s">
        <v>238</v>
      </c>
      <c r="E88" s="17"/>
      <c r="F88" s="17"/>
      <c r="G88" s="17"/>
      <c r="H88" s="17"/>
      <c r="I88" s="17"/>
      <c r="J88" s="17"/>
      <c r="K88" s="17"/>
      <c r="L88" s="17"/>
      <c r="M88" s="17"/>
      <c r="N88" s="17"/>
      <c r="O88" s="17"/>
      <c r="P88" s="17"/>
      <c r="Q88" s="17"/>
      <c r="R88" s="17"/>
      <c r="S88" s="17"/>
      <c r="T88" s="17"/>
      <c r="U88" s="17"/>
      <c r="V88" s="17"/>
      <c r="W88" s="17"/>
      <c r="X88" s="17"/>
      <c r="Y88" s="17"/>
      <c r="Z88" s="17"/>
      <c r="AA88" s="17"/>
      <c r="AB88" s="17"/>
      <c r="AC88" s="31"/>
      <c r="AD88" s="4"/>
      <c r="AE88" s="4"/>
      <c r="AF88" s="4"/>
      <c r="AG88" s="4"/>
      <c r="AH88" s="4"/>
      <c r="AI88" s="4"/>
      <c r="AJ88" s="4"/>
      <c r="AK88" s="4"/>
    </row>
    <row r="89" spans="1:37" s="3" customFormat="1" ht="16.95" customHeight="1" x14ac:dyDescent="0.3">
      <c r="A89" s="2"/>
      <c r="B89" s="2"/>
      <c r="N89" s="17"/>
      <c r="O89" s="17"/>
      <c r="P89" s="17"/>
      <c r="Q89" s="17"/>
      <c r="R89" s="17"/>
      <c r="S89" s="17"/>
      <c r="T89" s="17"/>
      <c r="U89" s="17"/>
      <c r="V89" s="17"/>
      <c r="W89" s="17"/>
      <c r="X89" s="17"/>
      <c r="Y89" s="17"/>
      <c r="Z89" s="17"/>
      <c r="AA89" s="17"/>
      <c r="AB89" s="17"/>
      <c r="AC89" s="31"/>
      <c r="AD89" s="4"/>
      <c r="AE89" s="4"/>
      <c r="AF89" s="4"/>
      <c r="AG89" s="4"/>
      <c r="AH89" s="4"/>
      <c r="AI89" s="4"/>
      <c r="AJ89" s="4"/>
      <c r="AK89" s="4"/>
    </row>
    <row r="90" spans="1:37" s="3" customFormat="1" ht="16.95" customHeight="1" x14ac:dyDescent="0.3">
      <c r="A90" s="2"/>
      <c r="B90" s="2"/>
      <c r="C90" s="195" t="s">
        <v>59</v>
      </c>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31"/>
      <c r="AD90" s="4"/>
      <c r="AE90" s="4"/>
      <c r="AF90" s="4"/>
      <c r="AG90" s="4"/>
      <c r="AH90" s="4"/>
      <c r="AI90" s="4"/>
      <c r="AJ90" s="4"/>
      <c r="AK90" s="4"/>
    </row>
    <row r="91" spans="1:37" s="3" customFormat="1" ht="16.95" customHeight="1" x14ac:dyDescent="0.3">
      <c r="A91" s="2"/>
      <c r="B91" s="2"/>
      <c r="C91" s="305"/>
      <c r="D91" s="306"/>
      <c r="E91" s="306"/>
      <c r="F91" s="306"/>
      <c r="G91" s="306"/>
      <c r="H91" s="306"/>
      <c r="I91" s="306"/>
      <c r="J91" s="306"/>
      <c r="K91" s="306"/>
      <c r="L91" s="306"/>
      <c r="M91" s="306"/>
      <c r="N91" s="306"/>
      <c r="O91" s="306"/>
      <c r="P91" s="306"/>
      <c r="Q91" s="306"/>
      <c r="R91" s="306"/>
      <c r="S91" s="306"/>
      <c r="T91" s="306"/>
      <c r="U91" s="306"/>
      <c r="V91" s="306"/>
      <c r="W91" s="306"/>
      <c r="X91" s="306"/>
      <c r="Y91" s="306"/>
      <c r="Z91" s="306"/>
      <c r="AA91" s="306"/>
      <c r="AB91" s="307"/>
      <c r="AC91" s="31"/>
      <c r="AD91" s="4"/>
      <c r="AE91" s="4"/>
      <c r="AF91" s="4"/>
      <c r="AG91" s="4"/>
      <c r="AH91" s="4"/>
      <c r="AI91" s="4"/>
      <c r="AJ91" s="4"/>
      <c r="AK91" s="4"/>
    </row>
    <row r="92" spans="1:37" s="3" customFormat="1" ht="16.95" customHeight="1" x14ac:dyDescent="0.3">
      <c r="A92" s="2"/>
      <c r="B92" s="2"/>
      <c r="C92" s="308"/>
      <c r="D92" s="309"/>
      <c r="E92" s="309"/>
      <c r="F92" s="309"/>
      <c r="G92" s="309"/>
      <c r="H92" s="309"/>
      <c r="I92" s="309"/>
      <c r="J92" s="309"/>
      <c r="K92" s="309"/>
      <c r="L92" s="309"/>
      <c r="M92" s="309"/>
      <c r="N92" s="309"/>
      <c r="O92" s="309"/>
      <c r="P92" s="309"/>
      <c r="Q92" s="309"/>
      <c r="R92" s="309"/>
      <c r="S92" s="309"/>
      <c r="T92" s="309"/>
      <c r="U92" s="309"/>
      <c r="V92" s="309"/>
      <c r="W92" s="309"/>
      <c r="X92" s="309"/>
      <c r="Y92" s="309"/>
      <c r="Z92" s="309"/>
      <c r="AA92" s="309"/>
      <c r="AB92" s="310"/>
      <c r="AC92" s="31"/>
      <c r="AD92" s="4"/>
      <c r="AE92" s="4"/>
      <c r="AF92" s="4"/>
      <c r="AG92" s="4"/>
      <c r="AH92" s="4"/>
      <c r="AI92" s="4"/>
      <c r="AJ92" s="4"/>
      <c r="AK92" s="4"/>
    </row>
    <row r="93" spans="1:37" s="3" customFormat="1" ht="16.95" customHeight="1" x14ac:dyDescent="0.3">
      <c r="A93" s="2"/>
      <c r="B93" s="2"/>
      <c r="C93" s="311"/>
      <c r="D93" s="312"/>
      <c r="E93" s="312"/>
      <c r="F93" s="312"/>
      <c r="G93" s="312"/>
      <c r="H93" s="312"/>
      <c r="I93" s="312"/>
      <c r="J93" s="312"/>
      <c r="K93" s="312"/>
      <c r="L93" s="312"/>
      <c r="M93" s="312"/>
      <c r="N93" s="312"/>
      <c r="O93" s="312"/>
      <c r="P93" s="312"/>
      <c r="Q93" s="312"/>
      <c r="R93" s="312"/>
      <c r="S93" s="312"/>
      <c r="T93" s="312"/>
      <c r="U93" s="312"/>
      <c r="V93" s="312"/>
      <c r="W93" s="312"/>
      <c r="X93" s="312"/>
      <c r="Y93" s="312"/>
      <c r="Z93" s="312"/>
      <c r="AA93" s="312"/>
      <c r="AB93" s="313"/>
      <c r="AC93" s="31"/>
      <c r="AD93" s="4"/>
      <c r="AE93" s="4"/>
      <c r="AF93" s="4"/>
      <c r="AG93" s="4"/>
      <c r="AH93" s="4"/>
      <c r="AI93" s="4"/>
      <c r="AJ93" s="4"/>
      <c r="AK93" s="4"/>
    </row>
    <row r="94" spans="1:37" s="3" customFormat="1" ht="16.95" customHeight="1" x14ac:dyDescent="0.3">
      <c r="A94" s="2"/>
      <c r="B94" s="2"/>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31"/>
      <c r="AD94" s="4"/>
      <c r="AE94" s="4"/>
      <c r="AF94" s="4"/>
      <c r="AG94" s="4"/>
      <c r="AH94" s="4"/>
      <c r="AI94" s="4"/>
      <c r="AJ94" s="4"/>
      <c r="AK94" s="4"/>
    </row>
    <row r="95" spans="1:37" s="3" customFormat="1" ht="19.95" customHeight="1" x14ac:dyDescent="0.3">
      <c r="A95" s="2"/>
      <c r="B95" s="222" t="s">
        <v>534</v>
      </c>
      <c r="C95" s="222"/>
      <c r="D95" s="222"/>
      <c r="E95" s="222"/>
      <c r="F95" s="222"/>
      <c r="G95" s="222"/>
      <c r="H95" s="222"/>
      <c r="I95" s="222"/>
      <c r="J95" s="222"/>
      <c r="K95" s="222"/>
      <c r="L95" s="222"/>
      <c r="M95" s="222"/>
      <c r="N95" s="222"/>
      <c r="O95" s="222"/>
      <c r="P95" s="222"/>
      <c r="Q95" s="222"/>
      <c r="R95" s="222"/>
      <c r="S95" s="222"/>
      <c r="T95" s="222"/>
      <c r="U95" s="222"/>
      <c r="V95" s="222"/>
      <c r="W95" s="222"/>
      <c r="X95" s="222"/>
      <c r="Y95" s="222"/>
      <c r="Z95" s="222"/>
      <c r="AA95" s="222"/>
      <c r="AB95" s="222"/>
      <c r="AC95" s="31"/>
      <c r="AD95" s="4"/>
      <c r="AE95" s="4"/>
      <c r="AF95" s="4"/>
      <c r="AG95" s="4"/>
      <c r="AH95" s="4"/>
      <c r="AI95" s="4"/>
      <c r="AJ95" s="4"/>
      <c r="AK95" s="4"/>
    </row>
    <row r="96" spans="1:37" s="3" customFormat="1" ht="19.95" customHeight="1" x14ac:dyDescent="0.3">
      <c r="A96" s="2"/>
      <c r="B96" s="195"/>
      <c r="C96" s="195"/>
      <c r="E96" s="40"/>
      <c r="F96" s="40"/>
      <c r="G96" s="40"/>
      <c r="H96" s="40"/>
      <c r="J96" s="30"/>
      <c r="K96" s="120" t="s">
        <v>240</v>
      </c>
      <c r="L96" s="344"/>
      <c r="M96" s="345"/>
      <c r="N96" s="345"/>
      <c r="O96" s="345"/>
      <c r="P96" s="345"/>
      <c r="Q96" s="345"/>
      <c r="R96" s="345"/>
      <c r="S96" s="345"/>
      <c r="T96" s="345"/>
      <c r="U96" s="345"/>
      <c r="V96" s="345"/>
      <c r="W96" s="345"/>
      <c r="X96" s="345"/>
      <c r="Y96" s="345"/>
      <c r="Z96" s="345"/>
      <c r="AA96" s="345"/>
      <c r="AB96" s="346"/>
      <c r="AC96" s="19"/>
      <c r="AK96" s="4"/>
    </row>
    <row r="97" spans="1:37" s="3" customFormat="1" ht="16.95" customHeight="1" x14ac:dyDescent="0.3">
      <c r="A97" s="2"/>
      <c r="B97" s="2"/>
      <c r="C97" s="11"/>
      <c r="D97" s="1" t="s">
        <v>241</v>
      </c>
      <c r="E97" s="17"/>
      <c r="F97" s="17"/>
      <c r="G97" s="17"/>
      <c r="H97" s="17"/>
      <c r="I97" s="17"/>
      <c r="J97" s="17"/>
      <c r="K97" s="17"/>
      <c r="L97" s="17"/>
      <c r="M97" s="17"/>
      <c r="N97" s="17"/>
      <c r="O97" s="17"/>
      <c r="P97" s="17"/>
      <c r="Q97" s="17"/>
      <c r="R97" s="17"/>
      <c r="S97" s="17"/>
      <c r="T97" s="17"/>
      <c r="U97" s="17"/>
      <c r="V97" s="17"/>
      <c r="W97" s="17"/>
      <c r="X97" s="17"/>
      <c r="Y97" s="17"/>
      <c r="Z97" s="17"/>
      <c r="AA97" s="17"/>
      <c r="AB97" s="17"/>
      <c r="AC97" s="31"/>
      <c r="AD97" s="4"/>
      <c r="AE97" s="4"/>
      <c r="AF97" s="4"/>
      <c r="AG97" s="4"/>
      <c r="AH97" s="4"/>
      <c r="AI97" s="4"/>
      <c r="AJ97" s="4"/>
      <c r="AK97" s="4"/>
    </row>
    <row r="98" spans="1:37" s="3" customFormat="1" ht="16.95" customHeight="1" x14ac:dyDescent="0.3">
      <c r="A98" s="2"/>
      <c r="B98" s="2"/>
      <c r="C98" s="11"/>
      <c r="D98" s="1" t="s">
        <v>242</v>
      </c>
      <c r="E98" s="17"/>
      <c r="F98" s="17"/>
      <c r="G98" s="17"/>
      <c r="H98" s="17"/>
      <c r="I98" s="17"/>
      <c r="J98" s="17"/>
      <c r="K98" s="17"/>
      <c r="L98" s="17"/>
      <c r="M98" s="17"/>
      <c r="N98" s="17"/>
      <c r="O98" s="17"/>
      <c r="P98" s="17"/>
      <c r="Q98" s="17"/>
      <c r="R98" s="17"/>
      <c r="S98" s="17"/>
      <c r="T98" s="17"/>
      <c r="U98" s="17"/>
      <c r="V98" s="17"/>
      <c r="W98" s="17"/>
      <c r="X98" s="17"/>
      <c r="Y98" s="17"/>
      <c r="Z98" s="17"/>
      <c r="AA98" s="17"/>
      <c r="AB98" s="17"/>
      <c r="AC98" s="31"/>
      <c r="AD98" s="4"/>
      <c r="AE98" s="4"/>
      <c r="AF98" s="4"/>
      <c r="AG98" s="4"/>
      <c r="AH98" s="4"/>
      <c r="AI98" s="4"/>
      <c r="AJ98" s="4"/>
      <c r="AK98" s="4"/>
    </row>
    <row r="99" spans="1:37" s="3" customFormat="1" ht="16.95" customHeight="1" x14ac:dyDescent="0.3">
      <c r="A99" s="2"/>
      <c r="B99" s="2"/>
      <c r="C99" s="11"/>
      <c r="D99" s="1" t="s">
        <v>243</v>
      </c>
      <c r="E99" s="17"/>
      <c r="F99" s="17"/>
      <c r="G99" s="17"/>
      <c r="H99" s="17"/>
      <c r="I99" s="17"/>
      <c r="J99" s="17"/>
      <c r="K99" s="17"/>
      <c r="L99" s="17"/>
      <c r="M99" s="17"/>
      <c r="N99" s="17"/>
      <c r="O99" s="17"/>
      <c r="P99" s="17"/>
      <c r="Q99" s="17"/>
      <c r="R99" s="17"/>
      <c r="S99" s="17"/>
      <c r="T99" s="17"/>
      <c r="U99" s="17"/>
      <c r="V99" s="17"/>
      <c r="W99" s="17"/>
      <c r="X99" s="17"/>
      <c r="Y99" s="17"/>
      <c r="Z99" s="17"/>
      <c r="AA99" s="17"/>
      <c r="AB99" s="17"/>
      <c r="AC99" s="31"/>
      <c r="AD99" s="4"/>
      <c r="AE99" s="4"/>
      <c r="AF99" s="4"/>
      <c r="AG99" s="4"/>
      <c r="AH99" s="4"/>
      <c r="AI99" s="4"/>
      <c r="AJ99" s="4"/>
      <c r="AK99" s="4"/>
    </row>
    <row r="100" spans="1:37" s="3" customFormat="1" ht="16.95" customHeight="1" x14ac:dyDescent="0.3">
      <c r="A100" s="2"/>
      <c r="B100" s="2"/>
      <c r="C100" s="11"/>
      <c r="D100" s="1" t="s">
        <v>244</v>
      </c>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31"/>
      <c r="AD100" s="4"/>
      <c r="AE100" s="4"/>
      <c r="AF100" s="4"/>
      <c r="AG100" s="4"/>
      <c r="AH100" s="4"/>
      <c r="AI100" s="4"/>
      <c r="AJ100" s="4"/>
      <c r="AK100" s="4"/>
    </row>
    <row r="101" spans="1:37" s="3" customFormat="1" ht="16.95" customHeight="1" x14ac:dyDescent="0.3">
      <c r="A101" s="2"/>
      <c r="B101" s="2"/>
      <c r="C101" s="11"/>
      <c r="D101" s="1" t="s">
        <v>245</v>
      </c>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31"/>
      <c r="AD101" s="4"/>
      <c r="AE101" s="4"/>
      <c r="AF101" s="4"/>
      <c r="AG101" s="4"/>
      <c r="AH101" s="4"/>
      <c r="AI101" s="4"/>
      <c r="AJ101" s="4"/>
      <c r="AK101" s="4"/>
    </row>
    <row r="102" spans="1:37" s="3" customFormat="1" ht="16.95" customHeight="1" x14ac:dyDescent="0.3">
      <c r="A102" s="2"/>
      <c r="B102" s="2"/>
      <c r="C102" s="11"/>
      <c r="D102" s="1" t="s">
        <v>25</v>
      </c>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31"/>
      <c r="AD102" s="4"/>
      <c r="AE102" s="4"/>
      <c r="AF102" s="4"/>
      <c r="AG102" s="4"/>
      <c r="AH102" s="4"/>
      <c r="AI102" s="4"/>
      <c r="AJ102" s="4"/>
      <c r="AK102" s="4"/>
    </row>
    <row r="103" spans="1:37" s="3" customFormat="1" ht="16.95" customHeight="1" x14ac:dyDescent="0.3">
      <c r="A103" s="2"/>
      <c r="B103" s="2"/>
      <c r="C103" s="11"/>
      <c r="D103" s="1" t="s">
        <v>40</v>
      </c>
      <c r="E103" s="17"/>
      <c r="F103" s="266"/>
      <c r="G103" s="266"/>
      <c r="H103" s="266"/>
      <c r="I103" s="266"/>
      <c r="J103" s="266"/>
      <c r="K103" s="266"/>
      <c r="L103" s="17"/>
      <c r="M103" s="17"/>
      <c r="N103" s="17"/>
      <c r="O103" s="17"/>
      <c r="P103" s="17"/>
      <c r="Q103" s="17"/>
      <c r="R103" s="17"/>
      <c r="S103" s="17"/>
      <c r="T103" s="17"/>
      <c r="U103" s="17"/>
      <c r="V103" s="17"/>
      <c r="W103" s="17"/>
      <c r="X103" s="17"/>
      <c r="Y103" s="17"/>
      <c r="Z103" s="17"/>
      <c r="AA103" s="17"/>
      <c r="AB103" s="17"/>
      <c r="AC103" s="31"/>
      <c r="AD103" s="4"/>
      <c r="AE103" s="4"/>
      <c r="AF103" s="4"/>
      <c r="AG103" s="4"/>
      <c r="AH103" s="4"/>
      <c r="AI103" s="4"/>
      <c r="AJ103" s="4"/>
      <c r="AK103" s="4"/>
    </row>
    <row r="104" spans="1:37" s="3" customFormat="1" ht="16.95" customHeight="1" x14ac:dyDescent="0.3">
      <c r="A104" s="2"/>
      <c r="B104" s="2"/>
      <c r="C104" s="11"/>
      <c r="D104" s="1" t="s">
        <v>246</v>
      </c>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31"/>
      <c r="AD104" s="4"/>
      <c r="AE104" s="4"/>
      <c r="AF104" s="4"/>
      <c r="AG104" s="4"/>
      <c r="AH104" s="4"/>
      <c r="AI104" s="4"/>
      <c r="AJ104" s="4"/>
      <c r="AK104" s="4"/>
    </row>
    <row r="105" spans="1:37" s="3" customFormat="1" ht="16.95" customHeight="1" x14ac:dyDescent="0.3">
      <c r="A105" s="2"/>
      <c r="B105" s="2"/>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31"/>
      <c r="AD105" s="4"/>
      <c r="AE105" s="4"/>
      <c r="AF105" s="4"/>
      <c r="AG105" s="4"/>
      <c r="AH105" s="4"/>
      <c r="AI105" s="4"/>
      <c r="AJ105" s="4"/>
      <c r="AK105" s="4"/>
    </row>
    <row r="106" spans="1:37" s="3" customFormat="1" ht="19.95" customHeight="1" x14ac:dyDescent="0.3">
      <c r="A106" s="2"/>
      <c r="B106" s="222" t="s">
        <v>535</v>
      </c>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31"/>
      <c r="AD106" s="4"/>
      <c r="AE106" s="4"/>
      <c r="AF106" s="4"/>
      <c r="AG106" s="4"/>
      <c r="AH106" s="4"/>
      <c r="AI106" s="4"/>
      <c r="AJ106" s="4"/>
      <c r="AK106" s="4"/>
    </row>
    <row r="107" spans="1:37" s="3" customFormat="1" ht="16.95" customHeight="1" x14ac:dyDescent="0.3">
      <c r="A107" s="2"/>
      <c r="B107" s="2"/>
      <c r="C107" s="11"/>
      <c r="D107" s="1" t="s">
        <v>536</v>
      </c>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31"/>
      <c r="AD107" s="4"/>
      <c r="AE107" s="4"/>
      <c r="AF107" s="4"/>
      <c r="AG107" s="4"/>
      <c r="AH107" s="4"/>
      <c r="AI107" s="4"/>
      <c r="AJ107" s="4"/>
      <c r="AK107" s="4"/>
    </row>
    <row r="108" spans="1:37" s="3" customFormat="1" ht="16.95" customHeight="1" x14ac:dyDescent="0.3">
      <c r="A108" s="2"/>
      <c r="B108" s="2"/>
      <c r="C108" s="11"/>
      <c r="D108" s="3" t="s">
        <v>249</v>
      </c>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31"/>
      <c r="AG108" s="4"/>
      <c r="AH108" s="4"/>
      <c r="AI108" s="4"/>
      <c r="AJ108" s="4"/>
      <c r="AK108" s="4"/>
    </row>
    <row r="109" spans="1:37" s="3" customFormat="1" ht="16.95" customHeight="1" x14ac:dyDescent="0.3">
      <c r="A109" s="2"/>
      <c r="B109" s="2"/>
      <c r="C109" s="11"/>
      <c r="D109" s="3" t="s">
        <v>250</v>
      </c>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31"/>
      <c r="AD109" s="4"/>
      <c r="AE109" s="4"/>
      <c r="AF109" s="4"/>
      <c r="AG109" s="4"/>
      <c r="AH109" s="4"/>
      <c r="AI109" s="4"/>
      <c r="AJ109" s="4"/>
      <c r="AK109" s="4"/>
    </row>
    <row r="110" spans="1:37" s="3" customFormat="1" ht="16.95" customHeight="1" x14ac:dyDescent="0.3">
      <c r="A110" s="2"/>
      <c r="B110" s="2"/>
      <c r="C110" s="11"/>
      <c r="D110" s="1" t="s">
        <v>537</v>
      </c>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31"/>
      <c r="AD110" s="4"/>
      <c r="AE110" s="4"/>
      <c r="AF110" s="4"/>
      <c r="AG110" s="4"/>
      <c r="AH110" s="4"/>
      <c r="AI110" s="4"/>
      <c r="AJ110" s="4"/>
      <c r="AK110" s="4"/>
    </row>
    <row r="111" spans="1:37" s="3" customFormat="1" ht="16.95" customHeight="1" x14ac:dyDescent="0.3">
      <c r="A111" s="2"/>
      <c r="B111" s="2"/>
      <c r="C111" s="11"/>
      <c r="D111" s="3" t="s">
        <v>251</v>
      </c>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31"/>
      <c r="AD111" s="4"/>
      <c r="AE111" s="4"/>
      <c r="AF111" s="4"/>
      <c r="AG111" s="4"/>
      <c r="AH111" s="4"/>
      <c r="AI111" s="4"/>
      <c r="AJ111" s="4"/>
      <c r="AK111" s="4"/>
    </row>
    <row r="112" spans="1:37" s="3" customFormat="1" ht="16.95" customHeight="1" x14ac:dyDescent="0.3">
      <c r="A112" s="2"/>
      <c r="B112" s="2"/>
      <c r="C112" s="11"/>
      <c r="D112" s="1" t="s">
        <v>252</v>
      </c>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31"/>
      <c r="AD112" s="4"/>
      <c r="AE112" s="4"/>
      <c r="AF112" s="4"/>
      <c r="AG112" s="4"/>
      <c r="AH112" s="4"/>
      <c r="AI112" s="4"/>
      <c r="AJ112" s="4"/>
      <c r="AK112" s="4"/>
    </row>
    <row r="113" spans="1:37" s="3" customFormat="1" ht="16.95" customHeight="1" x14ac:dyDescent="0.3">
      <c r="A113" s="2"/>
      <c r="B113" s="2"/>
      <c r="C113" s="11"/>
      <c r="D113" s="1" t="s">
        <v>253</v>
      </c>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31"/>
      <c r="AD113" s="4"/>
      <c r="AE113" s="4"/>
      <c r="AF113" s="4"/>
      <c r="AG113" s="4"/>
      <c r="AH113" s="4"/>
      <c r="AI113" s="4"/>
      <c r="AJ113" s="4"/>
      <c r="AK113" s="4"/>
    </row>
    <row r="114" spans="1:37" s="3" customFormat="1" ht="16.95" customHeight="1" x14ac:dyDescent="0.3">
      <c r="A114" s="2"/>
      <c r="B114" s="2"/>
      <c r="C114" s="11"/>
      <c r="D114" s="1" t="s">
        <v>254</v>
      </c>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31"/>
      <c r="AD114" s="4"/>
      <c r="AE114" s="4"/>
      <c r="AF114" s="4"/>
      <c r="AG114" s="4"/>
      <c r="AH114" s="4"/>
      <c r="AI114" s="4"/>
      <c r="AJ114" s="4"/>
      <c r="AK114" s="4"/>
    </row>
    <row r="115" spans="1:37" s="3" customFormat="1" ht="16.95" customHeight="1" x14ac:dyDescent="0.3">
      <c r="A115" s="2"/>
      <c r="B115" s="2"/>
      <c r="C115" s="11"/>
      <c r="D115" s="3" t="s">
        <v>255</v>
      </c>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31"/>
      <c r="AD115" s="4"/>
      <c r="AE115" s="4"/>
      <c r="AF115" s="4"/>
      <c r="AG115" s="4"/>
      <c r="AH115" s="4"/>
      <c r="AI115" s="4"/>
      <c r="AJ115" s="4"/>
      <c r="AK115" s="4"/>
    </row>
    <row r="116" spans="1:37" s="3" customFormat="1" ht="16.95" customHeight="1" x14ac:dyDescent="0.3">
      <c r="A116" s="2"/>
      <c r="B116" s="2"/>
      <c r="C116" s="11"/>
      <c r="D116" s="1" t="s">
        <v>256</v>
      </c>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31"/>
      <c r="AD116" s="4"/>
      <c r="AE116" s="4"/>
      <c r="AF116" s="4"/>
      <c r="AG116" s="4"/>
      <c r="AH116" s="4"/>
      <c r="AI116" s="4"/>
      <c r="AJ116" s="4"/>
      <c r="AK116" s="4"/>
    </row>
    <row r="117" spans="1:37" s="3" customFormat="1" ht="16.95" customHeight="1" x14ac:dyDescent="0.3">
      <c r="A117" s="2"/>
      <c r="B117" s="2"/>
      <c r="C117" s="17"/>
      <c r="D117" s="305"/>
      <c r="E117" s="306"/>
      <c r="F117" s="306"/>
      <c r="G117" s="306"/>
      <c r="H117" s="306"/>
      <c r="I117" s="306"/>
      <c r="J117" s="306"/>
      <c r="K117" s="306"/>
      <c r="L117" s="306"/>
      <c r="M117" s="306"/>
      <c r="N117" s="306"/>
      <c r="O117" s="306"/>
      <c r="P117" s="306"/>
      <c r="Q117" s="306"/>
      <c r="R117" s="306"/>
      <c r="S117" s="306"/>
      <c r="T117" s="306"/>
      <c r="U117" s="306"/>
      <c r="V117" s="306"/>
      <c r="W117" s="306"/>
      <c r="X117" s="306"/>
      <c r="Y117" s="306"/>
      <c r="Z117" s="306"/>
      <c r="AA117" s="306"/>
      <c r="AB117" s="307"/>
      <c r="AC117" s="31"/>
      <c r="AD117" s="4"/>
      <c r="AE117" s="4"/>
      <c r="AF117" s="4"/>
      <c r="AG117" s="4"/>
      <c r="AH117" s="4"/>
      <c r="AI117" s="4"/>
      <c r="AJ117" s="4"/>
      <c r="AK117" s="4"/>
    </row>
    <row r="118" spans="1:37" s="3" customFormat="1" ht="16.95" customHeight="1" x14ac:dyDescent="0.3">
      <c r="A118" s="2"/>
      <c r="B118" s="2"/>
      <c r="C118" s="17"/>
      <c r="D118" s="308"/>
      <c r="E118" s="309"/>
      <c r="F118" s="309"/>
      <c r="G118" s="309"/>
      <c r="H118" s="309"/>
      <c r="I118" s="309"/>
      <c r="J118" s="309"/>
      <c r="K118" s="309"/>
      <c r="L118" s="309"/>
      <c r="M118" s="309"/>
      <c r="N118" s="309"/>
      <c r="O118" s="309"/>
      <c r="P118" s="309"/>
      <c r="Q118" s="309"/>
      <c r="R118" s="309"/>
      <c r="S118" s="309"/>
      <c r="T118" s="309"/>
      <c r="U118" s="309"/>
      <c r="V118" s="309"/>
      <c r="W118" s="309"/>
      <c r="X118" s="309"/>
      <c r="Y118" s="309"/>
      <c r="Z118" s="309"/>
      <c r="AA118" s="309"/>
      <c r="AB118" s="310"/>
      <c r="AC118" s="31"/>
      <c r="AD118" s="4"/>
      <c r="AE118" s="4"/>
      <c r="AF118" s="4"/>
      <c r="AG118" s="4"/>
      <c r="AH118" s="4"/>
      <c r="AI118" s="4"/>
      <c r="AJ118" s="4"/>
      <c r="AK118" s="4"/>
    </row>
    <row r="119" spans="1:37" s="3" customFormat="1" ht="16.95" customHeight="1" x14ac:dyDescent="0.3">
      <c r="A119" s="2"/>
      <c r="B119" s="2"/>
      <c r="C119" s="195"/>
      <c r="D119" s="311"/>
      <c r="E119" s="312"/>
      <c r="F119" s="312"/>
      <c r="G119" s="312"/>
      <c r="H119" s="312"/>
      <c r="I119" s="312"/>
      <c r="J119" s="312"/>
      <c r="K119" s="312"/>
      <c r="L119" s="312"/>
      <c r="M119" s="312"/>
      <c r="N119" s="312"/>
      <c r="O119" s="312"/>
      <c r="P119" s="312"/>
      <c r="Q119" s="312"/>
      <c r="R119" s="312"/>
      <c r="S119" s="312"/>
      <c r="T119" s="312"/>
      <c r="U119" s="312"/>
      <c r="V119" s="312"/>
      <c r="W119" s="312"/>
      <c r="X119" s="312"/>
      <c r="Y119" s="312"/>
      <c r="Z119" s="312"/>
      <c r="AA119" s="312"/>
      <c r="AB119" s="313"/>
      <c r="AC119" s="31"/>
      <c r="AD119" s="4"/>
      <c r="AE119" s="4"/>
      <c r="AF119" s="4"/>
      <c r="AG119" s="4"/>
      <c r="AH119" s="4"/>
      <c r="AI119" s="4"/>
      <c r="AJ119" s="4"/>
      <c r="AK119" s="4"/>
    </row>
  </sheetData>
  <mergeCells count="83">
    <mergeCell ref="B51:D51"/>
    <mergeCell ref="F51:I51"/>
    <mergeCell ref="K51:N51"/>
    <mergeCell ref="B52:D52"/>
    <mergeCell ref="C47:K47"/>
    <mergeCell ref="L47:AB47"/>
    <mergeCell ref="B49:D50"/>
    <mergeCell ref="F49:I50"/>
    <mergeCell ref="K49:N50"/>
    <mergeCell ref="F52:I52"/>
    <mergeCell ref="K52:N52"/>
    <mergeCell ref="A5:AB5"/>
    <mergeCell ref="A1:AB1"/>
    <mergeCell ref="A2:AB2"/>
    <mergeCell ref="H4:J4"/>
    <mergeCell ref="Y4:AB4"/>
    <mergeCell ref="C23:F23"/>
    <mergeCell ref="C24:F24"/>
    <mergeCell ref="C25:F25"/>
    <mergeCell ref="B32:AB32"/>
    <mergeCell ref="R17:U17"/>
    <mergeCell ref="R18:U18"/>
    <mergeCell ref="C19:F19"/>
    <mergeCell ref="C20:F20"/>
    <mergeCell ref="C29:AB30"/>
    <mergeCell ref="B6:AB6"/>
    <mergeCell ref="B15:AB15"/>
    <mergeCell ref="C17:F17"/>
    <mergeCell ref="C18:F18"/>
    <mergeCell ref="B22:AB22"/>
    <mergeCell ref="H7:Z7"/>
    <mergeCell ref="B106:AB106"/>
    <mergeCell ref="D117:AB119"/>
    <mergeCell ref="B75:AB75"/>
    <mergeCell ref="C81:AB83"/>
    <mergeCell ref="B85:AB85"/>
    <mergeCell ref="C91:AB93"/>
    <mergeCell ref="L96:AB96"/>
    <mergeCell ref="B95:AB95"/>
    <mergeCell ref="F103:K103"/>
    <mergeCell ref="C37:F37"/>
    <mergeCell ref="C40:AB42"/>
    <mergeCell ref="C45:K45"/>
    <mergeCell ref="L45:AB45"/>
    <mergeCell ref="B44:AB44"/>
    <mergeCell ref="B53:D53"/>
    <mergeCell ref="F53:I53"/>
    <mergeCell ref="K53:N53"/>
    <mergeCell ref="B54:D54"/>
    <mergeCell ref="F54:I54"/>
    <mergeCell ref="K54:N54"/>
    <mergeCell ref="B55:D55"/>
    <mergeCell ref="F55:I55"/>
    <mergeCell ref="K55:N55"/>
    <mergeCell ref="B56:D56"/>
    <mergeCell ref="F56:I56"/>
    <mergeCell ref="K56:N56"/>
    <mergeCell ref="B57:D57"/>
    <mergeCell ref="F57:I57"/>
    <mergeCell ref="K57:N57"/>
    <mergeCell ref="B58:D58"/>
    <mergeCell ref="F58:I58"/>
    <mergeCell ref="K58:N58"/>
    <mergeCell ref="B59:D59"/>
    <mergeCell ref="F59:I59"/>
    <mergeCell ref="K59:N59"/>
    <mergeCell ref="B60:D60"/>
    <mergeCell ref="F60:I60"/>
    <mergeCell ref="K60:N60"/>
    <mergeCell ref="B61:D61"/>
    <mergeCell ref="F61:I61"/>
    <mergeCell ref="K61:N61"/>
    <mergeCell ref="B62:D62"/>
    <mergeCell ref="F62:I62"/>
    <mergeCell ref="K62:N62"/>
    <mergeCell ref="C68:AB69"/>
    <mergeCell ref="C70:AB73"/>
    <mergeCell ref="B63:D63"/>
    <mergeCell ref="F63:I63"/>
    <mergeCell ref="K63:N63"/>
    <mergeCell ref="B64:D64"/>
    <mergeCell ref="F64:I64"/>
    <mergeCell ref="K64:N64"/>
  </mergeCells>
  <dataValidations disablePrompts="1" count="6">
    <dataValidation type="list" allowBlank="1" showInputMessage="1" showErrorMessage="1" sqref="F59" xr:uid="{91036F07-FC7E-4C6D-A674-AD800ED616A0}">
      <formula1>"5.5’ Min (1 Side), 5.5’ Min (Both), N/A"</formula1>
    </dataValidation>
    <dataValidation type="list" allowBlank="1" showInputMessage="1" showErrorMessage="1" sqref="F58" xr:uid="{3718EF26-A2CF-4D86-81E0-E848C3584021}">
      <formula1>"10’ Min (1 Side), 10’ Min (Both), N/A"</formula1>
    </dataValidation>
    <dataValidation type="list" allowBlank="1" showInputMessage="1" showErrorMessage="1" sqref="F60" xr:uid="{61BE73A3-5981-4E21-9A9E-75200CC6DDFC}">
      <formula1>" 7’ - 8’ (1-side), 7’ - 8’ (2-sides), N/A"</formula1>
    </dataValidation>
    <dataValidation type="list" allowBlank="1" showInputMessage="1" showErrorMessage="1" sqref="F57" xr:uid="{706DAF61-8744-41A9-BEC1-286793777EC8}">
      <formula1>"5’ (1-way/1 side), 8’ (2-way/1 side), 5’ (1-way/2 sides), 8’ (2-way/2 sides), N/A"</formula1>
    </dataValidation>
    <dataValidation type="list" allowBlank="1" showInputMessage="1" showErrorMessage="1" sqref="F55" xr:uid="{9DB9D8D0-FD81-48B4-AAC4-BF4BE92CBD76}">
      <formula1>"5’ (1-side), 5’ (Both), N/A"</formula1>
    </dataValidation>
    <dataValidation type="list" allowBlank="1" showInputMessage="1" showErrorMessage="1" sqref="F56" xr:uid="{1CBFDBF3-45F2-49EE-A746-8DDDD02988C7}">
      <formula1>"2’, 3’, N/A"</formula1>
    </dataValidation>
  </dataValidations>
  <hyperlinks>
    <hyperlink ref="AD69" location="'SPRAT-MassDOT Only'!A3" display="Risk - Design Scope" xr:uid="{A2DC7D3A-D596-42D1-96B0-EBD0644A26C3}"/>
  </hyperlinks>
  <pageMargins left="0.7" right="0.7" top="0.75" bottom="0.75" header="0.3" footer="0.3"/>
  <pageSetup paperSize="9" scale="88" orientation="portrait" horizontalDpi="300" verticalDpi="1200" r:id="rId1"/>
  <headerFooter>
    <oddFooter>&amp;L&amp;"eras,Regular"&amp;8Project Scoping Checklist, rev March 2022&amp;C&amp;"eras,Regular"&amp;8&amp;A&amp;R&amp;"eras,Regular"&amp;8Page &amp;P of &amp;N</oddFooter>
  </headerFooter>
  <rowBreaks count="2" manualBreakCount="2">
    <brk id="43" max="28" man="1"/>
    <brk id="84" max="28"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4" r:id="rId4" name="Check Box 2">
              <controlPr defaultSize="0" autoFill="0" autoLine="0" autoPict="0">
                <anchor moveWithCells="1">
                  <from>
                    <xdr:col>2</xdr:col>
                    <xdr:colOff>30480</xdr:colOff>
                    <xdr:row>7</xdr:row>
                    <xdr:rowOff>22860</xdr:rowOff>
                  </from>
                  <to>
                    <xdr:col>3</xdr:col>
                    <xdr:colOff>0</xdr:colOff>
                    <xdr:row>8</xdr:row>
                    <xdr:rowOff>0</xdr:rowOff>
                  </to>
                </anchor>
              </controlPr>
            </control>
          </mc:Choice>
        </mc:AlternateContent>
        <mc:AlternateContent xmlns:mc="http://schemas.openxmlformats.org/markup-compatibility/2006">
          <mc:Choice Requires="x14">
            <control shapeId="13315" r:id="rId5" name="Check Box 3">
              <controlPr defaultSize="0" autoFill="0" autoLine="0" autoPict="0">
                <anchor moveWithCells="1">
                  <from>
                    <xdr:col>2</xdr:col>
                    <xdr:colOff>30480</xdr:colOff>
                    <xdr:row>8</xdr:row>
                    <xdr:rowOff>22860</xdr:rowOff>
                  </from>
                  <to>
                    <xdr:col>3</xdr:col>
                    <xdr:colOff>0</xdr:colOff>
                    <xdr:row>9</xdr:row>
                    <xdr:rowOff>0</xdr:rowOff>
                  </to>
                </anchor>
              </controlPr>
            </control>
          </mc:Choice>
        </mc:AlternateContent>
        <mc:AlternateContent xmlns:mc="http://schemas.openxmlformats.org/markup-compatibility/2006">
          <mc:Choice Requires="x14">
            <control shapeId="13316" r:id="rId6" name="Check Box 4">
              <controlPr defaultSize="0" autoFill="0" autoLine="0" autoPict="0">
                <anchor moveWithCells="1">
                  <from>
                    <xdr:col>12</xdr:col>
                    <xdr:colOff>30480</xdr:colOff>
                    <xdr:row>7</xdr:row>
                    <xdr:rowOff>22860</xdr:rowOff>
                  </from>
                  <to>
                    <xdr:col>13</xdr:col>
                    <xdr:colOff>0</xdr:colOff>
                    <xdr:row>8</xdr:row>
                    <xdr:rowOff>0</xdr:rowOff>
                  </to>
                </anchor>
              </controlPr>
            </control>
          </mc:Choice>
        </mc:AlternateContent>
        <mc:AlternateContent xmlns:mc="http://schemas.openxmlformats.org/markup-compatibility/2006">
          <mc:Choice Requires="x14">
            <control shapeId="13317" r:id="rId7" name="Check Box 5">
              <controlPr defaultSize="0" autoFill="0" autoLine="0" autoPict="0">
                <anchor moveWithCells="1">
                  <from>
                    <xdr:col>12</xdr:col>
                    <xdr:colOff>30480</xdr:colOff>
                    <xdr:row>8</xdr:row>
                    <xdr:rowOff>22860</xdr:rowOff>
                  </from>
                  <to>
                    <xdr:col>13</xdr:col>
                    <xdr:colOff>0</xdr:colOff>
                    <xdr:row>9</xdr:row>
                    <xdr:rowOff>0</xdr:rowOff>
                  </to>
                </anchor>
              </controlPr>
            </control>
          </mc:Choice>
        </mc:AlternateContent>
        <mc:AlternateContent xmlns:mc="http://schemas.openxmlformats.org/markup-compatibility/2006">
          <mc:Choice Requires="x14">
            <control shapeId="13318" r:id="rId8" name="Check Box 6">
              <controlPr defaultSize="0" autoFill="0" autoLine="0" autoPict="0">
                <anchor moveWithCells="1">
                  <from>
                    <xdr:col>2</xdr:col>
                    <xdr:colOff>30480</xdr:colOff>
                    <xdr:row>9</xdr:row>
                    <xdr:rowOff>22860</xdr:rowOff>
                  </from>
                  <to>
                    <xdr:col>3</xdr:col>
                    <xdr:colOff>0</xdr:colOff>
                    <xdr:row>10</xdr:row>
                    <xdr:rowOff>0</xdr:rowOff>
                  </to>
                </anchor>
              </controlPr>
            </control>
          </mc:Choice>
        </mc:AlternateContent>
        <mc:AlternateContent xmlns:mc="http://schemas.openxmlformats.org/markup-compatibility/2006">
          <mc:Choice Requires="x14">
            <control shapeId="13319" r:id="rId9" name="Check Box 7">
              <controlPr defaultSize="0" autoFill="0" autoLine="0" autoPict="0">
                <anchor moveWithCells="1">
                  <from>
                    <xdr:col>12</xdr:col>
                    <xdr:colOff>30480</xdr:colOff>
                    <xdr:row>9</xdr:row>
                    <xdr:rowOff>22860</xdr:rowOff>
                  </from>
                  <to>
                    <xdr:col>13</xdr:col>
                    <xdr:colOff>0</xdr:colOff>
                    <xdr:row>10</xdr:row>
                    <xdr:rowOff>0</xdr:rowOff>
                  </to>
                </anchor>
              </controlPr>
            </control>
          </mc:Choice>
        </mc:AlternateContent>
        <mc:AlternateContent xmlns:mc="http://schemas.openxmlformats.org/markup-compatibility/2006">
          <mc:Choice Requires="x14">
            <control shapeId="13320" r:id="rId10" name="Check Box 8">
              <controlPr defaultSize="0" autoFill="0" autoLine="0" autoPict="0">
                <anchor moveWithCells="1">
                  <from>
                    <xdr:col>2</xdr:col>
                    <xdr:colOff>30480</xdr:colOff>
                    <xdr:row>10</xdr:row>
                    <xdr:rowOff>22860</xdr:rowOff>
                  </from>
                  <to>
                    <xdr:col>3</xdr:col>
                    <xdr:colOff>0</xdr:colOff>
                    <xdr:row>11</xdr:row>
                    <xdr:rowOff>0</xdr:rowOff>
                  </to>
                </anchor>
              </controlPr>
            </control>
          </mc:Choice>
        </mc:AlternateContent>
        <mc:AlternateContent xmlns:mc="http://schemas.openxmlformats.org/markup-compatibility/2006">
          <mc:Choice Requires="x14">
            <control shapeId="13321" r:id="rId11" name="Check Box 9">
              <controlPr defaultSize="0" autoFill="0" autoLine="0" autoPict="0">
                <anchor moveWithCells="1">
                  <from>
                    <xdr:col>12</xdr:col>
                    <xdr:colOff>30480</xdr:colOff>
                    <xdr:row>10</xdr:row>
                    <xdr:rowOff>22860</xdr:rowOff>
                  </from>
                  <to>
                    <xdr:col>13</xdr:col>
                    <xdr:colOff>0</xdr:colOff>
                    <xdr:row>11</xdr:row>
                    <xdr:rowOff>0</xdr:rowOff>
                  </to>
                </anchor>
              </controlPr>
            </control>
          </mc:Choice>
        </mc:AlternateContent>
        <mc:AlternateContent xmlns:mc="http://schemas.openxmlformats.org/markup-compatibility/2006">
          <mc:Choice Requires="x14">
            <control shapeId="13322" r:id="rId12" name="Check Box 10">
              <controlPr defaultSize="0" autoFill="0" autoLine="0" autoPict="0">
                <anchor moveWithCells="1">
                  <from>
                    <xdr:col>2</xdr:col>
                    <xdr:colOff>30480</xdr:colOff>
                    <xdr:row>11</xdr:row>
                    <xdr:rowOff>22860</xdr:rowOff>
                  </from>
                  <to>
                    <xdr:col>3</xdr:col>
                    <xdr:colOff>0</xdr:colOff>
                    <xdr:row>12</xdr:row>
                    <xdr:rowOff>0</xdr:rowOff>
                  </to>
                </anchor>
              </controlPr>
            </control>
          </mc:Choice>
        </mc:AlternateContent>
        <mc:AlternateContent xmlns:mc="http://schemas.openxmlformats.org/markup-compatibility/2006">
          <mc:Choice Requires="x14">
            <control shapeId="13323" r:id="rId13" name="Check Box 11">
              <controlPr defaultSize="0" autoFill="0" autoLine="0" autoPict="0">
                <anchor moveWithCells="1">
                  <from>
                    <xdr:col>12</xdr:col>
                    <xdr:colOff>30480</xdr:colOff>
                    <xdr:row>11</xdr:row>
                    <xdr:rowOff>22860</xdr:rowOff>
                  </from>
                  <to>
                    <xdr:col>13</xdr:col>
                    <xdr:colOff>0</xdr:colOff>
                    <xdr:row>12</xdr:row>
                    <xdr:rowOff>0</xdr:rowOff>
                  </to>
                </anchor>
              </controlPr>
            </control>
          </mc:Choice>
        </mc:AlternateContent>
        <mc:AlternateContent xmlns:mc="http://schemas.openxmlformats.org/markup-compatibility/2006">
          <mc:Choice Requires="x14">
            <control shapeId="13324" r:id="rId14" name="Check Box 12">
              <controlPr defaultSize="0" autoFill="0" autoLine="0" autoPict="0">
                <anchor moveWithCells="1">
                  <from>
                    <xdr:col>2</xdr:col>
                    <xdr:colOff>30480</xdr:colOff>
                    <xdr:row>32</xdr:row>
                    <xdr:rowOff>22860</xdr:rowOff>
                  </from>
                  <to>
                    <xdr:col>3</xdr:col>
                    <xdr:colOff>0</xdr:colOff>
                    <xdr:row>33</xdr:row>
                    <xdr:rowOff>0</xdr:rowOff>
                  </to>
                </anchor>
              </controlPr>
            </control>
          </mc:Choice>
        </mc:AlternateContent>
        <mc:AlternateContent xmlns:mc="http://schemas.openxmlformats.org/markup-compatibility/2006">
          <mc:Choice Requires="x14">
            <control shapeId="13326" r:id="rId15" name="Check Box 14">
              <controlPr defaultSize="0" autoFill="0" autoLine="0" autoPict="0">
                <anchor moveWithCells="1">
                  <from>
                    <xdr:col>2</xdr:col>
                    <xdr:colOff>30480</xdr:colOff>
                    <xdr:row>85</xdr:row>
                    <xdr:rowOff>0</xdr:rowOff>
                  </from>
                  <to>
                    <xdr:col>3</xdr:col>
                    <xdr:colOff>0</xdr:colOff>
                    <xdr:row>85</xdr:row>
                    <xdr:rowOff>190500</xdr:rowOff>
                  </to>
                </anchor>
              </controlPr>
            </control>
          </mc:Choice>
        </mc:AlternateContent>
        <mc:AlternateContent xmlns:mc="http://schemas.openxmlformats.org/markup-compatibility/2006">
          <mc:Choice Requires="x14">
            <control shapeId="13327" r:id="rId16" name="Check Box 15">
              <controlPr defaultSize="0" autoFill="0" autoLine="0" autoPict="0">
                <anchor moveWithCells="1">
                  <from>
                    <xdr:col>2</xdr:col>
                    <xdr:colOff>30480</xdr:colOff>
                    <xdr:row>86</xdr:row>
                    <xdr:rowOff>22860</xdr:rowOff>
                  </from>
                  <to>
                    <xdr:col>3</xdr:col>
                    <xdr:colOff>0</xdr:colOff>
                    <xdr:row>87</xdr:row>
                    <xdr:rowOff>0</xdr:rowOff>
                  </to>
                </anchor>
              </controlPr>
            </control>
          </mc:Choice>
        </mc:AlternateContent>
        <mc:AlternateContent xmlns:mc="http://schemas.openxmlformats.org/markup-compatibility/2006">
          <mc:Choice Requires="x14">
            <control shapeId="13328" r:id="rId17" name="Check Box 16">
              <controlPr defaultSize="0" autoFill="0" autoLine="0" autoPict="0">
                <anchor moveWithCells="1">
                  <from>
                    <xdr:col>2</xdr:col>
                    <xdr:colOff>30480</xdr:colOff>
                    <xdr:row>87</xdr:row>
                    <xdr:rowOff>22860</xdr:rowOff>
                  </from>
                  <to>
                    <xdr:col>3</xdr:col>
                    <xdr:colOff>0</xdr:colOff>
                    <xdr:row>88</xdr:row>
                    <xdr:rowOff>0</xdr:rowOff>
                  </to>
                </anchor>
              </controlPr>
            </control>
          </mc:Choice>
        </mc:AlternateContent>
        <mc:AlternateContent xmlns:mc="http://schemas.openxmlformats.org/markup-compatibility/2006">
          <mc:Choice Requires="x14">
            <control shapeId="13329" r:id="rId18" name="Check Box 17">
              <controlPr defaultSize="0" autoFill="0" autoLine="0" autoPict="0">
                <anchor moveWithCells="1">
                  <from>
                    <xdr:col>2</xdr:col>
                    <xdr:colOff>30480</xdr:colOff>
                    <xdr:row>107</xdr:row>
                    <xdr:rowOff>0</xdr:rowOff>
                  </from>
                  <to>
                    <xdr:col>3</xdr:col>
                    <xdr:colOff>0</xdr:colOff>
                    <xdr:row>107</xdr:row>
                    <xdr:rowOff>190500</xdr:rowOff>
                  </to>
                </anchor>
              </controlPr>
            </control>
          </mc:Choice>
        </mc:AlternateContent>
        <mc:AlternateContent xmlns:mc="http://schemas.openxmlformats.org/markup-compatibility/2006">
          <mc:Choice Requires="x14">
            <control shapeId="13330" r:id="rId19" name="Check Box 18">
              <controlPr defaultSize="0" autoFill="0" autoLine="0" autoPict="0">
                <anchor moveWithCells="1">
                  <from>
                    <xdr:col>2</xdr:col>
                    <xdr:colOff>30480</xdr:colOff>
                    <xdr:row>106</xdr:row>
                    <xdr:rowOff>22860</xdr:rowOff>
                  </from>
                  <to>
                    <xdr:col>3</xdr:col>
                    <xdr:colOff>0</xdr:colOff>
                    <xdr:row>107</xdr:row>
                    <xdr:rowOff>0</xdr:rowOff>
                  </to>
                </anchor>
              </controlPr>
            </control>
          </mc:Choice>
        </mc:AlternateContent>
        <mc:AlternateContent xmlns:mc="http://schemas.openxmlformats.org/markup-compatibility/2006">
          <mc:Choice Requires="x14">
            <control shapeId="13331" r:id="rId20" name="Check Box 19">
              <controlPr defaultSize="0" autoFill="0" autoLine="0" autoPict="0">
                <anchor moveWithCells="1">
                  <from>
                    <xdr:col>2</xdr:col>
                    <xdr:colOff>30480</xdr:colOff>
                    <xdr:row>112</xdr:row>
                    <xdr:rowOff>22860</xdr:rowOff>
                  </from>
                  <to>
                    <xdr:col>3</xdr:col>
                    <xdr:colOff>0</xdr:colOff>
                    <xdr:row>113</xdr:row>
                    <xdr:rowOff>0</xdr:rowOff>
                  </to>
                </anchor>
              </controlPr>
            </control>
          </mc:Choice>
        </mc:AlternateContent>
        <mc:AlternateContent xmlns:mc="http://schemas.openxmlformats.org/markup-compatibility/2006">
          <mc:Choice Requires="x14">
            <control shapeId="13332" r:id="rId21" name="Check Box 20">
              <controlPr defaultSize="0" autoFill="0" autoLine="0" autoPict="0">
                <anchor moveWithCells="1">
                  <from>
                    <xdr:col>2</xdr:col>
                    <xdr:colOff>30480</xdr:colOff>
                    <xdr:row>108</xdr:row>
                    <xdr:rowOff>0</xdr:rowOff>
                  </from>
                  <to>
                    <xdr:col>3</xdr:col>
                    <xdr:colOff>0</xdr:colOff>
                    <xdr:row>108</xdr:row>
                    <xdr:rowOff>190500</xdr:rowOff>
                  </to>
                </anchor>
              </controlPr>
            </control>
          </mc:Choice>
        </mc:AlternateContent>
        <mc:AlternateContent xmlns:mc="http://schemas.openxmlformats.org/markup-compatibility/2006">
          <mc:Choice Requires="x14">
            <control shapeId="13333" r:id="rId22" name="Check Box 21">
              <controlPr defaultSize="0" autoFill="0" autoLine="0" autoPict="0">
                <anchor moveWithCells="1">
                  <from>
                    <xdr:col>2</xdr:col>
                    <xdr:colOff>30480</xdr:colOff>
                    <xdr:row>109</xdr:row>
                    <xdr:rowOff>22860</xdr:rowOff>
                  </from>
                  <to>
                    <xdr:col>3</xdr:col>
                    <xdr:colOff>0</xdr:colOff>
                    <xdr:row>110</xdr:row>
                    <xdr:rowOff>0</xdr:rowOff>
                  </to>
                </anchor>
              </controlPr>
            </control>
          </mc:Choice>
        </mc:AlternateContent>
        <mc:AlternateContent xmlns:mc="http://schemas.openxmlformats.org/markup-compatibility/2006">
          <mc:Choice Requires="x14">
            <control shapeId="13334" r:id="rId23" name="Check Box 22">
              <controlPr defaultSize="0" autoFill="0" autoLine="0" autoPict="0">
                <anchor moveWithCells="1">
                  <from>
                    <xdr:col>2</xdr:col>
                    <xdr:colOff>30480</xdr:colOff>
                    <xdr:row>110</xdr:row>
                    <xdr:rowOff>0</xdr:rowOff>
                  </from>
                  <to>
                    <xdr:col>3</xdr:col>
                    <xdr:colOff>0</xdr:colOff>
                    <xdr:row>110</xdr:row>
                    <xdr:rowOff>190500</xdr:rowOff>
                  </to>
                </anchor>
              </controlPr>
            </control>
          </mc:Choice>
        </mc:AlternateContent>
        <mc:AlternateContent xmlns:mc="http://schemas.openxmlformats.org/markup-compatibility/2006">
          <mc:Choice Requires="x14">
            <control shapeId="13335" r:id="rId24" name="Check Box 23">
              <controlPr defaultSize="0" autoFill="0" autoLine="0" autoPict="0">
                <anchor moveWithCells="1">
                  <from>
                    <xdr:col>2</xdr:col>
                    <xdr:colOff>30480</xdr:colOff>
                    <xdr:row>111</xdr:row>
                    <xdr:rowOff>22860</xdr:rowOff>
                  </from>
                  <to>
                    <xdr:col>3</xdr:col>
                    <xdr:colOff>0</xdr:colOff>
                    <xdr:row>112</xdr:row>
                    <xdr:rowOff>0</xdr:rowOff>
                  </to>
                </anchor>
              </controlPr>
            </control>
          </mc:Choice>
        </mc:AlternateContent>
        <mc:AlternateContent xmlns:mc="http://schemas.openxmlformats.org/markup-compatibility/2006">
          <mc:Choice Requires="x14">
            <control shapeId="13336" r:id="rId25" name="Check Box 24">
              <controlPr defaultSize="0" autoFill="0" autoLine="0" autoPict="0">
                <anchor moveWithCells="1">
                  <from>
                    <xdr:col>2</xdr:col>
                    <xdr:colOff>30480</xdr:colOff>
                    <xdr:row>113</xdr:row>
                    <xdr:rowOff>22860</xdr:rowOff>
                  </from>
                  <to>
                    <xdr:col>3</xdr:col>
                    <xdr:colOff>0</xdr:colOff>
                    <xdr:row>114</xdr:row>
                    <xdr:rowOff>0</xdr:rowOff>
                  </to>
                </anchor>
              </controlPr>
            </control>
          </mc:Choice>
        </mc:AlternateContent>
        <mc:AlternateContent xmlns:mc="http://schemas.openxmlformats.org/markup-compatibility/2006">
          <mc:Choice Requires="x14">
            <control shapeId="13337" r:id="rId26" name="Check Box 25">
              <controlPr defaultSize="0" autoFill="0" autoLine="0" autoPict="0">
                <anchor moveWithCells="1">
                  <from>
                    <xdr:col>2</xdr:col>
                    <xdr:colOff>30480</xdr:colOff>
                    <xdr:row>114</xdr:row>
                    <xdr:rowOff>0</xdr:rowOff>
                  </from>
                  <to>
                    <xdr:col>3</xdr:col>
                    <xdr:colOff>0</xdr:colOff>
                    <xdr:row>114</xdr:row>
                    <xdr:rowOff>190500</xdr:rowOff>
                  </to>
                </anchor>
              </controlPr>
            </control>
          </mc:Choice>
        </mc:AlternateContent>
        <mc:AlternateContent xmlns:mc="http://schemas.openxmlformats.org/markup-compatibility/2006">
          <mc:Choice Requires="x14">
            <control shapeId="13338" r:id="rId27" name="Check Box 26">
              <controlPr defaultSize="0" autoFill="0" autoLine="0" autoPict="0">
                <anchor moveWithCells="1">
                  <from>
                    <xdr:col>2</xdr:col>
                    <xdr:colOff>30480</xdr:colOff>
                    <xdr:row>115</xdr:row>
                    <xdr:rowOff>22860</xdr:rowOff>
                  </from>
                  <to>
                    <xdr:col>3</xdr:col>
                    <xdr:colOff>0</xdr:colOff>
                    <xdr:row>116</xdr:row>
                    <xdr:rowOff>0</xdr:rowOff>
                  </to>
                </anchor>
              </controlPr>
            </control>
          </mc:Choice>
        </mc:AlternateContent>
        <mc:AlternateContent xmlns:mc="http://schemas.openxmlformats.org/markup-compatibility/2006">
          <mc:Choice Requires="x14">
            <control shapeId="13339" r:id="rId28" name="Check Box 27">
              <controlPr defaultSize="0" autoFill="0" autoLine="0" autoPict="0">
                <anchor moveWithCells="1">
                  <from>
                    <xdr:col>2</xdr:col>
                    <xdr:colOff>30480</xdr:colOff>
                    <xdr:row>96</xdr:row>
                    <xdr:rowOff>22860</xdr:rowOff>
                  </from>
                  <to>
                    <xdr:col>3</xdr:col>
                    <xdr:colOff>0</xdr:colOff>
                    <xdr:row>97</xdr:row>
                    <xdr:rowOff>0</xdr:rowOff>
                  </to>
                </anchor>
              </controlPr>
            </control>
          </mc:Choice>
        </mc:AlternateContent>
        <mc:AlternateContent xmlns:mc="http://schemas.openxmlformats.org/markup-compatibility/2006">
          <mc:Choice Requires="x14">
            <control shapeId="13340" r:id="rId29" name="Check Box 28">
              <controlPr defaultSize="0" autoFill="0" autoLine="0" autoPict="0">
                <anchor moveWithCells="1">
                  <from>
                    <xdr:col>2</xdr:col>
                    <xdr:colOff>30480</xdr:colOff>
                    <xdr:row>98</xdr:row>
                    <xdr:rowOff>22860</xdr:rowOff>
                  </from>
                  <to>
                    <xdr:col>3</xdr:col>
                    <xdr:colOff>0</xdr:colOff>
                    <xdr:row>99</xdr:row>
                    <xdr:rowOff>0</xdr:rowOff>
                  </to>
                </anchor>
              </controlPr>
            </control>
          </mc:Choice>
        </mc:AlternateContent>
        <mc:AlternateContent xmlns:mc="http://schemas.openxmlformats.org/markup-compatibility/2006">
          <mc:Choice Requires="x14">
            <control shapeId="13341" r:id="rId30" name="Check Box 29">
              <controlPr defaultSize="0" autoFill="0" autoLine="0" autoPict="0">
                <anchor moveWithCells="1">
                  <from>
                    <xdr:col>2</xdr:col>
                    <xdr:colOff>30480</xdr:colOff>
                    <xdr:row>97</xdr:row>
                    <xdr:rowOff>22860</xdr:rowOff>
                  </from>
                  <to>
                    <xdr:col>3</xdr:col>
                    <xdr:colOff>0</xdr:colOff>
                    <xdr:row>98</xdr:row>
                    <xdr:rowOff>0</xdr:rowOff>
                  </to>
                </anchor>
              </controlPr>
            </control>
          </mc:Choice>
        </mc:AlternateContent>
        <mc:AlternateContent xmlns:mc="http://schemas.openxmlformats.org/markup-compatibility/2006">
          <mc:Choice Requires="x14">
            <control shapeId="13342" r:id="rId31" name="Check Box 30">
              <controlPr defaultSize="0" autoFill="0" autoLine="0" autoPict="0">
                <anchor moveWithCells="1">
                  <from>
                    <xdr:col>2</xdr:col>
                    <xdr:colOff>30480</xdr:colOff>
                    <xdr:row>100</xdr:row>
                    <xdr:rowOff>22860</xdr:rowOff>
                  </from>
                  <to>
                    <xdr:col>3</xdr:col>
                    <xdr:colOff>0</xdr:colOff>
                    <xdr:row>101</xdr:row>
                    <xdr:rowOff>0</xdr:rowOff>
                  </to>
                </anchor>
              </controlPr>
            </control>
          </mc:Choice>
        </mc:AlternateContent>
        <mc:AlternateContent xmlns:mc="http://schemas.openxmlformats.org/markup-compatibility/2006">
          <mc:Choice Requires="x14">
            <control shapeId="13343" r:id="rId32" name="Check Box 31">
              <controlPr defaultSize="0" autoFill="0" autoLine="0" autoPict="0">
                <anchor moveWithCells="1">
                  <from>
                    <xdr:col>2</xdr:col>
                    <xdr:colOff>30480</xdr:colOff>
                    <xdr:row>101</xdr:row>
                    <xdr:rowOff>22860</xdr:rowOff>
                  </from>
                  <to>
                    <xdr:col>3</xdr:col>
                    <xdr:colOff>0</xdr:colOff>
                    <xdr:row>102</xdr:row>
                    <xdr:rowOff>0</xdr:rowOff>
                  </to>
                </anchor>
              </controlPr>
            </control>
          </mc:Choice>
        </mc:AlternateContent>
        <mc:AlternateContent xmlns:mc="http://schemas.openxmlformats.org/markup-compatibility/2006">
          <mc:Choice Requires="x14">
            <control shapeId="13344" r:id="rId33" name="Check Box 32">
              <controlPr defaultSize="0" autoFill="0" autoLine="0" autoPict="0">
                <anchor moveWithCells="1">
                  <from>
                    <xdr:col>2</xdr:col>
                    <xdr:colOff>30480</xdr:colOff>
                    <xdr:row>103</xdr:row>
                    <xdr:rowOff>22860</xdr:rowOff>
                  </from>
                  <to>
                    <xdr:col>3</xdr:col>
                    <xdr:colOff>0</xdr:colOff>
                    <xdr:row>104</xdr:row>
                    <xdr:rowOff>0</xdr:rowOff>
                  </to>
                </anchor>
              </controlPr>
            </control>
          </mc:Choice>
        </mc:AlternateContent>
        <mc:AlternateContent xmlns:mc="http://schemas.openxmlformats.org/markup-compatibility/2006">
          <mc:Choice Requires="x14">
            <control shapeId="13345" r:id="rId34" name="Check Box 33">
              <controlPr defaultSize="0" autoFill="0" autoLine="0" autoPict="0">
                <anchor moveWithCells="1">
                  <from>
                    <xdr:col>2</xdr:col>
                    <xdr:colOff>30480</xdr:colOff>
                    <xdr:row>102</xdr:row>
                    <xdr:rowOff>22860</xdr:rowOff>
                  </from>
                  <to>
                    <xdr:col>3</xdr:col>
                    <xdr:colOff>0</xdr:colOff>
                    <xdr:row>103</xdr:row>
                    <xdr:rowOff>0</xdr:rowOff>
                  </to>
                </anchor>
              </controlPr>
            </control>
          </mc:Choice>
        </mc:AlternateContent>
        <mc:AlternateContent xmlns:mc="http://schemas.openxmlformats.org/markup-compatibility/2006">
          <mc:Choice Requires="x14">
            <control shapeId="13346" r:id="rId35" name="Check Box 34">
              <controlPr defaultSize="0" autoFill="0" autoLine="0" autoPict="0">
                <anchor moveWithCells="1">
                  <from>
                    <xdr:col>2</xdr:col>
                    <xdr:colOff>30480</xdr:colOff>
                    <xdr:row>75</xdr:row>
                    <xdr:rowOff>22860</xdr:rowOff>
                  </from>
                  <to>
                    <xdr:col>3</xdr:col>
                    <xdr:colOff>0</xdr:colOff>
                    <xdr:row>76</xdr:row>
                    <xdr:rowOff>0</xdr:rowOff>
                  </to>
                </anchor>
              </controlPr>
            </control>
          </mc:Choice>
        </mc:AlternateContent>
        <mc:AlternateContent xmlns:mc="http://schemas.openxmlformats.org/markup-compatibility/2006">
          <mc:Choice Requires="x14">
            <control shapeId="13347" r:id="rId36" name="Check Box 35">
              <controlPr defaultSize="0" autoFill="0" autoLine="0" autoPict="0">
                <anchor moveWithCells="1">
                  <from>
                    <xdr:col>2</xdr:col>
                    <xdr:colOff>30480</xdr:colOff>
                    <xdr:row>76</xdr:row>
                    <xdr:rowOff>0</xdr:rowOff>
                  </from>
                  <to>
                    <xdr:col>3</xdr:col>
                    <xdr:colOff>0</xdr:colOff>
                    <xdr:row>76</xdr:row>
                    <xdr:rowOff>190500</xdr:rowOff>
                  </to>
                </anchor>
              </controlPr>
            </control>
          </mc:Choice>
        </mc:AlternateContent>
        <mc:AlternateContent xmlns:mc="http://schemas.openxmlformats.org/markup-compatibility/2006">
          <mc:Choice Requires="x14">
            <control shapeId="13349" r:id="rId37" name="Check Box 37">
              <controlPr defaultSize="0" autoFill="0" autoLine="0" autoPict="0">
                <anchor moveWithCells="1">
                  <from>
                    <xdr:col>2</xdr:col>
                    <xdr:colOff>30480</xdr:colOff>
                    <xdr:row>77</xdr:row>
                    <xdr:rowOff>22860</xdr:rowOff>
                  </from>
                  <to>
                    <xdr:col>3</xdr:col>
                    <xdr:colOff>0</xdr:colOff>
                    <xdr:row>78</xdr:row>
                    <xdr:rowOff>0</xdr:rowOff>
                  </to>
                </anchor>
              </controlPr>
            </control>
          </mc:Choice>
        </mc:AlternateContent>
        <mc:AlternateContent xmlns:mc="http://schemas.openxmlformats.org/markup-compatibility/2006">
          <mc:Choice Requires="x14">
            <control shapeId="13350" r:id="rId38" name="Check Box 38">
              <controlPr defaultSize="0" autoFill="0" autoLine="0" autoPict="0">
                <anchor moveWithCells="1">
                  <from>
                    <xdr:col>2</xdr:col>
                    <xdr:colOff>30480</xdr:colOff>
                    <xdr:row>99</xdr:row>
                    <xdr:rowOff>22860</xdr:rowOff>
                  </from>
                  <to>
                    <xdr:col>3</xdr:col>
                    <xdr:colOff>0</xdr:colOff>
                    <xdr:row>100</xdr:row>
                    <xdr:rowOff>0</xdr:rowOff>
                  </to>
                </anchor>
              </controlPr>
            </control>
          </mc:Choice>
        </mc:AlternateContent>
        <mc:AlternateContent xmlns:mc="http://schemas.openxmlformats.org/markup-compatibility/2006">
          <mc:Choice Requires="x14">
            <control shapeId="13361" r:id="rId39" name="Check Box 49">
              <controlPr defaultSize="0" autoFill="0" autoLine="0" autoPict="0">
                <anchor moveWithCells="1">
                  <from>
                    <xdr:col>17</xdr:col>
                    <xdr:colOff>22860</xdr:colOff>
                    <xdr:row>22</xdr:row>
                    <xdr:rowOff>30480</xdr:rowOff>
                  </from>
                  <to>
                    <xdr:col>17</xdr:col>
                    <xdr:colOff>220980</xdr:colOff>
                    <xdr:row>23</xdr:row>
                    <xdr:rowOff>30480</xdr:rowOff>
                  </to>
                </anchor>
              </controlPr>
            </control>
          </mc:Choice>
        </mc:AlternateContent>
        <mc:AlternateContent xmlns:mc="http://schemas.openxmlformats.org/markup-compatibility/2006">
          <mc:Choice Requires="x14">
            <control shapeId="13362" r:id="rId40" name="Check Box 50">
              <controlPr defaultSize="0" autoFill="0" autoLine="0" autoPict="0">
                <anchor moveWithCells="1">
                  <from>
                    <xdr:col>12</xdr:col>
                    <xdr:colOff>30480</xdr:colOff>
                    <xdr:row>22</xdr:row>
                    <xdr:rowOff>22860</xdr:rowOff>
                  </from>
                  <to>
                    <xdr:col>13</xdr:col>
                    <xdr:colOff>0</xdr:colOff>
                    <xdr:row>23</xdr:row>
                    <xdr:rowOff>7620</xdr:rowOff>
                  </to>
                </anchor>
              </controlPr>
            </control>
          </mc:Choice>
        </mc:AlternateContent>
        <mc:AlternateContent xmlns:mc="http://schemas.openxmlformats.org/markup-compatibility/2006">
          <mc:Choice Requires="x14">
            <control shapeId="13363" r:id="rId41" name="Check Box 51">
              <controlPr defaultSize="0" autoFill="0" autoLine="0" autoPict="0">
                <anchor moveWithCells="1">
                  <from>
                    <xdr:col>17</xdr:col>
                    <xdr:colOff>30480</xdr:colOff>
                    <xdr:row>23</xdr:row>
                    <xdr:rowOff>22860</xdr:rowOff>
                  </from>
                  <to>
                    <xdr:col>18</xdr:col>
                    <xdr:colOff>0</xdr:colOff>
                    <xdr:row>24</xdr:row>
                    <xdr:rowOff>7620</xdr:rowOff>
                  </to>
                </anchor>
              </controlPr>
            </control>
          </mc:Choice>
        </mc:AlternateContent>
        <mc:AlternateContent xmlns:mc="http://schemas.openxmlformats.org/markup-compatibility/2006">
          <mc:Choice Requires="x14">
            <control shapeId="13364" r:id="rId42" name="Check Box 52">
              <controlPr defaultSize="0" autoFill="0" autoLine="0" autoPict="0">
                <anchor moveWithCells="1">
                  <from>
                    <xdr:col>12</xdr:col>
                    <xdr:colOff>30480</xdr:colOff>
                    <xdr:row>23</xdr:row>
                    <xdr:rowOff>22860</xdr:rowOff>
                  </from>
                  <to>
                    <xdr:col>13</xdr:col>
                    <xdr:colOff>0</xdr:colOff>
                    <xdr:row>24</xdr:row>
                    <xdr:rowOff>0</xdr:rowOff>
                  </to>
                </anchor>
              </controlPr>
            </control>
          </mc:Choice>
        </mc:AlternateContent>
        <mc:AlternateContent xmlns:mc="http://schemas.openxmlformats.org/markup-compatibility/2006">
          <mc:Choice Requires="x14">
            <control shapeId="13365" r:id="rId43" name="Check Box 53">
              <controlPr defaultSize="0" autoFill="0" autoLine="0" autoPict="0">
                <anchor moveWithCells="1">
                  <from>
                    <xdr:col>22</xdr:col>
                    <xdr:colOff>22860</xdr:colOff>
                    <xdr:row>22</xdr:row>
                    <xdr:rowOff>30480</xdr:rowOff>
                  </from>
                  <to>
                    <xdr:col>22</xdr:col>
                    <xdr:colOff>220980</xdr:colOff>
                    <xdr:row>23</xdr:row>
                    <xdr:rowOff>22860</xdr:rowOff>
                  </to>
                </anchor>
              </controlPr>
            </control>
          </mc:Choice>
        </mc:AlternateContent>
        <mc:AlternateContent xmlns:mc="http://schemas.openxmlformats.org/markup-compatibility/2006">
          <mc:Choice Requires="x14">
            <control shapeId="13366" r:id="rId44" name="Check Box 54">
              <controlPr defaultSize="0" autoFill="0" autoLine="0" autoPict="0">
                <anchor moveWithCells="1">
                  <from>
                    <xdr:col>22</xdr:col>
                    <xdr:colOff>22860</xdr:colOff>
                    <xdr:row>23</xdr:row>
                    <xdr:rowOff>30480</xdr:rowOff>
                  </from>
                  <to>
                    <xdr:col>22</xdr:col>
                    <xdr:colOff>220980</xdr:colOff>
                    <xdr:row>24</xdr:row>
                    <xdr:rowOff>22860</xdr:rowOff>
                  </to>
                </anchor>
              </controlPr>
            </control>
          </mc:Choice>
        </mc:AlternateContent>
        <mc:AlternateContent xmlns:mc="http://schemas.openxmlformats.org/markup-compatibility/2006">
          <mc:Choice Requires="x14">
            <control shapeId="13367" r:id="rId45" name="Check Box 55">
              <controlPr defaultSize="0" autoFill="0" autoLine="0" autoPict="0">
                <anchor moveWithCells="1">
                  <from>
                    <xdr:col>2</xdr:col>
                    <xdr:colOff>0</xdr:colOff>
                    <xdr:row>25</xdr:row>
                    <xdr:rowOff>38100</xdr:rowOff>
                  </from>
                  <to>
                    <xdr:col>2</xdr:col>
                    <xdr:colOff>198120</xdr:colOff>
                    <xdr:row>26</xdr:row>
                    <xdr:rowOff>30480</xdr:rowOff>
                  </to>
                </anchor>
              </controlPr>
            </control>
          </mc:Choice>
        </mc:AlternateContent>
        <mc:AlternateContent xmlns:mc="http://schemas.openxmlformats.org/markup-compatibility/2006">
          <mc:Choice Requires="x14">
            <control shapeId="13370" r:id="rId46" name="Check Box 58">
              <controlPr defaultSize="0" autoFill="0" autoLine="0" autoPict="0">
                <anchor moveWithCells="1">
                  <from>
                    <xdr:col>20</xdr:col>
                    <xdr:colOff>30480</xdr:colOff>
                    <xdr:row>10</xdr:row>
                    <xdr:rowOff>22860</xdr:rowOff>
                  </from>
                  <to>
                    <xdr:col>21</xdr:col>
                    <xdr:colOff>0</xdr:colOff>
                    <xdr:row>11</xdr:row>
                    <xdr:rowOff>0</xdr:rowOff>
                  </to>
                </anchor>
              </controlPr>
            </control>
          </mc:Choice>
        </mc:AlternateContent>
        <mc:AlternateContent xmlns:mc="http://schemas.openxmlformats.org/markup-compatibility/2006">
          <mc:Choice Requires="x14">
            <control shapeId="13371" r:id="rId47" name="Check Box 59">
              <controlPr defaultSize="0" autoFill="0" autoLine="0" autoPict="0">
                <anchor moveWithCells="1">
                  <from>
                    <xdr:col>20</xdr:col>
                    <xdr:colOff>30480</xdr:colOff>
                    <xdr:row>8</xdr:row>
                    <xdr:rowOff>22860</xdr:rowOff>
                  </from>
                  <to>
                    <xdr:col>21</xdr:col>
                    <xdr:colOff>0</xdr:colOff>
                    <xdr:row>9</xdr:row>
                    <xdr:rowOff>22860</xdr:rowOff>
                  </to>
                </anchor>
              </controlPr>
            </control>
          </mc:Choice>
        </mc:AlternateContent>
        <mc:AlternateContent xmlns:mc="http://schemas.openxmlformats.org/markup-compatibility/2006">
          <mc:Choice Requires="x14">
            <control shapeId="13372" r:id="rId48" name="Check Box 60">
              <controlPr defaultSize="0" autoFill="0" autoLine="0" autoPict="0">
                <anchor moveWithCells="1">
                  <from>
                    <xdr:col>20</xdr:col>
                    <xdr:colOff>30480</xdr:colOff>
                    <xdr:row>9</xdr:row>
                    <xdr:rowOff>22860</xdr:rowOff>
                  </from>
                  <to>
                    <xdr:col>21</xdr:col>
                    <xdr:colOff>0</xdr:colOff>
                    <xdr:row>10</xdr:row>
                    <xdr:rowOff>22860</xdr:rowOff>
                  </to>
                </anchor>
              </controlPr>
            </control>
          </mc:Choice>
        </mc:AlternateContent>
        <mc:AlternateContent xmlns:mc="http://schemas.openxmlformats.org/markup-compatibility/2006">
          <mc:Choice Requires="x14">
            <control shapeId="13373" r:id="rId49" name="Check Box 61">
              <controlPr defaultSize="0" autoFill="0" autoLine="0" autoPict="0">
                <anchor moveWithCells="1">
                  <from>
                    <xdr:col>17</xdr:col>
                    <xdr:colOff>30480</xdr:colOff>
                    <xdr:row>23</xdr:row>
                    <xdr:rowOff>22860</xdr:rowOff>
                  </from>
                  <to>
                    <xdr:col>18</xdr:col>
                    <xdr:colOff>0</xdr:colOff>
                    <xdr:row>24</xdr:row>
                    <xdr:rowOff>22860</xdr:rowOff>
                  </to>
                </anchor>
              </controlPr>
            </control>
          </mc:Choice>
        </mc:AlternateContent>
        <mc:AlternateContent xmlns:mc="http://schemas.openxmlformats.org/markup-compatibility/2006">
          <mc:Choice Requires="x14">
            <control shapeId="13374" r:id="rId50" name="Check Box 62">
              <controlPr defaultSize="0" autoFill="0" autoLine="0" autoPict="0">
                <anchor moveWithCells="1">
                  <from>
                    <xdr:col>22</xdr:col>
                    <xdr:colOff>22860</xdr:colOff>
                    <xdr:row>23</xdr:row>
                    <xdr:rowOff>30480</xdr:rowOff>
                  </from>
                  <to>
                    <xdr:col>22</xdr:col>
                    <xdr:colOff>213360</xdr:colOff>
                    <xdr:row>24</xdr:row>
                    <xdr:rowOff>22860</xdr:rowOff>
                  </to>
                </anchor>
              </controlPr>
            </control>
          </mc:Choice>
        </mc:AlternateContent>
        <mc:AlternateContent xmlns:mc="http://schemas.openxmlformats.org/markup-compatibility/2006">
          <mc:Choice Requires="x14">
            <control shapeId="13375" r:id="rId51" name="Check Box 63">
              <controlPr defaultSize="0" autoFill="0" autoLine="0" autoPict="0">
                <anchor moveWithCells="1">
                  <from>
                    <xdr:col>12</xdr:col>
                    <xdr:colOff>22860</xdr:colOff>
                    <xdr:row>24</xdr:row>
                    <xdr:rowOff>30480</xdr:rowOff>
                  </from>
                  <to>
                    <xdr:col>12</xdr:col>
                    <xdr:colOff>213360</xdr:colOff>
                    <xdr:row>25</xdr:row>
                    <xdr:rowOff>22860</xdr:rowOff>
                  </to>
                </anchor>
              </controlPr>
            </control>
          </mc:Choice>
        </mc:AlternateContent>
        <mc:AlternateContent xmlns:mc="http://schemas.openxmlformats.org/markup-compatibility/2006">
          <mc:Choice Requires="x14">
            <control shapeId="13376" r:id="rId52" name="Check Box 64">
              <controlPr defaultSize="0" autoFill="0" autoLine="0" autoPict="0">
                <anchor moveWithCells="1">
                  <from>
                    <xdr:col>15</xdr:col>
                    <xdr:colOff>30480</xdr:colOff>
                    <xdr:row>24</xdr:row>
                    <xdr:rowOff>22860</xdr:rowOff>
                  </from>
                  <to>
                    <xdr:col>15</xdr:col>
                    <xdr:colOff>213360</xdr:colOff>
                    <xdr:row>25</xdr:row>
                    <xdr:rowOff>22860</xdr:rowOff>
                  </to>
                </anchor>
              </controlPr>
            </control>
          </mc:Choice>
        </mc:AlternateContent>
        <mc:AlternateContent xmlns:mc="http://schemas.openxmlformats.org/markup-compatibility/2006">
          <mc:Choice Requires="x14">
            <control shapeId="13377" r:id="rId53" name="Check Box 65">
              <controlPr defaultSize="0" autoFill="0" autoLine="0" autoPict="0">
                <anchor moveWithCells="1">
                  <from>
                    <xdr:col>2</xdr:col>
                    <xdr:colOff>30480</xdr:colOff>
                    <xdr:row>33</xdr:row>
                    <xdr:rowOff>22860</xdr:rowOff>
                  </from>
                  <to>
                    <xdr:col>3</xdr:col>
                    <xdr:colOff>0</xdr:colOff>
                    <xdr:row>34</xdr:row>
                    <xdr:rowOff>0</xdr:rowOff>
                  </to>
                </anchor>
              </controlPr>
            </control>
          </mc:Choice>
        </mc:AlternateContent>
        <mc:AlternateContent xmlns:mc="http://schemas.openxmlformats.org/markup-compatibility/2006">
          <mc:Choice Requires="x14">
            <control shapeId="13378" r:id="rId54" name="Check Box 66">
              <controlPr defaultSize="0" autoFill="0" autoLine="0" autoPict="0">
                <anchor moveWithCells="1">
                  <from>
                    <xdr:col>2</xdr:col>
                    <xdr:colOff>30480</xdr:colOff>
                    <xdr:row>34</xdr:row>
                    <xdr:rowOff>22860</xdr:rowOff>
                  </from>
                  <to>
                    <xdr:col>3</xdr:col>
                    <xdr:colOff>0</xdr:colOff>
                    <xdr:row>35</xdr:row>
                    <xdr:rowOff>0</xdr:rowOff>
                  </to>
                </anchor>
              </controlPr>
            </control>
          </mc:Choice>
        </mc:AlternateContent>
        <mc:AlternateContent xmlns:mc="http://schemas.openxmlformats.org/markup-compatibility/2006">
          <mc:Choice Requires="x14">
            <control shapeId="13379" r:id="rId55" name="Check Box 67">
              <controlPr defaultSize="0" autoFill="0" autoLine="0" autoPict="0">
                <anchor moveWithCells="1">
                  <from>
                    <xdr:col>15</xdr:col>
                    <xdr:colOff>7620</xdr:colOff>
                    <xdr:row>54</xdr:row>
                    <xdr:rowOff>7620</xdr:rowOff>
                  </from>
                  <to>
                    <xdr:col>15</xdr:col>
                    <xdr:colOff>213360</xdr:colOff>
                    <xdr:row>55</xdr:row>
                    <xdr:rowOff>0</xdr:rowOff>
                  </to>
                </anchor>
              </controlPr>
            </control>
          </mc:Choice>
        </mc:AlternateContent>
        <mc:AlternateContent xmlns:mc="http://schemas.openxmlformats.org/markup-compatibility/2006">
          <mc:Choice Requires="x14">
            <control shapeId="13380" r:id="rId56" name="Check Box 68">
              <controlPr defaultSize="0" autoFill="0" autoLine="0" autoPict="0">
                <anchor moveWithCells="1">
                  <from>
                    <xdr:col>15</xdr:col>
                    <xdr:colOff>7620</xdr:colOff>
                    <xdr:row>55</xdr:row>
                    <xdr:rowOff>7620</xdr:rowOff>
                  </from>
                  <to>
                    <xdr:col>15</xdr:col>
                    <xdr:colOff>213360</xdr:colOff>
                    <xdr:row>56</xdr:row>
                    <xdr:rowOff>0</xdr:rowOff>
                  </to>
                </anchor>
              </controlPr>
            </control>
          </mc:Choice>
        </mc:AlternateContent>
        <mc:AlternateContent xmlns:mc="http://schemas.openxmlformats.org/markup-compatibility/2006">
          <mc:Choice Requires="x14">
            <control shapeId="13381" r:id="rId57" name="Check Box 69">
              <controlPr defaultSize="0" autoFill="0" autoLine="0" autoPict="0">
                <anchor moveWithCells="1">
                  <from>
                    <xdr:col>15</xdr:col>
                    <xdr:colOff>7620</xdr:colOff>
                    <xdr:row>56</xdr:row>
                    <xdr:rowOff>7620</xdr:rowOff>
                  </from>
                  <to>
                    <xdr:col>15</xdr:col>
                    <xdr:colOff>213360</xdr:colOff>
                    <xdr:row>57</xdr:row>
                    <xdr:rowOff>0</xdr:rowOff>
                  </to>
                </anchor>
              </controlPr>
            </control>
          </mc:Choice>
        </mc:AlternateContent>
        <mc:AlternateContent xmlns:mc="http://schemas.openxmlformats.org/markup-compatibility/2006">
          <mc:Choice Requires="x14">
            <control shapeId="13382" r:id="rId58" name="Check Box 70">
              <controlPr defaultSize="0" autoFill="0" autoLine="0" autoPict="0">
                <anchor moveWithCells="1">
                  <from>
                    <xdr:col>15</xdr:col>
                    <xdr:colOff>7620</xdr:colOff>
                    <xdr:row>57</xdr:row>
                    <xdr:rowOff>7620</xdr:rowOff>
                  </from>
                  <to>
                    <xdr:col>15</xdr:col>
                    <xdr:colOff>213360</xdr:colOff>
                    <xdr:row>58</xdr:row>
                    <xdr:rowOff>0</xdr:rowOff>
                  </to>
                </anchor>
              </controlPr>
            </control>
          </mc:Choice>
        </mc:AlternateContent>
        <mc:AlternateContent xmlns:mc="http://schemas.openxmlformats.org/markup-compatibility/2006">
          <mc:Choice Requires="x14">
            <control shapeId="13383" r:id="rId59" name="Check Box 71">
              <controlPr defaultSize="0" autoFill="0" autoLine="0" autoPict="0">
                <anchor moveWithCells="1">
                  <from>
                    <xdr:col>15</xdr:col>
                    <xdr:colOff>7620</xdr:colOff>
                    <xdr:row>58</xdr:row>
                    <xdr:rowOff>7620</xdr:rowOff>
                  </from>
                  <to>
                    <xdr:col>15</xdr:col>
                    <xdr:colOff>213360</xdr:colOff>
                    <xdr:row>59</xdr:row>
                    <xdr:rowOff>0</xdr:rowOff>
                  </to>
                </anchor>
              </controlPr>
            </control>
          </mc:Choice>
        </mc:AlternateContent>
        <mc:AlternateContent xmlns:mc="http://schemas.openxmlformats.org/markup-compatibility/2006">
          <mc:Choice Requires="x14">
            <control shapeId="13384" r:id="rId60" name="Check Box 72">
              <controlPr defaultSize="0" autoFill="0" autoLine="0" autoPict="0">
                <anchor moveWithCells="1">
                  <from>
                    <xdr:col>15</xdr:col>
                    <xdr:colOff>7620</xdr:colOff>
                    <xdr:row>53</xdr:row>
                    <xdr:rowOff>7620</xdr:rowOff>
                  </from>
                  <to>
                    <xdr:col>15</xdr:col>
                    <xdr:colOff>213360</xdr:colOff>
                    <xdr:row>54</xdr:row>
                    <xdr:rowOff>0</xdr:rowOff>
                  </to>
                </anchor>
              </controlPr>
            </control>
          </mc:Choice>
        </mc:AlternateContent>
        <mc:AlternateContent xmlns:mc="http://schemas.openxmlformats.org/markup-compatibility/2006">
          <mc:Choice Requires="x14">
            <control shapeId="13385" r:id="rId61" name="Check Box 73">
              <controlPr defaultSize="0" autoFill="0" autoLine="0" autoPict="0">
                <anchor moveWithCells="1">
                  <from>
                    <xdr:col>15</xdr:col>
                    <xdr:colOff>7620</xdr:colOff>
                    <xdr:row>51</xdr:row>
                    <xdr:rowOff>7620</xdr:rowOff>
                  </from>
                  <to>
                    <xdr:col>15</xdr:col>
                    <xdr:colOff>213360</xdr:colOff>
                    <xdr:row>52</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04330-7935-4BAC-BA52-66D9D9E02E97}">
  <dimension ref="A1:AK96"/>
  <sheetViews>
    <sheetView zoomScaleNormal="100" workbookViewId="0">
      <selection activeCell="A6" sqref="A6"/>
    </sheetView>
  </sheetViews>
  <sheetFormatPr defaultColWidth="8.69921875" defaultRowHeight="14.4" x14ac:dyDescent="0.3"/>
  <cols>
    <col min="1" max="28" width="3" style="11" customWidth="1"/>
    <col min="29" max="16384" width="8.69921875" style="11"/>
  </cols>
  <sheetData>
    <row r="1" spans="1:37" customFormat="1" ht="18" x14ac:dyDescent="0.3">
      <c r="A1" s="292" t="s">
        <v>527</v>
      </c>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row>
    <row r="2" spans="1:37" customFormat="1" ht="18" x14ac:dyDescent="0.3">
      <c r="A2" s="292" t="s">
        <v>528</v>
      </c>
      <c r="B2" s="292"/>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row>
    <row r="3" spans="1:37" s="3" customFormat="1" ht="16.95" customHeight="1" x14ac:dyDescent="0.3">
      <c r="A3" s="5"/>
      <c r="B3" s="5"/>
      <c r="C3" s="5"/>
      <c r="D3" s="5"/>
      <c r="E3" s="5"/>
      <c r="F3" s="5"/>
      <c r="G3" s="5"/>
      <c r="H3" s="5"/>
      <c r="I3" s="5"/>
      <c r="J3" s="5"/>
      <c r="K3" s="5"/>
      <c r="L3" s="5"/>
      <c r="M3" s="5"/>
      <c r="N3" s="5"/>
      <c r="O3" s="5"/>
      <c r="P3" s="5"/>
      <c r="Q3" s="5"/>
      <c r="R3" s="5"/>
      <c r="S3" s="5"/>
      <c r="T3" s="5"/>
      <c r="U3" s="5"/>
      <c r="V3" s="5"/>
      <c r="W3" s="5"/>
      <c r="X3" s="5"/>
      <c r="Y3" s="5"/>
      <c r="Z3" s="5"/>
      <c r="AA3" s="5"/>
      <c r="AB3" s="5"/>
    </row>
    <row r="4" spans="1:37" s="3" customFormat="1" ht="16.95" customHeight="1" x14ac:dyDescent="0.3">
      <c r="A4" s="195" t="s">
        <v>12</v>
      </c>
      <c r="B4" s="195"/>
      <c r="C4" s="195"/>
      <c r="D4" s="2"/>
      <c r="E4" s="2"/>
      <c r="F4" s="2"/>
      <c r="G4" s="5"/>
      <c r="H4" s="266"/>
      <c r="I4" s="266"/>
      <c r="J4" s="266"/>
      <c r="K4" s="2"/>
      <c r="L4" s="2"/>
      <c r="M4" s="2"/>
      <c r="N4" s="2"/>
      <c r="O4" s="2"/>
      <c r="P4" s="2"/>
      <c r="Q4" s="2"/>
      <c r="R4" s="2"/>
      <c r="S4" s="2"/>
      <c r="T4" s="195"/>
      <c r="U4" s="195"/>
      <c r="V4" s="195"/>
      <c r="W4" s="195" t="s">
        <v>13</v>
      </c>
      <c r="X4" s="195"/>
      <c r="Y4" s="293"/>
      <c r="Z4" s="293"/>
      <c r="AA4" s="293"/>
      <c r="AB4" s="293"/>
    </row>
    <row r="5" spans="1:37" s="3" customFormat="1" ht="19.95" customHeight="1" x14ac:dyDescent="0.3">
      <c r="A5" s="223" t="s">
        <v>538</v>
      </c>
      <c r="B5" s="223"/>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row>
    <row r="6" spans="1:37" s="3" customFormat="1" ht="19.95" customHeight="1" x14ac:dyDescent="0.3">
      <c r="A6" s="2"/>
      <c r="B6" s="222" t="s">
        <v>82</v>
      </c>
      <c r="C6" s="222"/>
      <c r="D6" s="222"/>
      <c r="E6" s="222"/>
      <c r="F6" s="222"/>
      <c r="G6" s="222"/>
      <c r="H6" s="222"/>
      <c r="I6" s="222"/>
      <c r="J6" s="222"/>
      <c r="K6" s="222"/>
      <c r="L6" s="222"/>
      <c r="M6" s="222"/>
      <c r="N6" s="222"/>
      <c r="O6" s="222"/>
      <c r="P6" s="222"/>
      <c r="Q6" s="222"/>
      <c r="R6" s="222"/>
      <c r="S6" s="222"/>
      <c r="T6" s="222"/>
      <c r="U6" s="222"/>
      <c r="V6" s="222"/>
      <c r="W6" s="222"/>
      <c r="X6" s="222"/>
      <c r="Y6" s="222"/>
      <c r="Z6" s="222"/>
      <c r="AA6" s="222"/>
      <c r="AB6" s="222"/>
    </row>
    <row r="7" spans="1:37" s="3" customFormat="1" ht="16.95" customHeight="1" x14ac:dyDescent="0.3">
      <c r="A7" s="2"/>
      <c r="B7" s="2"/>
      <c r="C7" s="2"/>
      <c r="D7" s="121" t="s">
        <v>83</v>
      </c>
      <c r="E7" s="1"/>
      <c r="F7" s="1"/>
      <c r="G7" s="1"/>
      <c r="H7" s="1"/>
      <c r="I7" s="1"/>
      <c r="J7" s="1"/>
      <c r="K7" s="1"/>
      <c r="L7" s="1"/>
      <c r="M7" s="1"/>
      <c r="N7" s="2"/>
      <c r="O7" s="2"/>
      <c r="P7" s="2"/>
      <c r="Q7" s="2"/>
      <c r="R7" s="2"/>
      <c r="S7" s="2"/>
      <c r="T7" s="2"/>
      <c r="U7" s="2"/>
      <c r="V7" s="2"/>
      <c r="W7" s="2"/>
      <c r="X7" s="2"/>
      <c r="Y7" s="2"/>
      <c r="Z7" s="2"/>
      <c r="AA7" s="2"/>
      <c r="AB7" s="2"/>
    </row>
    <row r="8" spans="1:37" s="123" customFormat="1" ht="16.95" customHeight="1" x14ac:dyDescent="0.3">
      <c r="A8" s="122"/>
      <c r="B8" s="122"/>
      <c r="C8" s="122"/>
      <c r="D8" s="121" t="s">
        <v>84</v>
      </c>
      <c r="E8" s="121"/>
      <c r="F8" s="121"/>
      <c r="G8" s="121"/>
      <c r="H8" s="121"/>
      <c r="I8" s="121"/>
      <c r="J8" s="121"/>
      <c r="K8" s="121"/>
      <c r="L8" s="121"/>
      <c r="M8" s="126"/>
      <c r="N8" s="126"/>
      <c r="O8" s="126"/>
      <c r="P8" s="126"/>
      <c r="Q8" s="126"/>
      <c r="R8" s="126"/>
      <c r="S8" s="2"/>
      <c r="T8" s="2"/>
      <c r="U8" s="2"/>
      <c r="V8" s="2"/>
      <c r="W8" s="2"/>
      <c r="X8" s="2"/>
      <c r="Y8" s="2"/>
      <c r="Z8" s="2"/>
      <c r="AA8" s="2"/>
      <c r="AB8" s="2"/>
      <c r="AC8" s="142"/>
      <c r="AD8" s="143"/>
      <c r="AE8" s="124"/>
      <c r="AF8" s="124"/>
      <c r="AG8" s="124"/>
      <c r="AH8" s="124"/>
      <c r="AI8" s="124"/>
      <c r="AJ8" s="124"/>
      <c r="AK8" s="124"/>
    </row>
    <row r="9" spans="1:37" s="3" customFormat="1" ht="16.95" customHeight="1" x14ac:dyDescent="0.3">
      <c r="A9" s="2"/>
      <c r="B9" s="2"/>
      <c r="C9" s="2"/>
      <c r="D9" s="1" t="s">
        <v>85</v>
      </c>
      <c r="E9" s="1"/>
      <c r="F9" s="1"/>
      <c r="G9" s="1"/>
      <c r="H9" s="1"/>
      <c r="I9" s="1"/>
      <c r="J9" s="1"/>
      <c r="K9" s="1"/>
      <c r="L9" s="1"/>
      <c r="M9" s="1"/>
      <c r="N9" s="2"/>
      <c r="O9" s="2"/>
      <c r="P9" s="2"/>
      <c r="Q9" s="2"/>
      <c r="R9" s="2"/>
      <c r="S9" s="2"/>
      <c r="T9" s="2"/>
      <c r="U9" s="2"/>
      <c r="V9" s="2"/>
      <c r="W9" s="2"/>
      <c r="X9" s="2"/>
      <c r="Y9" s="2"/>
      <c r="Z9" s="2"/>
      <c r="AA9" s="2"/>
      <c r="AB9" s="2"/>
    </row>
    <row r="10" spans="1:37" s="3" customFormat="1" ht="16.95" customHeight="1" x14ac:dyDescent="0.3">
      <c r="A10" s="2"/>
      <c r="B10" s="2"/>
      <c r="C10" s="2"/>
      <c r="D10" s="1" t="s">
        <v>86</v>
      </c>
      <c r="E10" s="2"/>
      <c r="F10" s="2"/>
      <c r="G10" s="2"/>
      <c r="H10" s="2"/>
      <c r="I10" s="2"/>
      <c r="J10" s="2"/>
      <c r="K10" s="2"/>
      <c r="L10" s="2"/>
      <c r="M10" s="2"/>
      <c r="N10" s="2"/>
      <c r="O10" s="2"/>
      <c r="P10" s="2"/>
      <c r="Q10" s="2"/>
      <c r="R10" s="2"/>
      <c r="S10" s="2"/>
      <c r="T10" s="2"/>
      <c r="U10" s="2"/>
      <c r="V10" s="2"/>
      <c r="W10" s="2"/>
      <c r="X10" s="2"/>
      <c r="Y10" s="2"/>
      <c r="Z10" s="2"/>
      <c r="AA10" s="2"/>
      <c r="AB10" s="2"/>
    </row>
    <row r="11" spans="1:37" s="3" customFormat="1" ht="16.95" customHeight="1" x14ac:dyDescent="0.3">
      <c r="A11" s="2"/>
      <c r="B11" s="2"/>
      <c r="C11" s="2"/>
      <c r="D11" s="1" t="s">
        <v>87</v>
      </c>
      <c r="E11" s="2"/>
      <c r="F11" s="2"/>
      <c r="G11" s="2"/>
      <c r="H11" s="2"/>
      <c r="I11" s="2"/>
      <c r="J11" s="2"/>
      <c r="K11" s="2"/>
      <c r="L11" s="2"/>
      <c r="M11" s="2"/>
      <c r="N11" s="2"/>
      <c r="O11" s="2"/>
      <c r="P11" s="2"/>
      <c r="Q11" s="2"/>
      <c r="R11" s="2"/>
      <c r="S11" s="2"/>
      <c r="T11" s="2"/>
      <c r="U11" s="2"/>
      <c r="V11" s="2"/>
      <c r="W11" s="2"/>
      <c r="X11" s="2"/>
      <c r="Y11" s="2"/>
      <c r="Z11" s="2"/>
      <c r="AA11" s="2"/>
      <c r="AB11" s="2"/>
    </row>
    <row r="12" spans="1:37" s="3" customFormat="1" ht="16.5" customHeight="1" x14ac:dyDescent="0.3">
      <c r="A12" s="2"/>
      <c r="B12" s="2"/>
      <c r="C12" s="195" t="s">
        <v>59</v>
      </c>
      <c r="D12" s="2"/>
      <c r="E12" s="2"/>
      <c r="F12" s="2"/>
      <c r="G12" s="2"/>
      <c r="H12" s="2"/>
      <c r="I12" s="2"/>
      <c r="J12" s="2"/>
      <c r="K12" s="2"/>
      <c r="L12" s="2"/>
      <c r="M12" s="2"/>
      <c r="N12" s="2"/>
      <c r="O12" s="2"/>
      <c r="P12" s="2"/>
      <c r="Q12" s="2"/>
      <c r="R12" s="2"/>
      <c r="S12" s="2"/>
      <c r="T12" s="2"/>
      <c r="U12" s="2"/>
      <c r="V12" s="2"/>
      <c r="W12" s="2"/>
      <c r="X12" s="2"/>
      <c r="Y12" s="2"/>
      <c r="Z12" s="2"/>
      <c r="AA12" s="2"/>
      <c r="AB12" s="2"/>
    </row>
    <row r="13" spans="1:37" s="3" customFormat="1" ht="16.95" customHeight="1" x14ac:dyDescent="0.3">
      <c r="A13" s="2"/>
      <c r="B13" s="2"/>
      <c r="C13" s="305"/>
      <c r="D13" s="306"/>
      <c r="E13" s="306"/>
      <c r="F13" s="306"/>
      <c r="G13" s="306"/>
      <c r="H13" s="306"/>
      <c r="I13" s="306"/>
      <c r="J13" s="306"/>
      <c r="K13" s="306"/>
      <c r="L13" s="306"/>
      <c r="M13" s="306"/>
      <c r="N13" s="306"/>
      <c r="O13" s="306"/>
      <c r="P13" s="306"/>
      <c r="Q13" s="306"/>
      <c r="R13" s="306"/>
      <c r="S13" s="306"/>
      <c r="T13" s="306"/>
      <c r="U13" s="306"/>
      <c r="V13" s="306"/>
      <c r="W13" s="306"/>
      <c r="X13" s="306"/>
      <c r="Y13" s="306"/>
      <c r="Z13" s="306"/>
      <c r="AA13" s="306"/>
      <c r="AB13" s="307"/>
    </row>
    <row r="14" spans="1:37" s="3" customFormat="1" ht="16.95" customHeight="1" x14ac:dyDescent="0.3">
      <c r="A14" s="2"/>
      <c r="B14" s="2"/>
      <c r="C14" s="311"/>
      <c r="D14" s="312"/>
      <c r="E14" s="312"/>
      <c r="F14" s="312"/>
      <c r="G14" s="312"/>
      <c r="H14" s="312"/>
      <c r="I14" s="312"/>
      <c r="J14" s="312"/>
      <c r="K14" s="312"/>
      <c r="L14" s="312"/>
      <c r="M14" s="312"/>
      <c r="N14" s="312"/>
      <c r="O14" s="312"/>
      <c r="P14" s="312"/>
      <c r="Q14" s="312"/>
      <c r="R14" s="312"/>
      <c r="S14" s="312"/>
      <c r="T14" s="312"/>
      <c r="U14" s="312"/>
      <c r="V14" s="312"/>
      <c r="W14" s="312"/>
      <c r="X14" s="312"/>
      <c r="Y14" s="312"/>
      <c r="Z14" s="312"/>
      <c r="AA14" s="312"/>
      <c r="AB14" s="313"/>
    </row>
    <row r="15" spans="1:37" s="3" customFormat="1" ht="16.95" customHeight="1" x14ac:dyDescent="0.3">
      <c r="A15" s="2"/>
      <c r="B15" s="2"/>
      <c r="C15" s="2"/>
      <c r="D15" s="1"/>
      <c r="E15" s="2"/>
      <c r="F15" s="2"/>
      <c r="G15" s="2"/>
      <c r="H15" s="2"/>
      <c r="I15" s="2"/>
      <c r="J15" s="2"/>
      <c r="K15" s="2"/>
      <c r="L15" s="2"/>
      <c r="M15" s="2"/>
      <c r="N15" s="2"/>
      <c r="O15" s="2"/>
      <c r="P15" s="2"/>
      <c r="Q15" s="2"/>
      <c r="R15" s="2"/>
      <c r="S15" s="2"/>
      <c r="T15" s="2"/>
      <c r="U15" s="2"/>
      <c r="V15" s="2"/>
      <c r="W15" s="2"/>
      <c r="X15" s="2"/>
      <c r="Y15" s="2"/>
      <c r="Z15" s="2"/>
      <c r="AA15" s="2"/>
      <c r="AB15" s="2"/>
    </row>
    <row r="16" spans="1:37" s="3" customFormat="1" ht="19.95" customHeight="1" x14ac:dyDescent="0.3">
      <c r="A16" s="2"/>
      <c r="B16" s="222" t="s">
        <v>88</v>
      </c>
      <c r="C16" s="222"/>
      <c r="D16" s="222"/>
      <c r="E16" s="222"/>
      <c r="F16" s="222"/>
      <c r="G16" s="222"/>
      <c r="H16" s="222"/>
      <c r="I16" s="222"/>
      <c r="J16" s="222"/>
      <c r="K16" s="222"/>
      <c r="L16" s="222"/>
      <c r="M16" s="222"/>
      <c r="N16" s="222"/>
      <c r="O16" s="222"/>
      <c r="P16" s="222"/>
      <c r="Q16" s="222"/>
      <c r="R16" s="222"/>
      <c r="S16" s="222"/>
      <c r="T16" s="222"/>
      <c r="U16" s="222"/>
      <c r="V16" s="222"/>
      <c r="W16" s="222"/>
      <c r="X16" s="222"/>
      <c r="Y16" s="222"/>
      <c r="Z16" s="222"/>
      <c r="AA16" s="222"/>
      <c r="AB16" s="222"/>
    </row>
    <row r="17" spans="1:37" s="3" customFormat="1" ht="16.95" customHeight="1" x14ac:dyDescent="0.3">
      <c r="A17" s="2"/>
      <c r="B17" s="2"/>
      <c r="C17" s="2"/>
      <c r="D17" s="1" t="s">
        <v>89</v>
      </c>
      <c r="E17" s="1"/>
      <c r="F17" s="1"/>
      <c r="G17" s="2"/>
      <c r="H17" s="2"/>
      <c r="I17" s="2"/>
      <c r="J17" s="2"/>
      <c r="K17" s="2"/>
      <c r="L17" s="2"/>
      <c r="M17" s="2"/>
      <c r="N17" s="2"/>
      <c r="O17" s="2"/>
      <c r="P17" s="2"/>
      <c r="Q17" s="2"/>
      <c r="R17" s="2"/>
      <c r="S17" s="2"/>
      <c r="T17" s="2"/>
      <c r="U17" s="2"/>
      <c r="V17" s="2"/>
      <c r="W17" s="2"/>
      <c r="X17" s="2"/>
      <c r="Y17" s="2"/>
      <c r="Z17" s="2"/>
      <c r="AA17" s="2"/>
      <c r="AB17" s="2"/>
    </row>
    <row r="18" spans="1:37" s="123" customFormat="1" ht="16.95" customHeight="1" x14ac:dyDescent="0.3">
      <c r="A18" s="122"/>
      <c r="B18" s="122"/>
      <c r="C18" s="122"/>
      <c r="D18" s="121" t="s">
        <v>91</v>
      </c>
      <c r="E18" s="121"/>
      <c r="F18" s="121"/>
      <c r="G18" s="122"/>
      <c r="H18" s="122"/>
      <c r="I18" s="122"/>
      <c r="J18" s="122"/>
      <c r="K18" s="122"/>
      <c r="L18" s="122"/>
      <c r="M18" s="122"/>
      <c r="N18" s="122"/>
      <c r="O18" s="122"/>
      <c r="P18" s="122"/>
      <c r="Q18" s="122"/>
      <c r="R18" s="122"/>
      <c r="S18" s="122"/>
      <c r="T18" s="122"/>
      <c r="U18" s="122"/>
      <c r="V18" s="122"/>
      <c r="W18" s="122"/>
      <c r="X18" s="122"/>
      <c r="Y18" s="122"/>
      <c r="Z18" s="122"/>
      <c r="AA18" s="122"/>
      <c r="AB18" s="122"/>
      <c r="AC18" s="142"/>
      <c r="AD18" s="143"/>
      <c r="AE18" s="124"/>
      <c r="AF18" s="124"/>
      <c r="AG18" s="124"/>
      <c r="AH18" s="124"/>
      <c r="AI18" s="124"/>
      <c r="AJ18" s="124"/>
      <c r="AK18" s="124"/>
    </row>
    <row r="19" spans="1:37" s="3" customFormat="1" ht="16.95" customHeight="1" x14ac:dyDescent="0.3">
      <c r="A19" s="2"/>
      <c r="B19" s="2"/>
      <c r="C19" s="2"/>
      <c r="D19" s="1" t="s">
        <v>92</v>
      </c>
      <c r="E19" s="1"/>
      <c r="F19" s="1"/>
      <c r="G19" s="2"/>
      <c r="H19" s="2"/>
      <c r="I19" s="2"/>
      <c r="J19" s="2"/>
      <c r="K19" s="2"/>
      <c r="L19" s="2"/>
      <c r="M19" s="2"/>
      <c r="N19" s="2"/>
      <c r="O19" s="2"/>
      <c r="P19" s="2"/>
      <c r="Q19" s="2"/>
      <c r="R19" s="2"/>
      <c r="S19" s="2"/>
      <c r="T19" s="2"/>
      <c r="U19" s="2"/>
      <c r="V19" s="2"/>
      <c r="W19" s="2"/>
      <c r="X19" s="2"/>
      <c r="Y19" s="2"/>
      <c r="Z19" s="2"/>
      <c r="AA19" s="2"/>
      <c r="AB19" s="2"/>
    </row>
    <row r="20" spans="1:37" s="3" customFormat="1" ht="16.95" customHeight="1" x14ac:dyDescent="0.3">
      <c r="A20" s="2"/>
      <c r="B20" s="2"/>
      <c r="C20" s="2"/>
      <c r="D20" s="1" t="s">
        <v>93</v>
      </c>
      <c r="E20" s="2"/>
      <c r="F20" s="2"/>
      <c r="G20" s="2"/>
      <c r="H20" s="2"/>
      <c r="I20" s="2"/>
      <c r="J20" s="2"/>
      <c r="K20" s="2"/>
      <c r="L20" s="2"/>
      <c r="M20" s="2"/>
      <c r="N20" s="2"/>
      <c r="O20" s="2"/>
      <c r="P20" s="2"/>
      <c r="Q20" s="2"/>
      <c r="R20" s="2"/>
      <c r="S20" s="2"/>
      <c r="T20" s="2"/>
      <c r="U20" s="2"/>
      <c r="V20" s="2"/>
      <c r="W20" s="2"/>
      <c r="X20" s="2"/>
      <c r="Y20" s="2"/>
      <c r="Z20" s="2"/>
      <c r="AA20" s="2"/>
      <c r="AB20" s="2"/>
    </row>
    <row r="21" spans="1:37" s="3" customFormat="1" ht="16.95" customHeight="1" x14ac:dyDescent="0.3">
      <c r="A21" s="2"/>
      <c r="B21" s="2"/>
      <c r="C21" s="2"/>
      <c r="D21" s="1" t="s">
        <v>539</v>
      </c>
      <c r="E21" s="2"/>
      <c r="F21" s="2"/>
      <c r="G21" s="2"/>
      <c r="H21" s="2"/>
      <c r="I21" s="2"/>
      <c r="J21" s="7"/>
      <c r="K21" s="8" t="s">
        <v>96</v>
      </c>
      <c r="L21" s="9"/>
      <c r="M21" s="9"/>
      <c r="N21" s="9"/>
      <c r="O21" s="9"/>
      <c r="P21" s="9"/>
      <c r="Q21" s="9"/>
      <c r="R21" s="8" t="s">
        <v>97</v>
      </c>
      <c r="S21" s="9"/>
      <c r="T21" s="9"/>
      <c r="U21" s="9"/>
      <c r="V21" s="9"/>
      <c r="W21" s="10"/>
      <c r="X21" s="2"/>
      <c r="Y21" s="2"/>
      <c r="Z21" s="2"/>
      <c r="AA21" s="2"/>
      <c r="AB21" s="2"/>
    </row>
    <row r="22" spans="1:37" s="3" customFormat="1" ht="16.95" customHeight="1" x14ac:dyDescent="0.3">
      <c r="A22" s="2"/>
      <c r="B22" s="2"/>
      <c r="C22" s="2"/>
      <c r="D22" s="1" t="s">
        <v>98</v>
      </c>
      <c r="E22" s="2"/>
      <c r="F22" s="2"/>
      <c r="G22" s="2"/>
      <c r="H22" s="2"/>
      <c r="I22" s="2"/>
      <c r="J22" s="2"/>
      <c r="K22" s="2"/>
      <c r="L22" s="2"/>
      <c r="M22" s="2"/>
      <c r="N22" s="2"/>
      <c r="O22" s="2"/>
      <c r="P22" s="2"/>
      <c r="Q22" s="2"/>
      <c r="R22" s="2"/>
      <c r="S22" s="2"/>
      <c r="T22" s="2"/>
      <c r="U22" s="2"/>
      <c r="V22" s="2"/>
      <c r="W22" s="2"/>
      <c r="X22" s="2"/>
      <c r="Y22" s="2"/>
      <c r="Z22" s="2"/>
      <c r="AA22" s="2"/>
      <c r="AB22" s="2"/>
    </row>
    <row r="23" spans="1:37" s="3" customFormat="1" ht="16.95" customHeight="1" x14ac:dyDescent="0.3">
      <c r="A23" s="2"/>
      <c r="B23" s="2"/>
      <c r="C23" s="2"/>
      <c r="D23" s="1" t="s">
        <v>99</v>
      </c>
      <c r="E23" s="2"/>
      <c r="F23" s="2"/>
      <c r="G23" s="2"/>
      <c r="H23" s="2"/>
      <c r="I23" s="2"/>
      <c r="J23" s="2"/>
      <c r="K23" s="2"/>
      <c r="L23" s="2"/>
      <c r="M23" s="2"/>
      <c r="N23" s="2"/>
      <c r="O23" s="2"/>
      <c r="P23" s="2"/>
      <c r="Q23" s="2"/>
      <c r="R23" s="2"/>
      <c r="S23" s="2"/>
      <c r="T23" s="2"/>
      <c r="U23" s="2"/>
      <c r="V23" s="2"/>
      <c r="W23" s="2"/>
      <c r="X23" s="2"/>
      <c r="Y23" s="16"/>
      <c r="Z23" s="2"/>
      <c r="AA23" s="2"/>
      <c r="AB23" s="2"/>
    </row>
    <row r="24" spans="1:37" s="3" customFormat="1" ht="17.100000000000001" customHeight="1" x14ac:dyDescent="0.3">
      <c r="A24" s="2"/>
      <c r="B24" s="2"/>
      <c r="C24" s="2"/>
      <c r="D24" s="1" t="s">
        <v>540</v>
      </c>
      <c r="E24" s="1"/>
      <c r="F24" s="1"/>
      <c r="G24" s="2"/>
      <c r="H24" s="2"/>
      <c r="I24" s="2"/>
      <c r="J24" s="2"/>
      <c r="K24" s="2"/>
      <c r="L24" s="2"/>
      <c r="M24" s="2"/>
      <c r="N24" s="2"/>
      <c r="O24" s="2"/>
      <c r="P24" s="2"/>
      <c r="Q24" s="2"/>
      <c r="R24" s="2"/>
      <c r="S24" s="2"/>
      <c r="T24" s="2"/>
      <c r="U24" s="2"/>
      <c r="V24" s="2"/>
      <c r="W24" s="2"/>
      <c r="X24" s="2"/>
      <c r="Y24" s="2"/>
      <c r="Z24" s="2"/>
      <c r="AA24" s="2"/>
      <c r="AB24" s="2"/>
      <c r="AD24" s="4"/>
      <c r="AE24" s="4"/>
      <c r="AF24" s="4"/>
      <c r="AG24" s="4"/>
      <c r="AH24" s="4"/>
      <c r="AI24" s="4"/>
      <c r="AJ24" s="4"/>
      <c r="AK24" s="4"/>
    </row>
    <row r="25" spans="1:37" s="3" customFormat="1" ht="16.95" customHeight="1" x14ac:dyDescent="0.3">
      <c r="A25" s="2"/>
      <c r="B25" s="2"/>
      <c r="C25" s="2"/>
      <c r="D25" s="1" t="s">
        <v>100</v>
      </c>
      <c r="E25" s="2"/>
      <c r="F25" s="2"/>
      <c r="G25" s="2"/>
      <c r="H25" s="2"/>
      <c r="I25" s="2"/>
      <c r="J25" s="266"/>
      <c r="K25" s="266"/>
      <c r="L25" s="266"/>
      <c r="M25" s="266"/>
      <c r="N25" s="266"/>
      <c r="O25" s="266"/>
      <c r="P25" s="266"/>
      <c r="Q25" s="266"/>
      <c r="R25" s="266"/>
      <c r="S25" s="266"/>
      <c r="T25" s="266"/>
      <c r="U25" s="266"/>
      <c r="V25" s="266"/>
      <c r="W25" s="266"/>
      <c r="X25" s="2"/>
      <c r="Y25" s="2"/>
      <c r="Z25" s="2"/>
      <c r="AA25" s="2"/>
      <c r="AB25" s="2"/>
    </row>
    <row r="26" spans="1:37" s="3" customFormat="1" ht="16.95" customHeight="1" x14ac:dyDescent="0.3">
      <c r="A26" s="2"/>
      <c r="B26" s="2"/>
      <c r="C26" s="2"/>
      <c r="D26" s="1"/>
      <c r="E26" s="2"/>
      <c r="F26" s="2"/>
      <c r="G26" s="2"/>
      <c r="H26" s="2"/>
      <c r="I26" s="2"/>
      <c r="J26" s="2"/>
      <c r="K26" s="2"/>
      <c r="L26" s="2"/>
      <c r="M26" s="2"/>
      <c r="N26" s="2"/>
      <c r="O26" s="2"/>
      <c r="P26" s="2"/>
      <c r="Q26" s="2"/>
      <c r="R26" s="2"/>
      <c r="S26" s="2"/>
      <c r="T26" s="2"/>
      <c r="U26" s="2"/>
      <c r="V26" s="2"/>
      <c r="W26" s="2"/>
      <c r="X26" s="2"/>
      <c r="Y26" s="2"/>
      <c r="Z26" s="2"/>
      <c r="AA26" s="2"/>
      <c r="AB26" s="2"/>
    </row>
    <row r="27" spans="1:37" s="3" customFormat="1" ht="19.95" customHeight="1" x14ac:dyDescent="0.3">
      <c r="A27" s="2"/>
      <c r="B27" s="222" t="s">
        <v>101</v>
      </c>
      <c r="C27" s="222"/>
      <c r="D27" s="222"/>
      <c r="E27" s="222"/>
      <c r="F27" s="222"/>
      <c r="G27" s="222"/>
      <c r="H27" s="222"/>
      <c r="I27" s="222"/>
      <c r="J27" s="222"/>
      <c r="K27" s="222"/>
      <c r="L27" s="222"/>
      <c r="M27" s="222"/>
      <c r="N27" s="222"/>
      <c r="O27" s="222"/>
      <c r="P27" s="222"/>
      <c r="Q27" s="222"/>
      <c r="R27" s="222"/>
      <c r="S27" s="222"/>
      <c r="T27" s="222"/>
      <c r="U27" s="222"/>
      <c r="V27" s="222"/>
      <c r="W27" s="222"/>
      <c r="X27" s="222"/>
      <c r="Y27" s="222"/>
      <c r="Z27" s="222"/>
      <c r="AA27" s="222"/>
      <c r="AB27" s="222"/>
    </row>
    <row r="28" spans="1:37" s="3" customFormat="1" ht="16.95" customHeight="1" x14ac:dyDescent="0.3">
      <c r="A28" s="2"/>
      <c r="B28" s="2"/>
      <c r="C28" s="2"/>
      <c r="D28" s="1" t="s">
        <v>102</v>
      </c>
      <c r="E28" s="2"/>
      <c r="F28" s="2"/>
      <c r="G28" s="2"/>
      <c r="H28" s="2"/>
      <c r="I28" s="2"/>
      <c r="J28" s="2"/>
      <c r="K28" s="2"/>
      <c r="L28" s="2"/>
      <c r="M28" s="2"/>
      <c r="N28" s="2"/>
      <c r="O28" s="2"/>
      <c r="P28" s="2"/>
      <c r="Q28" s="2"/>
      <c r="R28" s="2"/>
      <c r="S28" s="2"/>
      <c r="T28" s="2"/>
      <c r="U28" s="2"/>
      <c r="V28" s="2"/>
      <c r="W28" s="2"/>
      <c r="X28" s="2"/>
      <c r="Y28" s="2"/>
      <c r="Z28" s="2"/>
      <c r="AA28" s="2"/>
      <c r="AB28" s="2"/>
    </row>
    <row r="29" spans="1:37" s="3" customFormat="1" ht="16.95" customHeight="1" x14ac:dyDescent="0.3">
      <c r="A29" s="2"/>
      <c r="B29" s="2"/>
      <c r="C29" s="2"/>
      <c r="D29" s="1" t="s">
        <v>103</v>
      </c>
      <c r="E29" s="2"/>
      <c r="F29" s="2"/>
      <c r="G29" s="2"/>
      <c r="H29" s="2"/>
      <c r="I29" s="2"/>
      <c r="J29" s="2"/>
      <c r="K29" s="2"/>
      <c r="L29" s="2"/>
      <c r="M29" s="2"/>
      <c r="N29" s="2"/>
      <c r="O29" s="2"/>
      <c r="P29" s="2"/>
      <c r="Q29" s="2"/>
      <c r="R29" s="2"/>
      <c r="S29" s="2"/>
      <c r="T29" s="2"/>
      <c r="U29" s="2"/>
      <c r="V29" s="2"/>
      <c r="W29" s="2"/>
      <c r="X29" s="2"/>
      <c r="Y29" s="2"/>
      <c r="Z29" s="2"/>
      <c r="AA29" s="2"/>
      <c r="AB29" s="2"/>
    </row>
    <row r="30" spans="1:37" s="3" customFormat="1" ht="16.95" customHeight="1" x14ac:dyDescent="0.3">
      <c r="A30" s="2"/>
      <c r="B30" s="2"/>
      <c r="C30" s="2"/>
      <c r="D30" s="1" t="s">
        <v>104</v>
      </c>
      <c r="E30" s="2"/>
      <c r="F30" s="2"/>
      <c r="G30" s="2"/>
      <c r="H30" s="2"/>
      <c r="I30" s="2"/>
      <c r="J30" s="2"/>
      <c r="K30" s="2"/>
      <c r="L30" s="2"/>
      <c r="M30" s="2"/>
      <c r="N30" s="2"/>
      <c r="O30" s="2"/>
      <c r="P30" s="2"/>
      <c r="Q30" s="2"/>
      <c r="R30" s="2"/>
      <c r="S30" s="2"/>
      <c r="T30" s="2"/>
      <c r="U30" s="2"/>
      <c r="V30" s="2"/>
      <c r="W30" s="2"/>
      <c r="X30" s="2"/>
      <c r="Y30" s="2"/>
      <c r="Z30" s="2"/>
      <c r="AA30" s="2"/>
      <c r="AB30" s="2"/>
    </row>
    <row r="31" spans="1:37" s="3" customFormat="1" ht="16.95" customHeight="1" x14ac:dyDescent="0.3">
      <c r="A31" s="2"/>
      <c r="B31" s="2"/>
      <c r="C31" s="242"/>
      <c r="D31" s="242"/>
      <c r="E31" s="242"/>
      <c r="F31" s="2" t="s">
        <v>105</v>
      </c>
      <c r="H31" s="2"/>
      <c r="I31" s="2"/>
      <c r="J31" s="2"/>
      <c r="K31" s="2"/>
      <c r="L31" s="2"/>
      <c r="M31" s="2"/>
      <c r="N31" s="2"/>
      <c r="O31" s="2"/>
      <c r="P31" s="2"/>
      <c r="Q31" s="2"/>
      <c r="R31" s="2"/>
      <c r="S31" s="2"/>
      <c r="T31" s="2"/>
      <c r="U31" s="2"/>
      <c r="V31" s="2"/>
      <c r="W31" s="2"/>
      <c r="X31" s="2"/>
      <c r="Y31" s="2"/>
      <c r="Z31" s="2"/>
      <c r="AA31" s="2"/>
      <c r="AB31" s="2"/>
    </row>
    <row r="32" spans="1:37" s="3" customFormat="1" ht="16.95" customHeight="1" x14ac:dyDescent="0.3">
      <c r="A32" s="2"/>
      <c r="B32" s="2"/>
      <c r="C32" s="242"/>
      <c r="D32" s="242"/>
      <c r="E32" s="242"/>
      <c r="F32" s="2" t="s">
        <v>106</v>
      </c>
      <c r="H32" s="2"/>
      <c r="I32" s="2"/>
      <c r="J32" s="2"/>
      <c r="K32" s="2"/>
      <c r="L32" s="2"/>
      <c r="M32" s="2"/>
      <c r="N32" s="2"/>
      <c r="O32" s="2"/>
      <c r="P32" s="2"/>
      <c r="Q32" s="2"/>
      <c r="R32" s="2"/>
      <c r="S32" s="2"/>
      <c r="T32" s="2"/>
      <c r="U32" s="2"/>
      <c r="V32" s="2"/>
      <c r="W32" s="2"/>
      <c r="X32" s="2"/>
      <c r="Y32" s="2"/>
      <c r="Z32" s="2"/>
      <c r="AA32" s="2"/>
      <c r="AB32" s="2"/>
    </row>
    <row r="33" spans="1:28" s="3" customFormat="1" ht="16.95" customHeight="1" x14ac:dyDescent="0.3">
      <c r="A33" s="2"/>
      <c r="B33" s="2"/>
      <c r="C33" s="242"/>
      <c r="D33" s="242"/>
      <c r="E33" s="242"/>
      <c r="F33" s="2" t="s">
        <v>107</v>
      </c>
      <c r="H33" s="2"/>
      <c r="I33" s="2"/>
      <c r="J33" s="2"/>
      <c r="K33" s="2"/>
      <c r="L33" s="2"/>
      <c r="M33" s="2"/>
      <c r="N33" s="2"/>
      <c r="O33" s="2"/>
      <c r="P33" s="2"/>
      <c r="Q33" s="2"/>
      <c r="R33" s="2"/>
      <c r="S33" s="2"/>
      <c r="T33" s="2"/>
      <c r="U33" s="2"/>
      <c r="V33" s="2"/>
      <c r="W33" s="2"/>
      <c r="X33" s="2"/>
      <c r="Y33" s="2"/>
      <c r="Z33" s="2"/>
      <c r="AA33" s="2"/>
      <c r="AB33" s="2"/>
    </row>
    <row r="34" spans="1:28" s="3" customFormat="1" ht="16.95" customHeight="1" x14ac:dyDescent="0.3">
      <c r="A34" s="2"/>
      <c r="B34" s="2"/>
      <c r="C34" s="242"/>
      <c r="D34" s="242"/>
      <c r="E34" s="242"/>
      <c r="F34" s="2" t="s">
        <v>108</v>
      </c>
      <c r="H34" s="2"/>
      <c r="I34" s="2"/>
      <c r="J34" s="2"/>
      <c r="K34" s="2"/>
      <c r="L34" s="2"/>
      <c r="M34" s="2"/>
      <c r="N34" s="2"/>
      <c r="O34" s="2"/>
      <c r="P34" s="2"/>
      <c r="Q34" s="2"/>
      <c r="R34" s="2"/>
      <c r="S34" s="2"/>
      <c r="T34" s="2"/>
      <c r="U34" s="2"/>
      <c r="V34" s="2"/>
      <c r="W34" s="2"/>
      <c r="X34" s="2"/>
      <c r="Y34" s="2"/>
      <c r="Z34" s="2"/>
      <c r="AA34" s="2"/>
      <c r="AB34" s="2"/>
    </row>
    <row r="35" spans="1:28" s="3" customFormat="1" ht="16.95" customHeight="1" x14ac:dyDescent="0.3">
      <c r="A35" s="2"/>
      <c r="B35" s="2"/>
      <c r="C35" s="2" t="s">
        <v>109</v>
      </c>
      <c r="D35" s="1"/>
      <c r="E35" s="2"/>
      <c r="F35" s="2"/>
      <c r="H35" s="2"/>
      <c r="I35" s="2"/>
      <c r="J35" s="2"/>
      <c r="K35" s="2"/>
      <c r="L35" s="2"/>
      <c r="M35" s="2"/>
      <c r="N35" s="2"/>
      <c r="O35" s="2"/>
      <c r="P35" s="2"/>
      <c r="Q35" s="2"/>
      <c r="R35" s="2"/>
      <c r="S35" s="2"/>
      <c r="T35" s="2"/>
      <c r="U35" s="2"/>
      <c r="V35" s="2"/>
      <c r="W35" s="2"/>
      <c r="X35" s="2"/>
      <c r="Y35" s="2"/>
      <c r="Z35" s="2"/>
      <c r="AA35" s="2"/>
      <c r="AB35" s="2"/>
    </row>
    <row r="36" spans="1:28" s="3" customFormat="1" ht="16.95" customHeight="1" x14ac:dyDescent="0.3">
      <c r="A36" s="2"/>
      <c r="B36" s="2"/>
      <c r="C36" s="2"/>
      <c r="D36" s="1" t="s">
        <v>110</v>
      </c>
      <c r="E36" s="2"/>
      <c r="F36" s="2"/>
      <c r="H36" s="2"/>
      <c r="I36" s="2"/>
      <c r="J36" s="2"/>
      <c r="K36" s="2"/>
      <c r="L36" s="2"/>
      <c r="M36" s="2"/>
      <c r="N36" s="2"/>
      <c r="O36" s="2"/>
      <c r="P36" s="2"/>
      <c r="Q36" s="2"/>
      <c r="R36" s="2"/>
      <c r="S36" s="2"/>
      <c r="T36" s="2"/>
      <c r="U36" s="2"/>
      <c r="V36" s="2"/>
      <c r="W36" s="2"/>
      <c r="X36" s="2"/>
      <c r="Y36" s="2"/>
      <c r="Z36" s="2"/>
      <c r="AA36" s="2"/>
      <c r="AB36" s="2"/>
    </row>
    <row r="37" spans="1:28" s="3" customFormat="1" ht="16.95" customHeight="1" x14ac:dyDescent="0.3">
      <c r="A37" s="2"/>
      <c r="B37" s="2"/>
      <c r="C37" s="2" t="s">
        <v>111</v>
      </c>
      <c r="D37" s="1"/>
      <c r="E37" s="2"/>
      <c r="F37" s="2"/>
      <c r="H37" s="2"/>
      <c r="I37" s="2"/>
      <c r="J37" s="2"/>
      <c r="K37" s="2"/>
      <c r="L37" s="2"/>
      <c r="M37" s="2"/>
      <c r="N37" s="2"/>
      <c r="O37" s="2"/>
      <c r="P37" s="2"/>
      <c r="Q37" s="2"/>
      <c r="R37" s="2"/>
      <c r="S37" s="2"/>
      <c r="T37" s="2"/>
      <c r="U37" s="2"/>
      <c r="V37" s="2"/>
      <c r="W37" s="2"/>
      <c r="X37" s="2"/>
      <c r="Y37" s="2"/>
      <c r="Z37" s="2"/>
      <c r="AA37" s="2"/>
      <c r="AB37" s="2"/>
    </row>
    <row r="38" spans="1:28" s="3" customFormat="1" ht="16.95" customHeight="1" x14ac:dyDescent="0.3">
      <c r="A38" s="2"/>
      <c r="B38" s="2"/>
      <c r="C38" s="2"/>
      <c r="D38" s="1" t="s">
        <v>112</v>
      </c>
      <c r="E38" s="2"/>
      <c r="F38" s="2"/>
      <c r="H38" s="2"/>
      <c r="I38" s="2"/>
      <c r="J38" s="2"/>
      <c r="K38" s="2"/>
      <c r="L38" s="2"/>
      <c r="M38" s="2"/>
      <c r="N38" s="2"/>
      <c r="O38" s="2"/>
      <c r="P38" s="2"/>
      <c r="Q38" s="2"/>
      <c r="R38" s="2"/>
      <c r="S38" s="2"/>
      <c r="T38" s="2"/>
      <c r="U38" s="2"/>
      <c r="V38" s="2"/>
      <c r="W38" s="2"/>
      <c r="X38" s="2"/>
      <c r="Y38" s="2"/>
      <c r="Z38" s="2"/>
      <c r="AA38" s="2"/>
      <c r="AB38" s="2"/>
    </row>
    <row r="39" spans="1:28" s="3" customFormat="1" ht="17.100000000000001" customHeight="1" x14ac:dyDescent="0.3">
      <c r="A39" s="2"/>
      <c r="B39" s="41"/>
      <c r="C39" s="278" t="s">
        <v>113</v>
      </c>
      <c r="D39" s="278"/>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row>
    <row r="40" spans="1:28" s="3" customFormat="1" ht="17.100000000000001" customHeight="1" x14ac:dyDescent="0.3">
      <c r="A40" s="2"/>
      <c r="B40" s="41"/>
      <c r="C40" s="61"/>
      <c r="D40" s="279" t="s">
        <v>114</v>
      </c>
      <c r="E40" s="279"/>
      <c r="F40" s="279"/>
      <c r="G40" s="279"/>
      <c r="H40" s="279"/>
      <c r="I40" s="279"/>
      <c r="J40" s="279"/>
      <c r="K40" s="279"/>
      <c r="L40" s="279"/>
      <c r="M40" s="279"/>
      <c r="N40" s="279"/>
      <c r="O40" s="279"/>
      <c r="P40" s="279"/>
      <c r="Q40" s="279"/>
      <c r="R40" s="279"/>
      <c r="S40" s="279"/>
      <c r="T40" s="279"/>
      <c r="U40" s="279"/>
      <c r="V40" s="279"/>
      <c r="W40" s="279"/>
      <c r="X40" s="61"/>
      <c r="Y40" s="61"/>
      <c r="Z40" s="61"/>
      <c r="AA40" s="61"/>
      <c r="AB40" s="61"/>
    </row>
    <row r="41" spans="1:28" s="3" customFormat="1" ht="16.95" customHeight="1" x14ac:dyDescent="0.3">
      <c r="A41" s="2"/>
      <c r="B41" s="2"/>
      <c r="C41" s="2"/>
      <c r="D41" s="1"/>
      <c r="E41" s="2"/>
      <c r="F41" s="2"/>
      <c r="H41" s="2"/>
      <c r="I41" s="2"/>
      <c r="J41" s="2"/>
      <c r="K41" s="2"/>
      <c r="L41" s="2"/>
      <c r="M41" s="2"/>
      <c r="N41" s="2"/>
      <c r="O41" s="2"/>
      <c r="P41" s="2"/>
      <c r="Q41" s="2"/>
      <c r="R41" s="2"/>
      <c r="S41" s="2"/>
      <c r="T41" s="2"/>
      <c r="U41" s="2"/>
      <c r="V41" s="2"/>
      <c r="W41" s="2"/>
      <c r="X41" s="2"/>
      <c r="Y41" s="2"/>
      <c r="Z41" s="2"/>
      <c r="AA41" s="2"/>
      <c r="AB41" s="2"/>
    </row>
    <row r="42" spans="1:28" s="3" customFormat="1" ht="16.5" customHeight="1" x14ac:dyDescent="0.3">
      <c r="A42" s="2"/>
      <c r="B42" s="2"/>
      <c r="C42" s="195" t="s">
        <v>59</v>
      </c>
      <c r="D42" s="2"/>
      <c r="E42" s="2"/>
      <c r="F42" s="2"/>
      <c r="G42" s="2"/>
      <c r="H42" s="2"/>
      <c r="I42" s="2"/>
      <c r="J42" s="2"/>
      <c r="K42" s="2"/>
      <c r="L42" s="2"/>
      <c r="M42" s="2"/>
      <c r="N42" s="2"/>
      <c r="O42" s="2"/>
      <c r="P42" s="2"/>
      <c r="Q42" s="2"/>
      <c r="R42" s="2"/>
      <c r="S42" s="2"/>
      <c r="T42" s="2"/>
      <c r="U42" s="2"/>
      <c r="V42" s="2"/>
      <c r="W42" s="2"/>
      <c r="X42" s="2"/>
      <c r="Y42" s="2"/>
      <c r="Z42" s="2"/>
      <c r="AA42" s="2"/>
      <c r="AB42" s="2"/>
    </row>
    <row r="43" spans="1:28" s="3" customFormat="1" ht="16.95" customHeight="1" x14ac:dyDescent="0.3">
      <c r="A43" s="2"/>
      <c r="B43" s="2"/>
      <c r="C43" s="305"/>
      <c r="D43" s="306"/>
      <c r="E43" s="306"/>
      <c r="F43" s="306"/>
      <c r="G43" s="306"/>
      <c r="H43" s="306"/>
      <c r="I43" s="306"/>
      <c r="J43" s="306"/>
      <c r="K43" s="306"/>
      <c r="L43" s="306"/>
      <c r="M43" s="306"/>
      <c r="N43" s="306"/>
      <c r="O43" s="306"/>
      <c r="P43" s="306"/>
      <c r="Q43" s="306"/>
      <c r="R43" s="306"/>
      <c r="S43" s="306"/>
      <c r="T43" s="306"/>
      <c r="U43" s="306"/>
      <c r="V43" s="306"/>
      <c r="W43" s="306"/>
      <c r="X43" s="306"/>
      <c r="Y43" s="306"/>
      <c r="Z43" s="306"/>
      <c r="AA43" s="306"/>
      <c r="AB43" s="307"/>
    </row>
    <row r="44" spans="1:28" s="3" customFormat="1" ht="16.95" customHeight="1" x14ac:dyDescent="0.3">
      <c r="A44" s="2"/>
      <c r="B44" s="2"/>
      <c r="C44" s="308"/>
      <c r="D44" s="309"/>
      <c r="E44" s="309"/>
      <c r="F44" s="309"/>
      <c r="G44" s="309"/>
      <c r="H44" s="309"/>
      <c r="I44" s="309"/>
      <c r="J44" s="309"/>
      <c r="K44" s="309"/>
      <c r="L44" s="309"/>
      <c r="M44" s="309"/>
      <c r="N44" s="309"/>
      <c r="O44" s="309"/>
      <c r="P44" s="309"/>
      <c r="Q44" s="309"/>
      <c r="R44" s="309"/>
      <c r="S44" s="309"/>
      <c r="T44" s="309"/>
      <c r="U44" s="309"/>
      <c r="V44" s="309"/>
      <c r="W44" s="309"/>
      <c r="X44" s="309"/>
      <c r="Y44" s="309"/>
      <c r="Z44" s="309"/>
      <c r="AA44" s="309"/>
      <c r="AB44" s="310"/>
    </row>
    <row r="45" spans="1:28" s="3" customFormat="1" ht="16.95" customHeight="1" x14ac:dyDescent="0.3">
      <c r="A45" s="2"/>
      <c r="B45" s="2"/>
      <c r="C45" s="311"/>
      <c r="D45" s="312"/>
      <c r="E45" s="312"/>
      <c r="F45" s="312"/>
      <c r="G45" s="312"/>
      <c r="H45" s="312"/>
      <c r="I45" s="312"/>
      <c r="J45" s="312"/>
      <c r="K45" s="312"/>
      <c r="L45" s="312"/>
      <c r="M45" s="312"/>
      <c r="N45" s="312"/>
      <c r="O45" s="312"/>
      <c r="P45" s="312"/>
      <c r="Q45" s="312"/>
      <c r="R45" s="312"/>
      <c r="S45" s="312"/>
      <c r="T45" s="312"/>
      <c r="U45" s="312"/>
      <c r="V45" s="312"/>
      <c r="W45" s="312"/>
      <c r="X45" s="312"/>
      <c r="Y45" s="312"/>
      <c r="Z45" s="312"/>
      <c r="AA45" s="312"/>
      <c r="AB45" s="313"/>
    </row>
    <row r="46" spans="1:28" s="3" customFormat="1" ht="16.95" customHeight="1" x14ac:dyDescent="0.3">
      <c r="A46" s="2"/>
      <c r="B46" s="2"/>
      <c r="C46" s="2"/>
      <c r="D46" s="17"/>
      <c r="E46" s="17"/>
      <c r="F46" s="17"/>
      <c r="G46" s="17"/>
      <c r="H46" s="17"/>
      <c r="I46" s="17"/>
      <c r="J46" s="17"/>
      <c r="K46" s="17"/>
      <c r="L46" s="17"/>
      <c r="M46" s="17"/>
      <c r="N46" s="17"/>
      <c r="O46" s="17"/>
      <c r="P46" s="17"/>
      <c r="Q46" s="17"/>
      <c r="R46" s="17"/>
      <c r="S46" s="17"/>
      <c r="T46" s="17"/>
      <c r="U46" s="17"/>
      <c r="V46" s="17"/>
      <c r="W46" s="17"/>
      <c r="X46" s="17"/>
      <c r="Y46" s="17"/>
      <c r="Z46" s="17"/>
      <c r="AA46" s="17"/>
      <c r="AB46" s="17"/>
    </row>
    <row r="47" spans="1:28" s="3" customFormat="1" ht="16.95" customHeight="1" x14ac:dyDescent="0.3">
      <c r="A47" s="2"/>
      <c r="B47" s="2"/>
      <c r="C47" s="195" t="s">
        <v>541</v>
      </c>
      <c r="D47" s="1"/>
      <c r="E47" s="2"/>
      <c r="F47" s="2"/>
      <c r="G47" s="2"/>
      <c r="H47" s="2"/>
      <c r="I47" s="2"/>
      <c r="J47" s="2"/>
      <c r="K47" s="2"/>
      <c r="L47" s="2"/>
      <c r="M47" s="2"/>
      <c r="N47" s="2"/>
      <c r="O47" s="2"/>
      <c r="P47" s="2"/>
      <c r="Q47" s="2"/>
      <c r="R47" s="2"/>
      <c r="S47" s="2"/>
      <c r="T47" s="2"/>
      <c r="U47" s="2"/>
      <c r="V47" s="2"/>
      <c r="W47" s="2"/>
      <c r="X47" s="2"/>
      <c r="Y47" s="2"/>
      <c r="Z47" s="2"/>
      <c r="AA47" s="2"/>
      <c r="AB47" s="2"/>
    </row>
    <row r="48" spans="1:28" s="3" customFormat="1" ht="16.95" customHeight="1" x14ac:dyDescent="0.3">
      <c r="A48" s="2"/>
      <c r="B48" s="2"/>
      <c r="C48" s="305"/>
      <c r="D48" s="306"/>
      <c r="E48" s="306"/>
      <c r="F48" s="306"/>
      <c r="G48" s="306"/>
      <c r="H48" s="306"/>
      <c r="I48" s="306"/>
      <c r="J48" s="306"/>
      <c r="K48" s="306"/>
      <c r="L48" s="306"/>
      <c r="M48" s="306"/>
      <c r="N48" s="306"/>
      <c r="O48" s="306"/>
      <c r="P48" s="306"/>
      <c r="Q48" s="306"/>
      <c r="R48" s="306"/>
      <c r="S48" s="306"/>
      <c r="T48" s="306"/>
      <c r="U48" s="306"/>
      <c r="V48" s="306"/>
      <c r="W48" s="306"/>
      <c r="X48" s="306"/>
      <c r="Y48" s="306"/>
      <c r="Z48" s="306"/>
      <c r="AA48" s="306"/>
      <c r="AB48" s="307"/>
    </row>
    <row r="49" spans="1:28" s="3" customFormat="1" ht="16.95" customHeight="1" x14ac:dyDescent="0.3">
      <c r="A49" s="2"/>
      <c r="B49" s="2"/>
      <c r="C49" s="311"/>
      <c r="D49" s="312"/>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313"/>
    </row>
    <row r="50" spans="1:28" s="3" customFormat="1" ht="16.95" customHeight="1" x14ac:dyDescent="0.3">
      <c r="A50" s="2"/>
      <c r="B50" s="2"/>
      <c r="C50" s="2"/>
      <c r="D50" s="17"/>
      <c r="E50" s="17"/>
      <c r="F50" s="17"/>
      <c r="G50" s="17"/>
      <c r="H50" s="17"/>
      <c r="I50" s="17"/>
      <c r="J50" s="17"/>
      <c r="K50" s="17"/>
      <c r="L50" s="17"/>
      <c r="M50" s="17"/>
      <c r="N50" s="17"/>
      <c r="O50" s="17"/>
      <c r="P50" s="17"/>
      <c r="Q50" s="17"/>
      <c r="R50" s="17"/>
      <c r="S50" s="17"/>
      <c r="T50" s="17"/>
      <c r="U50" s="17"/>
      <c r="V50" s="17"/>
      <c r="W50" s="17"/>
      <c r="X50" s="17"/>
      <c r="Y50" s="17"/>
      <c r="Z50" s="17"/>
      <c r="AA50" s="17"/>
      <c r="AB50" s="17"/>
    </row>
    <row r="51" spans="1:28" ht="19.95" customHeight="1" x14ac:dyDescent="0.3"/>
    <row r="52" spans="1:28" ht="19.95" customHeight="1" x14ac:dyDescent="0.3"/>
    <row r="53" spans="1:28" ht="19.95" customHeight="1" x14ac:dyDescent="0.3"/>
    <row r="54" spans="1:28" ht="19.95" customHeight="1" x14ac:dyDescent="0.3"/>
    <row r="55" spans="1:28" ht="19.95" customHeight="1" x14ac:dyDescent="0.3"/>
    <row r="56" spans="1:28" ht="19.95" customHeight="1" x14ac:dyDescent="0.3"/>
    <row r="57" spans="1:28" ht="19.95" customHeight="1" x14ac:dyDescent="0.3"/>
    <row r="58" spans="1:28" ht="19.95" customHeight="1" x14ac:dyDescent="0.3"/>
    <row r="59" spans="1:28" ht="19.95" customHeight="1" x14ac:dyDescent="0.3"/>
    <row r="60" spans="1:28" ht="19.95" customHeight="1" x14ac:dyDescent="0.3"/>
    <row r="61" spans="1:28" ht="19.95" customHeight="1" x14ac:dyDescent="0.3"/>
    <row r="62" spans="1:28" ht="19.95" customHeight="1" x14ac:dyDescent="0.3"/>
    <row r="63" spans="1:28" ht="19.95" customHeight="1" x14ac:dyDescent="0.3"/>
    <row r="64" spans="1:28" ht="19.95" customHeight="1" x14ac:dyDescent="0.3"/>
    <row r="65" ht="19.95" customHeight="1" x14ac:dyDescent="0.3"/>
    <row r="66" ht="19.95" customHeight="1" x14ac:dyDescent="0.3"/>
    <row r="67" ht="19.95" customHeight="1" x14ac:dyDescent="0.3"/>
    <row r="68" ht="19.95" customHeight="1" x14ac:dyDescent="0.3"/>
    <row r="69" ht="19.95" customHeight="1" x14ac:dyDescent="0.3"/>
    <row r="70" ht="19.95" customHeight="1" x14ac:dyDescent="0.3"/>
    <row r="71" ht="19.95" customHeight="1" x14ac:dyDescent="0.3"/>
    <row r="72" ht="19.95" customHeight="1" x14ac:dyDescent="0.3"/>
    <row r="73" ht="19.95" customHeight="1" x14ac:dyDescent="0.3"/>
    <row r="74" ht="19.95" customHeight="1" x14ac:dyDescent="0.3"/>
    <row r="75" ht="19.95" customHeight="1" x14ac:dyDescent="0.3"/>
    <row r="76" ht="19.95" customHeight="1" x14ac:dyDescent="0.3"/>
    <row r="77" ht="19.95" customHeight="1" x14ac:dyDescent="0.3"/>
    <row r="78" ht="19.95" customHeight="1" x14ac:dyDescent="0.3"/>
    <row r="79" ht="19.95" customHeight="1" x14ac:dyDescent="0.3"/>
    <row r="80" ht="19.95" customHeight="1" x14ac:dyDescent="0.3"/>
    <row r="81" ht="19.95" customHeight="1" x14ac:dyDescent="0.3"/>
    <row r="82" ht="19.95" customHeight="1" x14ac:dyDescent="0.3"/>
    <row r="83" ht="19.95" customHeight="1" x14ac:dyDescent="0.3"/>
    <row r="84" ht="19.95" customHeight="1" x14ac:dyDescent="0.3"/>
    <row r="85" ht="19.95" customHeight="1" x14ac:dyDescent="0.3"/>
    <row r="86" ht="19.95" customHeight="1" x14ac:dyDescent="0.3"/>
    <row r="87" ht="19.95" customHeight="1" x14ac:dyDescent="0.3"/>
    <row r="88" ht="19.95" customHeight="1" x14ac:dyDescent="0.3"/>
    <row r="89" ht="19.95" customHeight="1" x14ac:dyDescent="0.3"/>
    <row r="90" ht="19.95" customHeight="1" x14ac:dyDescent="0.3"/>
    <row r="91" ht="19.95" customHeight="1" x14ac:dyDescent="0.3"/>
    <row r="92" ht="19.95" customHeight="1" x14ac:dyDescent="0.3"/>
    <row r="93" ht="19.95" customHeight="1" x14ac:dyDescent="0.3"/>
    <row r="94" ht="19.95" customHeight="1" x14ac:dyDescent="0.3"/>
    <row r="95" ht="19.95" customHeight="1" x14ac:dyDescent="0.3"/>
    <row r="96" ht="19.95" customHeight="1" x14ac:dyDescent="0.3"/>
  </sheetData>
  <mergeCells count="18">
    <mergeCell ref="C33:E33"/>
    <mergeCell ref="B6:AB6"/>
    <mergeCell ref="C13:AB14"/>
    <mergeCell ref="A1:AB1"/>
    <mergeCell ref="A2:AB2"/>
    <mergeCell ref="H4:J4"/>
    <mergeCell ref="Y4:AB4"/>
    <mergeCell ref="A5:AB5"/>
    <mergeCell ref="B16:AB16"/>
    <mergeCell ref="J25:W25"/>
    <mergeCell ref="B27:AB27"/>
    <mergeCell ref="C31:E31"/>
    <mergeCell ref="C32:E32"/>
    <mergeCell ref="C34:E34"/>
    <mergeCell ref="C39:AB39"/>
    <mergeCell ref="D40:W40"/>
    <mergeCell ref="C43:AB45"/>
    <mergeCell ref="C48:AB49"/>
  </mergeCells>
  <printOptions horizontalCentered="1"/>
  <pageMargins left="0.5" right="0.5" top="0.75" bottom="0.5" header="0.3" footer="0.3"/>
  <pageSetup orientation="portrait" r:id="rId1"/>
  <headerFooter>
    <oddFooter xml:space="preserve">&amp;L&amp;"Eras Medium ITC,Regular"&amp;8Project Scoping Checklist, rev March 2023&amp;C&amp;"eras,Regular"&amp;8&amp;A&amp;R&amp;"Eras Medium ITC,Regular"&amp;8Page &amp;P of &amp;N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443" r:id="rId4" name="Check Box 11">
              <controlPr defaultSize="0" autoFill="0" autoLine="0" autoPict="0">
                <anchor moveWithCells="1">
                  <from>
                    <xdr:col>2</xdr:col>
                    <xdr:colOff>30480</xdr:colOff>
                    <xdr:row>8</xdr:row>
                    <xdr:rowOff>22860</xdr:rowOff>
                  </from>
                  <to>
                    <xdr:col>3</xdr:col>
                    <xdr:colOff>0</xdr:colOff>
                    <xdr:row>9</xdr:row>
                    <xdr:rowOff>0</xdr:rowOff>
                  </to>
                </anchor>
              </controlPr>
            </control>
          </mc:Choice>
        </mc:AlternateContent>
        <mc:AlternateContent xmlns:mc="http://schemas.openxmlformats.org/markup-compatibility/2006">
          <mc:Choice Requires="x14">
            <control shapeId="18444" r:id="rId5" name="Check Box 12">
              <controlPr defaultSize="0" autoFill="0" autoLine="0" autoPict="0">
                <anchor moveWithCells="1">
                  <from>
                    <xdr:col>2</xdr:col>
                    <xdr:colOff>30480</xdr:colOff>
                    <xdr:row>9</xdr:row>
                    <xdr:rowOff>22860</xdr:rowOff>
                  </from>
                  <to>
                    <xdr:col>3</xdr:col>
                    <xdr:colOff>0</xdr:colOff>
                    <xdr:row>10</xdr:row>
                    <xdr:rowOff>0</xdr:rowOff>
                  </to>
                </anchor>
              </controlPr>
            </control>
          </mc:Choice>
        </mc:AlternateContent>
        <mc:AlternateContent xmlns:mc="http://schemas.openxmlformats.org/markup-compatibility/2006">
          <mc:Choice Requires="x14">
            <control shapeId="18445" r:id="rId6" name="Check Box 13">
              <controlPr defaultSize="0" autoFill="0" autoLine="0" autoPict="0">
                <anchor moveWithCells="1">
                  <from>
                    <xdr:col>2</xdr:col>
                    <xdr:colOff>30480</xdr:colOff>
                    <xdr:row>10</xdr:row>
                    <xdr:rowOff>22860</xdr:rowOff>
                  </from>
                  <to>
                    <xdr:col>3</xdr:col>
                    <xdr:colOff>0</xdr:colOff>
                    <xdr:row>11</xdr:row>
                    <xdr:rowOff>0</xdr:rowOff>
                  </to>
                </anchor>
              </controlPr>
            </control>
          </mc:Choice>
        </mc:AlternateContent>
        <mc:AlternateContent xmlns:mc="http://schemas.openxmlformats.org/markup-compatibility/2006">
          <mc:Choice Requires="x14">
            <control shapeId="18446" r:id="rId7" name="Check Box 14">
              <controlPr defaultSize="0" autoFill="0" autoLine="0" autoPict="0">
                <anchor moveWithCells="1">
                  <from>
                    <xdr:col>2</xdr:col>
                    <xdr:colOff>30480</xdr:colOff>
                    <xdr:row>18</xdr:row>
                    <xdr:rowOff>22860</xdr:rowOff>
                  </from>
                  <to>
                    <xdr:col>3</xdr:col>
                    <xdr:colOff>0</xdr:colOff>
                    <xdr:row>19</xdr:row>
                    <xdr:rowOff>0</xdr:rowOff>
                  </to>
                </anchor>
              </controlPr>
            </control>
          </mc:Choice>
        </mc:AlternateContent>
        <mc:AlternateContent xmlns:mc="http://schemas.openxmlformats.org/markup-compatibility/2006">
          <mc:Choice Requires="x14">
            <control shapeId="18447" r:id="rId8" name="Check Box 15">
              <controlPr defaultSize="0" autoFill="0" autoLine="0" autoPict="0">
                <anchor moveWithCells="1">
                  <from>
                    <xdr:col>2</xdr:col>
                    <xdr:colOff>30480</xdr:colOff>
                    <xdr:row>19</xdr:row>
                    <xdr:rowOff>22860</xdr:rowOff>
                  </from>
                  <to>
                    <xdr:col>3</xdr:col>
                    <xdr:colOff>0</xdr:colOff>
                    <xdr:row>20</xdr:row>
                    <xdr:rowOff>0</xdr:rowOff>
                  </to>
                </anchor>
              </controlPr>
            </control>
          </mc:Choice>
        </mc:AlternateContent>
        <mc:AlternateContent xmlns:mc="http://schemas.openxmlformats.org/markup-compatibility/2006">
          <mc:Choice Requires="x14">
            <control shapeId="18448" r:id="rId9" name="Check Box 16">
              <controlPr defaultSize="0" autoFill="0" autoLine="0" autoPict="0">
                <anchor moveWithCells="1">
                  <from>
                    <xdr:col>2</xdr:col>
                    <xdr:colOff>30480</xdr:colOff>
                    <xdr:row>20</xdr:row>
                    <xdr:rowOff>22860</xdr:rowOff>
                  </from>
                  <to>
                    <xdr:col>3</xdr:col>
                    <xdr:colOff>0</xdr:colOff>
                    <xdr:row>21</xdr:row>
                    <xdr:rowOff>0</xdr:rowOff>
                  </to>
                </anchor>
              </controlPr>
            </control>
          </mc:Choice>
        </mc:AlternateContent>
        <mc:AlternateContent xmlns:mc="http://schemas.openxmlformats.org/markup-compatibility/2006">
          <mc:Choice Requires="x14">
            <control shapeId="18453" r:id="rId10" name="Check Box 21">
              <controlPr defaultSize="0" autoFill="0" autoLine="0" autoPict="0">
                <anchor moveWithCells="1">
                  <from>
                    <xdr:col>2</xdr:col>
                    <xdr:colOff>30480</xdr:colOff>
                    <xdr:row>21</xdr:row>
                    <xdr:rowOff>22860</xdr:rowOff>
                  </from>
                  <to>
                    <xdr:col>3</xdr:col>
                    <xdr:colOff>0</xdr:colOff>
                    <xdr:row>22</xdr:row>
                    <xdr:rowOff>0</xdr:rowOff>
                  </to>
                </anchor>
              </controlPr>
            </control>
          </mc:Choice>
        </mc:AlternateContent>
        <mc:AlternateContent xmlns:mc="http://schemas.openxmlformats.org/markup-compatibility/2006">
          <mc:Choice Requires="x14">
            <control shapeId="18454" r:id="rId11" name="Check Box 22">
              <controlPr defaultSize="0" autoFill="0" autoLine="0" autoPict="0">
                <anchor moveWithCells="1">
                  <from>
                    <xdr:col>2</xdr:col>
                    <xdr:colOff>30480</xdr:colOff>
                    <xdr:row>22</xdr:row>
                    <xdr:rowOff>22860</xdr:rowOff>
                  </from>
                  <to>
                    <xdr:col>3</xdr:col>
                    <xdr:colOff>0</xdr:colOff>
                    <xdr:row>23</xdr:row>
                    <xdr:rowOff>0</xdr:rowOff>
                  </to>
                </anchor>
              </controlPr>
            </control>
          </mc:Choice>
        </mc:AlternateContent>
        <mc:AlternateContent xmlns:mc="http://schemas.openxmlformats.org/markup-compatibility/2006">
          <mc:Choice Requires="x14">
            <control shapeId="18455" r:id="rId12" name="Check Box 23">
              <controlPr defaultSize="0" autoFill="0" autoLine="0" autoPict="0">
                <anchor moveWithCells="1">
                  <from>
                    <xdr:col>2</xdr:col>
                    <xdr:colOff>30480</xdr:colOff>
                    <xdr:row>24</xdr:row>
                    <xdr:rowOff>22860</xdr:rowOff>
                  </from>
                  <to>
                    <xdr:col>3</xdr:col>
                    <xdr:colOff>0</xdr:colOff>
                    <xdr:row>25</xdr:row>
                    <xdr:rowOff>0</xdr:rowOff>
                  </to>
                </anchor>
              </controlPr>
            </control>
          </mc:Choice>
        </mc:AlternateContent>
        <mc:AlternateContent xmlns:mc="http://schemas.openxmlformats.org/markup-compatibility/2006">
          <mc:Choice Requires="x14">
            <control shapeId="18456" r:id="rId13" name="Check Box 24">
              <controlPr defaultSize="0" autoFill="0" autoLine="0" autoPict="0">
                <anchor moveWithCells="1">
                  <from>
                    <xdr:col>16</xdr:col>
                    <xdr:colOff>30480</xdr:colOff>
                    <xdr:row>20</xdr:row>
                    <xdr:rowOff>22860</xdr:rowOff>
                  </from>
                  <to>
                    <xdr:col>17</xdr:col>
                    <xdr:colOff>0</xdr:colOff>
                    <xdr:row>21</xdr:row>
                    <xdr:rowOff>0</xdr:rowOff>
                  </to>
                </anchor>
              </controlPr>
            </control>
          </mc:Choice>
        </mc:AlternateContent>
        <mc:AlternateContent xmlns:mc="http://schemas.openxmlformats.org/markup-compatibility/2006">
          <mc:Choice Requires="x14">
            <control shapeId="18457" r:id="rId14" name="Check Box 25">
              <controlPr defaultSize="0" autoFill="0" autoLine="0" autoPict="0">
                <anchor moveWithCells="1">
                  <from>
                    <xdr:col>9</xdr:col>
                    <xdr:colOff>30480</xdr:colOff>
                    <xdr:row>20</xdr:row>
                    <xdr:rowOff>22860</xdr:rowOff>
                  </from>
                  <to>
                    <xdr:col>10</xdr:col>
                    <xdr:colOff>0</xdr:colOff>
                    <xdr:row>21</xdr:row>
                    <xdr:rowOff>0</xdr:rowOff>
                  </to>
                </anchor>
              </controlPr>
            </control>
          </mc:Choice>
        </mc:AlternateContent>
        <mc:AlternateContent xmlns:mc="http://schemas.openxmlformats.org/markup-compatibility/2006">
          <mc:Choice Requires="x14">
            <control shapeId="18469" r:id="rId15" name="Check Box 37">
              <controlPr defaultSize="0" autoFill="0" autoLine="0" autoPict="0">
                <anchor moveWithCells="1">
                  <from>
                    <xdr:col>2</xdr:col>
                    <xdr:colOff>30480</xdr:colOff>
                    <xdr:row>16</xdr:row>
                    <xdr:rowOff>22860</xdr:rowOff>
                  </from>
                  <to>
                    <xdr:col>3</xdr:col>
                    <xdr:colOff>0</xdr:colOff>
                    <xdr:row>17</xdr:row>
                    <xdr:rowOff>0</xdr:rowOff>
                  </to>
                </anchor>
              </controlPr>
            </control>
          </mc:Choice>
        </mc:AlternateContent>
        <mc:AlternateContent xmlns:mc="http://schemas.openxmlformats.org/markup-compatibility/2006">
          <mc:Choice Requires="x14">
            <control shapeId="18470" r:id="rId16" name="Check Box 38">
              <controlPr defaultSize="0" autoFill="0" autoLine="0" autoPict="0">
                <anchor moveWithCells="1">
                  <from>
                    <xdr:col>2</xdr:col>
                    <xdr:colOff>30480</xdr:colOff>
                    <xdr:row>6</xdr:row>
                    <xdr:rowOff>22860</xdr:rowOff>
                  </from>
                  <to>
                    <xdr:col>3</xdr:col>
                    <xdr:colOff>0</xdr:colOff>
                    <xdr:row>7</xdr:row>
                    <xdr:rowOff>0</xdr:rowOff>
                  </to>
                </anchor>
              </controlPr>
            </control>
          </mc:Choice>
        </mc:AlternateContent>
        <mc:AlternateContent xmlns:mc="http://schemas.openxmlformats.org/markup-compatibility/2006">
          <mc:Choice Requires="x14">
            <control shapeId="18471" r:id="rId17" name="Check Box 39">
              <controlPr defaultSize="0" autoFill="0" autoLine="0" autoPict="0">
                <anchor moveWithCells="1">
                  <from>
                    <xdr:col>2</xdr:col>
                    <xdr:colOff>30480</xdr:colOff>
                    <xdr:row>27</xdr:row>
                    <xdr:rowOff>22860</xdr:rowOff>
                  </from>
                  <to>
                    <xdr:col>3</xdr:col>
                    <xdr:colOff>0</xdr:colOff>
                    <xdr:row>28</xdr:row>
                    <xdr:rowOff>0</xdr:rowOff>
                  </to>
                </anchor>
              </controlPr>
            </control>
          </mc:Choice>
        </mc:AlternateContent>
        <mc:AlternateContent xmlns:mc="http://schemas.openxmlformats.org/markup-compatibility/2006">
          <mc:Choice Requires="x14">
            <control shapeId="18472" r:id="rId18" name="Check Box 40">
              <controlPr defaultSize="0" autoFill="0" autoLine="0" autoPict="0">
                <anchor moveWithCells="1">
                  <from>
                    <xdr:col>2</xdr:col>
                    <xdr:colOff>30480</xdr:colOff>
                    <xdr:row>28</xdr:row>
                    <xdr:rowOff>22860</xdr:rowOff>
                  </from>
                  <to>
                    <xdr:col>3</xdr:col>
                    <xdr:colOff>0</xdr:colOff>
                    <xdr:row>29</xdr:row>
                    <xdr:rowOff>0</xdr:rowOff>
                  </to>
                </anchor>
              </controlPr>
            </control>
          </mc:Choice>
        </mc:AlternateContent>
        <mc:AlternateContent xmlns:mc="http://schemas.openxmlformats.org/markup-compatibility/2006">
          <mc:Choice Requires="x14">
            <control shapeId="18473" r:id="rId19" name="Check Box 41">
              <controlPr defaultSize="0" autoFill="0" autoLine="0" autoPict="0">
                <anchor moveWithCells="1">
                  <from>
                    <xdr:col>2</xdr:col>
                    <xdr:colOff>30480</xdr:colOff>
                    <xdr:row>29</xdr:row>
                    <xdr:rowOff>22860</xdr:rowOff>
                  </from>
                  <to>
                    <xdr:col>3</xdr:col>
                    <xdr:colOff>0</xdr:colOff>
                    <xdr:row>30</xdr:row>
                    <xdr:rowOff>0</xdr:rowOff>
                  </to>
                </anchor>
              </controlPr>
            </control>
          </mc:Choice>
        </mc:AlternateContent>
        <mc:AlternateContent xmlns:mc="http://schemas.openxmlformats.org/markup-compatibility/2006">
          <mc:Choice Requires="x14">
            <control shapeId="18799" r:id="rId20" name="Check Box 367">
              <controlPr defaultSize="0" autoFill="0" autoLine="0" autoPict="0">
                <anchor moveWithCells="1">
                  <from>
                    <xdr:col>2</xdr:col>
                    <xdr:colOff>30480</xdr:colOff>
                    <xdr:row>23</xdr:row>
                    <xdr:rowOff>7620</xdr:rowOff>
                  </from>
                  <to>
                    <xdr:col>3</xdr:col>
                    <xdr:colOff>0</xdr:colOff>
                    <xdr:row>24</xdr:row>
                    <xdr:rowOff>0</xdr:rowOff>
                  </to>
                </anchor>
              </controlPr>
            </control>
          </mc:Choice>
        </mc:AlternateContent>
        <mc:AlternateContent xmlns:mc="http://schemas.openxmlformats.org/markup-compatibility/2006">
          <mc:Choice Requires="x14">
            <control shapeId="18800" r:id="rId21" name="Check Box 368">
              <controlPr defaultSize="0" autoFill="0" autoLine="0" autoPict="0">
                <anchor moveWithCells="1">
                  <from>
                    <xdr:col>2</xdr:col>
                    <xdr:colOff>30480</xdr:colOff>
                    <xdr:row>7</xdr:row>
                    <xdr:rowOff>22860</xdr:rowOff>
                  </from>
                  <to>
                    <xdr:col>3</xdr:col>
                    <xdr:colOff>0</xdr:colOff>
                    <xdr:row>8</xdr:row>
                    <xdr:rowOff>0</xdr:rowOff>
                  </to>
                </anchor>
              </controlPr>
            </control>
          </mc:Choice>
        </mc:AlternateContent>
        <mc:AlternateContent xmlns:mc="http://schemas.openxmlformats.org/markup-compatibility/2006">
          <mc:Choice Requires="x14">
            <control shapeId="18801" r:id="rId22" name="Check Box 369">
              <controlPr defaultSize="0" autoFill="0" autoLine="0" autoPict="0">
                <anchor moveWithCells="1">
                  <from>
                    <xdr:col>2</xdr:col>
                    <xdr:colOff>30480</xdr:colOff>
                    <xdr:row>17</xdr:row>
                    <xdr:rowOff>22860</xdr:rowOff>
                  </from>
                  <to>
                    <xdr:col>3</xdr:col>
                    <xdr:colOff>0</xdr:colOff>
                    <xdr:row>18</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 id="{61D00BDC-7688-4B18-8640-85C8281959A4}">
            <xm:f>Hidden!$I$3=TRUE</xm:f>
            <x14:dxf>
              <fill>
                <patternFill>
                  <bgColor theme="0" tint="-0.24994659260841701"/>
                </patternFill>
              </fill>
            </x14:dxf>
          </x14:cfRule>
          <xm:sqref>B8:AB8</xm:sqref>
        </x14:conditionalFormatting>
        <x14:conditionalFormatting xmlns:xm="http://schemas.microsoft.com/office/excel/2006/main">
          <x14:cfRule type="expression" priority="2" id="{7AB03162-6ECC-423B-A2F9-AFFD78F58609}">
            <xm:f>Hidden!$I$3=TRUE</xm:f>
            <x14:dxf>
              <fill>
                <patternFill>
                  <bgColor theme="0" tint="-0.24994659260841701"/>
                </patternFill>
              </fill>
            </x14:dxf>
          </x14:cfRule>
          <xm:sqref>B18:AB18</xm:sqref>
        </x14:conditionalFormatting>
        <x14:conditionalFormatting xmlns:xm="http://schemas.microsoft.com/office/excel/2006/main">
          <x14:cfRule type="expression" priority="1" id="{13544AFA-AD78-418C-9443-9E5E52DA8B28}">
            <xm:f>Hidden!$I$3=TRUE</xm:f>
            <x14:dxf>
              <fill>
                <patternFill>
                  <bgColor theme="0" tint="-0.24994659260841701"/>
                </patternFill>
              </fill>
            </x14:dxf>
          </x14:cfRule>
          <xm:sqref>D7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E6984-2C56-4968-A6B2-C6C5946DDF19}">
  <sheetPr>
    <tabColor theme="1"/>
  </sheetPr>
  <dimension ref="A1:AG63"/>
  <sheetViews>
    <sheetView zoomScale="110" zoomScaleNormal="110" workbookViewId="0">
      <pane ySplit="2" topLeftCell="A7" activePane="bottomLeft" state="frozen"/>
      <selection pane="bottomLeft" activeCell="D46" sqref="D46"/>
    </sheetView>
  </sheetViews>
  <sheetFormatPr defaultRowHeight="15.6" x14ac:dyDescent="0.3"/>
  <cols>
    <col min="1" max="1" width="72.69921875" style="48" customWidth="1"/>
    <col min="2" max="2" width="16" style="47" bestFit="1" customWidth="1"/>
    <col min="3" max="3" width="12" style="47" customWidth="1"/>
    <col min="4" max="4" width="36.09765625" style="48" customWidth="1"/>
    <col min="5" max="5" width="32" style="48" customWidth="1"/>
    <col min="6" max="6" width="12.19921875" style="48" bestFit="1" customWidth="1"/>
    <col min="7" max="7" width="10.59765625" customWidth="1"/>
    <col min="8" max="8" width="12.3984375" customWidth="1"/>
    <col min="9" max="9" width="9.69921875" bestFit="1" customWidth="1"/>
    <col min="17" max="17" width="16.69921875" customWidth="1"/>
  </cols>
  <sheetData>
    <row r="1" spans="1:30" ht="18" x14ac:dyDescent="0.3">
      <c r="A1" s="388" t="s">
        <v>542</v>
      </c>
      <c r="B1" s="388"/>
      <c r="C1" s="388"/>
      <c r="D1" s="388"/>
      <c r="E1" s="388"/>
      <c r="F1" s="389"/>
      <c r="K1" s="45"/>
      <c r="L1" s="45"/>
      <c r="M1" s="47"/>
      <c r="X1" s="45"/>
      <c r="Y1" s="45"/>
      <c r="Z1" s="45"/>
      <c r="AA1" s="45"/>
      <c r="AB1" s="45"/>
      <c r="AC1" s="45"/>
      <c r="AD1" s="45"/>
    </row>
    <row r="2" spans="1:30" s="45" customFormat="1" ht="43.95" customHeight="1" x14ac:dyDescent="0.45">
      <c r="A2" s="100" t="s">
        <v>543</v>
      </c>
      <c r="B2" s="101" t="s">
        <v>544</v>
      </c>
      <c r="C2" s="101" t="s">
        <v>545</v>
      </c>
      <c r="D2" s="101" t="s">
        <v>546</v>
      </c>
      <c r="E2" s="101" t="s">
        <v>547</v>
      </c>
      <c r="F2" s="102" t="s">
        <v>548</v>
      </c>
      <c r="H2" s="153" t="s">
        <v>549</v>
      </c>
      <c r="J2"/>
      <c r="M2" s="47"/>
      <c r="N2"/>
      <c r="O2"/>
      <c r="P2"/>
      <c r="Q2"/>
      <c r="S2"/>
      <c r="T2"/>
      <c r="U2"/>
      <c r="V2"/>
      <c r="W2"/>
    </row>
    <row r="3" spans="1:30" x14ac:dyDescent="0.3">
      <c r="A3" s="109" t="s">
        <v>550</v>
      </c>
      <c r="B3" s="162" t="s">
        <v>551</v>
      </c>
      <c r="C3" s="110"/>
      <c r="D3" s="110"/>
      <c r="E3" s="110"/>
      <c r="F3" s="111"/>
      <c r="H3" s="172" t="s">
        <v>552</v>
      </c>
    </row>
    <row r="4" spans="1:30" x14ac:dyDescent="0.3">
      <c r="A4" s="90" t="s">
        <v>553</v>
      </c>
      <c r="B4" s="155"/>
      <c r="C4" s="173"/>
      <c r="D4" s="91" t="str">
        <f>IF(Hidden!I3,Hidden!H3,"Bridge work included")</f>
        <v>Bridge work included</v>
      </c>
      <c r="E4" s="91"/>
      <c r="F4" s="107"/>
      <c r="H4" s="172" t="s">
        <v>554</v>
      </c>
    </row>
    <row r="5" spans="1:30" x14ac:dyDescent="0.3">
      <c r="A5" s="90" t="s">
        <v>555</v>
      </c>
      <c r="B5" s="155"/>
      <c r="C5" s="173"/>
      <c r="D5" s="91" t="str">
        <f>CONCATENATE(Hidden!D18,Hidden!D19)</f>
        <v>Exempt from DJW</v>
      </c>
      <c r="E5" s="91"/>
      <c r="F5" s="108"/>
      <c r="H5" s="172" t="s">
        <v>556</v>
      </c>
    </row>
    <row r="6" spans="1:30" ht="21" x14ac:dyDescent="0.4">
      <c r="A6" s="90" t="s">
        <v>557</v>
      </c>
      <c r="B6" s="155"/>
      <c r="C6" s="173"/>
      <c r="D6" s="91"/>
      <c r="E6" s="91"/>
      <c r="F6" s="107"/>
      <c r="H6" s="154" t="s">
        <v>558</v>
      </c>
    </row>
    <row r="7" spans="1:30" ht="62.4" x14ac:dyDescent="0.3">
      <c r="A7" s="90" t="s">
        <v>559</v>
      </c>
      <c r="B7" s="155"/>
      <c r="C7" s="173"/>
      <c r="D7" s="91" t="str">
        <f>CONCATENATE(Hidden!D21,Hidden!D22,Hidden!D23,Hidden!D25,Hidden!D25,Hidden!D24,Hidden!D26,Hidden!D27,Hidden!D28,Hidden!D29,Hidden!D30,Hidden!D31,Hidden!D32,Hidden!D33)</f>
        <v/>
      </c>
      <c r="E7" s="91"/>
      <c r="F7" s="107"/>
      <c r="I7" s="46"/>
    </row>
    <row r="8" spans="1:30" x14ac:dyDescent="0.3">
      <c r="A8" s="90" t="s">
        <v>560</v>
      </c>
      <c r="B8" s="155"/>
      <c r="C8" s="173"/>
      <c r="D8" s="91" t="str">
        <f>"Cost Estimate: "&amp;ProjectScopingChecklist!N40</f>
        <v xml:space="preserve">Cost Estimate: </v>
      </c>
      <c r="E8" s="91"/>
      <c r="F8" s="107"/>
      <c r="I8" s="46"/>
    </row>
    <row r="9" spans="1:30" x14ac:dyDescent="0.3">
      <c r="A9" s="90" t="s">
        <v>561</v>
      </c>
      <c r="B9" s="155"/>
      <c r="C9" s="173"/>
      <c r="D9" s="91" t="str">
        <f>IF(Hidden!C34,Hidden!B34,"")</f>
        <v/>
      </c>
      <c r="E9" s="91"/>
      <c r="F9" s="107"/>
    </row>
    <row r="10" spans="1:30" x14ac:dyDescent="0.3">
      <c r="A10" s="109" t="s">
        <v>562</v>
      </c>
      <c r="B10" s="162" t="s">
        <v>551</v>
      </c>
      <c r="C10" s="110"/>
      <c r="D10" s="110"/>
      <c r="E10" s="110"/>
      <c r="F10" s="111"/>
    </row>
    <row r="11" spans="1:30" x14ac:dyDescent="0.3">
      <c r="A11" s="90" t="s">
        <v>563</v>
      </c>
      <c r="B11" s="157"/>
      <c r="C11" s="173"/>
      <c r="D11" s="91"/>
      <c r="E11" s="91"/>
      <c r="F11" s="97"/>
    </row>
    <row r="12" spans="1:30" x14ac:dyDescent="0.3">
      <c r="A12" s="90" t="s">
        <v>564</v>
      </c>
      <c r="B12" s="157"/>
      <c r="C12" s="173"/>
      <c r="D12" s="91"/>
      <c r="E12" s="91"/>
      <c r="F12" s="97"/>
    </row>
    <row r="13" spans="1:30" ht="21" x14ac:dyDescent="0.4">
      <c r="A13" s="90" t="s">
        <v>565</v>
      </c>
      <c r="B13" s="157"/>
      <c r="C13" s="173"/>
      <c r="D13" s="91"/>
      <c r="E13" s="91"/>
      <c r="F13" s="97"/>
      <c r="H13" s="154" t="s">
        <v>566</v>
      </c>
    </row>
    <row r="14" spans="1:30" ht="31.2" x14ac:dyDescent="0.3">
      <c r="A14" s="90" t="s">
        <v>567</v>
      </c>
      <c r="B14" s="157"/>
      <c r="C14" s="173"/>
      <c r="D14" s="91"/>
      <c r="E14" s="91"/>
      <c r="F14" s="97"/>
      <c r="J14" s="114"/>
      <c r="K14" s="115" t="s">
        <v>568</v>
      </c>
      <c r="L14" s="116" t="s">
        <v>569</v>
      </c>
      <c r="M14" s="114"/>
    </row>
    <row r="15" spans="1:30" x14ac:dyDescent="0.3">
      <c r="A15" s="109" t="s">
        <v>9</v>
      </c>
      <c r="B15" s="162" t="s">
        <v>551</v>
      </c>
      <c r="C15" s="110"/>
      <c r="D15" s="110"/>
      <c r="E15" s="110"/>
      <c r="F15" s="111"/>
      <c r="J15" s="114"/>
      <c r="K15" s="117" t="s">
        <v>570</v>
      </c>
      <c r="L15" s="114" t="s">
        <v>128</v>
      </c>
      <c r="M15" s="114"/>
    </row>
    <row r="16" spans="1:30" ht="31.2" x14ac:dyDescent="0.3">
      <c r="A16" s="90" t="s">
        <v>571</v>
      </c>
      <c r="B16" s="173"/>
      <c r="C16" s="173"/>
      <c r="D16" s="91" t="str">
        <f>CONCATENATE(Hidden!G5,Hidden!G6,Hidden!G7,Hidden!G8,Hidden!G9,Hidden!G10,Hidden!G11,Hidden!G12)</f>
        <v/>
      </c>
      <c r="E16" s="91"/>
      <c r="F16" s="97"/>
      <c r="J16" s="114"/>
      <c r="K16" s="117" t="s">
        <v>572</v>
      </c>
      <c r="L16" s="114" t="s">
        <v>129</v>
      </c>
      <c r="M16" s="114"/>
    </row>
    <row r="17" spans="1:13" x14ac:dyDescent="0.3">
      <c r="A17" s="90" t="s">
        <v>573</v>
      </c>
      <c r="B17" s="173"/>
      <c r="C17" s="173"/>
      <c r="D17" s="91" t="str">
        <f>IF(Hidden!$F$3,Hidden!$E$3,"")</f>
        <v/>
      </c>
      <c r="E17" s="91"/>
      <c r="F17" s="97"/>
      <c r="G17" s="45"/>
      <c r="J17" s="114"/>
      <c r="K17" s="117" t="s">
        <v>574</v>
      </c>
      <c r="L17" s="114" t="s">
        <v>128</v>
      </c>
      <c r="M17" s="114"/>
    </row>
    <row r="18" spans="1:13" ht="30.6" customHeight="1" x14ac:dyDescent="0.3">
      <c r="A18" s="90" t="s">
        <v>575</v>
      </c>
      <c r="B18" s="173"/>
      <c r="C18" s="173"/>
      <c r="D18" s="91" t="str">
        <f>CONCATENATE(Hidden!G14,Hidden!G15,Hidden!G16)</f>
        <v>No Earth Disturbance outside of ROW</v>
      </c>
      <c r="E18" s="91"/>
      <c r="F18" s="97"/>
      <c r="G18" s="45"/>
      <c r="J18" s="114"/>
      <c r="K18" s="117" t="s">
        <v>337</v>
      </c>
      <c r="L18" s="114" t="s">
        <v>128</v>
      </c>
      <c r="M18" s="114"/>
    </row>
    <row r="19" spans="1:13" x14ac:dyDescent="0.3">
      <c r="A19" s="109" t="s">
        <v>576</v>
      </c>
      <c r="B19" s="162" t="s">
        <v>551</v>
      </c>
      <c r="C19" s="110"/>
      <c r="D19" s="110"/>
      <c r="E19" s="110"/>
      <c r="F19" s="111"/>
      <c r="J19" s="114"/>
      <c r="K19" s="117" t="s">
        <v>191</v>
      </c>
      <c r="L19" s="114" t="s">
        <v>128</v>
      </c>
      <c r="M19" s="114"/>
    </row>
    <row r="20" spans="1:13" x14ac:dyDescent="0.3">
      <c r="A20" s="90" t="s">
        <v>577</v>
      </c>
      <c r="B20" s="156"/>
      <c r="C20" s="173"/>
      <c r="D20" s="91" t="str">
        <f>IF(Hidden!I3,Hidden!H3&amp;"; ","Bridge work included and")&amp;IF(Hidden!F20,Hidden!G20,"No "&amp;Hidden!G20)</f>
        <v xml:space="preserve">Bridge work included andNo </v>
      </c>
      <c r="E20" s="91"/>
      <c r="F20" s="97"/>
      <c r="J20" s="114"/>
      <c r="K20" s="117" t="s">
        <v>553</v>
      </c>
      <c r="L20" s="114" t="s">
        <v>578</v>
      </c>
      <c r="M20" s="114"/>
    </row>
    <row r="21" spans="1:13" x14ac:dyDescent="0.3">
      <c r="A21" s="90" t="s">
        <v>579</v>
      </c>
      <c r="B21" s="156"/>
      <c r="C21" s="173"/>
      <c r="D21" s="106" t="s">
        <v>90</v>
      </c>
      <c r="E21" s="91"/>
      <c r="F21" s="97"/>
      <c r="J21" s="114"/>
      <c r="K21" s="117" t="s">
        <v>580</v>
      </c>
      <c r="L21" s="114" t="s">
        <v>578</v>
      </c>
      <c r="M21" s="114"/>
    </row>
    <row r="22" spans="1:13" x14ac:dyDescent="0.3">
      <c r="A22" s="90" t="s">
        <v>581</v>
      </c>
      <c r="B22" s="156"/>
      <c r="C22" s="173"/>
      <c r="D22" s="91" t="str">
        <f>IF(Hidden!F18,Hidden!E18,"No Article 97")</f>
        <v>No Article 97</v>
      </c>
      <c r="E22" s="91"/>
      <c r="F22" s="97"/>
      <c r="J22" s="114"/>
      <c r="K22" s="117" t="s">
        <v>582</v>
      </c>
      <c r="L22" s="114" t="s">
        <v>583</v>
      </c>
      <c r="M22" s="114"/>
    </row>
    <row r="23" spans="1:13" x14ac:dyDescent="0.3">
      <c r="A23" s="90" t="s">
        <v>584</v>
      </c>
      <c r="B23" s="156"/>
      <c r="C23" s="173"/>
      <c r="D23" s="106" t="s">
        <v>90</v>
      </c>
      <c r="E23" s="91"/>
      <c r="F23" s="97"/>
      <c r="J23" s="114"/>
      <c r="K23" s="117" t="s">
        <v>585</v>
      </c>
      <c r="L23" s="114"/>
      <c r="M23" s="114"/>
    </row>
    <row r="24" spans="1:13" x14ac:dyDescent="0.3">
      <c r="A24" s="90" t="s">
        <v>586</v>
      </c>
      <c r="B24" s="156"/>
      <c r="C24" s="173"/>
      <c r="D24" s="91" t="str">
        <f>Hidden!G21&amp;"; "&amp;Hidden!G25</f>
        <v xml:space="preserve">; </v>
      </c>
      <c r="E24" s="91"/>
      <c r="F24" s="97"/>
      <c r="H24" s="44"/>
      <c r="J24" s="114"/>
      <c r="K24" s="117" t="s">
        <v>559</v>
      </c>
      <c r="L24" s="114" t="s">
        <v>130</v>
      </c>
      <c r="M24" s="114"/>
    </row>
    <row r="25" spans="1:13" x14ac:dyDescent="0.3">
      <c r="A25" s="90" t="s">
        <v>587</v>
      </c>
      <c r="B25" s="156"/>
      <c r="C25" s="173"/>
      <c r="D25" s="106" t="s">
        <v>90</v>
      </c>
      <c r="E25" s="91"/>
      <c r="F25" s="97"/>
      <c r="H25" s="44"/>
      <c r="J25" s="114"/>
      <c r="K25" s="117" t="s">
        <v>588</v>
      </c>
      <c r="L25" s="114" t="s">
        <v>128</v>
      </c>
      <c r="M25" s="114"/>
    </row>
    <row r="26" spans="1:13" x14ac:dyDescent="0.3">
      <c r="A26" s="90" t="s">
        <v>589</v>
      </c>
      <c r="B26" s="156"/>
      <c r="C26" s="173"/>
      <c r="D26" s="106" t="s">
        <v>90</v>
      </c>
      <c r="E26" s="91"/>
      <c r="F26" s="97"/>
      <c r="J26" s="114"/>
      <c r="K26" s="118" t="s">
        <v>561</v>
      </c>
      <c r="L26" s="114" t="s">
        <v>583</v>
      </c>
      <c r="M26" s="114"/>
    </row>
    <row r="27" spans="1:13" x14ac:dyDescent="0.3">
      <c r="A27" s="90" t="s">
        <v>590</v>
      </c>
      <c r="B27" s="156"/>
      <c r="C27" s="173"/>
      <c r="D27" s="91" t="str">
        <f>CONCATENATE(Hidden!G19)&amp;"; "&amp;Hidden!G24</f>
        <v xml:space="preserve">; </v>
      </c>
      <c r="E27" s="91"/>
      <c r="F27" s="97"/>
    </row>
    <row r="28" spans="1:13" x14ac:dyDescent="0.3">
      <c r="A28" s="90" t="s">
        <v>591</v>
      </c>
      <c r="B28" s="156"/>
      <c r="C28" s="173"/>
      <c r="D28" s="91" t="str">
        <f>CONCATENATE(Hidden!G19)&amp;"; "&amp;Hidden!G24</f>
        <v xml:space="preserve">; </v>
      </c>
      <c r="E28" s="91"/>
      <c r="F28" s="97"/>
    </row>
    <row r="29" spans="1:13" x14ac:dyDescent="0.3">
      <c r="A29" s="109" t="s">
        <v>592</v>
      </c>
      <c r="B29" s="110" t="s">
        <v>593</v>
      </c>
      <c r="C29" s="110"/>
      <c r="D29" s="110"/>
      <c r="E29" s="110"/>
      <c r="F29" s="111"/>
    </row>
    <row r="30" spans="1:13" ht="31.2" x14ac:dyDescent="0.3">
      <c r="A30" s="90" t="s">
        <v>594</v>
      </c>
      <c r="B30" s="158"/>
      <c r="C30" s="173"/>
      <c r="D30" s="91" t="str">
        <f>CONCATENATE(Hidden!G61,Hidden!G62,Hidden!G63)</f>
        <v/>
      </c>
      <c r="E30" s="91"/>
      <c r="F30" s="97"/>
      <c r="G30" s="44"/>
    </row>
    <row r="31" spans="1:13" x14ac:dyDescent="0.3">
      <c r="A31" s="90" t="s">
        <v>595</v>
      </c>
      <c r="B31" s="158"/>
      <c r="C31" s="173"/>
      <c r="D31" s="112" t="str">
        <f>IF(ProjectScopingChecklist!H4&lt;&gt;"",ProjectScopingChecklist!H4,"Unknown")</f>
        <v>Unknown</v>
      </c>
      <c r="E31" s="91"/>
      <c r="F31" s="97"/>
    </row>
    <row r="32" spans="1:13" x14ac:dyDescent="0.3">
      <c r="A32" s="109" t="s">
        <v>596</v>
      </c>
      <c r="B32" s="110" t="s">
        <v>593</v>
      </c>
      <c r="C32" s="110"/>
      <c r="D32" s="110"/>
      <c r="E32" s="110"/>
      <c r="F32" s="111"/>
    </row>
    <row r="33" spans="1:6" x14ac:dyDescent="0.3">
      <c r="A33" s="90" t="s">
        <v>597</v>
      </c>
      <c r="B33" s="158"/>
      <c r="C33" s="173"/>
      <c r="D33" s="91"/>
      <c r="E33" s="91"/>
      <c r="F33" s="97"/>
    </row>
    <row r="34" spans="1:6" x14ac:dyDescent="0.3">
      <c r="A34" s="109" t="s">
        <v>598</v>
      </c>
      <c r="B34" s="110" t="s">
        <v>593</v>
      </c>
      <c r="C34" s="110"/>
      <c r="D34" s="110"/>
      <c r="E34" s="110"/>
      <c r="F34" s="111"/>
    </row>
    <row r="35" spans="1:6" x14ac:dyDescent="0.3">
      <c r="A35" s="92" t="s">
        <v>599</v>
      </c>
      <c r="B35" s="158"/>
      <c r="C35" s="173"/>
      <c r="D35" s="91"/>
      <c r="E35" s="91"/>
      <c r="F35" s="97"/>
    </row>
    <row r="36" spans="1:6" x14ac:dyDescent="0.3">
      <c r="A36" s="90" t="s">
        <v>600</v>
      </c>
      <c r="B36" s="158"/>
      <c r="C36" s="173"/>
      <c r="D36" s="91"/>
      <c r="E36" s="91"/>
      <c r="F36" s="97"/>
    </row>
    <row r="37" spans="1:6" x14ac:dyDescent="0.3">
      <c r="A37" s="90" t="s">
        <v>601</v>
      </c>
      <c r="B37" s="158"/>
      <c r="C37" s="173"/>
      <c r="D37" s="91"/>
      <c r="E37" s="91"/>
      <c r="F37" s="97"/>
    </row>
    <row r="38" spans="1:6" x14ac:dyDescent="0.3">
      <c r="A38" s="109" t="s">
        <v>602</v>
      </c>
      <c r="B38" s="110"/>
      <c r="C38" s="110"/>
      <c r="D38" s="110"/>
      <c r="E38" s="110"/>
      <c r="F38" s="111"/>
    </row>
    <row r="39" spans="1:6" x14ac:dyDescent="0.3">
      <c r="A39" s="90" t="s">
        <v>603</v>
      </c>
      <c r="B39" s="160"/>
      <c r="C39" s="173"/>
      <c r="D39" s="96"/>
      <c r="E39" s="95"/>
      <c r="F39" s="98"/>
    </row>
    <row r="40" spans="1:6" x14ac:dyDescent="0.3">
      <c r="A40" s="90" t="s">
        <v>603</v>
      </c>
      <c r="B40" s="160"/>
      <c r="C40" s="173"/>
      <c r="D40" s="96"/>
      <c r="E40" s="95"/>
      <c r="F40" s="98"/>
    </row>
    <row r="41" spans="1:6" ht="16.2" thickBot="1" x14ac:dyDescent="0.35">
      <c r="A41" s="93" t="s">
        <v>603</v>
      </c>
      <c r="B41" s="161"/>
      <c r="C41" s="174"/>
      <c r="D41" s="94"/>
      <c r="E41" s="94"/>
      <c r="F41" s="99"/>
    </row>
    <row r="42" spans="1:6" x14ac:dyDescent="0.3">
      <c r="E42"/>
      <c r="F42"/>
    </row>
    <row r="43" spans="1:6" x14ac:dyDescent="0.3">
      <c r="A43" s="103" t="s">
        <v>604</v>
      </c>
      <c r="B43" s="159" t="s">
        <v>605</v>
      </c>
      <c r="E43"/>
      <c r="F43"/>
    </row>
    <row r="44" spans="1:6" x14ac:dyDescent="0.3">
      <c r="A44" s="104" t="str">
        <f>IF(OR(B43=Hidden!A36,B43=Hidden!A38),"Check off which submissions could be combined?","")</f>
        <v>Check off which submissions could be combined?</v>
      </c>
      <c r="C44" s="105" t="str">
        <f>IF(OR(B43=Hidden!A36,B43=Hidden!A38),"Skip Pre-25%","")</f>
        <v>Skip Pre-25%</v>
      </c>
      <c r="D44" s="175" t="str">
        <f>IF(AND(B44&lt;&gt;"",Hidden!C35),"Reconsider skipping Pre-25% since an OTS was checked off as required.",IF(AND(B44&lt;&gt;"",D9&lt;&gt;""),"Reconsider skipping Pre-25% since ICE Stage 2/3 is required",""))</f>
        <v/>
      </c>
      <c r="E44"/>
      <c r="F44"/>
    </row>
    <row r="45" spans="1:6" x14ac:dyDescent="0.3">
      <c r="C45" s="105" t="str">
        <f>IF(OR(B43=Hidden!A36,B43=Hidden!A38),"25%/75%","")</f>
        <v>25%/75%</v>
      </c>
      <c r="D45" s="175" t="str">
        <f>IF(Hidden!I6,"A combined 25%/75% submission was checked off in the Checklist.","")</f>
        <v/>
      </c>
      <c r="E45"/>
      <c r="F45"/>
    </row>
    <row r="46" spans="1:6" x14ac:dyDescent="0.3">
      <c r="C46" s="105" t="str">
        <f>IF(OR(B43=Hidden!A36,B43=Hidden!A38),"75/100%","")</f>
        <v>75/100%</v>
      </c>
      <c r="D46" s="175" t="str">
        <f>IF(Hidden!I7,"A combined 75%/100% submission was checked off in the Checklist.","")</f>
        <v/>
      </c>
      <c r="E46"/>
      <c r="F46"/>
    </row>
    <row r="47" spans="1:6" x14ac:dyDescent="0.3">
      <c r="C47" s="105" t="str">
        <f>IF(OR(B43=Hidden!A36,B43=Hidden!A38),"100%/PS&amp;E","")</f>
        <v>100%/PS&amp;E</v>
      </c>
      <c r="D47" s="175" t="str">
        <f>IF(Hidden!I8,"A combined 100%/PS&amp;E submission was checked off in the Checklist.","")</f>
        <v/>
      </c>
      <c r="E47"/>
      <c r="F47"/>
    </row>
    <row r="48" spans="1:6" x14ac:dyDescent="0.3">
      <c r="C48" s="105" t="str">
        <f>IF(OR(B43="No",ISBLANK(B43)),"","Design/Build Candidate")</f>
        <v>Design/Build Candidate</v>
      </c>
      <c r="E48"/>
      <c r="F48"/>
    </row>
    <row r="49" spans="1:33" x14ac:dyDescent="0.3">
      <c r="A49" s="103"/>
      <c r="B49" s="48"/>
      <c r="C49" s="105"/>
      <c r="D49" s="175"/>
      <c r="E49"/>
      <c r="F49"/>
    </row>
    <row r="50" spans="1:33" x14ac:dyDescent="0.3">
      <c r="A50" s="113" t="s">
        <v>606</v>
      </c>
    </row>
    <row r="51" spans="1:33" s="75" customFormat="1" ht="16.95" customHeight="1" x14ac:dyDescent="0.3">
      <c r="A51" s="248"/>
      <c r="B51" s="249"/>
      <c r="C51" s="249"/>
      <c r="D51" s="249"/>
      <c r="E51" s="249"/>
      <c r="F51" s="250"/>
      <c r="G51"/>
      <c r="R51"/>
      <c r="S51"/>
      <c r="T51"/>
      <c r="U51"/>
      <c r="V51"/>
      <c r="W51"/>
      <c r="X51"/>
      <c r="Y51"/>
      <c r="Z51"/>
      <c r="AA51"/>
      <c r="AB51" s="83"/>
      <c r="AD51" s="83"/>
      <c r="AE51" s="83"/>
      <c r="AF51" s="83"/>
      <c r="AG51" s="83"/>
    </row>
    <row r="52" spans="1:33" s="75" customFormat="1" ht="16.95" customHeight="1" x14ac:dyDescent="0.3">
      <c r="A52" s="271"/>
      <c r="B52" s="227"/>
      <c r="C52" s="227"/>
      <c r="D52" s="227"/>
      <c r="E52" s="227"/>
      <c r="F52" s="272"/>
      <c r="G52"/>
      <c r="R52"/>
      <c r="S52"/>
      <c r="T52"/>
      <c r="U52"/>
      <c r="V52"/>
      <c r="W52"/>
      <c r="X52"/>
      <c r="Y52"/>
      <c r="Z52"/>
      <c r="AA52"/>
      <c r="AB52" s="83"/>
      <c r="AD52" s="83"/>
      <c r="AE52" s="83"/>
      <c r="AF52" s="83"/>
      <c r="AG52" s="83"/>
    </row>
    <row r="53" spans="1:33" s="75" customFormat="1" ht="16.95" customHeight="1" x14ac:dyDescent="0.3">
      <c r="A53" s="251"/>
      <c r="B53" s="252"/>
      <c r="C53" s="252"/>
      <c r="D53" s="252"/>
      <c r="E53" s="252"/>
      <c r="F53" s="253"/>
      <c r="G53"/>
      <c r="R53"/>
      <c r="S53"/>
      <c r="T53"/>
      <c r="U53"/>
      <c r="V53"/>
      <c r="W53"/>
      <c r="X53"/>
      <c r="Y53"/>
      <c r="Z53"/>
      <c r="AA53"/>
      <c r="AB53" s="83"/>
      <c r="AD53" s="83"/>
      <c r="AE53" s="83"/>
      <c r="AF53" s="83"/>
      <c r="AG53" s="83"/>
    </row>
    <row r="55" spans="1:33" x14ac:dyDescent="0.3">
      <c r="B55" s="183"/>
    </row>
    <row r="56" spans="1:33" x14ac:dyDescent="0.3">
      <c r="B56" s="182"/>
    </row>
    <row r="57" spans="1:33" x14ac:dyDescent="0.3">
      <c r="B57" s="182"/>
    </row>
    <row r="58" spans="1:33" x14ac:dyDescent="0.3">
      <c r="B58" s="182"/>
    </row>
    <row r="59" spans="1:33" x14ac:dyDescent="0.3">
      <c r="B59" s="182"/>
    </row>
    <row r="60" spans="1:33" x14ac:dyDescent="0.3">
      <c r="B60" s="182"/>
    </row>
    <row r="61" spans="1:33" x14ac:dyDescent="0.3">
      <c r="B61" s="182"/>
    </row>
    <row r="62" spans="1:33" x14ac:dyDescent="0.3">
      <c r="B62" s="184"/>
    </row>
    <row r="63" spans="1:33" x14ac:dyDescent="0.3">
      <c r="B63" s="182"/>
    </row>
  </sheetData>
  <mergeCells count="2">
    <mergeCell ref="A51:F53"/>
    <mergeCell ref="A1:F1"/>
  </mergeCells>
  <conditionalFormatting sqref="A43:A50">
    <cfRule type="expression" dxfId="30" priority="4">
      <formula>$B43="NR"</formula>
    </cfRule>
  </conditionalFormatting>
  <conditionalFormatting sqref="A16:C16 B17:B18 B4:B9">
    <cfRule type="expression" dxfId="29" priority="22">
      <formula>B4="NR"</formula>
    </cfRule>
  </conditionalFormatting>
  <conditionalFormatting sqref="A16:F18 A3 A4:F9 A10 A11:F14 A15 A19 A20:F28 A29 A30:F31 A32 A33:F33 A34 A35:F37 A38 A39:F41">
    <cfRule type="expression" dxfId="28" priority="21">
      <formula>$B3="NR"</formula>
    </cfRule>
  </conditionalFormatting>
  <conditionalFormatting sqref="B11:B14">
    <cfRule type="expression" dxfId="27" priority="18">
      <formula>C11="NR"</formula>
    </cfRule>
  </conditionalFormatting>
  <conditionalFormatting sqref="B16:B18">
    <cfRule type="containsBlanks" dxfId="26" priority="8">
      <formula>LEN(TRIM(B16))=0</formula>
    </cfRule>
  </conditionalFormatting>
  <conditionalFormatting sqref="B20:B28">
    <cfRule type="expression" dxfId="25" priority="19">
      <formula>C20="NR"</formula>
    </cfRule>
  </conditionalFormatting>
  <conditionalFormatting sqref="B30:B31">
    <cfRule type="expression" dxfId="24" priority="17">
      <formula>C30="NR"</formula>
    </cfRule>
  </conditionalFormatting>
  <conditionalFormatting sqref="B33">
    <cfRule type="expression" dxfId="23" priority="16">
      <formula>C33="NR"</formula>
    </cfRule>
  </conditionalFormatting>
  <conditionalFormatting sqref="B35:B37">
    <cfRule type="expression" dxfId="22" priority="15">
      <formula>C35="NR"</formula>
    </cfRule>
  </conditionalFormatting>
  <conditionalFormatting sqref="B39:B41">
    <cfRule type="expression" dxfId="21" priority="14">
      <formula>C39="NR"</formula>
    </cfRule>
  </conditionalFormatting>
  <conditionalFormatting sqref="C16:C18 C4:C14 C20:C28 C30:C31 C33 C35:C37 C39:C41">
    <cfRule type="notContainsBlanks" dxfId="19" priority="23">
      <formula>LEN(TRIM(C4))&gt;0</formula>
    </cfRule>
  </conditionalFormatting>
  <conditionalFormatting sqref="C44:C48">
    <cfRule type="expression" dxfId="18" priority="11">
      <formula>$B43="NR"</formula>
    </cfRule>
  </conditionalFormatting>
  <conditionalFormatting sqref="C49">
    <cfRule type="expression" dxfId="17" priority="46">
      <formula>$B47="NR"</formula>
    </cfRule>
  </conditionalFormatting>
  <conditionalFormatting sqref="D16">
    <cfRule type="expression" dxfId="16" priority="44">
      <formula>K15="NR"</formula>
    </cfRule>
  </conditionalFormatting>
  <conditionalFormatting sqref="E16:F16">
    <cfRule type="expression" dxfId="15" priority="43">
      <formula>K15="NR"</formula>
    </cfRule>
  </conditionalFormatting>
  <hyperlinks>
    <hyperlink ref="B15" location="ProjectScopingChecklist!A431" display="Go Back to Checklist" xr:uid="{CB043352-5C13-442D-9261-D2835C008F3B}"/>
    <hyperlink ref="B3" location="ProjectScopingChecklist!A244" display="Go Back to Checklist" xr:uid="{53A2BC65-05F2-4FE0-8A39-C84D2BD32088}"/>
    <hyperlink ref="B19" location="ProjectScopingChecklist!R438C1" display="Go Back to Checklist" xr:uid="{9EC005E3-FD71-4E7A-8419-B1990129FFA8}"/>
    <hyperlink ref="B10" location="ProjectScopingChecklist!A360" display="Go Back to Checklist" xr:uid="{85D5BA2A-17A8-4B39-8164-1DB4069DEFDA}"/>
  </hyperlinks>
  <pageMargins left="0.7" right="0.7" top="0.75" bottom="0.75" header="0.3" footer="0.3"/>
  <pageSetup paperSize="9" scale="50" orientation="landscape" horizontalDpi="300" verticalDpi="0" r:id="rId1"/>
  <drawing r:id="rId2"/>
  <extLst>
    <ext xmlns:x14="http://schemas.microsoft.com/office/spreadsheetml/2009/9/main" uri="{78C0D931-6437-407d-A8EE-F0AAD7539E65}">
      <x14:conditionalFormattings>
        <x14:conditionalFormatting xmlns:xm="http://schemas.microsoft.com/office/excel/2006/main">
          <x14:cfRule type="expression" priority="10" id="{76A5924C-D157-4780-8882-D936DA6F233A}">
            <xm:f>OR($B$43=Hidden!$A$36,$B$43=Hidden!$A$38)</xm:f>
            <x14:dxf>
              <fill>
                <patternFill>
                  <bgColor theme="3" tint="0.79998168889431442"/>
                </patternFill>
              </fill>
              <border>
                <left style="thin">
                  <color auto="1"/>
                </left>
                <right style="thin">
                  <color auto="1"/>
                </right>
                <top style="thin">
                  <color auto="1"/>
                </top>
                <bottom style="thin">
                  <color auto="1"/>
                </bottom>
                <vertical/>
                <horizontal/>
              </border>
            </x14:dxf>
          </x14:cfRule>
          <xm:sqref>B44:B48</xm:sqref>
        </x14:conditionalFormatting>
      </x14:conditionalFormattings>
    </ext>
    <ext xmlns:x14="http://schemas.microsoft.com/office/spreadsheetml/2009/9/main" uri="{CCE6A557-97BC-4b89-ADB6-D9C93CAAB3DF}">
      <x14:dataValidations xmlns:xm="http://schemas.microsoft.com/office/excel/2006/main" disablePrompts="1" count="2">
        <x14:dataValidation type="list" allowBlank="1" showInputMessage="1" showErrorMessage="1" xr:uid="{1D5485FB-CF61-4B69-8102-69061B20645F}">
          <x14:formula1>
            <xm:f>Hidden!$A$29:$A$34</xm:f>
          </x14:formula1>
          <xm:sqref>B16:B18 B20:B28 B4:B14 B30:B31 B33 B35:B37 B39:B41</xm:sqref>
        </x14:dataValidation>
        <x14:dataValidation type="list" allowBlank="1" showInputMessage="1" showErrorMessage="1" xr:uid="{5B05617A-6800-4035-A9E6-B12581CFFCC8}">
          <x14:formula1>
            <xm:f>Hidden!$A$36:$A$38</xm:f>
          </x14:formula1>
          <xm:sqref>B43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43C3F-5389-458B-A40C-1077D600D5E4}">
  <dimension ref="A1:I63"/>
  <sheetViews>
    <sheetView zoomScale="70" zoomScaleNormal="70" workbookViewId="0">
      <selection activeCell="A23" sqref="A23"/>
    </sheetView>
  </sheetViews>
  <sheetFormatPr defaultRowHeight="15.6" x14ac:dyDescent="0.3"/>
  <cols>
    <col min="1" max="1" width="30.09765625" customWidth="1"/>
    <col min="2" max="2" width="73.59765625" bestFit="1" customWidth="1"/>
    <col min="4" max="4" width="74.69921875" bestFit="1" customWidth="1"/>
    <col min="5" max="5" width="28.69921875" bestFit="1" customWidth="1"/>
    <col min="7" max="7" width="21.69921875" customWidth="1"/>
    <col min="8" max="8" width="32.69921875" bestFit="1" customWidth="1"/>
  </cols>
  <sheetData>
    <row r="1" spans="1:9" x14ac:dyDescent="0.3">
      <c r="A1" t="s">
        <v>607</v>
      </c>
      <c r="B1" s="49" t="s">
        <v>608</v>
      </c>
    </row>
    <row r="2" spans="1:9" ht="16.2" x14ac:dyDescent="0.35">
      <c r="A2" t="s">
        <v>609</v>
      </c>
      <c r="B2" s="56" t="s">
        <v>610</v>
      </c>
      <c r="E2" s="56" t="s">
        <v>611</v>
      </c>
      <c r="H2" s="56" t="s">
        <v>612</v>
      </c>
    </row>
    <row r="3" spans="1:9" x14ac:dyDescent="0.3">
      <c r="A3" t="s">
        <v>613</v>
      </c>
      <c r="B3" s="55" t="s">
        <v>614</v>
      </c>
      <c r="C3" s="54" t="b">
        <v>0</v>
      </c>
      <c r="D3" s="52" t="str">
        <f t="shared" ref="D3:D17" si="0">IF(C3,B3&amp;", ","")</f>
        <v/>
      </c>
      <c r="E3" s="55" t="s">
        <v>615</v>
      </c>
      <c r="F3" s="54" t="b">
        <v>0</v>
      </c>
      <c r="H3" s="51" t="s">
        <v>616</v>
      </c>
      <c r="I3" s="57" t="b">
        <v>0</v>
      </c>
    </row>
    <row r="4" spans="1:9" ht="16.2" x14ac:dyDescent="0.35">
      <c r="A4" t="s">
        <v>617</v>
      </c>
      <c r="B4" s="55" t="s">
        <v>23</v>
      </c>
      <c r="C4" s="54" t="b">
        <v>0</v>
      </c>
      <c r="D4" s="52" t="str">
        <f t="shared" si="0"/>
        <v/>
      </c>
      <c r="E4" s="56" t="s">
        <v>618</v>
      </c>
    </row>
    <row r="5" spans="1:9" ht="16.2" x14ac:dyDescent="0.35">
      <c r="A5" t="s">
        <v>619</v>
      </c>
      <c r="B5" s="55" t="s">
        <v>25</v>
      </c>
      <c r="C5" s="54" t="b">
        <v>0</v>
      </c>
      <c r="D5" s="52" t="str">
        <f t="shared" si="0"/>
        <v/>
      </c>
      <c r="E5" s="55" t="s">
        <v>620</v>
      </c>
      <c r="F5" s="54" t="b">
        <v>0</v>
      </c>
      <c r="G5" s="53" t="str">
        <f t="shared" ref="G5:G11" si="1">IF(F5,E5&amp;", ","")</f>
        <v/>
      </c>
      <c r="H5" s="56" t="s">
        <v>621</v>
      </c>
    </row>
    <row r="6" spans="1:9" x14ac:dyDescent="0.3">
      <c r="A6" t="s">
        <v>622</v>
      </c>
      <c r="B6" s="55" t="s">
        <v>27</v>
      </c>
      <c r="C6" s="54" t="b">
        <v>0</v>
      </c>
      <c r="D6" s="52" t="str">
        <f t="shared" si="0"/>
        <v/>
      </c>
      <c r="E6" s="55" t="s">
        <v>329</v>
      </c>
      <c r="F6" s="58" t="b">
        <v>0</v>
      </c>
      <c r="G6" s="53" t="str">
        <f t="shared" si="1"/>
        <v/>
      </c>
      <c r="H6" t="s">
        <v>623</v>
      </c>
      <c r="I6" s="57" t="b">
        <v>0</v>
      </c>
    </row>
    <row r="7" spans="1:9" x14ac:dyDescent="0.3">
      <c r="A7" t="s">
        <v>624</v>
      </c>
      <c r="B7" s="55" t="s">
        <v>29</v>
      </c>
      <c r="C7" s="54" t="b">
        <v>0</v>
      </c>
      <c r="D7" s="52" t="str">
        <f t="shared" si="0"/>
        <v/>
      </c>
      <c r="E7" s="55" t="s">
        <v>340</v>
      </c>
      <c r="F7" s="58" t="b">
        <v>0</v>
      </c>
      <c r="G7" s="53" t="str">
        <f t="shared" si="1"/>
        <v/>
      </c>
      <c r="H7" t="s">
        <v>754</v>
      </c>
      <c r="I7" s="57" t="b">
        <v>0</v>
      </c>
    </row>
    <row r="8" spans="1:9" x14ac:dyDescent="0.3">
      <c r="A8" t="s">
        <v>626</v>
      </c>
      <c r="B8" s="55" t="s">
        <v>31</v>
      </c>
      <c r="C8" s="54" t="b">
        <v>0</v>
      </c>
      <c r="D8" s="52" t="str">
        <f t="shared" si="0"/>
        <v/>
      </c>
      <c r="E8" s="55" t="s">
        <v>627</v>
      </c>
      <c r="F8" s="58" t="b">
        <v>0</v>
      </c>
      <c r="G8" s="53" t="str">
        <f t="shared" si="1"/>
        <v/>
      </c>
      <c r="H8" t="s">
        <v>625</v>
      </c>
      <c r="I8" s="57" t="b">
        <v>0</v>
      </c>
    </row>
    <row r="9" spans="1:9" ht="16.2" x14ac:dyDescent="0.35">
      <c r="A9" t="s">
        <v>628</v>
      </c>
      <c r="B9" s="55" t="s">
        <v>33</v>
      </c>
      <c r="C9" s="54" t="b">
        <v>0</v>
      </c>
      <c r="D9" s="52" t="str">
        <f t="shared" si="0"/>
        <v/>
      </c>
      <c r="E9" s="55" t="s">
        <v>629</v>
      </c>
      <c r="F9" s="58" t="b">
        <v>0</v>
      </c>
      <c r="G9" s="53" t="str">
        <f t="shared" si="1"/>
        <v/>
      </c>
      <c r="H9" s="56" t="s">
        <v>630</v>
      </c>
    </row>
    <row r="10" spans="1:9" x14ac:dyDescent="0.3">
      <c r="A10" t="s">
        <v>631</v>
      </c>
      <c r="B10" s="55" t="s">
        <v>22</v>
      </c>
      <c r="C10" s="54" t="b">
        <v>0</v>
      </c>
      <c r="D10" s="52" t="str">
        <f t="shared" si="0"/>
        <v/>
      </c>
      <c r="E10" s="55" t="s">
        <v>632</v>
      </c>
      <c r="F10" s="58" t="b">
        <v>0</v>
      </c>
      <c r="G10" s="53" t="str">
        <f t="shared" si="1"/>
        <v/>
      </c>
      <c r="H10" t="s">
        <v>49</v>
      </c>
      <c r="I10" s="57" t="b">
        <v>0</v>
      </c>
    </row>
    <row r="11" spans="1:9" x14ac:dyDescent="0.3">
      <c r="A11" t="s">
        <v>633</v>
      </c>
      <c r="B11" s="55" t="s">
        <v>24</v>
      </c>
      <c r="C11" s="54" t="b">
        <v>0</v>
      </c>
      <c r="D11" s="52" t="str">
        <f t="shared" si="0"/>
        <v/>
      </c>
      <c r="E11" s="55" t="s">
        <v>191</v>
      </c>
      <c r="F11" s="58" t="b">
        <v>0</v>
      </c>
      <c r="G11" s="53" t="str">
        <f t="shared" si="1"/>
        <v/>
      </c>
      <c r="H11" t="s">
        <v>50</v>
      </c>
      <c r="I11" s="57" t="b">
        <v>0</v>
      </c>
    </row>
    <row r="12" spans="1:9" x14ac:dyDescent="0.3">
      <c r="A12" t="s">
        <v>634</v>
      </c>
      <c r="B12" s="55" t="s">
        <v>26</v>
      </c>
      <c r="C12" s="54" t="b">
        <v>0</v>
      </c>
      <c r="D12" s="52" t="str">
        <f t="shared" si="0"/>
        <v/>
      </c>
      <c r="E12" s="55" t="s">
        <v>40</v>
      </c>
      <c r="F12" s="58" t="b">
        <v>0</v>
      </c>
      <c r="G12" s="52" t="str">
        <f>IF(F12,E12&amp;" "&amp;ProjectScopingChecklist!S413,"")</f>
        <v/>
      </c>
      <c r="H12" t="s">
        <v>51</v>
      </c>
      <c r="I12" s="57" t="b">
        <v>0</v>
      </c>
    </row>
    <row r="13" spans="1:9" ht="16.2" x14ac:dyDescent="0.35">
      <c r="A13" t="s">
        <v>635</v>
      </c>
      <c r="B13" s="55" t="s">
        <v>28</v>
      </c>
      <c r="C13" s="54" t="b">
        <v>0</v>
      </c>
      <c r="D13" s="52" t="str">
        <f t="shared" si="0"/>
        <v/>
      </c>
      <c r="E13" s="56" t="s">
        <v>636</v>
      </c>
    </row>
    <row r="14" spans="1:9" x14ac:dyDescent="0.3">
      <c r="A14" t="s">
        <v>637</v>
      </c>
      <c r="B14" s="55" t="s">
        <v>30</v>
      </c>
      <c r="C14" s="54" t="b">
        <v>0</v>
      </c>
      <c r="D14" s="52" t="str">
        <f t="shared" si="0"/>
        <v/>
      </c>
      <c r="E14" s="55" t="s">
        <v>638</v>
      </c>
      <c r="F14" s="58" t="b">
        <v>0</v>
      </c>
      <c r="G14" s="53" t="str">
        <f>IF(F14,E14&amp;", ","")</f>
        <v/>
      </c>
    </row>
    <row r="15" spans="1:9" x14ac:dyDescent="0.3">
      <c r="A15" t="s">
        <v>23</v>
      </c>
      <c r="B15" s="55" t="s">
        <v>32</v>
      </c>
      <c r="C15" s="58" t="b">
        <v>0</v>
      </c>
      <c r="D15" s="52" t="str">
        <f t="shared" si="0"/>
        <v/>
      </c>
      <c r="E15" s="55" t="s">
        <v>345</v>
      </c>
      <c r="F15" s="58" t="b">
        <v>0</v>
      </c>
      <c r="G15" s="53" t="str">
        <f>IF(F15,E15&amp;", ","")</f>
        <v/>
      </c>
    </row>
    <row r="16" spans="1:9" x14ac:dyDescent="0.3">
      <c r="A16" t="s">
        <v>639</v>
      </c>
      <c r="B16" s="55" t="s">
        <v>34</v>
      </c>
      <c r="C16" s="58" t="b">
        <v>0</v>
      </c>
      <c r="D16" s="52" t="str">
        <f t="shared" si="0"/>
        <v/>
      </c>
      <c r="E16" s="55" t="s">
        <v>640</v>
      </c>
      <c r="F16" s="54" t="b">
        <v>0</v>
      </c>
      <c r="G16" s="52" t="str">
        <f>IF(F16,E16&amp;", ","No "&amp;E16)</f>
        <v>No Earth Disturbance outside of ROW</v>
      </c>
    </row>
    <row r="17" spans="1:7" ht="16.2" x14ac:dyDescent="0.35">
      <c r="A17" t="s">
        <v>641</v>
      </c>
      <c r="B17" s="56" t="s">
        <v>642</v>
      </c>
      <c r="D17" s="52" t="str">
        <f t="shared" si="0"/>
        <v/>
      </c>
      <c r="E17" s="56" t="s">
        <v>10</v>
      </c>
    </row>
    <row r="18" spans="1:7" x14ac:dyDescent="0.3">
      <c r="A18" t="s">
        <v>25</v>
      </c>
      <c r="B18" s="55" t="s">
        <v>643</v>
      </c>
      <c r="C18" s="58" t="b">
        <v>0</v>
      </c>
      <c r="D18" s="52" t="str">
        <f>IF(C18,B18,"")</f>
        <v/>
      </c>
      <c r="E18" s="55" t="s">
        <v>644</v>
      </c>
      <c r="F18" s="54" t="b">
        <v>0</v>
      </c>
    </row>
    <row r="19" spans="1:7" ht="31.2" x14ac:dyDescent="0.3">
      <c r="A19" t="s">
        <v>645</v>
      </c>
      <c r="B19" s="55" t="s">
        <v>646</v>
      </c>
      <c r="C19" s="58" t="b">
        <v>1</v>
      </c>
      <c r="D19" s="52" t="str">
        <f>IF(C19,B19,"")</f>
        <v>Exempt from DJW</v>
      </c>
      <c r="E19" s="59" t="s">
        <v>647</v>
      </c>
      <c r="F19" s="54" t="b">
        <v>0</v>
      </c>
      <c r="G19" s="53" t="str">
        <f>IF(F19,E19&amp;", ","")</f>
        <v/>
      </c>
    </row>
    <row r="20" spans="1:7" x14ac:dyDescent="0.3">
      <c r="A20" t="s">
        <v>648</v>
      </c>
      <c r="B20" s="50" t="s">
        <v>649</v>
      </c>
      <c r="D20" s="52" t="str">
        <f t="shared" ref="D20:D32" si="2">IF(C20,B20&amp;", ","")</f>
        <v/>
      </c>
      <c r="E20" s="55" t="s">
        <v>650</v>
      </c>
      <c r="F20" s="54" t="b">
        <v>0</v>
      </c>
      <c r="G20" s="53" t="str">
        <f>IF(F20,E20,"")</f>
        <v/>
      </c>
    </row>
    <row r="21" spans="1:7" x14ac:dyDescent="0.3">
      <c r="A21" t="s">
        <v>651</v>
      </c>
      <c r="B21" s="55" t="s">
        <v>258</v>
      </c>
      <c r="C21" s="58" t="b">
        <v>0</v>
      </c>
      <c r="D21" s="52" t="str">
        <f t="shared" si="2"/>
        <v/>
      </c>
      <c r="E21" s="55" t="s">
        <v>652</v>
      </c>
      <c r="F21" s="54" t="b">
        <v>0</v>
      </c>
      <c r="G21" s="52" t="str">
        <f>IF(F21,E21,"")</f>
        <v/>
      </c>
    </row>
    <row r="22" spans="1:7" x14ac:dyDescent="0.3">
      <c r="A22" t="s">
        <v>244</v>
      </c>
      <c r="B22" s="55" t="s">
        <v>259</v>
      </c>
      <c r="C22" s="54" t="b">
        <v>0</v>
      </c>
      <c r="D22" s="52" t="str">
        <f t="shared" si="2"/>
        <v/>
      </c>
      <c r="E22" s="55" t="s">
        <v>653</v>
      </c>
      <c r="F22" s="54" t="b">
        <v>0</v>
      </c>
      <c r="G22" s="52" t="str">
        <f>IF(F22,E22,"")</f>
        <v/>
      </c>
    </row>
    <row r="23" spans="1:7" x14ac:dyDescent="0.3">
      <c r="A23" t="s">
        <v>29</v>
      </c>
      <c r="B23" s="55" t="s">
        <v>260</v>
      </c>
      <c r="C23" s="54" t="b">
        <v>0</v>
      </c>
      <c r="D23" s="52" t="str">
        <f t="shared" si="2"/>
        <v/>
      </c>
      <c r="E23" s="55" t="s">
        <v>654</v>
      </c>
      <c r="F23" s="54" t="b">
        <v>0</v>
      </c>
      <c r="G23" s="52" t="str">
        <f>IF(F23,ProjectScopingChecklist!X422&amp;" responsible for ROW","")</f>
        <v/>
      </c>
    </row>
    <row r="24" spans="1:7" x14ac:dyDescent="0.3">
      <c r="A24" t="s">
        <v>22</v>
      </c>
      <c r="B24" s="55" t="s">
        <v>655</v>
      </c>
      <c r="C24" s="54" t="b">
        <v>0</v>
      </c>
      <c r="D24" s="52" t="str">
        <f t="shared" si="2"/>
        <v/>
      </c>
      <c r="E24" s="55" t="s">
        <v>656</v>
      </c>
      <c r="F24" s="54" t="b">
        <v>0</v>
      </c>
      <c r="G24" s="52" t="str">
        <f>IF(AND(F20,F24),"Assets owned by municipality and "&amp;ProjectScopingChecklist!X22,IF(OR(ProjectScopingChecklist!X22&lt;&gt;"",F24),"Assets owned by: "&amp;ProjectScopingChecklist!X22,""))</f>
        <v/>
      </c>
    </row>
    <row r="25" spans="1:7" x14ac:dyDescent="0.3">
      <c r="A25" t="s">
        <v>657</v>
      </c>
      <c r="B25" s="55"/>
      <c r="C25" s="54"/>
      <c r="D25" s="52" t="str">
        <f t="shared" si="2"/>
        <v/>
      </c>
      <c r="E25" s="55" t="s">
        <v>658</v>
      </c>
      <c r="F25" s="54" t="b">
        <v>0</v>
      </c>
      <c r="G25" s="52" t="str">
        <f>IF(F25,E25&amp;", ","")</f>
        <v/>
      </c>
    </row>
    <row r="26" spans="1:7" ht="16.2" x14ac:dyDescent="0.35">
      <c r="A26" t="s">
        <v>659</v>
      </c>
      <c r="B26" s="55" t="s">
        <v>262</v>
      </c>
      <c r="C26" s="54" t="b">
        <v>0</v>
      </c>
      <c r="D26" s="52" t="str">
        <f t="shared" si="2"/>
        <v/>
      </c>
      <c r="E26" s="56" t="s">
        <v>660</v>
      </c>
    </row>
    <row r="27" spans="1:7" x14ac:dyDescent="0.3">
      <c r="A27" t="s">
        <v>26</v>
      </c>
      <c r="B27" s="55"/>
      <c r="C27" s="54"/>
      <c r="D27" s="52" t="str">
        <f t="shared" si="2"/>
        <v/>
      </c>
      <c r="E27" t="s">
        <v>661</v>
      </c>
    </row>
    <row r="28" spans="1:7" x14ac:dyDescent="0.3">
      <c r="A28" t="s">
        <v>662</v>
      </c>
      <c r="B28" s="55" t="s">
        <v>263</v>
      </c>
      <c r="C28" s="54" t="b">
        <v>0</v>
      </c>
      <c r="D28" s="52" t="str">
        <f t="shared" si="2"/>
        <v/>
      </c>
      <c r="E28" t="s">
        <v>663</v>
      </c>
    </row>
    <row r="29" spans="1:7" x14ac:dyDescent="0.3">
      <c r="A29" t="s">
        <v>664</v>
      </c>
      <c r="B29" s="55" t="s">
        <v>264</v>
      </c>
      <c r="C29" s="54" t="b">
        <v>0</v>
      </c>
      <c r="D29" s="52" t="str">
        <f t="shared" si="2"/>
        <v/>
      </c>
      <c r="E29" t="s">
        <v>665</v>
      </c>
    </row>
    <row r="30" spans="1:7" x14ac:dyDescent="0.3">
      <c r="A30" t="s">
        <v>666</v>
      </c>
      <c r="B30" s="55" t="s">
        <v>265</v>
      </c>
      <c r="C30" s="54" t="b">
        <v>0</v>
      </c>
      <c r="D30" s="52" t="str">
        <f t="shared" si="2"/>
        <v/>
      </c>
      <c r="E30" t="s">
        <v>667</v>
      </c>
    </row>
    <row r="31" spans="1:7" x14ac:dyDescent="0.3">
      <c r="A31" t="s">
        <v>668</v>
      </c>
      <c r="B31" s="55" t="s">
        <v>266</v>
      </c>
      <c r="C31" s="54" t="b">
        <v>0</v>
      </c>
      <c r="D31" s="52" t="str">
        <f t="shared" si="2"/>
        <v/>
      </c>
      <c r="E31" t="s">
        <v>669</v>
      </c>
    </row>
    <row r="32" spans="1:7" x14ac:dyDescent="0.3">
      <c r="A32" t="s">
        <v>670</v>
      </c>
      <c r="B32" s="55" t="s">
        <v>671</v>
      </c>
      <c r="C32" s="54" t="b">
        <v>0</v>
      </c>
      <c r="D32" s="52" t="str">
        <f t="shared" si="2"/>
        <v/>
      </c>
      <c r="E32" t="s">
        <v>672</v>
      </c>
    </row>
    <row r="33" spans="1:5" x14ac:dyDescent="0.3">
      <c r="A33" t="s">
        <v>673</v>
      </c>
      <c r="E33" t="s">
        <v>674</v>
      </c>
    </row>
    <row r="34" spans="1:5" x14ac:dyDescent="0.3">
      <c r="A34" t="s">
        <v>675</v>
      </c>
      <c r="B34" s="55" t="s">
        <v>676</v>
      </c>
      <c r="C34" s="54" t="b">
        <v>0</v>
      </c>
      <c r="E34" t="s">
        <v>677</v>
      </c>
    </row>
    <row r="35" spans="1:5" x14ac:dyDescent="0.3">
      <c r="B35" s="55" t="s">
        <v>678</v>
      </c>
      <c r="C35" s="54" t="b">
        <v>0</v>
      </c>
      <c r="E35" t="s">
        <v>679</v>
      </c>
    </row>
    <row r="36" spans="1:5" x14ac:dyDescent="0.3">
      <c r="A36" t="s">
        <v>605</v>
      </c>
      <c r="E36" t="s">
        <v>680</v>
      </c>
    </row>
    <row r="37" spans="1:5" x14ac:dyDescent="0.3">
      <c r="A37" t="s">
        <v>681</v>
      </c>
      <c r="B37" s="55" t="s">
        <v>682</v>
      </c>
      <c r="C37" s="54" t="b">
        <v>0</v>
      </c>
      <c r="E37" t="s">
        <v>683</v>
      </c>
    </row>
    <row r="38" spans="1:5" x14ac:dyDescent="0.3">
      <c r="A38" t="s">
        <v>684</v>
      </c>
      <c r="B38" s="55" t="s">
        <v>685</v>
      </c>
      <c r="C38" s="54" t="b">
        <v>0</v>
      </c>
      <c r="E38" t="s">
        <v>686</v>
      </c>
    </row>
    <row r="39" spans="1:5" x14ac:dyDescent="0.3">
      <c r="B39" s="55" t="s">
        <v>687</v>
      </c>
      <c r="C39" s="54" t="b">
        <v>0</v>
      </c>
      <c r="E39" t="s">
        <v>688</v>
      </c>
    </row>
    <row r="40" spans="1:5" x14ac:dyDescent="0.3">
      <c r="E40" t="s">
        <v>689</v>
      </c>
    </row>
    <row r="41" spans="1:5" x14ac:dyDescent="0.3">
      <c r="A41" s="50" t="s">
        <v>690</v>
      </c>
      <c r="E41" t="s">
        <v>691</v>
      </c>
    </row>
    <row r="42" spans="1:5" x14ac:dyDescent="0.3">
      <c r="A42" s="136" t="b">
        <v>0</v>
      </c>
      <c r="E42" t="s">
        <v>692</v>
      </c>
    </row>
    <row r="43" spans="1:5" x14ac:dyDescent="0.3">
      <c r="A43" s="50" t="s">
        <v>693</v>
      </c>
      <c r="E43" t="s">
        <v>694</v>
      </c>
    </row>
    <row r="44" spans="1:5" x14ac:dyDescent="0.3">
      <c r="A44" s="136" t="b">
        <v>0</v>
      </c>
      <c r="E44" t="s">
        <v>695</v>
      </c>
    </row>
    <row r="45" spans="1:5" x14ac:dyDescent="0.3">
      <c r="A45" s="50" t="s">
        <v>696</v>
      </c>
      <c r="E45" t="s">
        <v>697</v>
      </c>
    </row>
    <row r="46" spans="1:5" x14ac:dyDescent="0.3">
      <c r="A46" s="136" t="b">
        <v>0</v>
      </c>
      <c r="E46" t="s">
        <v>698</v>
      </c>
    </row>
    <row r="47" spans="1:5" x14ac:dyDescent="0.3">
      <c r="E47" t="s">
        <v>699</v>
      </c>
    </row>
    <row r="48" spans="1:5" x14ac:dyDescent="0.3">
      <c r="A48" t="s">
        <v>700</v>
      </c>
      <c r="E48" t="s">
        <v>701</v>
      </c>
    </row>
    <row r="49" spans="1:7" x14ac:dyDescent="0.3">
      <c r="A49" t="s">
        <v>617</v>
      </c>
      <c r="E49" t="s">
        <v>702</v>
      </c>
    </row>
    <row r="50" spans="1:7" x14ac:dyDescent="0.3">
      <c r="A50" t="s">
        <v>703</v>
      </c>
      <c r="E50" t="s">
        <v>704</v>
      </c>
    </row>
    <row r="51" spans="1:7" x14ac:dyDescent="0.3">
      <c r="A51" t="s">
        <v>705</v>
      </c>
      <c r="E51" t="s">
        <v>706</v>
      </c>
    </row>
    <row r="52" spans="1:7" x14ac:dyDescent="0.3">
      <c r="A52" t="s">
        <v>707</v>
      </c>
      <c r="E52" t="s">
        <v>708</v>
      </c>
    </row>
    <row r="53" spans="1:7" x14ac:dyDescent="0.3">
      <c r="A53" t="s">
        <v>23</v>
      </c>
      <c r="E53" t="s">
        <v>709</v>
      </c>
    </row>
    <row r="54" spans="1:7" ht="16.2" x14ac:dyDescent="0.35">
      <c r="A54" t="s">
        <v>710</v>
      </c>
      <c r="E54" s="56" t="s">
        <v>711</v>
      </c>
    </row>
    <row r="55" spans="1:7" x14ac:dyDescent="0.3">
      <c r="A55" t="s">
        <v>22</v>
      </c>
      <c r="E55" t="s">
        <v>712</v>
      </c>
    </row>
    <row r="56" spans="1:7" x14ac:dyDescent="0.3">
      <c r="A56" t="s">
        <v>33</v>
      </c>
      <c r="E56" t="s">
        <v>713</v>
      </c>
    </row>
    <row r="57" spans="1:7" x14ac:dyDescent="0.3">
      <c r="A57" t="s">
        <v>714</v>
      </c>
      <c r="E57" t="s">
        <v>715</v>
      </c>
    </row>
    <row r="58" spans="1:7" x14ac:dyDescent="0.3">
      <c r="A58" t="s">
        <v>716</v>
      </c>
      <c r="E58" t="s">
        <v>717</v>
      </c>
    </row>
    <row r="59" spans="1:7" x14ac:dyDescent="0.3">
      <c r="A59" t="s">
        <v>718</v>
      </c>
      <c r="E59" t="s">
        <v>602</v>
      </c>
    </row>
    <row r="60" spans="1:7" x14ac:dyDescent="0.3">
      <c r="A60" t="s">
        <v>30</v>
      </c>
    </row>
    <row r="61" spans="1:7" x14ac:dyDescent="0.3">
      <c r="E61" s="52" t="s">
        <v>719</v>
      </c>
      <c r="F61" s="60" t="b">
        <v>0</v>
      </c>
      <c r="G61" s="52" t="str">
        <f>IF(F61,E61&amp;", ","")</f>
        <v/>
      </c>
    </row>
    <row r="62" spans="1:7" x14ac:dyDescent="0.3">
      <c r="E62" s="52" t="s">
        <v>720</v>
      </c>
      <c r="F62" s="60" t="b">
        <v>0</v>
      </c>
      <c r="G62" s="52" t="str">
        <f>IF(F62,E62&amp;", ","")</f>
        <v/>
      </c>
    </row>
    <row r="63" spans="1:7" x14ac:dyDescent="0.3">
      <c r="E63" s="52" t="s">
        <v>721</v>
      </c>
      <c r="F63" s="60" t="b">
        <v>0</v>
      </c>
      <c r="G63" t="str">
        <f>IF(F63,"Project Proponent: "&amp;ProjectScopingChecklist!$X$21,"")</f>
        <v/>
      </c>
    </row>
  </sheetData>
  <pageMargins left="0.7" right="0.7" top="0.75" bottom="0.75" header="0.3" footer="0.3"/>
  <pageSetup paperSize="9" orientation="portrait" horizontalDpi="30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1"/>
  <dimension ref="A1"/>
  <sheetViews>
    <sheetView workbookViewId="0"/>
  </sheetViews>
  <sheetFormatPr defaultRowHeight="15.6" x14ac:dyDescent="0.3"/>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8D3FC7059A8B34D973AD8E251D6A582" ma:contentTypeVersion="14" ma:contentTypeDescription="Create a new document." ma:contentTypeScope="" ma:versionID="dcb9a7da2c97b1bf1542515ab7f21aed">
  <xsd:schema xmlns:xsd="http://www.w3.org/2001/XMLSchema" xmlns:xs="http://www.w3.org/2001/XMLSchema" xmlns:p="http://schemas.microsoft.com/office/2006/metadata/properties" xmlns:ns2="fc63dc95-5ab6-4a54-98ff-cb3af3196331" xmlns:ns3="eb101ee9-654d-4292-a7b3-d590626a04a0" xmlns:ns4="552c7f1e-9217-4f19-9dc2-be67c189491f" targetNamespace="http://schemas.microsoft.com/office/2006/metadata/properties" ma:root="true" ma:fieldsID="d44c8a588e80830c05997fd3531fd2fc" ns2:_="" ns3:_="" ns4:_="">
    <xsd:import namespace="fc63dc95-5ab6-4a54-98ff-cb3af3196331"/>
    <xsd:import namespace="eb101ee9-654d-4292-a7b3-d590626a04a0"/>
    <xsd:import namespace="552c7f1e-9217-4f19-9dc2-be67c189491f"/>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element ref="ns4:SharedWithUsers" minOccurs="0"/>
                <xsd:element ref="ns4:SharedWithDetail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63dc95-5ab6-4a54-98ff-cb3af319633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7" nillable="true" ma:displayName="Taxonomy Catch All Column" ma:hidden="true" ma:list="{bd3ab121-cc2a-4eb6-be53-f72aeb36127c}" ma:internalName="TaxCatchAll" ma:showField="CatchAllData" ma:web="fc63dc95-5ab6-4a54-98ff-cb3af319633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101ee9-654d-4292-a7b3-d590626a04a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52c7f1e-9217-4f19-9dc2-be67c189491f"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fc63dc95-5ab6-4a54-98ff-cb3af3196331">SFCQQCFYVQCE-455606054-3340</_dlc_DocId>
    <_dlc_DocIdUrl xmlns="fc63dc95-5ab6-4a54-98ff-cb3af3196331">
      <Url>https://massgov.sharepoint.com/sites/DOT-Highway/ProgramManagement/_layouts/15/DocIdRedir.aspx?ID=SFCQQCFYVQCE-455606054-3340</Url>
      <Description>SFCQQCFYVQCE-455606054-3340</Description>
    </_dlc_DocIdUrl>
    <lcf76f155ced4ddcb4097134ff3c332f xmlns="eb101ee9-654d-4292-a7b3-d590626a04a0">
      <Terms xmlns="http://schemas.microsoft.com/office/infopath/2007/PartnerControls"/>
    </lcf76f155ced4ddcb4097134ff3c332f>
    <TaxCatchAll xmlns="fc63dc95-5ab6-4a54-98ff-cb3af3196331" xsi:nil="true"/>
    <SharedWithUsers xmlns="552c7f1e-9217-4f19-9dc2-be67c189491f">
      <UserInfo>
        <DisplayName>Levine, Brian (DOT)</DisplayName>
        <AccountId>1894</AccountId>
        <AccountType/>
      </UserInfo>
      <UserInfo>
        <DisplayName>Pham, Hung (DOT)</DisplayName>
        <AccountId>168</AccountId>
        <AccountType/>
      </UserInfo>
    </SharedWithUsers>
  </documentManagement>
</p:properties>
</file>

<file path=customXml/itemProps1.xml><?xml version="1.0" encoding="utf-8"?>
<ds:datastoreItem xmlns:ds="http://schemas.openxmlformats.org/officeDocument/2006/customXml" ds:itemID="{AF5F83F0-19F4-48AC-BD5A-AB6C0FB39AAE}">
  <ds:schemaRefs>
    <ds:schemaRef ds:uri="http://schemas.microsoft.com/sharepoint/events"/>
  </ds:schemaRefs>
</ds:datastoreItem>
</file>

<file path=customXml/itemProps2.xml><?xml version="1.0" encoding="utf-8"?>
<ds:datastoreItem xmlns:ds="http://schemas.openxmlformats.org/officeDocument/2006/customXml" ds:itemID="{8406CDBA-6D05-42DC-BD0C-A9B13CDFEF0D}">
  <ds:schemaRefs>
    <ds:schemaRef ds:uri="http://schemas.microsoft.com/sharepoint/v3/contenttype/forms"/>
  </ds:schemaRefs>
</ds:datastoreItem>
</file>

<file path=customXml/itemProps3.xml><?xml version="1.0" encoding="utf-8"?>
<ds:datastoreItem xmlns:ds="http://schemas.openxmlformats.org/officeDocument/2006/customXml" ds:itemID="{20D1A287-46D8-4719-ADD6-09314E7C9E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c63dc95-5ab6-4a54-98ff-cb3af3196331"/>
    <ds:schemaRef ds:uri="eb101ee9-654d-4292-a7b3-d590626a04a0"/>
    <ds:schemaRef ds:uri="552c7f1e-9217-4f19-9dc2-be67c18949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26910AF-0D52-44F0-81E8-B557C41F1474}">
  <ds:schemaRefs>
    <ds:schemaRef ds:uri="http://www.w3.org/XML/1998/namespace"/>
    <ds:schemaRef ds:uri="http://purl.org/dc/dcmitype/"/>
    <ds:schemaRef ds:uri="http://purl.org/dc/elements/1.1/"/>
    <ds:schemaRef ds:uri="552c7f1e-9217-4f19-9dc2-be67c189491f"/>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schemas.microsoft.com/office/infopath/2007/PartnerControls"/>
    <ds:schemaRef ds:uri="eb101ee9-654d-4292-a7b3-d590626a04a0"/>
    <ds:schemaRef ds:uri="fc63dc95-5ab6-4a54-98ff-cb3af319633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ProjectScopingChecklist</vt:lpstr>
      <vt:lpstr>Bridge Preservation</vt:lpstr>
      <vt:lpstr>Additional Roadway(s)</vt:lpstr>
      <vt:lpstr>Additional Bridge(s)</vt:lpstr>
      <vt:lpstr>SPRAT-MassDOT Only</vt:lpstr>
      <vt:lpstr>Hidden</vt:lpstr>
      <vt:lpstr>'Additional Bridge(s)'!Print_Area</vt:lpstr>
      <vt:lpstr>'Additional Roadway(s)'!Print_Area</vt:lpstr>
      <vt:lpstr>'Bridge Preservation'!Print_Area</vt:lpstr>
      <vt:lpstr>ProjectScopingChecklist!Print_Area</vt:lpstr>
      <vt:lpstr>'SPRAT-MassDOT Only'!Print_Area</vt:lpstr>
      <vt:lpstr>'Additional Bridge(s)'!Print_Titles</vt:lpstr>
      <vt:lpstr>'Additional Roadway(s)'!Print_Titles</vt:lpstr>
      <vt:lpstr>'Bridge Preservation'!Print_Titles</vt:lpstr>
      <vt:lpstr>ProjectScopingChecklist!Print_Titles</vt:lpstr>
    </vt:vector>
  </TitlesOfParts>
  <Manager/>
  <Company>MassDOT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Donald, Thomas  (DOT)</dc:creator>
  <cp:keywords/>
  <dc:description/>
  <cp:lastModifiedBy>Sousa, Kayla A. (DOT)</cp:lastModifiedBy>
  <cp:revision/>
  <dcterms:created xsi:type="dcterms:W3CDTF">2014-05-14T14:09:14Z</dcterms:created>
  <dcterms:modified xsi:type="dcterms:W3CDTF">2023-11-20T16:34:02Z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9d7d01dd66e143b6bfe14ce65a435856</vt:lpwstr>
  </property>
  <property fmtid="{D5CDD505-2E9C-101B-9397-08002B2CF9AE}" pid="3" name="ContentTypeId">
    <vt:lpwstr>0x01010048D3FC7059A8B34D973AD8E251D6A582</vt:lpwstr>
  </property>
  <property fmtid="{D5CDD505-2E9C-101B-9397-08002B2CF9AE}" pid="4" name="_dlc_DocIdItemGuid">
    <vt:lpwstr>2b05b40a-a644-4b28-a759-d9306511336d</vt:lpwstr>
  </property>
  <property fmtid="{D5CDD505-2E9C-101B-9397-08002B2CF9AE}" pid="5" name="MediaServiceImageTags">
    <vt:lpwstr/>
  </property>
</Properties>
</file>