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/>
  </bookViews>
  <sheets>
    <sheet name="Overview and Instructions" sheetId="1" r:id="rId1"/>
    <sheet name="Q1 Sales" sheetId="4" r:id="rId2"/>
    <sheet name="Q1 Purchases" sheetId="3" r:id="rId3"/>
    <sheet name="Q2 Sales" sheetId="5" r:id="rId4"/>
    <sheet name="Q2 Purchases" sheetId="6" r:id="rId5"/>
    <sheet name="Q3 Sales" sheetId="7" r:id="rId6"/>
    <sheet name="Q3 Purchases" sheetId="8" r:id="rId7"/>
    <sheet name="Q4 Sales" sheetId="9" r:id="rId8"/>
    <sheet name="Q4 Purchases" sheetId="10" r:id="rId9"/>
  </sheets>
  <externalReferences>
    <externalReference r:id="rId10"/>
  </externalReferences>
  <definedNames>
    <definedName name="BiomassFuels">[1]Parameters!$B$5:$B$8</definedName>
    <definedName name="BiomassHeatValues">[1]Parameters!$B$5:$E$8</definedName>
    <definedName name="ConventionalFuelList">[1]Parameters!$B$13:$B$18</definedName>
    <definedName name="ElectricGeneration">[1]Parameters!$B$22:$B$23</definedName>
  </definedNames>
  <calcPr calcId="145621"/>
</workbook>
</file>

<file path=xl/calcChain.xml><?xml version="1.0" encoding="utf-8"?>
<calcChain xmlns="http://schemas.openxmlformats.org/spreadsheetml/2006/main">
  <c r="B28" i="10" l="1"/>
  <c r="B28" i="8"/>
  <c r="B28" i="6"/>
  <c r="B29" i="10"/>
  <c r="G25" i="10"/>
  <c r="F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25" i="10" s="1"/>
  <c r="B30" i="10" s="1"/>
  <c r="B31" i="10" s="1"/>
  <c r="B29" i="8"/>
  <c r="G25" i="8"/>
  <c r="F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25" i="8" s="1"/>
  <c r="B30" i="8" s="1"/>
  <c r="B31" i="8" s="1"/>
  <c r="B29" i="6"/>
  <c r="G25" i="6"/>
  <c r="F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25" i="6" s="1"/>
  <c r="B30" i="6" s="1"/>
  <c r="B31" i="6" s="1"/>
  <c r="B11" i="9"/>
  <c r="B12" i="9" s="1"/>
  <c r="B13" i="9" s="1"/>
  <c r="B11" i="7"/>
  <c r="B12" i="7" s="1"/>
  <c r="B13" i="7" s="1"/>
  <c r="B11" i="5"/>
  <c r="D9" i="9"/>
  <c r="C9" i="9"/>
  <c r="B9" i="9"/>
  <c r="E8" i="9"/>
  <c r="E7" i="9"/>
  <c r="E9" i="9" s="1"/>
  <c r="E6" i="9"/>
  <c r="D9" i="7"/>
  <c r="C9" i="7"/>
  <c r="B9" i="7"/>
  <c r="E8" i="7"/>
  <c r="E7" i="7"/>
  <c r="E9" i="7" s="1"/>
  <c r="E6" i="7"/>
  <c r="B12" i="5"/>
  <c r="B13" i="5" s="1"/>
  <c r="D9" i="5"/>
  <c r="C9" i="5"/>
  <c r="B9" i="5"/>
  <c r="E8" i="5"/>
  <c r="E7" i="5"/>
  <c r="E9" i="5" s="1"/>
  <c r="E6" i="5"/>
  <c r="E9" i="4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B29" i="3"/>
  <c r="C9" i="4"/>
  <c r="D9" i="4"/>
  <c r="E7" i="4" l="1"/>
  <c r="E8" i="4"/>
  <c r="E6" i="4"/>
  <c r="B9" i="4"/>
  <c r="B12" i="4" l="1"/>
  <c r="B13" i="4"/>
  <c r="H5" i="3"/>
  <c r="H25" i="3" l="1"/>
  <c r="B30" i="3" s="1"/>
  <c r="G25" i="3"/>
  <c r="F25" i="3"/>
  <c r="B31" i="3" l="1"/>
</calcChain>
</file>

<file path=xl/sharedStrings.xml><?xml version="1.0" encoding="utf-8"?>
<sst xmlns="http://schemas.openxmlformats.org/spreadsheetml/2006/main" count="153" uniqueCount="38">
  <si>
    <t>Commonwealth of Massachusetts</t>
  </si>
  <si>
    <t>Executive Office of Energy and Environmental Affairs</t>
  </si>
  <si>
    <t>Department of Energy Resources (DOER)</t>
  </si>
  <si>
    <t>Alternative Energy Portfolio Standard - 225 CMR 16.00</t>
  </si>
  <si>
    <t>Total</t>
  </si>
  <si>
    <t>Aggregation Name</t>
  </si>
  <si>
    <t xml:space="preserve">Quarter </t>
  </si>
  <si>
    <t>Year</t>
  </si>
  <si>
    <t>Rollover From Previous Quarter</t>
  </si>
  <si>
    <t>Purchase Number</t>
  </si>
  <si>
    <t xml:space="preserve">Biofuel Supplier </t>
  </si>
  <si>
    <t>Total Volume of Fuel Purchased (Gallons)</t>
  </si>
  <si>
    <t xml:space="preserve">Percentage of Eligible Liquid Biofuel </t>
  </si>
  <si>
    <t>Total Volume of Eligible Liquid Biofuel (Gallons)</t>
  </si>
  <si>
    <t xml:space="preserve">Net Balance </t>
  </si>
  <si>
    <t xml:space="preserve">Total Volume of Eligible Liquid Biofuel Sales </t>
  </si>
  <si>
    <t xml:space="preserve">Total Volume of Eligible Liquid Biofuel Purchases </t>
  </si>
  <si>
    <t>Date</t>
  </si>
  <si>
    <t xml:space="preserve">ABC Biofuel Manufacturing </t>
  </si>
  <si>
    <t>Example</t>
  </si>
  <si>
    <t xml:space="preserve">Average blend level </t>
  </si>
  <si>
    <t>January</t>
  </si>
  <si>
    <t xml:space="preserve">February </t>
  </si>
  <si>
    <t xml:space="preserve">March </t>
  </si>
  <si>
    <t>Total Estimated AECs</t>
  </si>
  <si>
    <t xml:space="preserve">Rollover to Next Quarter </t>
  </si>
  <si>
    <t xml:space="preserve">Wholesaler </t>
  </si>
  <si>
    <t xml:space="preserve">Total number of fuel oil deliveries </t>
  </si>
  <si>
    <t>Total fuel oil sales (gallons)</t>
  </si>
  <si>
    <t xml:space="preserve">Total Eligible Liquid Biofuel sales (gallons) </t>
  </si>
  <si>
    <t>Purchased via a Biofuel Wholesaler?</t>
  </si>
  <si>
    <t>No</t>
  </si>
  <si>
    <t>N/A</t>
  </si>
  <si>
    <t>Biofuel R US</t>
  </si>
  <si>
    <t>Yes</t>
  </si>
  <si>
    <t>One Stop Biofeul</t>
  </si>
  <si>
    <t>Net Balance from Previous Quarter</t>
  </si>
  <si>
    <t>Quarterly Biofuel Report- Aggregation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</si>
</sst>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9" fontId="0" fillId="0" borderId="0" xfId="0" applyNumberFormat="1"/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2" fontId="8" fillId="3" borderId="12" xfId="0" applyNumberFormat="1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" fontId="0" fillId="0" borderId="8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4" fontId="0" fillId="4" borderId="18" xfId="0" applyNumberFormat="1" applyFill="1" applyBorder="1" applyAlignment="1">
      <alignment horizontal="center" vertical="center"/>
    </xf>
    <xf numFmtId="4" fontId="0" fillId="4" borderId="11" xfId="0" applyNumberForma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5" borderId="0" xfId="0" applyFill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8">
    <dxf>
      <font>
        <color auto="1"/>
      </font>
      <fill>
        <patternFill>
          <bgColor theme="6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6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6" tint="-0.24994659260841701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6" tint="-0.24994659260841701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11</xdr:row>
      <xdr:rowOff>28574</xdr:rowOff>
    </xdr:from>
    <xdr:to>
      <xdr:col>2</xdr:col>
      <xdr:colOff>10584</xdr:colOff>
      <xdr:row>47</xdr:row>
      <xdr:rowOff>148166</xdr:rowOff>
    </xdr:to>
    <xdr:sp macro="" textlink="">
      <xdr:nvSpPr>
        <xdr:cNvPr id="2" name="TextBox 1"/>
        <xdr:cNvSpPr txBox="1"/>
      </xdr:nvSpPr>
      <xdr:spPr>
        <a:xfrm>
          <a:off x="133349" y="2028824"/>
          <a:ext cx="7059085" cy="5948892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Overview and Instructions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>
            <a:effectLst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225 CMR 16.00, imposes a 20% annual cap on biofuel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states that no more than 10% of the Attributes can be generated prior to July 1st.  To meet these requirements,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biofuel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distributors are required to report on a quarterly basis the following information for each delivery:</a:t>
          </a:r>
          <a:b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Biofuel Supplier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Customer Street Address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Customer City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Customer Zip Code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the system is a Boiler of a Furnace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System Manufacturer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System Model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Blend Level of Fuel Delivered (Percentage)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 Volume of Fuel Delivered (Gallons)</a:t>
          </a:r>
          <a:endParaRPr lang="en-US">
            <a:effectLst/>
          </a:endParaRPr>
        </a:p>
        <a:p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These quarterly reports are due as follows:</a:t>
          </a:r>
          <a:endParaRPr lang="en-US">
            <a:effectLst/>
          </a:endParaRPr>
        </a:p>
        <a:p>
          <a:endParaRPr lang="en-US" sz="1100" b="0" i="0" u="sng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Quarter		Report Deadline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Q1   January-March	April 30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   April-June		July 30</a:t>
          </a:r>
          <a:endParaRPr lang="en-US">
            <a:effectLst/>
          </a:endParaRPr>
        </a:p>
        <a:p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Q3   July-September	October 30</a:t>
          </a:r>
          <a:endParaRPr lang="en-US">
            <a:effectLst/>
          </a:endParaRPr>
        </a:p>
        <a:p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Q4   October-December	January 30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-AltTech\APS\RE%20Thermal%20regulations\GHG%20Analysis\ma-aps-regulation-biomass%20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and Instructions"/>
      <sheetName val="Overall Efficiency - Annual"/>
      <sheetName val="GHG Analysis"/>
      <sheetName val="Graphs"/>
      <sheetName val="Parameters"/>
      <sheetName val="Debt-Dividend Analysis"/>
      <sheetName val="Carbon Dividend Framework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 t="str">
            <v>Bio-Oil</v>
          </cell>
          <cell r="C5" t="str">
            <v>gallons</v>
          </cell>
          <cell r="D5">
            <v>71200</v>
          </cell>
          <cell r="E5" t="str">
            <v>BTU/gal</v>
          </cell>
        </row>
        <row r="6">
          <cell r="B6" t="str">
            <v>Wood Chips (dry)</v>
          </cell>
          <cell r="C6" t="str">
            <v>dry tons</v>
          </cell>
          <cell r="D6">
            <v>8500</v>
          </cell>
          <cell r="E6" t="str">
            <v>BTU/lb</v>
          </cell>
        </row>
        <row r="7">
          <cell r="B7" t="str">
            <v>Wood Chips (green)</v>
          </cell>
          <cell r="C7" t="str">
            <v>green tons</v>
          </cell>
          <cell r="D7">
            <v>5100</v>
          </cell>
          <cell r="E7" t="str">
            <v>BTU/lb</v>
          </cell>
        </row>
        <row r="8">
          <cell r="B8" t="str">
            <v>Wood Pellets</v>
          </cell>
          <cell r="C8" t="str">
            <v>dry tons</v>
          </cell>
          <cell r="D8">
            <v>8500</v>
          </cell>
          <cell r="E8" t="str">
            <v>BTU/lb</v>
          </cell>
        </row>
        <row r="13">
          <cell r="B13" t="str">
            <v>Electric resistance</v>
          </cell>
        </row>
        <row r="14">
          <cell r="B14" t="str">
            <v>Fuel Oil #2</v>
          </cell>
        </row>
        <row r="15">
          <cell r="B15" t="str">
            <v>Fuel Oil #6</v>
          </cell>
        </row>
        <row r="16">
          <cell r="B16" t="str">
            <v>Natural Gas</v>
          </cell>
        </row>
        <row r="17">
          <cell r="B17" t="str">
            <v>Natural Gas, new</v>
          </cell>
        </row>
        <row r="18">
          <cell r="B18" t="str">
            <v>Propane</v>
          </cell>
        </row>
        <row r="22">
          <cell r="B22" t="str">
            <v>Natural Gas - Combined Cycle</v>
          </cell>
        </row>
        <row r="23">
          <cell r="B23" t="str">
            <v>Other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tabSelected="1" zoomScale="90" zoomScaleNormal="90" workbookViewId="0">
      <selection activeCell="B9" sqref="B9"/>
    </sheetView>
  </sheetViews>
  <sheetFormatPr defaultRowHeight="12.75" x14ac:dyDescent="0.2"/>
  <cols>
    <col min="1" max="1" width="2" customWidth="1"/>
    <col min="2" max="2" width="105.7109375" customWidth="1"/>
  </cols>
  <sheetData>
    <row r="1" spans="1:3" ht="12.75" customHeight="1" x14ac:dyDescent="0.25">
      <c r="A1" s="1"/>
      <c r="B1" s="2"/>
    </row>
    <row r="2" spans="1:3" ht="15.75" thickBot="1" x14ac:dyDescent="0.3">
      <c r="B2" s="2"/>
      <c r="C2" s="3"/>
    </row>
    <row r="3" spans="1:3" x14ac:dyDescent="0.2">
      <c r="B3" s="4"/>
    </row>
    <row r="4" spans="1:3" ht="15" x14ac:dyDescent="0.2">
      <c r="B4" s="5" t="s">
        <v>0</v>
      </c>
    </row>
    <row r="5" spans="1:3" ht="15" x14ac:dyDescent="0.2">
      <c r="B5" s="5" t="s">
        <v>1</v>
      </c>
    </row>
    <row r="6" spans="1:3" ht="15" x14ac:dyDescent="0.2">
      <c r="B6" s="5" t="s">
        <v>2</v>
      </c>
    </row>
    <row r="7" spans="1:3" ht="15" x14ac:dyDescent="0.2">
      <c r="B7" s="5" t="s">
        <v>3</v>
      </c>
    </row>
    <row r="8" spans="1:3" ht="15" x14ac:dyDescent="0.2">
      <c r="B8" s="5"/>
    </row>
    <row r="9" spans="1:3" ht="15" x14ac:dyDescent="0.2">
      <c r="B9" s="5" t="s">
        <v>37</v>
      </c>
    </row>
    <row r="10" spans="1:3" ht="13.5" thickBot="1" x14ac:dyDescent="0.25">
      <c r="B10" s="6"/>
    </row>
    <row r="12" spans="1:3" x14ac:dyDescent="0.2">
      <c r="B12" s="7"/>
    </row>
    <row r="34" spans="2:2" x14ac:dyDescent="0.2">
      <c r="B34" s="38"/>
    </row>
  </sheetData>
  <sheetProtection selectLockedCells="1" selectUnlockedCells="1"/>
  <pageMargins left="0.75" right="0.75" top="0.66" bottom="0.94" header="0.34" footer="0.33"/>
  <pageSetup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Normal="100" workbookViewId="0"/>
  </sheetViews>
  <sheetFormatPr defaultRowHeight="12.75" x14ac:dyDescent="0.2"/>
  <cols>
    <col min="1" max="1" width="41.28515625" bestFit="1" customWidth="1"/>
    <col min="2" max="5" width="12" customWidth="1"/>
  </cols>
  <sheetData>
    <row r="1" spans="1:14" s="14" customFormat="1" ht="30" customHeight="1" x14ac:dyDescent="0.2">
      <c r="A1" s="18" t="s">
        <v>5</v>
      </c>
      <c r="B1" s="39"/>
      <c r="C1" s="40"/>
      <c r="D1"/>
      <c r="J1" s="10"/>
      <c r="N1"/>
    </row>
    <row r="2" spans="1:14" s="14" customFormat="1" ht="30" customHeight="1" x14ac:dyDescent="0.2">
      <c r="A2" s="18" t="s">
        <v>6</v>
      </c>
      <c r="B2" s="39"/>
      <c r="C2" s="40"/>
      <c r="D2"/>
      <c r="E2"/>
      <c r="F2"/>
      <c r="G2"/>
      <c r="H2"/>
      <c r="I2"/>
      <c r="J2"/>
      <c r="N2"/>
    </row>
    <row r="3" spans="1:14" s="14" customFormat="1" ht="30" customHeight="1" x14ac:dyDescent="0.2">
      <c r="A3" s="18" t="s">
        <v>7</v>
      </c>
      <c r="B3" s="39"/>
      <c r="C3" s="40"/>
      <c r="D3"/>
      <c r="E3"/>
      <c r="F3"/>
      <c r="G3"/>
      <c r="H3"/>
      <c r="I3"/>
      <c r="J3"/>
      <c r="N3"/>
    </row>
    <row r="4" spans="1:14" ht="30" customHeight="1" x14ac:dyDescent="0.2"/>
    <row r="5" spans="1:14" ht="30" customHeight="1" x14ac:dyDescent="0.2">
      <c r="B5" s="20" t="s">
        <v>21</v>
      </c>
      <c r="C5" s="20" t="s">
        <v>22</v>
      </c>
      <c r="D5" s="20" t="s">
        <v>23</v>
      </c>
      <c r="E5" s="20" t="s">
        <v>4</v>
      </c>
    </row>
    <row r="6" spans="1:14" ht="30" customHeight="1" x14ac:dyDescent="0.2">
      <c r="A6" s="18" t="s">
        <v>28</v>
      </c>
      <c r="B6" s="20">
        <v>1000</v>
      </c>
      <c r="C6" s="20">
        <v>500</v>
      </c>
      <c r="D6" s="20">
        <v>2500</v>
      </c>
      <c r="E6" s="20">
        <f>SUM(B6:D6)</f>
        <v>4000</v>
      </c>
    </row>
    <row r="7" spans="1:14" ht="30" customHeight="1" x14ac:dyDescent="0.2">
      <c r="A7" s="18" t="s">
        <v>29</v>
      </c>
      <c r="B7" s="20">
        <v>250</v>
      </c>
      <c r="C7" s="20">
        <v>125</v>
      </c>
      <c r="D7" s="20">
        <v>600</v>
      </c>
      <c r="E7" s="20">
        <f t="shared" ref="E7:E8" si="0">SUM(B7:D7)</f>
        <v>975</v>
      </c>
    </row>
    <row r="8" spans="1:14" ht="30" customHeight="1" x14ac:dyDescent="0.2">
      <c r="A8" s="18" t="s">
        <v>27</v>
      </c>
      <c r="B8" s="20">
        <v>20</v>
      </c>
      <c r="C8" s="20">
        <v>15</v>
      </c>
      <c r="D8" s="20">
        <v>35</v>
      </c>
      <c r="E8" s="20">
        <f t="shared" si="0"/>
        <v>70</v>
      </c>
    </row>
    <row r="9" spans="1:14" ht="30" customHeight="1" x14ac:dyDescent="0.2">
      <c r="A9" s="18" t="s">
        <v>20</v>
      </c>
      <c r="B9" s="22">
        <f>B7/B6</f>
        <v>0.25</v>
      </c>
      <c r="C9" s="22">
        <f t="shared" ref="C9:E9" si="1">C7/C6</f>
        <v>0.25</v>
      </c>
      <c r="D9" s="22">
        <f t="shared" si="1"/>
        <v>0.24</v>
      </c>
      <c r="E9" s="22">
        <f t="shared" si="1"/>
        <v>0.24374999999999999</v>
      </c>
    </row>
    <row r="10" spans="1:14" ht="30" customHeight="1" x14ac:dyDescent="0.2"/>
    <row r="11" spans="1:14" ht="30" customHeight="1" x14ac:dyDescent="0.2">
      <c r="A11" s="18" t="s">
        <v>8</v>
      </c>
      <c r="B11" s="20">
        <v>0</v>
      </c>
    </row>
    <row r="12" spans="1:14" ht="30" customHeight="1" x14ac:dyDescent="0.2">
      <c r="A12" s="18" t="s">
        <v>24</v>
      </c>
      <c r="B12" s="20">
        <f>TRUNC((E7*127000*0.8/3412000)+B11,0)</f>
        <v>29</v>
      </c>
    </row>
    <row r="13" spans="1:14" ht="30" customHeight="1" x14ac:dyDescent="0.2">
      <c r="A13" s="18" t="s">
        <v>25</v>
      </c>
      <c r="B13" s="21">
        <f>(E7*127000*0.8/3412000+B11)-B12</f>
        <v>3.2825322391559553E-2</v>
      </c>
    </row>
  </sheetData>
  <mergeCells count="3">
    <mergeCell ref="B1:C1"/>
    <mergeCell ref="B2:C2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zoomScale="90" zoomScaleNormal="90" workbookViewId="0">
      <selection activeCell="B31" sqref="B31"/>
    </sheetView>
  </sheetViews>
  <sheetFormatPr defaultRowHeight="12.75" x14ac:dyDescent="0.2"/>
  <cols>
    <col min="1" max="1" width="35.28515625" style="9" bestFit="1" customWidth="1"/>
    <col min="2" max="2" width="22.7109375" style="9" customWidth="1"/>
    <col min="3" max="3" width="24.140625" style="9" bestFit="1" customWidth="1"/>
    <col min="4" max="4" width="16.7109375" style="12" customWidth="1"/>
    <col min="5" max="5" width="16.7109375" style="9" customWidth="1"/>
    <col min="6" max="6" width="16.7109375" style="13" customWidth="1"/>
    <col min="7" max="8" width="16.7109375" style="9" customWidth="1"/>
    <col min="9" max="9" width="17" style="9" bestFit="1" customWidth="1"/>
    <col min="10" max="10" width="18.7109375" style="10" customWidth="1"/>
    <col min="11" max="13" width="18.7109375" style="9" customWidth="1"/>
    <col min="15" max="16384" width="9.140625" style="9"/>
  </cols>
  <sheetData>
    <row r="1" spans="1:14" ht="24.95" customHeight="1" x14ac:dyDescent="0.2">
      <c r="A1" s="18" t="s">
        <v>5</v>
      </c>
      <c r="B1" s="19"/>
      <c r="C1"/>
      <c r="D1" s="9"/>
      <c r="E1" s="13"/>
      <c r="F1" s="9"/>
      <c r="I1" s="10"/>
      <c r="J1" s="9"/>
      <c r="M1"/>
      <c r="N1" s="9"/>
    </row>
    <row r="2" spans="1:14" ht="24.95" customHeight="1" x14ac:dyDescent="0.2">
      <c r="A2" s="18" t="s">
        <v>6</v>
      </c>
      <c r="B2" s="19"/>
      <c r="C2"/>
      <c r="D2" s="9"/>
      <c r="E2" s="13"/>
      <c r="F2" s="9"/>
      <c r="I2" s="10"/>
      <c r="J2" s="9"/>
      <c r="M2"/>
      <c r="N2" s="9"/>
    </row>
    <row r="3" spans="1:14" ht="24.95" customHeight="1" x14ac:dyDescent="0.2">
      <c r="A3" s="18" t="s">
        <v>7</v>
      </c>
      <c r="B3" s="19"/>
      <c r="C3"/>
      <c r="D3" s="9"/>
      <c r="E3" s="13"/>
      <c r="F3" s="9"/>
      <c r="I3" s="10"/>
      <c r="J3" s="9"/>
      <c r="M3"/>
      <c r="N3" s="9"/>
    </row>
    <row r="4" spans="1:14" s="8" customFormat="1" ht="38.25" x14ac:dyDescent="0.2">
      <c r="A4" s="23" t="s">
        <v>9</v>
      </c>
      <c r="B4" s="24" t="s">
        <v>17</v>
      </c>
      <c r="C4" s="24" t="s">
        <v>10</v>
      </c>
      <c r="D4" s="25" t="s">
        <v>30</v>
      </c>
      <c r="E4" s="25" t="s">
        <v>26</v>
      </c>
      <c r="F4" s="25" t="s">
        <v>11</v>
      </c>
      <c r="G4" s="25" t="s">
        <v>12</v>
      </c>
      <c r="H4" s="16" t="s">
        <v>13</v>
      </c>
      <c r="I4"/>
    </row>
    <row r="5" spans="1:14" ht="13.5" customHeight="1" x14ac:dyDescent="0.2">
      <c r="A5" s="26" t="s">
        <v>19</v>
      </c>
      <c r="B5" s="31">
        <v>43101</v>
      </c>
      <c r="C5" s="32" t="s">
        <v>18</v>
      </c>
      <c r="D5" s="32" t="s">
        <v>31</v>
      </c>
      <c r="E5" s="32" t="s">
        <v>32</v>
      </c>
      <c r="F5" s="33">
        <v>5000</v>
      </c>
      <c r="G5" s="32">
        <v>0.2</v>
      </c>
      <c r="H5" s="34">
        <f>G5*F5</f>
        <v>1000</v>
      </c>
      <c r="I5"/>
      <c r="N5" s="13"/>
    </row>
    <row r="6" spans="1:14" x14ac:dyDescent="0.2">
      <c r="A6" s="26">
        <v>1</v>
      </c>
      <c r="B6" s="31">
        <v>43115</v>
      </c>
      <c r="C6" s="32" t="s">
        <v>33</v>
      </c>
      <c r="D6" s="32" t="s">
        <v>34</v>
      </c>
      <c r="E6" s="32" t="s">
        <v>35</v>
      </c>
      <c r="F6" s="32">
        <v>250</v>
      </c>
      <c r="G6" s="32">
        <v>1</v>
      </c>
      <c r="H6" s="34">
        <f t="shared" ref="H6:H24" si="0">G6*F6</f>
        <v>250</v>
      </c>
      <c r="I6"/>
      <c r="N6" s="13"/>
    </row>
    <row r="7" spans="1:14" x14ac:dyDescent="0.2">
      <c r="A7" s="26">
        <v>2</v>
      </c>
      <c r="B7" s="32"/>
      <c r="C7" s="32"/>
      <c r="D7" s="32"/>
      <c r="E7" s="32"/>
      <c r="F7" s="32"/>
      <c r="G7" s="32"/>
      <c r="H7" s="34">
        <f t="shared" si="0"/>
        <v>0</v>
      </c>
      <c r="I7"/>
      <c r="N7" s="13"/>
    </row>
    <row r="8" spans="1:14" x14ac:dyDescent="0.2">
      <c r="A8" s="26">
        <v>3</v>
      </c>
      <c r="B8" s="32"/>
      <c r="C8" s="32"/>
      <c r="D8" s="32"/>
      <c r="E8" s="32"/>
      <c r="F8" s="32"/>
      <c r="G8" s="32"/>
      <c r="H8" s="34">
        <f t="shared" si="0"/>
        <v>0</v>
      </c>
      <c r="I8"/>
      <c r="N8" s="13"/>
    </row>
    <row r="9" spans="1:14" x14ac:dyDescent="0.2">
      <c r="A9" s="26">
        <v>4</v>
      </c>
      <c r="B9" s="32"/>
      <c r="C9" s="32"/>
      <c r="D9" s="32"/>
      <c r="E9" s="32"/>
      <c r="F9" s="32"/>
      <c r="G9" s="32"/>
      <c r="H9" s="34">
        <f t="shared" si="0"/>
        <v>0</v>
      </c>
      <c r="I9"/>
      <c r="N9" s="11"/>
    </row>
    <row r="10" spans="1:14" x14ac:dyDescent="0.2">
      <c r="A10" s="26">
        <v>5</v>
      </c>
      <c r="B10" s="32"/>
      <c r="C10" s="32"/>
      <c r="D10" s="32"/>
      <c r="E10" s="32"/>
      <c r="F10" s="32"/>
      <c r="G10" s="32"/>
      <c r="H10" s="34">
        <f t="shared" si="0"/>
        <v>0</v>
      </c>
      <c r="I10"/>
      <c r="N10" s="11"/>
    </row>
    <row r="11" spans="1:14" x14ac:dyDescent="0.2">
      <c r="A11" s="26">
        <v>6</v>
      </c>
      <c r="B11" s="32"/>
      <c r="C11" s="32"/>
      <c r="D11" s="32"/>
      <c r="E11" s="32"/>
      <c r="F11" s="32"/>
      <c r="G11" s="32"/>
      <c r="H11" s="34">
        <f t="shared" si="0"/>
        <v>0</v>
      </c>
      <c r="I11"/>
      <c r="N11" s="13"/>
    </row>
    <row r="12" spans="1:14" x14ac:dyDescent="0.2">
      <c r="A12" s="26">
        <v>7</v>
      </c>
      <c r="B12" s="32"/>
      <c r="C12" s="32"/>
      <c r="D12" s="32"/>
      <c r="E12" s="32"/>
      <c r="F12" s="32"/>
      <c r="G12" s="32"/>
      <c r="H12" s="34">
        <f t="shared" si="0"/>
        <v>0</v>
      </c>
      <c r="I12"/>
      <c r="N12" s="13"/>
    </row>
    <row r="13" spans="1:14" x14ac:dyDescent="0.2">
      <c r="A13" s="26">
        <v>8</v>
      </c>
      <c r="B13" s="32"/>
      <c r="C13" s="32"/>
      <c r="D13" s="32"/>
      <c r="E13" s="32"/>
      <c r="F13" s="32"/>
      <c r="G13" s="32"/>
      <c r="H13" s="34">
        <f t="shared" si="0"/>
        <v>0</v>
      </c>
      <c r="I13"/>
      <c r="N13" s="13"/>
    </row>
    <row r="14" spans="1:14" x14ac:dyDescent="0.2">
      <c r="A14" s="26">
        <v>9</v>
      </c>
      <c r="B14" s="32"/>
      <c r="C14" s="32"/>
      <c r="D14" s="32"/>
      <c r="E14" s="32"/>
      <c r="F14" s="32"/>
      <c r="G14" s="32"/>
      <c r="H14" s="34">
        <f t="shared" si="0"/>
        <v>0</v>
      </c>
      <c r="I14"/>
      <c r="N14" s="13"/>
    </row>
    <row r="15" spans="1:14" x14ac:dyDescent="0.2">
      <c r="A15" s="26">
        <v>10</v>
      </c>
      <c r="B15" s="32"/>
      <c r="C15" s="32"/>
      <c r="D15" s="32"/>
      <c r="E15" s="32"/>
      <c r="F15" s="32"/>
      <c r="G15" s="32"/>
      <c r="H15" s="34">
        <f t="shared" si="0"/>
        <v>0</v>
      </c>
      <c r="I15"/>
      <c r="N15" s="13"/>
    </row>
    <row r="16" spans="1:14" x14ac:dyDescent="0.2">
      <c r="A16" s="26">
        <v>11</v>
      </c>
      <c r="B16" s="32"/>
      <c r="C16" s="32"/>
      <c r="D16" s="32"/>
      <c r="E16" s="32"/>
      <c r="F16" s="32"/>
      <c r="G16" s="32"/>
      <c r="H16" s="34">
        <f t="shared" si="0"/>
        <v>0</v>
      </c>
      <c r="I16"/>
      <c r="N16" s="13"/>
    </row>
    <row r="17" spans="1:14" x14ac:dyDescent="0.2">
      <c r="A17" s="26">
        <v>12</v>
      </c>
      <c r="B17" s="32"/>
      <c r="C17" s="32"/>
      <c r="D17" s="32"/>
      <c r="E17" s="32"/>
      <c r="F17" s="32"/>
      <c r="G17" s="32"/>
      <c r="H17" s="34">
        <f t="shared" si="0"/>
        <v>0</v>
      </c>
      <c r="I17"/>
      <c r="N17" s="13"/>
    </row>
    <row r="18" spans="1:14" x14ac:dyDescent="0.2">
      <c r="A18" s="26">
        <v>13</v>
      </c>
      <c r="B18" s="32"/>
      <c r="C18" s="32"/>
      <c r="D18" s="32"/>
      <c r="E18" s="32"/>
      <c r="F18" s="32"/>
      <c r="G18" s="32"/>
      <c r="H18" s="34">
        <f t="shared" si="0"/>
        <v>0</v>
      </c>
      <c r="I18"/>
      <c r="J18" s="13"/>
      <c r="K18" s="13"/>
      <c r="L18" s="13"/>
      <c r="M18" s="13"/>
      <c r="N18" s="13"/>
    </row>
    <row r="19" spans="1:14" x14ac:dyDescent="0.2">
      <c r="A19" s="26">
        <v>14</v>
      </c>
      <c r="B19" s="32"/>
      <c r="C19" s="32"/>
      <c r="D19" s="32"/>
      <c r="E19" s="32"/>
      <c r="F19" s="32"/>
      <c r="G19" s="32"/>
      <c r="H19" s="34">
        <f t="shared" si="0"/>
        <v>0</v>
      </c>
      <c r="I19"/>
      <c r="J19" s="13"/>
      <c r="K19" s="13"/>
      <c r="L19" s="13"/>
      <c r="M19" s="13"/>
      <c r="N19" s="13"/>
    </row>
    <row r="20" spans="1:14" x14ac:dyDescent="0.2">
      <c r="A20" s="26">
        <v>15</v>
      </c>
      <c r="B20" s="32"/>
      <c r="C20" s="32"/>
      <c r="D20" s="32"/>
      <c r="E20" s="32"/>
      <c r="F20" s="32"/>
      <c r="G20" s="32"/>
      <c r="H20" s="34">
        <f t="shared" si="0"/>
        <v>0</v>
      </c>
      <c r="I20"/>
      <c r="J20" s="13"/>
      <c r="K20" s="13"/>
      <c r="L20" s="13"/>
      <c r="M20" s="13"/>
      <c r="N20" s="13"/>
    </row>
    <row r="21" spans="1:14" x14ac:dyDescent="0.2">
      <c r="A21" s="26">
        <v>16</v>
      </c>
      <c r="B21" s="32"/>
      <c r="C21" s="32"/>
      <c r="D21" s="32"/>
      <c r="E21" s="32"/>
      <c r="F21" s="32"/>
      <c r="G21" s="32"/>
      <c r="H21" s="34">
        <f t="shared" si="0"/>
        <v>0</v>
      </c>
      <c r="I21"/>
      <c r="J21" s="13"/>
      <c r="K21" s="13"/>
      <c r="L21" s="13"/>
      <c r="M21" s="13"/>
      <c r="N21" s="13"/>
    </row>
    <row r="22" spans="1:14" x14ac:dyDescent="0.2">
      <c r="A22" s="26">
        <v>17</v>
      </c>
      <c r="B22" s="32"/>
      <c r="C22" s="32"/>
      <c r="D22" s="32"/>
      <c r="E22" s="32"/>
      <c r="F22" s="32"/>
      <c r="G22" s="32"/>
      <c r="H22" s="34">
        <f t="shared" si="0"/>
        <v>0</v>
      </c>
      <c r="I22"/>
      <c r="J22" s="13"/>
      <c r="K22" s="13"/>
      <c r="L22" s="13"/>
      <c r="M22" s="13"/>
      <c r="N22" s="13"/>
    </row>
    <row r="23" spans="1:14" x14ac:dyDescent="0.2">
      <c r="A23" s="26">
        <v>18</v>
      </c>
      <c r="B23" s="32"/>
      <c r="C23" s="32"/>
      <c r="D23" s="32"/>
      <c r="E23" s="32"/>
      <c r="F23" s="32"/>
      <c r="G23" s="32"/>
      <c r="H23" s="34">
        <f t="shared" si="0"/>
        <v>0</v>
      </c>
      <c r="I23"/>
      <c r="J23" s="13"/>
      <c r="K23" s="13"/>
      <c r="L23" s="13"/>
      <c r="M23" s="13"/>
      <c r="N23" s="13"/>
    </row>
    <row r="24" spans="1:14" x14ac:dyDescent="0.2">
      <c r="A24" s="26">
        <v>19</v>
      </c>
      <c r="B24" s="32"/>
      <c r="C24" s="32"/>
      <c r="D24" s="32"/>
      <c r="E24" s="32"/>
      <c r="F24" s="32"/>
      <c r="G24" s="32"/>
      <c r="H24" s="34">
        <f t="shared" si="0"/>
        <v>0</v>
      </c>
      <c r="I24"/>
      <c r="J24" s="13"/>
      <c r="K24" s="13"/>
      <c r="L24" s="13"/>
      <c r="M24" s="13"/>
      <c r="N24" s="13"/>
    </row>
    <row r="25" spans="1:14" s="11" customFormat="1" ht="15" x14ac:dyDescent="0.2">
      <c r="A25" s="27" t="s">
        <v>4</v>
      </c>
      <c r="B25" s="28"/>
      <c r="C25" s="28"/>
      <c r="D25" s="28"/>
      <c r="E25" s="28"/>
      <c r="F25" s="29">
        <f>SUM(F5:F24)</f>
        <v>5250</v>
      </c>
      <c r="G25" s="29">
        <f>SUM(G5:G24)</f>
        <v>1.2</v>
      </c>
      <c r="H25" s="30">
        <f>SUM(H5:H24)</f>
        <v>1250</v>
      </c>
      <c r="I25"/>
    </row>
    <row r="26" spans="1:14" s="11" customFormat="1" x14ac:dyDescent="0.2">
      <c r="A26"/>
      <c r="B26"/>
      <c r="C26"/>
      <c r="D26"/>
      <c r="E26"/>
      <c r="F26"/>
      <c r="G26"/>
      <c r="H26"/>
      <c r="I26"/>
    </row>
    <row r="27" spans="1:14" s="11" customFormat="1" x14ac:dyDescent="0.2">
      <c r="A27"/>
      <c r="B27"/>
      <c r="C27"/>
      <c r="D27"/>
      <c r="E27"/>
      <c r="F27"/>
      <c r="G27"/>
      <c r="H27"/>
      <c r="I27"/>
    </row>
    <row r="28" spans="1:14" s="11" customFormat="1" ht="37.5" customHeight="1" x14ac:dyDescent="0.2">
      <c r="A28" s="17" t="s">
        <v>36</v>
      </c>
      <c r="B28" s="35">
        <v>0</v>
      </c>
      <c r="C28"/>
      <c r="D28"/>
      <c r="E28"/>
      <c r="F28"/>
      <c r="G28"/>
      <c r="H28"/>
    </row>
    <row r="29" spans="1:14" ht="37.5" customHeight="1" x14ac:dyDescent="0.2">
      <c r="A29" s="15" t="s">
        <v>15</v>
      </c>
      <c r="B29" s="35">
        <f>'Q1 Sales'!E7</f>
        <v>975</v>
      </c>
      <c r="C29"/>
      <c r="D29"/>
      <c r="E29"/>
      <c r="F29"/>
      <c r="J29" s="9"/>
      <c r="N29" s="9"/>
    </row>
    <row r="30" spans="1:14" ht="37.5" customHeight="1" x14ac:dyDescent="0.2">
      <c r="A30" s="15" t="s">
        <v>16</v>
      </c>
      <c r="B30" s="35">
        <f>H25</f>
        <v>1250</v>
      </c>
      <c r="C30"/>
      <c r="D30"/>
      <c r="E30"/>
      <c r="F30"/>
      <c r="J30" s="9"/>
      <c r="N30" s="9"/>
    </row>
    <row r="31" spans="1:14" ht="37.5" customHeight="1" x14ac:dyDescent="0.2">
      <c r="A31" s="37" t="s">
        <v>14</v>
      </c>
      <c r="B31" s="36">
        <f>B30-B29</f>
        <v>275</v>
      </c>
      <c r="C31"/>
      <c r="D31"/>
      <c r="E31"/>
      <c r="F31"/>
      <c r="G31"/>
      <c r="H31"/>
      <c r="I31"/>
      <c r="J31" s="9"/>
      <c r="N31" s="9"/>
    </row>
    <row r="32" spans="1:14" x14ac:dyDescent="0.2">
      <c r="A32" s="13"/>
      <c r="B32" s="13"/>
      <c r="C32"/>
      <c r="D32" s="13"/>
      <c r="E32"/>
      <c r="F32"/>
      <c r="G32"/>
      <c r="H32"/>
      <c r="I32"/>
      <c r="J32"/>
      <c r="N32" s="9"/>
    </row>
    <row r="33" spans="1:15" x14ac:dyDescent="0.2">
      <c r="A33" s="41"/>
      <c r="B33" s="41"/>
      <c r="C33" s="41"/>
      <c r="D33" s="41"/>
      <c r="E33"/>
      <c r="F33"/>
      <c r="G33"/>
      <c r="H33"/>
      <c r="I33"/>
      <c r="J33" s="9"/>
      <c r="K33" s="10"/>
      <c r="N33" s="9"/>
      <c r="O33"/>
    </row>
    <row r="34" spans="1:15" x14ac:dyDescent="0.2">
      <c r="A34" s="41"/>
      <c r="B34" s="41"/>
      <c r="C34" s="41"/>
      <c r="D34" s="41"/>
      <c r="E34"/>
      <c r="F34"/>
      <c r="G34"/>
      <c r="H34"/>
      <c r="I34"/>
      <c r="J34" s="9"/>
      <c r="K34" s="10"/>
      <c r="N34" s="9"/>
      <c r="O34"/>
    </row>
    <row r="35" spans="1:15" x14ac:dyDescent="0.2">
      <c r="A35" s="41"/>
      <c r="B35" s="41"/>
      <c r="C35" s="41"/>
      <c r="D35" s="41"/>
      <c r="E35"/>
      <c r="F35"/>
      <c r="G35"/>
      <c r="H35"/>
      <c r="I35"/>
      <c r="J35" s="9"/>
      <c r="K35" s="10"/>
      <c r="N35" s="9"/>
      <c r="O35"/>
    </row>
    <row r="36" spans="1:15" x14ac:dyDescent="0.2">
      <c r="A36" s="41"/>
      <c r="B36" s="41"/>
      <c r="C36" s="41"/>
      <c r="D36" s="41"/>
      <c r="E36"/>
      <c r="F36"/>
      <c r="G36"/>
      <c r="H36"/>
      <c r="I36"/>
      <c r="J36" s="9"/>
      <c r="K36" s="10"/>
      <c r="N36" s="9"/>
      <c r="O36"/>
    </row>
    <row r="37" spans="1:15" x14ac:dyDescent="0.2">
      <c r="A37" s="41"/>
      <c r="B37" s="41"/>
      <c r="C37" s="41"/>
      <c r="D37" s="41"/>
      <c r="E37"/>
      <c r="F37"/>
      <c r="G37"/>
      <c r="H37"/>
      <c r="I37"/>
      <c r="J37" s="9"/>
      <c r="K37" s="10"/>
      <c r="N37" s="9"/>
      <c r="O37"/>
    </row>
    <row r="38" spans="1:15" x14ac:dyDescent="0.2">
      <c r="A38" s="41"/>
      <c r="B38" s="41"/>
      <c r="C38" s="41"/>
      <c r="D38" s="41"/>
      <c r="E38"/>
      <c r="F38"/>
      <c r="G38"/>
      <c r="H38"/>
      <c r="I38"/>
      <c r="J38" s="9"/>
      <c r="K38" s="10"/>
      <c r="N38" s="9"/>
      <c r="O38"/>
    </row>
    <row r="39" spans="1:15" x14ac:dyDescent="0.2">
      <c r="D39" s="9"/>
      <c r="E39" s="12"/>
      <c r="F39" s="12"/>
      <c r="J39" s="9"/>
      <c r="K39" s="10"/>
      <c r="N39" s="9"/>
      <c r="O39"/>
    </row>
    <row r="40" spans="1:15" x14ac:dyDescent="0.2">
      <c r="D40" s="9"/>
      <c r="E40" s="12"/>
      <c r="F40" s="12"/>
      <c r="J40" s="9"/>
      <c r="K40" s="10"/>
      <c r="N40" s="9"/>
      <c r="O40"/>
    </row>
    <row r="41" spans="1:15" x14ac:dyDescent="0.2">
      <c r="D41" s="9"/>
      <c r="E41" s="12"/>
      <c r="F41" s="12"/>
      <c r="J41" s="9"/>
      <c r="K41" s="10"/>
      <c r="N41" s="9"/>
      <c r="O41"/>
    </row>
    <row r="42" spans="1:15" x14ac:dyDescent="0.2">
      <c r="D42" s="9"/>
      <c r="E42" s="12"/>
      <c r="F42" s="12"/>
      <c r="J42" s="9"/>
      <c r="K42" s="10"/>
      <c r="N42" s="9"/>
      <c r="O42"/>
    </row>
    <row r="43" spans="1:15" x14ac:dyDescent="0.2">
      <c r="D43" s="9"/>
      <c r="E43" s="12"/>
      <c r="F43" s="12"/>
      <c r="J43" s="9"/>
      <c r="K43" s="10"/>
      <c r="N43" s="9"/>
      <c r="O43"/>
    </row>
    <row r="44" spans="1:15" x14ac:dyDescent="0.2">
      <c r="D44" s="9"/>
      <c r="E44" s="12"/>
      <c r="F44" s="12"/>
      <c r="J44" s="9"/>
      <c r="K44" s="10"/>
      <c r="N44" s="9"/>
      <c r="O44"/>
    </row>
    <row r="45" spans="1:15" x14ac:dyDescent="0.2">
      <c r="D45" s="9"/>
      <c r="E45" s="12"/>
      <c r="F45" s="12"/>
      <c r="J45" s="9"/>
      <c r="K45" s="10"/>
      <c r="N45" s="9"/>
      <c r="O45"/>
    </row>
    <row r="46" spans="1:15" x14ac:dyDescent="0.2">
      <c r="D46" s="9"/>
      <c r="E46" s="12"/>
      <c r="F46" s="12"/>
      <c r="J46" s="9"/>
      <c r="K46" s="10"/>
      <c r="N46" s="9"/>
      <c r="O46"/>
    </row>
    <row r="47" spans="1:15" x14ac:dyDescent="0.2">
      <c r="D47" s="9"/>
      <c r="E47" s="12"/>
      <c r="F47" s="12"/>
      <c r="J47" s="9"/>
      <c r="K47" s="10"/>
      <c r="N47" s="9"/>
      <c r="O47"/>
    </row>
    <row r="48" spans="1:15" x14ac:dyDescent="0.2">
      <c r="D48" s="9"/>
      <c r="E48" s="12"/>
      <c r="F48" s="12"/>
      <c r="J48" s="9"/>
      <c r="K48" s="10"/>
      <c r="N48" s="9"/>
      <c r="O48"/>
    </row>
    <row r="49" spans="4:15" x14ac:dyDescent="0.2">
      <c r="D49" s="9"/>
      <c r="E49" s="12"/>
      <c r="F49" s="12"/>
      <c r="J49" s="9"/>
      <c r="K49" s="10"/>
      <c r="N49" s="9"/>
      <c r="O49"/>
    </row>
    <row r="50" spans="4:15" x14ac:dyDescent="0.2">
      <c r="D50" s="9"/>
      <c r="E50" s="12"/>
      <c r="F50" s="12"/>
      <c r="J50" s="9"/>
      <c r="K50" s="10"/>
      <c r="N50" s="9"/>
      <c r="O50"/>
    </row>
    <row r="51" spans="4:15" x14ac:dyDescent="0.2">
      <c r="D51" s="9"/>
      <c r="E51" s="12"/>
      <c r="F51" s="12"/>
      <c r="J51" s="9"/>
      <c r="K51" s="10"/>
      <c r="N51" s="9"/>
      <c r="O51"/>
    </row>
    <row r="52" spans="4:15" x14ac:dyDescent="0.2">
      <c r="D52" s="9"/>
      <c r="E52" s="12"/>
      <c r="F52" s="12"/>
      <c r="J52" s="9"/>
      <c r="K52" s="10"/>
      <c r="N52" s="9"/>
      <c r="O52"/>
    </row>
    <row r="53" spans="4:15" x14ac:dyDescent="0.2">
      <c r="D53" s="9"/>
      <c r="E53" s="12"/>
      <c r="F53" s="12"/>
      <c r="J53" s="9"/>
      <c r="K53" s="10"/>
      <c r="N53" s="9"/>
      <c r="O53"/>
    </row>
    <row r="54" spans="4:15" x14ac:dyDescent="0.2">
      <c r="D54" s="9"/>
      <c r="E54" s="12"/>
      <c r="F54" s="12"/>
      <c r="J54" s="9"/>
      <c r="K54" s="10"/>
      <c r="N54" s="9"/>
      <c r="O54"/>
    </row>
    <row r="55" spans="4:15" x14ac:dyDescent="0.2">
      <c r="D55" s="9"/>
      <c r="E55" s="12"/>
      <c r="F55" s="12"/>
      <c r="J55" s="9"/>
      <c r="K55" s="10"/>
      <c r="N55" s="9"/>
      <c r="O55"/>
    </row>
    <row r="56" spans="4:15" x14ac:dyDescent="0.2">
      <c r="D56" s="9"/>
      <c r="E56" s="12"/>
      <c r="F56" s="12"/>
      <c r="J56" s="9"/>
      <c r="K56" s="10"/>
      <c r="N56" s="9"/>
      <c r="O56"/>
    </row>
    <row r="57" spans="4:15" x14ac:dyDescent="0.2">
      <c r="D57" s="9"/>
      <c r="E57" s="12"/>
      <c r="F57" s="12"/>
      <c r="J57" s="9"/>
      <c r="K57" s="10"/>
      <c r="N57" s="9"/>
      <c r="O57"/>
    </row>
    <row r="58" spans="4:15" x14ac:dyDescent="0.2">
      <c r="D58" s="9"/>
      <c r="E58" s="12"/>
      <c r="F58" s="12"/>
      <c r="J58" s="9"/>
      <c r="K58" s="10"/>
      <c r="N58" s="9"/>
      <c r="O58"/>
    </row>
    <row r="59" spans="4:15" x14ac:dyDescent="0.2">
      <c r="D59" s="9"/>
      <c r="E59" s="12"/>
      <c r="F59" s="12"/>
      <c r="J59" s="9"/>
      <c r="K59" s="10"/>
      <c r="N59" s="9"/>
      <c r="O59"/>
    </row>
    <row r="60" spans="4:15" x14ac:dyDescent="0.2">
      <c r="D60" s="9"/>
      <c r="E60" s="12"/>
      <c r="F60" s="12"/>
      <c r="J60" s="9"/>
      <c r="K60" s="10"/>
      <c r="N60" s="9"/>
      <c r="O60"/>
    </row>
    <row r="61" spans="4:15" x14ac:dyDescent="0.2">
      <c r="D61" s="9"/>
      <c r="E61" s="12"/>
      <c r="F61" s="12"/>
      <c r="J61" s="9"/>
      <c r="K61" s="10"/>
      <c r="N61" s="9"/>
      <c r="O61"/>
    </row>
    <row r="62" spans="4:15" x14ac:dyDescent="0.2">
      <c r="D62" s="9"/>
      <c r="E62" s="12"/>
      <c r="F62" s="12"/>
      <c r="J62" s="9"/>
      <c r="K62" s="10"/>
      <c r="N62" s="9"/>
      <c r="O62"/>
    </row>
    <row r="63" spans="4:15" x14ac:dyDescent="0.2">
      <c r="D63" s="9"/>
      <c r="E63" s="12"/>
      <c r="F63" s="12"/>
      <c r="J63" s="9"/>
      <c r="K63" s="10"/>
      <c r="N63" s="9"/>
      <c r="O63"/>
    </row>
    <row r="64" spans="4:15" x14ac:dyDescent="0.2">
      <c r="D64" s="9"/>
      <c r="E64" s="12"/>
      <c r="F64" s="12"/>
      <c r="J64" s="9"/>
      <c r="K64" s="10"/>
      <c r="N64" s="9"/>
      <c r="O64"/>
    </row>
    <row r="65" spans="4:15" x14ac:dyDescent="0.2">
      <c r="D65" s="9"/>
      <c r="E65" s="12"/>
      <c r="F65" s="12"/>
      <c r="J65" s="9"/>
      <c r="K65" s="10"/>
      <c r="N65" s="9"/>
      <c r="O65"/>
    </row>
  </sheetData>
  <mergeCells count="1">
    <mergeCell ref="A33:D38"/>
  </mergeCells>
  <conditionalFormatting sqref="B31">
    <cfRule type="cellIs" dxfId="7" priority="3" operator="lessThan">
      <formula>0</formula>
    </cfRule>
    <cfRule type="cellIs" dxfId="6" priority="4" operator="greaterThanOrEqual">
      <formula>0</formula>
    </cfRule>
  </conditionalFormatting>
  <dataValidations disablePrompts="1" count="1">
    <dataValidation type="decimal" allowBlank="1" showInputMessage="1" showErrorMessage="1" sqref="J66:J1048576 I1:I3 K33:K65">
      <formula1>0.1</formula1>
      <formula2>1</formula2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workbookViewId="0">
      <selection activeCell="B12" sqref="B12"/>
    </sheetView>
  </sheetViews>
  <sheetFormatPr defaultRowHeight="12.75" x14ac:dyDescent="0.2"/>
  <cols>
    <col min="1" max="1" width="41.28515625" bestFit="1" customWidth="1"/>
    <col min="2" max="5" width="12" customWidth="1"/>
  </cols>
  <sheetData>
    <row r="1" spans="1:14" s="14" customFormat="1" ht="30" customHeight="1" x14ac:dyDescent="0.2">
      <c r="A1" s="18" t="s">
        <v>5</v>
      </c>
      <c r="B1" s="39"/>
      <c r="C1" s="40"/>
      <c r="D1"/>
      <c r="J1" s="10"/>
      <c r="N1"/>
    </row>
    <row r="2" spans="1:14" s="14" customFormat="1" ht="30" customHeight="1" x14ac:dyDescent="0.2">
      <c r="A2" s="18" t="s">
        <v>6</v>
      </c>
      <c r="B2" s="39"/>
      <c r="C2" s="40"/>
      <c r="D2"/>
      <c r="E2"/>
      <c r="F2"/>
      <c r="G2"/>
      <c r="H2"/>
      <c r="I2"/>
      <c r="J2"/>
      <c r="N2"/>
    </row>
    <row r="3" spans="1:14" s="14" customFormat="1" ht="30" customHeight="1" x14ac:dyDescent="0.2">
      <c r="A3" s="18" t="s">
        <v>7</v>
      </c>
      <c r="B3" s="39"/>
      <c r="C3" s="40"/>
      <c r="D3"/>
      <c r="E3"/>
      <c r="F3"/>
      <c r="G3"/>
      <c r="H3"/>
      <c r="I3"/>
      <c r="J3"/>
      <c r="N3"/>
    </row>
    <row r="4" spans="1:14" ht="30" customHeight="1" x14ac:dyDescent="0.2"/>
    <row r="5" spans="1:14" ht="30" customHeight="1" x14ac:dyDescent="0.2">
      <c r="B5" s="20" t="s">
        <v>21</v>
      </c>
      <c r="C5" s="20" t="s">
        <v>22</v>
      </c>
      <c r="D5" s="20" t="s">
        <v>23</v>
      </c>
      <c r="E5" s="20" t="s">
        <v>4</v>
      </c>
    </row>
    <row r="6" spans="1:14" ht="30" customHeight="1" x14ac:dyDescent="0.2">
      <c r="A6" s="18" t="s">
        <v>28</v>
      </c>
      <c r="B6" s="20">
        <v>1000</v>
      </c>
      <c r="C6" s="20">
        <v>500</v>
      </c>
      <c r="D6" s="20">
        <v>2500</v>
      </c>
      <c r="E6" s="20">
        <f>SUM(B6:D6)</f>
        <v>4000</v>
      </c>
    </row>
    <row r="7" spans="1:14" ht="30" customHeight="1" x14ac:dyDescent="0.2">
      <c r="A7" s="18" t="s">
        <v>29</v>
      </c>
      <c r="B7" s="20">
        <v>250</v>
      </c>
      <c r="C7" s="20">
        <v>125</v>
      </c>
      <c r="D7" s="20">
        <v>600</v>
      </c>
      <c r="E7" s="20">
        <f t="shared" ref="E7:E8" si="0">SUM(B7:D7)</f>
        <v>975</v>
      </c>
    </row>
    <row r="8" spans="1:14" ht="30" customHeight="1" x14ac:dyDescent="0.2">
      <c r="A8" s="18" t="s">
        <v>27</v>
      </c>
      <c r="B8" s="20">
        <v>20</v>
      </c>
      <c r="C8" s="20">
        <v>15</v>
      </c>
      <c r="D8" s="20">
        <v>35</v>
      </c>
      <c r="E8" s="20">
        <f t="shared" si="0"/>
        <v>70</v>
      </c>
    </row>
    <row r="9" spans="1:14" ht="30" customHeight="1" x14ac:dyDescent="0.2">
      <c r="A9" s="18" t="s">
        <v>20</v>
      </c>
      <c r="B9" s="22">
        <f>B7/B6</f>
        <v>0.25</v>
      </c>
      <c r="C9" s="22">
        <f t="shared" ref="C9:E9" si="1">C7/C6</f>
        <v>0.25</v>
      </c>
      <c r="D9" s="22">
        <f t="shared" si="1"/>
        <v>0.24</v>
      </c>
      <c r="E9" s="22">
        <f t="shared" si="1"/>
        <v>0.24374999999999999</v>
      </c>
    </row>
    <row r="10" spans="1:14" ht="30" customHeight="1" x14ac:dyDescent="0.2"/>
    <row r="11" spans="1:14" ht="30" customHeight="1" x14ac:dyDescent="0.2">
      <c r="A11" s="18" t="s">
        <v>8</v>
      </c>
      <c r="B11" s="21">
        <f>'Q1 Sales'!B13</f>
        <v>3.2825322391559553E-2</v>
      </c>
    </row>
    <row r="12" spans="1:14" ht="30" customHeight="1" x14ac:dyDescent="0.2">
      <c r="A12" s="18" t="s">
        <v>24</v>
      </c>
      <c r="B12" s="20">
        <f>TRUNC((E7*127000*0.8/3412000)+B11,0)</f>
        <v>29</v>
      </c>
    </row>
    <row r="13" spans="1:14" ht="30" customHeight="1" x14ac:dyDescent="0.2">
      <c r="A13" s="18" t="s">
        <v>25</v>
      </c>
      <c r="B13" s="21">
        <f>(E7*127000*0.8/3412000+B11)-B12</f>
        <v>6.5650644783119105E-2</v>
      </c>
    </row>
  </sheetData>
  <mergeCells count="3">
    <mergeCell ref="B1:C1"/>
    <mergeCell ref="B2:C2"/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zoomScale="90" zoomScaleNormal="90" workbookViewId="0">
      <selection activeCell="B29" sqref="B29"/>
    </sheetView>
  </sheetViews>
  <sheetFormatPr defaultRowHeight="12.75" x14ac:dyDescent="0.2"/>
  <cols>
    <col min="1" max="1" width="35.28515625" style="14" bestFit="1" customWidth="1"/>
    <col min="2" max="2" width="22.7109375" style="14" customWidth="1"/>
    <col min="3" max="3" width="24.140625" style="14" bestFit="1" customWidth="1"/>
    <col min="4" max="4" width="16.7109375" style="12" customWidth="1"/>
    <col min="5" max="8" width="16.7109375" style="14" customWidth="1"/>
    <col min="9" max="9" width="17" style="14" bestFit="1" customWidth="1"/>
    <col min="10" max="10" width="18.7109375" style="10" customWidth="1"/>
    <col min="11" max="13" width="18.7109375" style="14" customWidth="1"/>
    <col min="15" max="16384" width="9.140625" style="14"/>
  </cols>
  <sheetData>
    <row r="1" spans="1:14" ht="24.95" customHeight="1" x14ac:dyDescent="0.2">
      <c r="A1" s="18" t="s">
        <v>5</v>
      </c>
      <c r="B1" s="19"/>
      <c r="C1"/>
      <c r="D1" s="14"/>
      <c r="I1" s="10"/>
      <c r="J1" s="14"/>
      <c r="M1"/>
      <c r="N1" s="14"/>
    </row>
    <row r="2" spans="1:14" ht="24.95" customHeight="1" x14ac:dyDescent="0.2">
      <c r="A2" s="18" t="s">
        <v>6</v>
      </c>
      <c r="B2" s="19"/>
      <c r="C2"/>
      <c r="D2" s="14"/>
      <c r="I2" s="10"/>
      <c r="J2" s="14"/>
      <c r="M2"/>
      <c r="N2" s="14"/>
    </row>
    <row r="3" spans="1:14" ht="24.95" customHeight="1" x14ac:dyDescent="0.2">
      <c r="A3" s="18" t="s">
        <v>7</v>
      </c>
      <c r="B3" s="19"/>
      <c r="C3"/>
      <c r="D3" s="14"/>
      <c r="I3" s="10"/>
      <c r="J3" s="14"/>
      <c r="M3"/>
      <c r="N3" s="14"/>
    </row>
    <row r="4" spans="1:14" s="8" customFormat="1" ht="38.25" x14ac:dyDescent="0.2">
      <c r="A4" s="23" t="s">
        <v>9</v>
      </c>
      <c r="B4" s="24" t="s">
        <v>17</v>
      </c>
      <c r="C4" s="24" t="s">
        <v>10</v>
      </c>
      <c r="D4" s="25" t="s">
        <v>30</v>
      </c>
      <c r="E4" s="25" t="s">
        <v>26</v>
      </c>
      <c r="F4" s="25" t="s">
        <v>11</v>
      </c>
      <c r="G4" s="25" t="s">
        <v>12</v>
      </c>
      <c r="H4" s="16" t="s">
        <v>13</v>
      </c>
      <c r="I4"/>
    </row>
    <row r="5" spans="1:14" ht="13.5" customHeight="1" x14ac:dyDescent="0.2">
      <c r="A5" s="26" t="s">
        <v>19</v>
      </c>
      <c r="B5" s="31">
        <v>43101</v>
      </c>
      <c r="C5" s="32" t="s">
        <v>18</v>
      </c>
      <c r="D5" s="32" t="s">
        <v>31</v>
      </c>
      <c r="E5" s="32" t="s">
        <v>32</v>
      </c>
      <c r="F5" s="33">
        <v>5000</v>
      </c>
      <c r="G5" s="32">
        <v>0.2</v>
      </c>
      <c r="H5" s="34">
        <f>G5*F5</f>
        <v>1000</v>
      </c>
      <c r="I5"/>
      <c r="N5" s="14"/>
    </row>
    <row r="6" spans="1:14" x14ac:dyDescent="0.2">
      <c r="A6" s="26">
        <v>1</v>
      </c>
      <c r="B6" s="31">
        <v>43115</v>
      </c>
      <c r="C6" s="32" t="s">
        <v>33</v>
      </c>
      <c r="D6" s="32" t="s">
        <v>34</v>
      </c>
      <c r="E6" s="32" t="s">
        <v>35</v>
      </c>
      <c r="F6" s="32">
        <v>250</v>
      </c>
      <c r="G6" s="32">
        <v>1</v>
      </c>
      <c r="H6" s="34">
        <f t="shared" ref="H6:H24" si="0">G6*F6</f>
        <v>250</v>
      </c>
      <c r="I6"/>
      <c r="N6" s="14"/>
    </row>
    <row r="7" spans="1:14" x14ac:dyDescent="0.2">
      <c r="A7" s="26">
        <v>2</v>
      </c>
      <c r="B7" s="32"/>
      <c r="C7" s="32"/>
      <c r="D7" s="32"/>
      <c r="E7" s="32"/>
      <c r="F7" s="32"/>
      <c r="G7" s="32"/>
      <c r="H7" s="34">
        <f t="shared" si="0"/>
        <v>0</v>
      </c>
      <c r="I7"/>
      <c r="N7" s="14"/>
    </row>
    <row r="8" spans="1:14" x14ac:dyDescent="0.2">
      <c r="A8" s="26">
        <v>3</v>
      </c>
      <c r="B8" s="32"/>
      <c r="C8" s="32"/>
      <c r="D8" s="32"/>
      <c r="E8" s="32"/>
      <c r="F8" s="32"/>
      <c r="G8" s="32"/>
      <c r="H8" s="34">
        <f t="shared" si="0"/>
        <v>0</v>
      </c>
      <c r="I8"/>
      <c r="N8" s="14"/>
    </row>
    <row r="9" spans="1:14" x14ac:dyDescent="0.2">
      <c r="A9" s="26">
        <v>4</v>
      </c>
      <c r="B9" s="32"/>
      <c r="C9" s="32"/>
      <c r="D9" s="32"/>
      <c r="E9" s="32"/>
      <c r="F9" s="32"/>
      <c r="G9" s="32"/>
      <c r="H9" s="34">
        <f t="shared" si="0"/>
        <v>0</v>
      </c>
      <c r="I9"/>
      <c r="N9" s="11"/>
    </row>
    <row r="10" spans="1:14" x14ac:dyDescent="0.2">
      <c r="A10" s="26">
        <v>5</v>
      </c>
      <c r="B10" s="32"/>
      <c r="C10" s="32"/>
      <c r="D10" s="32"/>
      <c r="E10" s="32"/>
      <c r="F10" s="32"/>
      <c r="G10" s="32"/>
      <c r="H10" s="34">
        <f t="shared" si="0"/>
        <v>0</v>
      </c>
      <c r="I10"/>
      <c r="N10" s="11"/>
    </row>
    <row r="11" spans="1:14" x14ac:dyDescent="0.2">
      <c r="A11" s="26">
        <v>6</v>
      </c>
      <c r="B11" s="32"/>
      <c r="C11" s="32"/>
      <c r="D11" s="32"/>
      <c r="E11" s="32"/>
      <c r="F11" s="32"/>
      <c r="G11" s="32"/>
      <c r="H11" s="34">
        <f t="shared" si="0"/>
        <v>0</v>
      </c>
      <c r="I11"/>
      <c r="N11" s="14"/>
    </row>
    <row r="12" spans="1:14" x14ac:dyDescent="0.2">
      <c r="A12" s="26">
        <v>7</v>
      </c>
      <c r="B12" s="32"/>
      <c r="C12" s="32"/>
      <c r="D12" s="32"/>
      <c r="E12" s="32"/>
      <c r="F12" s="32"/>
      <c r="G12" s="32"/>
      <c r="H12" s="34">
        <f t="shared" si="0"/>
        <v>0</v>
      </c>
      <c r="I12"/>
      <c r="N12" s="14"/>
    </row>
    <row r="13" spans="1:14" x14ac:dyDescent="0.2">
      <c r="A13" s="26">
        <v>8</v>
      </c>
      <c r="B13" s="32"/>
      <c r="C13" s="32"/>
      <c r="D13" s="32"/>
      <c r="E13" s="32"/>
      <c r="F13" s="32"/>
      <c r="G13" s="32"/>
      <c r="H13" s="34">
        <f t="shared" si="0"/>
        <v>0</v>
      </c>
      <c r="I13"/>
      <c r="N13" s="14"/>
    </row>
    <row r="14" spans="1:14" x14ac:dyDescent="0.2">
      <c r="A14" s="26">
        <v>9</v>
      </c>
      <c r="B14" s="32"/>
      <c r="C14" s="32"/>
      <c r="D14" s="32"/>
      <c r="E14" s="32"/>
      <c r="F14" s="32"/>
      <c r="G14" s="32"/>
      <c r="H14" s="34">
        <f t="shared" si="0"/>
        <v>0</v>
      </c>
      <c r="I14"/>
      <c r="N14" s="14"/>
    </row>
    <row r="15" spans="1:14" x14ac:dyDescent="0.2">
      <c r="A15" s="26">
        <v>10</v>
      </c>
      <c r="B15" s="32"/>
      <c r="C15" s="32"/>
      <c r="D15" s="32"/>
      <c r="E15" s="32"/>
      <c r="F15" s="32"/>
      <c r="G15" s="32"/>
      <c r="H15" s="34">
        <f t="shared" si="0"/>
        <v>0</v>
      </c>
      <c r="I15"/>
      <c r="N15" s="14"/>
    </row>
    <row r="16" spans="1:14" x14ac:dyDescent="0.2">
      <c r="A16" s="26">
        <v>11</v>
      </c>
      <c r="B16" s="32"/>
      <c r="C16" s="32"/>
      <c r="D16" s="32"/>
      <c r="E16" s="32"/>
      <c r="F16" s="32"/>
      <c r="G16" s="32"/>
      <c r="H16" s="34">
        <f t="shared" si="0"/>
        <v>0</v>
      </c>
      <c r="I16"/>
      <c r="N16" s="14"/>
    </row>
    <row r="17" spans="1:14" x14ac:dyDescent="0.2">
      <c r="A17" s="26">
        <v>12</v>
      </c>
      <c r="B17" s="32"/>
      <c r="C17" s="32"/>
      <c r="D17" s="32"/>
      <c r="E17" s="32"/>
      <c r="F17" s="32"/>
      <c r="G17" s="32"/>
      <c r="H17" s="34">
        <f t="shared" si="0"/>
        <v>0</v>
      </c>
      <c r="I17"/>
      <c r="N17" s="14"/>
    </row>
    <row r="18" spans="1:14" x14ac:dyDescent="0.2">
      <c r="A18" s="26">
        <v>13</v>
      </c>
      <c r="B18" s="32"/>
      <c r="C18" s="32"/>
      <c r="D18" s="32"/>
      <c r="E18" s="32"/>
      <c r="F18" s="32"/>
      <c r="G18" s="32"/>
      <c r="H18" s="34">
        <f t="shared" si="0"/>
        <v>0</v>
      </c>
      <c r="I18"/>
      <c r="J18" s="14"/>
      <c r="N18" s="14"/>
    </row>
    <row r="19" spans="1:14" x14ac:dyDescent="0.2">
      <c r="A19" s="26">
        <v>14</v>
      </c>
      <c r="B19" s="32"/>
      <c r="C19" s="32"/>
      <c r="D19" s="32"/>
      <c r="E19" s="32"/>
      <c r="F19" s="32"/>
      <c r="G19" s="32"/>
      <c r="H19" s="34">
        <f t="shared" si="0"/>
        <v>0</v>
      </c>
      <c r="I19"/>
      <c r="J19" s="14"/>
      <c r="N19" s="14"/>
    </row>
    <row r="20" spans="1:14" x14ac:dyDescent="0.2">
      <c r="A20" s="26">
        <v>15</v>
      </c>
      <c r="B20" s="32"/>
      <c r="C20" s="32"/>
      <c r="D20" s="32"/>
      <c r="E20" s="32"/>
      <c r="F20" s="32"/>
      <c r="G20" s="32"/>
      <c r="H20" s="34">
        <f t="shared" si="0"/>
        <v>0</v>
      </c>
      <c r="I20"/>
      <c r="J20" s="14"/>
      <c r="N20" s="14"/>
    </row>
    <row r="21" spans="1:14" x14ac:dyDescent="0.2">
      <c r="A21" s="26">
        <v>16</v>
      </c>
      <c r="B21" s="32"/>
      <c r="C21" s="32"/>
      <c r="D21" s="32"/>
      <c r="E21" s="32"/>
      <c r="F21" s="32"/>
      <c r="G21" s="32"/>
      <c r="H21" s="34">
        <f t="shared" si="0"/>
        <v>0</v>
      </c>
      <c r="I21"/>
      <c r="J21" s="14"/>
      <c r="N21" s="14"/>
    </row>
    <row r="22" spans="1:14" x14ac:dyDescent="0.2">
      <c r="A22" s="26">
        <v>17</v>
      </c>
      <c r="B22" s="32"/>
      <c r="C22" s="32"/>
      <c r="D22" s="32"/>
      <c r="E22" s="32"/>
      <c r="F22" s="32"/>
      <c r="G22" s="32"/>
      <c r="H22" s="34">
        <f t="shared" si="0"/>
        <v>0</v>
      </c>
      <c r="I22"/>
      <c r="J22" s="14"/>
      <c r="N22" s="14"/>
    </row>
    <row r="23" spans="1:14" x14ac:dyDescent="0.2">
      <c r="A23" s="26">
        <v>18</v>
      </c>
      <c r="B23" s="32"/>
      <c r="C23" s="32"/>
      <c r="D23" s="32"/>
      <c r="E23" s="32"/>
      <c r="F23" s="32"/>
      <c r="G23" s="32"/>
      <c r="H23" s="34">
        <f t="shared" si="0"/>
        <v>0</v>
      </c>
      <c r="I23"/>
      <c r="J23" s="14"/>
      <c r="N23" s="14"/>
    </row>
    <row r="24" spans="1:14" x14ac:dyDescent="0.2">
      <c r="A24" s="26">
        <v>19</v>
      </c>
      <c r="B24" s="32"/>
      <c r="C24" s="32"/>
      <c r="D24" s="32"/>
      <c r="E24" s="32"/>
      <c r="F24" s="32"/>
      <c r="G24" s="32"/>
      <c r="H24" s="34">
        <f t="shared" si="0"/>
        <v>0</v>
      </c>
      <c r="I24"/>
      <c r="J24" s="14"/>
      <c r="N24" s="14"/>
    </row>
    <row r="25" spans="1:14" s="11" customFormat="1" ht="15" x14ac:dyDescent="0.2">
      <c r="A25" s="27" t="s">
        <v>4</v>
      </c>
      <c r="B25" s="28"/>
      <c r="C25" s="28"/>
      <c r="D25" s="28"/>
      <c r="E25" s="28"/>
      <c r="F25" s="29">
        <f>SUM(F5:F24)</f>
        <v>5250</v>
      </c>
      <c r="G25" s="29">
        <f>SUM(G5:G24)</f>
        <v>1.2</v>
      </c>
      <c r="H25" s="30">
        <f>SUM(H5:H24)</f>
        <v>1250</v>
      </c>
      <c r="I25"/>
    </row>
    <row r="26" spans="1:14" s="11" customFormat="1" x14ac:dyDescent="0.2">
      <c r="A26"/>
      <c r="B26"/>
      <c r="C26"/>
      <c r="D26"/>
      <c r="E26"/>
      <c r="F26"/>
      <c r="G26"/>
      <c r="H26"/>
      <c r="I26"/>
    </row>
    <row r="27" spans="1:14" s="11" customFormat="1" x14ac:dyDescent="0.2">
      <c r="A27"/>
      <c r="B27"/>
      <c r="C27"/>
      <c r="D27"/>
      <c r="E27"/>
      <c r="F27"/>
      <c r="G27"/>
      <c r="H27"/>
      <c r="I27"/>
    </row>
    <row r="28" spans="1:14" s="11" customFormat="1" ht="37.5" customHeight="1" x14ac:dyDescent="0.2">
      <c r="A28" s="17" t="s">
        <v>36</v>
      </c>
      <c r="B28" s="35">
        <f>'Q1 Purchases'!B31</f>
        <v>275</v>
      </c>
      <c r="C28"/>
      <c r="D28"/>
      <c r="E28"/>
      <c r="F28"/>
      <c r="G28"/>
      <c r="H28"/>
    </row>
    <row r="29" spans="1:14" ht="37.5" customHeight="1" x14ac:dyDescent="0.2">
      <c r="A29" s="15" t="s">
        <v>15</v>
      </c>
      <c r="B29" s="35">
        <f>'Q1 Sales'!E7</f>
        <v>975</v>
      </c>
      <c r="C29"/>
      <c r="D29"/>
      <c r="E29"/>
      <c r="F29"/>
      <c r="J29" s="14"/>
      <c r="N29" s="14"/>
    </row>
    <row r="30" spans="1:14" ht="37.5" customHeight="1" x14ac:dyDescent="0.2">
      <c r="A30" s="15" t="s">
        <v>16</v>
      </c>
      <c r="B30" s="35">
        <f>H25</f>
        <v>1250</v>
      </c>
      <c r="C30"/>
      <c r="D30"/>
      <c r="E30"/>
      <c r="F30"/>
      <c r="J30" s="14"/>
      <c r="N30" s="14"/>
    </row>
    <row r="31" spans="1:14" ht="37.5" customHeight="1" x14ac:dyDescent="0.2">
      <c r="A31" s="37" t="s">
        <v>14</v>
      </c>
      <c r="B31" s="36">
        <f>B30-B29</f>
        <v>275</v>
      </c>
      <c r="C31"/>
      <c r="D31"/>
      <c r="E31"/>
      <c r="F31"/>
      <c r="G31"/>
      <c r="H31"/>
      <c r="I31"/>
      <c r="J31" s="14"/>
      <c r="N31" s="14"/>
    </row>
    <row r="32" spans="1:14" x14ac:dyDescent="0.2">
      <c r="C32"/>
      <c r="D32" s="14"/>
      <c r="E32"/>
      <c r="F32"/>
      <c r="G32"/>
      <c r="H32"/>
      <c r="I32"/>
      <c r="J32"/>
      <c r="N32" s="14"/>
    </row>
    <row r="33" spans="1:15" x14ac:dyDescent="0.2">
      <c r="A33" s="41"/>
      <c r="B33" s="41"/>
      <c r="C33" s="41"/>
      <c r="D33" s="41"/>
      <c r="E33"/>
      <c r="F33"/>
      <c r="G33"/>
      <c r="H33"/>
      <c r="I33"/>
      <c r="J33" s="14"/>
      <c r="K33" s="10"/>
      <c r="N33" s="14"/>
      <c r="O33"/>
    </row>
    <row r="34" spans="1:15" x14ac:dyDescent="0.2">
      <c r="A34" s="41"/>
      <c r="B34" s="41"/>
      <c r="C34" s="41"/>
      <c r="D34" s="41"/>
      <c r="E34"/>
      <c r="F34"/>
      <c r="G34"/>
      <c r="H34"/>
      <c r="I34"/>
      <c r="J34" s="14"/>
      <c r="K34" s="10"/>
      <c r="N34" s="14"/>
      <c r="O34"/>
    </row>
    <row r="35" spans="1:15" x14ac:dyDescent="0.2">
      <c r="A35" s="41"/>
      <c r="B35" s="41"/>
      <c r="C35" s="41"/>
      <c r="D35" s="41"/>
      <c r="E35"/>
      <c r="F35"/>
      <c r="G35"/>
      <c r="H35"/>
      <c r="I35"/>
      <c r="J35" s="14"/>
      <c r="K35" s="10"/>
      <c r="N35" s="14"/>
      <c r="O35"/>
    </row>
    <row r="36" spans="1:15" x14ac:dyDescent="0.2">
      <c r="A36" s="41"/>
      <c r="B36" s="41"/>
      <c r="C36" s="41"/>
      <c r="D36" s="41"/>
      <c r="E36"/>
      <c r="F36"/>
      <c r="G36"/>
      <c r="H36"/>
      <c r="I36"/>
      <c r="J36" s="14"/>
      <c r="K36" s="10"/>
      <c r="N36" s="14"/>
      <c r="O36"/>
    </row>
    <row r="37" spans="1:15" x14ac:dyDescent="0.2">
      <c r="A37" s="41"/>
      <c r="B37" s="41"/>
      <c r="C37" s="41"/>
      <c r="D37" s="41"/>
      <c r="E37"/>
      <c r="F37"/>
      <c r="G37"/>
      <c r="H37"/>
      <c r="I37"/>
      <c r="J37" s="14"/>
      <c r="K37" s="10"/>
      <c r="N37" s="14"/>
      <c r="O37"/>
    </row>
    <row r="38" spans="1:15" x14ac:dyDescent="0.2">
      <c r="A38" s="41"/>
      <c r="B38" s="41"/>
      <c r="C38" s="41"/>
      <c r="D38" s="41"/>
      <c r="E38"/>
      <c r="F38"/>
      <c r="G38"/>
      <c r="H38"/>
      <c r="I38"/>
      <c r="J38" s="14"/>
      <c r="K38" s="10"/>
      <c r="N38" s="14"/>
      <c r="O38"/>
    </row>
    <row r="39" spans="1:15" x14ac:dyDescent="0.2">
      <c r="D39" s="14"/>
      <c r="E39" s="12"/>
      <c r="F39" s="12"/>
      <c r="J39" s="14"/>
      <c r="K39" s="10"/>
      <c r="N39" s="14"/>
      <c r="O39"/>
    </row>
    <row r="40" spans="1:15" x14ac:dyDescent="0.2">
      <c r="D40" s="14"/>
      <c r="E40" s="12"/>
      <c r="F40" s="12"/>
      <c r="J40" s="14"/>
      <c r="K40" s="10"/>
      <c r="N40" s="14"/>
      <c r="O40"/>
    </row>
    <row r="41" spans="1:15" x14ac:dyDescent="0.2">
      <c r="D41" s="14"/>
      <c r="E41" s="12"/>
      <c r="F41" s="12"/>
      <c r="J41" s="14"/>
      <c r="K41" s="10"/>
      <c r="N41" s="14"/>
      <c r="O41"/>
    </row>
    <row r="42" spans="1:15" x14ac:dyDescent="0.2">
      <c r="D42" s="14"/>
      <c r="E42" s="12"/>
      <c r="F42" s="12"/>
      <c r="J42" s="14"/>
      <c r="K42" s="10"/>
      <c r="N42" s="14"/>
      <c r="O42"/>
    </row>
    <row r="43" spans="1:15" x14ac:dyDescent="0.2">
      <c r="D43" s="14"/>
      <c r="E43" s="12"/>
      <c r="F43" s="12"/>
      <c r="J43" s="14"/>
      <c r="K43" s="10"/>
      <c r="N43" s="14"/>
      <c r="O43"/>
    </row>
    <row r="44" spans="1:15" x14ac:dyDescent="0.2">
      <c r="D44" s="14"/>
      <c r="E44" s="12"/>
      <c r="F44" s="12"/>
      <c r="J44" s="14"/>
      <c r="K44" s="10"/>
      <c r="N44" s="14"/>
      <c r="O44"/>
    </row>
    <row r="45" spans="1:15" x14ac:dyDescent="0.2">
      <c r="D45" s="14"/>
      <c r="E45" s="12"/>
      <c r="F45" s="12"/>
      <c r="J45" s="14"/>
      <c r="K45" s="10"/>
      <c r="N45" s="14"/>
      <c r="O45"/>
    </row>
    <row r="46" spans="1:15" x14ac:dyDescent="0.2">
      <c r="D46" s="14"/>
      <c r="E46" s="12"/>
      <c r="F46" s="12"/>
      <c r="J46" s="14"/>
      <c r="K46" s="10"/>
      <c r="N46" s="14"/>
      <c r="O46"/>
    </row>
    <row r="47" spans="1:15" x14ac:dyDescent="0.2">
      <c r="D47" s="14"/>
      <c r="E47" s="12"/>
      <c r="F47" s="12"/>
      <c r="J47" s="14"/>
      <c r="K47" s="10"/>
      <c r="N47" s="14"/>
      <c r="O47"/>
    </row>
    <row r="48" spans="1:15" x14ac:dyDescent="0.2">
      <c r="D48" s="14"/>
      <c r="E48" s="12"/>
      <c r="F48" s="12"/>
      <c r="J48" s="14"/>
      <c r="K48" s="10"/>
      <c r="N48" s="14"/>
      <c r="O48"/>
    </row>
    <row r="49" spans="4:15" x14ac:dyDescent="0.2">
      <c r="D49" s="14"/>
      <c r="E49" s="12"/>
      <c r="F49" s="12"/>
      <c r="J49" s="14"/>
      <c r="K49" s="10"/>
      <c r="N49" s="14"/>
      <c r="O49"/>
    </row>
    <row r="50" spans="4:15" x14ac:dyDescent="0.2">
      <c r="D50" s="14"/>
      <c r="E50" s="12"/>
      <c r="F50" s="12"/>
      <c r="J50" s="14"/>
      <c r="K50" s="10"/>
      <c r="N50" s="14"/>
      <c r="O50"/>
    </row>
    <row r="51" spans="4:15" x14ac:dyDescent="0.2">
      <c r="D51" s="14"/>
      <c r="E51" s="12"/>
      <c r="F51" s="12"/>
      <c r="J51" s="14"/>
      <c r="K51" s="10"/>
      <c r="N51" s="14"/>
      <c r="O51"/>
    </row>
    <row r="52" spans="4:15" x14ac:dyDescent="0.2">
      <c r="D52" s="14"/>
      <c r="E52" s="12"/>
      <c r="F52" s="12"/>
      <c r="J52" s="14"/>
      <c r="K52" s="10"/>
      <c r="N52" s="14"/>
      <c r="O52"/>
    </row>
    <row r="53" spans="4:15" x14ac:dyDescent="0.2">
      <c r="D53" s="14"/>
      <c r="E53" s="12"/>
      <c r="F53" s="12"/>
      <c r="J53" s="14"/>
      <c r="K53" s="10"/>
      <c r="N53" s="14"/>
      <c r="O53"/>
    </row>
    <row r="54" spans="4:15" x14ac:dyDescent="0.2">
      <c r="D54" s="14"/>
      <c r="E54" s="12"/>
      <c r="F54" s="12"/>
      <c r="J54" s="14"/>
      <c r="K54" s="10"/>
      <c r="N54" s="14"/>
      <c r="O54"/>
    </row>
    <row r="55" spans="4:15" x14ac:dyDescent="0.2">
      <c r="D55" s="14"/>
      <c r="E55" s="12"/>
      <c r="F55" s="12"/>
      <c r="J55" s="14"/>
      <c r="K55" s="10"/>
      <c r="N55" s="14"/>
      <c r="O55"/>
    </row>
    <row r="56" spans="4:15" x14ac:dyDescent="0.2">
      <c r="D56" s="14"/>
      <c r="E56" s="12"/>
      <c r="F56" s="12"/>
      <c r="J56" s="14"/>
      <c r="K56" s="10"/>
      <c r="N56" s="14"/>
      <c r="O56"/>
    </row>
    <row r="57" spans="4:15" x14ac:dyDescent="0.2">
      <c r="D57" s="14"/>
      <c r="E57" s="12"/>
      <c r="F57" s="12"/>
      <c r="J57" s="14"/>
      <c r="K57" s="10"/>
      <c r="N57" s="14"/>
      <c r="O57"/>
    </row>
    <row r="58" spans="4:15" x14ac:dyDescent="0.2">
      <c r="D58" s="14"/>
      <c r="E58" s="12"/>
      <c r="F58" s="12"/>
      <c r="J58" s="14"/>
      <c r="K58" s="10"/>
      <c r="N58" s="14"/>
      <c r="O58"/>
    </row>
    <row r="59" spans="4:15" x14ac:dyDescent="0.2">
      <c r="D59" s="14"/>
      <c r="E59" s="12"/>
      <c r="F59" s="12"/>
      <c r="J59" s="14"/>
      <c r="K59" s="10"/>
      <c r="N59" s="14"/>
      <c r="O59"/>
    </row>
    <row r="60" spans="4:15" x14ac:dyDescent="0.2">
      <c r="D60" s="14"/>
      <c r="E60" s="12"/>
      <c r="F60" s="12"/>
      <c r="J60" s="14"/>
      <c r="K60" s="10"/>
      <c r="N60" s="14"/>
      <c r="O60"/>
    </row>
    <row r="61" spans="4:15" x14ac:dyDescent="0.2">
      <c r="D61" s="14"/>
      <c r="E61" s="12"/>
      <c r="F61" s="12"/>
      <c r="J61" s="14"/>
      <c r="K61" s="10"/>
      <c r="N61" s="14"/>
      <c r="O61"/>
    </row>
    <row r="62" spans="4:15" x14ac:dyDescent="0.2">
      <c r="D62" s="14"/>
      <c r="E62" s="12"/>
      <c r="F62" s="12"/>
      <c r="J62" s="14"/>
      <c r="K62" s="10"/>
      <c r="N62" s="14"/>
      <c r="O62"/>
    </row>
    <row r="63" spans="4:15" x14ac:dyDescent="0.2">
      <c r="D63" s="14"/>
      <c r="E63" s="12"/>
      <c r="F63" s="12"/>
      <c r="J63" s="14"/>
      <c r="K63" s="10"/>
      <c r="N63" s="14"/>
      <c r="O63"/>
    </row>
    <row r="64" spans="4:15" x14ac:dyDescent="0.2">
      <c r="D64" s="14"/>
      <c r="E64" s="12"/>
      <c r="F64" s="12"/>
      <c r="J64" s="14"/>
      <c r="K64" s="10"/>
      <c r="N64" s="14"/>
      <c r="O64"/>
    </row>
    <row r="65" spans="4:15" x14ac:dyDescent="0.2">
      <c r="D65" s="14"/>
      <c r="E65" s="12"/>
      <c r="F65" s="12"/>
      <c r="J65" s="14"/>
      <c r="K65" s="10"/>
      <c r="N65" s="14"/>
      <c r="O65"/>
    </row>
  </sheetData>
  <mergeCells count="1">
    <mergeCell ref="A33:D38"/>
  </mergeCells>
  <conditionalFormatting sqref="B31">
    <cfRule type="cellIs" dxfId="5" priority="1" operator="lessThan">
      <formula>0</formula>
    </cfRule>
    <cfRule type="cellIs" dxfId="4" priority="2" operator="greaterThanOrEqual">
      <formula>0</formula>
    </cfRule>
  </conditionalFormatting>
  <dataValidations disablePrompts="1" count="1">
    <dataValidation type="decimal" allowBlank="1" showInputMessage="1" showErrorMessage="1" sqref="J66:J1048576 I1:I3 K33:K65">
      <formula1>0.1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workbookViewId="0">
      <selection activeCell="B12" sqref="B12"/>
    </sheetView>
  </sheetViews>
  <sheetFormatPr defaultRowHeight="12.75" x14ac:dyDescent="0.2"/>
  <cols>
    <col min="1" max="1" width="41.28515625" bestFit="1" customWidth="1"/>
    <col min="2" max="5" width="12" customWidth="1"/>
  </cols>
  <sheetData>
    <row r="1" spans="1:14" s="14" customFormat="1" ht="30" customHeight="1" x14ac:dyDescent="0.2">
      <c r="A1" s="18" t="s">
        <v>5</v>
      </c>
      <c r="B1" s="39"/>
      <c r="C1" s="40"/>
      <c r="D1"/>
      <c r="J1" s="10"/>
      <c r="N1"/>
    </row>
    <row r="2" spans="1:14" s="14" customFormat="1" ht="30" customHeight="1" x14ac:dyDescent="0.2">
      <c r="A2" s="18" t="s">
        <v>6</v>
      </c>
      <c r="B2" s="39"/>
      <c r="C2" s="40"/>
      <c r="D2"/>
      <c r="E2"/>
      <c r="F2"/>
      <c r="G2"/>
      <c r="H2"/>
      <c r="I2"/>
      <c r="J2"/>
      <c r="N2"/>
    </row>
    <row r="3" spans="1:14" s="14" customFormat="1" ht="30" customHeight="1" x14ac:dyDescent="0.2">
      <c r="A3" s="18" t="s">
        <v>7</v>
      </c>
      <c r="B3" s="39"/>
      <c r="C3" s="40"/>
      <c r="D3"/>
      <c r="E3"/>
      <c r="F3"/>
      <c r="G3"/>
      <c r="H3"/>
      <c r="I3"/>
      <c r="J3"/>
      <c r="N3"/>
    </row>
    <row r="4" spans="1:14" ht="30" customHeight="1" x14ac:dyDescent="0.2"/>
    <row r="5" spans="1:14" ht="30" customHeight="1" x14ac:dyDescent="0.2">
      <c r="B5" s="20" t="s">
        <v>21</v>
      </c>
      <c r="C5" s="20" t="s">
        <v>22</v>
      </c>
      <c r="D5" s="20" t="s">
        <v>23</v>
      </c>
      <c r="E5" s="20" t="s">
        <v>4</v>
      </c>
    </row>
    <row r="6" spans="1:14" ht="30" customHeight="1" x14ac:dyDescent="0.2">
      <c r="A6" s="18" t="s">
        <v>28</v>
      </c>
      <c r="B6" s="20">
        <v>1000</v>
      </c>
      <c r="C6" s="20">
        <v>500</v>
      </c>
      <c r="D6" s="20">
        <v>2500</v>
      </c>
      <c r="E6" s="20">
        <f>SUM(B6:D6)</f>
        <v>4000</v>
      </c>
    </row>
    <row r="7" spans="1:14" ht="30" customHeight="1" x14ac:dyDescent="0.2">
      <c r="A7" s="18" t="s">
        <v>29</v>
      </c>
      <c r="B7" s="20">
        <v>250</v>
      </c>
      <c r="C7" s="20">
        <v>125</v>
      </c>
      <c r="D7" s="20">
        <v>600</v>
      </c>
      <c r="E7" s="20">
        <f t="shared" ref="E7:E8" si="0">SUM(B7:D7)</f>
        <v>975</v>
      </c>
    </row>
    <row r="8" spans="1:14" ht="30" customHeight="1" x14ac:dyDescent="0.2">
      <c r="A8" s="18" t="s">
        <v>27</v>
      </c>
      <c r="B8" s="20">
        <v>20</v>
      </c>
      <c r="C8" s="20">
        <v>15</v>
      </c>
      <c r="D8" s="20">
        <v>35</v>
      </c>
      <c r="E8" s="20">
        <f t="shared" si="0"/>
        <v>70</v>
      </c>
    </row>
    <row r="9" spans="1:14" ht="30" customHeight="1" x14ac:dyDescent="0.2">
      <c r="A9" s="18" t="s">
        <v>20</v>
      </c>
      <c r="B9" s="22">
        <f>B7/B6</f>
        <v>0.25</v>
      </c>
      <c r="C9" s="22">
        <f t="shared" ref="C9:E9" si="1">C7/C6</f>
        <v>0.25</v>
      </c>
      <c r="D9" s="22">
        <f t="shared" si="1"/>
        <v>0.24</v>
      </c>
      <c r="E9" s="22">
        <f t="shared" si="1"/>
        <v>0.24374999999999999</v>
      </c>
    </row>
    <row r="10" spans="1:14" ht="30" customHeight="1" x14ac:dyDescent="0.2"/>
    <row r="11" spans="1:14" ht="30" customHeight="1" x14ac:dyDescent="0.2">
      <c r="A11" s="18" t="s">
        <v>8</v>
      </c>
      <c r="B11" s="21">
        <f>'Q2 Sales'!B13</f>
        <v>6.5650644783119105E-2</v>
      </c>
    </row>
    <row r="12" spans="1:14" ht="30" customHeight="1" x14ac:dyDescent="0.2">
      <c r="A12" s="18" t="s">
        <v>24</v>
      </c>
      <c r="B12" s="20">
        <f>TRUNC((E7*127000*0.8/3412000)+B11,0)</f>
        <v>29</v>
      </c>
    </row>
    <row r="13" spans="1:14" ht="30" customHeight="1" x14ac:dyDescent="0.2">
      <c r="A13" s="18" t="s">
        <v>25</v>
      </c>
      <c r="B13" s="21">
        <f>(E7*127000*0.8/3412000+B11)-B12</f>
        <v>9.8475967174678658E-2</v>
      </c>
    </row>
  </sheetData>
  <mergeCells count="3">
    <mergeCell ref="B1:C1"/>
    <mergeCell ref="B2:C2"/>
    <mergeCell ref="B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zoomScale="90" zoomScaleNormal="90" workbookViewId="0">
      <selection activeCell="B29" sqref="B29"/>
    </sheetView>
  </sheetViews>
  <sheetFormatPr defaultRowHeight="12.75" x14ac:dyDescent="0.2"/>
  <cols>
    <col min="1" max="1" width="35.28515625" style="14" bestFit="1" customWidth="1"/>
    <col min="2" max="2" width="22.7109375" style="14" customWidth="1"/>
    <col min="3" max="3" width="24.140625" style="14" bestFit="1" customWidth="1"/>
    <col min="4" max="4" width="16.7109375" style="12" customWidth="1"/>
    <col min="5" max="8" width="16.7109375" style="14" customWidth="1"/>
    <col min="9" max="9" width="17" style="14" bestFit="1" customWidth="1"/>
    <col min="10" max="10" width="18.7109375" style="10" customWidth="1"/>
    <col min="11" max="13" width="18.7109375" style="14" customWidth="1"/>
    <col min="15" max="16384" width="9.140625" style="14"/>
  </cols>
  <sheetData>
    <row r="1" spans="1:14" ht="24.95" customHeight="1" x14ac:dyDescent="0.2">
      <c r="A1" s="18" t="s">
        <v>5</v>
      </c>
      <c r="B1" s="19"/>
      <c r="C1"/>
      <c r="D1" s="14"/>
      <c r="I1" s="10"/>
      <c r="J1" s="14"/>
      <c r="M1"/>
      <c r="N1" s="14"/>
    </row>
    <row r="2" spans="1:14" ht="24.95" customHeight="1" x14ac:dyDescent="0.2">
      <c r="A2" s="18" t="s">
        <v>6</v>
      </c>
      <c r="B2" s="19"/>
      <c r="C2"/>
      <c r="D2" s="14"/>
      <c r="I2" s="10"/>
      <c r="J2" s="14"/>
      <c r="M2"/>
      <c r="N2" s="14"/>
    </row>
    <row r="3" spans="1:14" ht="24.95" customHeight="1" x14ac:dyDescent="0.2">
      <c r="A3" s="18" t="s">
        <v>7</v>
      </c>
      <c r="B3" s="19"/>
      <c r="C3"/>
      <c r="D3" s="14"/>
      <c r="I3" s="10"/>
      <c r="J3" s="14"/>
      <c r="M3"/>
      <c r="N3" s="14"/>
    </row>
    <row r="4" spans="1:14" s="8" customFormat="1" ht="38.25" x14ac:dyDescent="0.2">
      <c r="A4" s="23" t="s">
        <v>9</v>
      </c>
      <c r="B4" s="24" t="s">
        <v>17</v>
      </c>
      <c r="C4" s="24" t="s">
        <v>10</v>
      </c>
      <c r="D4" s="25" t="s">
        <v>30</v>
      </c>
      <c r="E4" s="25" t="s">
        <v>26</v>
      </c>
      <c r="F4" s="25" t="s">
        <v>11</v>
      </c>
      <c r="G4" s="25" t="s">
        <v>12</v>
      </c>
      <c r="H4" s="16" t="s">
        <v>13</v>
      </c>
      <c r="I4"/>
    </row>
    <row r="5" spans="1:14" ht="13.5" customHeight="1" x14ac:dyDescent="0.2">
      <c r="A5" s="26" t="s">
        <v>19</v>
      </c>
      <c r="B5" s="31">
        <v>43101</v>
      </c>
      <c r="C5" s="32" t="s">
        <v>18</v>
      </c>
      <c r="D5" s="32" t="s">
        <v>31</v>
      </c>
      <c r="E5" s="32" t="s">
        <v>32</v>
      </c>
      <c r="F5" s="33">
        <v>5000</v>
      </c>
      <c r="G5" s="32">
        <v>0.2</v>
      </c>
      <c r="H5" s="34">
        <f>G5*F5</f>
        <v>1000</v>
      </c>
      <c r="I5"/>
      <c r="N5" s="14"/>
    </row>
    <row r="6" spans="1:14" x14ac:dyDescent="0.2">
      <c r="A6" s="26">
        <v>1</v>
      </c>
      <c r="B6" s="31">
        <v>43115</v>
      </c>
      <c r="C6" s="32" t="s">
        <v>33</v>
      </c>
      <c r="D6" s="32" t="s">
        <v>34</v>
      </c>
      <c r="E6" s="32" t="s">
        <v>35</v>
      </c>
      <c r="F6" s="32">
        <v>250</v>
      </c>
      <c r="G6" s="32">
        <v>1</v>
      </c>
      <c r="H6" s="34">
        <f t="shared" ref="H6:H24" si="0">G6*F6</f>
        <v>250</v>
      </c>
      <c r="I6"/>
      <c r="N6" s="14"/>
    </row>
    <row r="7" spans="1:14" x14ac:dyDescent="0.2">
      <c r="A7" s="26">
        <v>2</v>
      </c>
      <c r="B7" s="32"/>
      <c r="C7" s="32"/>
      <c r="D7" s="32"/>
      <c r="E7" s="32"/>
      <c r="F7" s="32"/>
      <c r="G7" s="32"/>
      <c r="H7" s="34">
        <f t="shared" si="0"/>
        <v>0</v>
      </c>
      <c r="I7"/>
      <c r="N7" s="14"/>
    </row>
    <row r="8" spans="1:14" x14ac:dyDescent="0.2">
      <c r="A8" s="26">
        <v>3</v>
      </c>
      <c r="B8" s="32"/>
      <c r="C8" s="32"/>
      <c r="D8" s="32"/>
      <c r="E8" s="32"/>
      <c r="F8" s="32"/>
      <c r="G8" s="32"/>
      <c r="H8" s="34">
        <f t="shared" si="0"/>
        <v>0</v>
      </c>
      <c r="I8"/>
      <c r="N8" s="14"/>
    </row>
    <row r="9" spans="1:14" x14ac:dyDescent="0.2">
      <c r="A9" s="26">
        <v>4</v>
      </c>
      <c r="B9" s="32"/>
      <c r="C9" s="32"/>
      <c r="D9" s="32"/>
      <c r="E9" s="32"/>
      <c r="F9" s="32"/>
      <c r="G9" s="32"/>
      <c r="H9" s="34">
        <f t="shared" si="0"/>
        <v>0</v>
      </c>
      <c r="I9"/>
      <c r="N9" s="11"/>
    </row>
    <row r="10" spans="1:14" x14ac:dyDescent="0.2">
      <c r="A10" s="26">
        <v>5</v>
      </c>
      <c r="B10" s="32"/>
      <c r="C10" s="32"/>
      <c r="D10" s="32"/>
      <c r="E10" s="32"/>
      <c r="F10" s="32"/>
      <c r="G10" s="32"/>
      <c r="H10" s="34">
        <f t="shared" si="0"/>
        <v>0</v>
      </c>
      <c r="I10"/>
      <c r="N10" s="11"/>
    </row>
    <row r="11" spans="1:14" x14ac:dyDescent="0.2">
      <c r="A11" s="26">
        <v>6</v>
      </c>
      <c r="B11" s="32"/>
      <c r="C11" s="32"/>
      <c r="D11" s="32"/>
      <c r="E11" s="32"/>
      <c r="F11" s="32"/>
      <c r="G11" s="32"/>
      <c r="H11" s="34">
        <f t="shared" si="0"/>
        <v>0</v>
      </c>
      <c r="I11"/>
      <c r="N11" s="14"/>
    </row>
    <row r="12" spans="1:14" x14ac:dyDescent="0.2">
      <c r="A12" s="26">
        <v>7</v>
      </c>
      <c r="B12" s="32"/>
      <c r="C12" s="32"/>
      <c r="D12" s="32"/>
      <c r="E12" s="32"/>
      <c r="F12" s="32"/>
      <c r="G12" s="32"/>
      <c r="H12" s="34">
        <f t="shared" si="0"/>
        <v>0</v>
      </c>
      <c r="I12"/>
      <c r="N12" s="14"/>
    </row>
    <row r="13" spans="1:14" x14ac:dyDescent="0.2">
      <c r="A13" s="26">
        <v>8</v>
      </c>
      <c r="B13" s="32"/>
      <c r="C13" s="32"/>
      <c r="D13" s="32"/>
      <c r="E13" s="32"/>
      <c r="F13" s="32"/>
      <c r="G13" s="32"/>
      <c r="H13" s="34">
        <f t="shared" si="0"/>
        <v>0</v>
      </c>
      <c r="I13"/>
      <c r="N13" s="14"/>
    </row>
    <row r="14" spans="1:14" x14ac:dyDescent="0.2">
      <c r="A14" s="26">
        <v>9</v>
      </c>
      <c r="B14" s="32"/>
      <c r="C14" s="32"/>
      <c r="D14" s="32"/>
      <c r="E14" s="32"/>
      <c r="F14" s="32"/>
      <c r="G14" s="32"/>
      <c r="H14" s="34">
        <f t="shared" si="0"/>
        <v>0</v>
      </c>
      <c r="I14"/>
      <c r="N14" s="14"/>
    </row>
    <row r="15" spans="1:14" x14ac:dyDescent="0.2">
      <c r="A15" s="26">
        <v>10</v>
      </c>
      <c r="B15" s="32"/>
      <c r="C15" s="32"/>
      <c r="D15" s="32"/>
      <c r="E15" s="32"/>
      <c r="F15" s="32"/>
      <c r="G15" s="32"/>
      <c r="H15" s="34">
        <f t="shared" si="0"/>
        <v>0</v>
      </c>
      <c r="I15"/>
      <c r="N15" s="14"/>
    </row>
    <row r="16" spans="1:14" x14ac:dyDescent="0.2">
      <c r="A16" s="26">
        <v>11</v>
      </c>
      <c r="B16" s="32"/>
      <c r="C16" s="32"/>
      <c r="D16" s="32"/>
      <c r="E16" s="32"/>
      <c r="F16" s="32"/>
      <c r="G16" s="32"/>
      <c r="H16" s="34">
        <f t="shared" si="0"/>
        <v>0</v>
      </c>
      <c r="I16"/>
      <c r="N16" s="14"/>
    </row>
    <row r="17" spans="1:14" x14ac:dyDescent="0.2">
      <c r="A17" s="26">
        <v>12</v>
      </c>
      <c r="B17" s="32"/>
      <c r="C17" s="32"/>
      <c r="D17" s="32"/>
      <c r="E17" s="32"/>
      <c r="F17" s="32"/>
      <c r="G17" s="32"/>
      <c r="H17" s="34">
        <f t="shared" si="0"/>
        <v>0</v>
      </c>
      <c r="I17"/>
      <c r="N17" s="14"/>
    </row>
    <row r="18" spans="1:14" x14ac:dyDescent="0.2">
      <c r="A18" s="26">
        <v>13</v>
      </c>
      <c r="B18" s="32"/>
      <c r="C18" s="32"/>
      <c r="D18" s="32"/>
      <c r="E18" s="32"/>
      <c r="F18" s="32"/>
      <c r="G18" s="32"/>
      <c r="H18" s="34">
        <f t="shared" si="0"/>
        <v>0</v>
      </c>
      <c r="I18"/>
      <c r="J18" s="14"/>
      <c r="N18" s="14"/>
    </row>
    <row r="19" spans="1:14" x14ac:dyDescent="0.2">
      <c r="A19" s="26">
        <v>14</v>
      </c>
      <c r="B19" s="32"/>
      <c r="C19" s="32"/>
      <c r="D19" s="32"/>
      <c r="E19" s="32"/>
      <c r="F19" s="32"/>
      <c r="G19" s="32"/>
      <c r="H19" s="34">
        <f t="shared" si="0"/>
        <v>0</v>
      </c>
      <c r="I19"/>
      <c r="J19" s="14"/>
      <c r="N19" s="14"/>
    </row>
    <row r="20" spans="1:14" x14ac:dyDescent="0.2">
      <c r="A20" s="26">
        <v>15</v>
      </c>
      <c r="B20" s="32"/>
      <c r="C20" s="32"/>
      <c r="D20" s="32"/>
      <c r="E20" s="32"/>
      <c r="F20" s="32"/>
      <c r="G20" s="32"/>
      <c r="H20" s="34">
        <f t="shared" si="0"/>
        <v>0</v>
      </c>
      <c r="I20"/>
      <c r="J20" s="14"/>
      <c r="N20" s="14"/>
    </row>
    <row r="21" spans="1:14" x14ac:dyDescent="0.2">
      <c r="A21" s="26">
        <v>16</v>
      </c>
      <c r="B21" s="32"/>
      <c r="C21" s="32"/>
      <c r="D21" s="32"/>
      <c r="E21" s="32"/>
      <c r="F21" s="32"/>
      <c r="G21" s="32"/>
      <c r="H21" s="34">
        <f t="shared" si="0"/>
        <v>0</v>
      </c>
      <c r="I21"/>
      <c r="J21" s="14"/>
      <c r="N21" s="14"/>
    </row>
    <row r="22" spans="1:14" x14ac:dyDescent="0.2">
      <c r="A22" s="26">
        <v>17</v>
      </c>
      <c r="B22" s="32"/>
      <c r="C22" s="32"/>
      <c r="D22" s="32"/>
      <c r="E22" s="32"/>
      <c r="F22" s="32"/>
      <c r="G22" s="32"/>
      <c r="H22" s="34">
        <f t="shared" si="0"/>
        <v>0</v>
      </c>
      <c r="I22"/>
      <c r="J22" s="14"/>
      <c r="N22" s="14"/>
    </row>
    <row r="23" spans="1:14" x14ac:dyDescent="0.2">
      <c r="A23" s="26">
        <v>18</v>
      </c>
      <c r="B23" s="32"/>
      <c r="C23" s="32"/>
      <c r="D23" s="32"/>
      <c r="E23" s="32"/>
      <c r="F23" s="32"/>
      <c r="G23" s="32"/>
      <c r="H23" s="34">
        <f t="shared" si="0"/>
        <v>0</v>
      </c>
      <c r="I23"/>
      <c r="J23" s="14"/>
      <c r="N23" s="14"/>
    </row>
    <row r="24" spans="1:14" x14ac:dyDescent="0.2">
      <c r="A24" s="26">
        <v>19</v>
      </c>
      <c r="B24" s="32"/>
      <c r="C24" s="32"/>
      <c r="D24" s="32"/>
      <c r="E24" s="32"/>
      <c r="F24" s="32"/>
      <c r="G24" s="32"/>
      <c r="H24" s="34">
        <f t="shared" si="0"/>
        <v>0</v>
      </c>
      <c r="I24"/>
      <c r="J24" s="14"/>
      <c r="N24" s="14"/>
    </row>
    <row r="25" spans="1:14" s="11" customFormat="1" ht="15" x14ac:dyDescent="0.2">
      <c r="A25" s="27" t="s">
        <v>4</v>
      </c>
      <c r="B25" s="28"/>
      <c r="C25" s="28"/>
      <c r="D25" s="28"/>
      <c r="E25" s="28"/>
      <c r="F25" s="29">
        <f>SUM(F5:F24)</f>
        <v>5250</v>
      </c>
      <c r="G25" s="29">
        <f>SUM(G5:G24)</f>
        <v>1.2</v>
      </c>
      <c r="H25" s="30">
        <f>SUM(H5:H24)</f>
        <v>1250</v>
      </c>
      <c r="I25"/>
    </row>
    <row r="26" spans="1:14" s="11" customFormat="1" x14ac:dyDescent="0.2">
      <c r="A26"/>
      <c r="B26"/>
      <c r="C26"/>
      <c r="D26"/>
      <c r="E26"/>
      <c r="F26"/>
      <c r="G26"/>
      <c r="H26"/>
      <c r="I26"/>
    </row>
    <row r="27" spans="1:14" s="11" customFormat="1" x14ac:dyDescent="0.2">
      <c r="A27"/>
      <c r="B27"/>
      <c r="C27"/>
      <c r="D27"/>
      <c r="E27"/>
      <c r="F27"/>
      <c r="G27"/>
      <c r="H27"/>
      <c r="I27"/>
    </row>
    <row r="28" spans="1:14" s="11" customFormat="1" ht="37.5" customHeight="1" x14ac:dyDescent="0.2">
      <c r="A28" s="17" t="s">
        <v>36</v>
      </c>
      <c r="B28" s="35">
        <f>'Q2 Purchases'!B31</f>
        <v>275</v>
      </c>
      <c r="C28"/>
      <c r="D28"/>
      <c r="E28"/>
      <c r="F28"/>
      <c r="G28"/>
      <c r="H28"/>
    </row>
    <row r="29" spans="1:14" ht="37.5" customHeight="1" x14ac:dyDescent="0.2">
      <c r="A29" s="15" t="s">
        <v>15</v>
      </c>
      <c r="B29" s="35">
        <f>'Q1 Sales'!E7</f>
        <v>975</v>
      </c>
      <c r="C29"/>
      <c r="D29"/>
      <c r="E29"/>
      <c r="F29"/>
      <c r="J29" s="14"/>
      <c r="N29" s="14"/>
    </row>
    <row r="30" spans="1:14" ht="37.5" customHeight="1" x14ac:dyDescent="0.2">
      <c r="A30" s="15" t="s">
        <v>16</v>
      </c>
      <c r="B30" s="35">
        <f>H25</f>
        <v>1250</v>
      </c>
      <c r="C30"/>
      <c r="D30"/>
      <c r="E30"/>
      <c r="F30"/>
      <c r="J30" s="14"/>
      <c r="N30" s="14"/>
    </row>
    <row r="31" spans="1:14" ht="37.5" customHeight="1" x14ac:dyDescent="0.2">
      <c r="A31" s="37" t="s">
        <v>14</v>
      </c>
      <c r="B31" s="36">
        <f>B30-B29</f>
        <v>275</v>
      </c>
      <c r="C31"/>
      <c r="D31"/>
      <c r="E31"/>
      <c r="F31"/>
      <c r="G31"/>
      <c r="H31"/>
      <c r="I31"/>
      <c r="J31" s="14"/>
      <c r="N31" s="14"/>
    </row>
    <row r="32" spans="1:14" x14ac:dyDescent="0.2">
      <c r="C32"/>
      <c r="D32" s="14"/>
      <c r="E32"/>
      <c r="F32"/>
      <c r="G32"/>
      <c r="H32"/>
      <c r="I32"/>
      <c r="J32"/>
      <c r="N32" s="14"/>
    </row>
    <row r="33" spans="1:15" x14ac:dyDescent="0.2">
      <c r="A33" s="41"/>
      <c r="B33" s="41"/>
      <c r="C33" s="41"/>
      <c r="D33" s="41"/>
      <c r="E33"/>
      <c r="F33"/>
      <c r="G33"/>
      <c r="H33"/>
      <c r="I33"/>
      <c r="J33" s="14"/>
      <c r="K33" s="10"/>
      <c r="N33" s="14"/>
      <c r="O33"/>
    </row>
    <row r="34" spans="1:15" x14ac:dyDescent="0.2">
      <c r="A34" s="41"/>
      <c r="B34" s="41"/>
      <c r="C34" s="41"/>
      <c r="D34" s="41"/>
      <c r="E34"/>
      <c r="F34"/>
      <c r="G34"/>
      <c r="H34"/>
      <c r="I34"/>
      <c r="J34" s="14"/>
      <c r="K34" s="10"/>
      <c r="N34" s="14"/>
      <c r="O34"/>
    </row>
    <row r="35" spans="1:15" x14ac:dyDescent="0.2">
      <c r="A35" s="41"/>
      <c r="B35" s="41"/>
      <c r="C35" s="41"/>
      <c r="D35" s="41"/>
      <c r="E35"/>
      <c r="F35"/>
      <c r="G35"/>
      <c r="H35"/>
      <c r="I35"/>
      <c r="J35" s="14"/>
      <c r="K35" s="10"/>
      <c r="N35" s="14"/>
      <c r="O35"/>
    </row>
    <row r="36" spans="1:15" x14ac:dyDescent="0.2">
      <c r="A36" s="41"/>
      <c r="B36" s="41"/>
      <c r="C36" s="41"/>
      <c r="D36" s="41"/>
      <c r="E36"/>
      <c r="F36"/>
      <c r="G36"/>
      <c r="H36"/>
      <c r="I36"/>
      <c r="J36" s="14"/>
      <c r="K36" s="10"/>
      <c r="N36" s="14"/>
      <c r="O36"/>
    </row>
    <row r="37" spans="1:15" x14ac:dyDescent="0.2">
      <c r="A37" s="41"/>
      <c r="B37" s="41"/>
      <c r="C37" s="41"/>
      <c r="D37" s="41"/>
      <c r="E37"/>
      <c r="F37"/>
      <c r="G37"/>
      <c r="H37"/>
      <c r="I37"/>
      <c r="J37" s="14"/>
      <c r="K37" s="10"/>
      <c r="N37" s="14"/>
      <c r="O37"/>
    </row>
    <row r="38" spans="1:15" x14ac:dyDescent="0.2">
      <c r="A38" s="41"/>
      <c r="B38" s="41"/>
      <c r="C38" s="41"/>
      <c r="D38" s="41"/>
      <c r="E38"/>
      <c r="F38"/>
      <c r="G38"/>
      <c r="H38"/>
      <c r="I38"/>
      <c r="J38" s="14"/>
      <c r="K38" s="10"/>
      <c r="N38" s="14"/>
      <c r="O38"/>
    </row>
    <row r="39" spans="1:15" x14ac:dyDescent="0.2">
      <c r="D39" s="14"/>
      <c r="E39" s="12"/>
      <c r="F39" s="12"/>
      <c r="J39" s="14"/>
      <c r="K39" s="10"/>
      <c r="N39" s="14"/>
      <c r="O39"/>
    </row>
    <row r="40" spans="1:15" x14ac:dyDescent="0.2">
      <c r="D40" s="14"/>
      <c r="E40" s="12"/>
      <c r="F40" s="12"/>
      <c r="J40" s="14"/>
      <c r="K40" s="10"/>
      <c r="N40" s="14"/>
      <c r="O40"/>
    </row>
    <row r="41" spans="1:15" x14ac:dyDescent="0.2">
      <c r="D41" s="14"/>
      <c r="E41" s="12"/>
      <c r="F41" s="12"/>
      <c r="J41" s="14"/>
      <c r="K41" s="10"/>
      <c r="N41" s="14"/>
      <c r="O41"/>
    </row>
    <row r="42" spans="1:15" x14ac:dyDescent="0.2">
      <c r="D42" s="14"/>
      <c r="E42" s="12"/>
      <c r="F42" s="12"/>
      <c r="J42" s="14"/>
      <c r="K42" s="10"/>
      <c r="N42" s="14"/>
      <c r="O42"/>
    </row>
    <row r="43" spans="1:15" x14ac:dyDescent="0.2">
      <c r="D43" s="14"/>
      <c r="E43" s="12"/>
      <c r="F43" s="12"/>
      <c r="J43" s="14"/>
      <c r="K43" s="10"/>
      <c r="N43" s="14"/>
      <c r="O43"/>
    </row>
    <row r="44" spans="1:15" x14ac:dyDescent="0.2">
      <c r="D44" s="14"/>
      <c r="E44" s="12"/>
      <c r="F44" s="12"/>
      <c r="J44" s="14"/>
      <c r="K44" s="10"/>
      <c r="N44" s="14"/>
      <c r="O44"/>
    </row>
    <row r="45" spans="1:15" x14ac:dyDescent="0.2">
      <c r="D45" s="14"/>
      <c r="E45" s="12"/>
      <c r="F45" s="12"/>
      <c r="J45" s="14"/>
      <c r="K45" s="10"/>
      <c r="N45" s="14"/>
      <c r="O45"/>
    </row>
    <row r="46" spans="1:15" x14ac:dyDescent="0.2">
      <c r="D46" s="14"/>
      <c r="E46" s="12"/>
      <c r="F46" s="12"/>
      <c r="J46" s="14"/>
      <c r="K46" s="10"/>
      <c r="N46" s="14"/>
      <c r="O46"/>
    </row>
    <row r="47" spans="1:15" x14ac:dyDescent="0.2">
      <c r="D47" s="14"/>
      <c r="E47" s="12"/>
      <c r="F47" s="12"/>
      <c r="J47" s="14"/>
      <c r="K47" s="10"/>
      <c r="N47" s="14"/>
      <c r="O47"/>
    </row>
    <row r="48" spans="1:15" x14ac:dyDescent="0.2">
      <c r="D48" s="14"/>
      <c r="E48" s="12"/>
      <c r="F48" s="12"/>
      <c r="J48" s="14"/>
      <c r="K48" s="10"/>
      <c r="N48" s="14"/>
      <c r="O48"/>
    </row>
    <row r="49" spans="4:15" x14ac:dyDescent="0.2">
      <c r="D49" s="14"/>
      <c r="E49" s="12"/>
      <c r="F49" s="12"/>
      <c r="J49" s="14"/>
      <c r="K49" s="10"/>
      <c r="N49" s="14"/>
      <c r="O49"/>
    </row>
    <row r="50" spans="4:15" x14ac:dyDescent="0.2">
      <c r="D50" s="14"/>
      <c r="E50" s="12"/>
      <c r="F50" s="12"/>
      <c r="J50" s="14"/>
      <c r="K50" s="10"/>
      <c r="N50" s="14"/>
      <c r="O50"/>
    </row>
    <row r="51" spans="4:15" x14ac:dyDescent="0.2">
      <c r="D51" s="14"/>
      <c r="E51" s="12"/>
      <c r="F51" s="12"/>
      <c r="J51" s="14"/>
      <c r="K51" s="10"/>
      <c r="N51" s="14"/>
      <c r="O51"/>
    </row>
    <row r="52" spans="4:15" x14ac:dyDescent="0.2">
      <c r="D52" s="14"/>
      <c r="E52" s="12"/>
      <c r="F52" s="12"/>
      <c r="J52" s="14"/>
      <c r="K52" s="10"/>
      <c r="N52" s="14"/>
      <c r="O52"/>
    </row>
    <row r="53" spans="4:15" x14ac:dyDescent="0.2">
      <c r="D53" s="14"/>
      <c r="E53" s="12"/>
      <c r="F53" s="12"/>
      <c r="J53" s="14"/>
      <c r="K53" s="10"/>
      <c r="N53" s="14"/>
      <c r="O53"/>
    </row>
    <row r="54" spans="4:15" x14ac:dyDescent="0.2">
      <c r="D54" s="14"/>
      <c r="E54" s="12"/>
      <c r="F54" s="12"/>
      <c r="J54" s="14"/>
      <c r="K54" s="10"/>
      <c r="N54" s="14"/>
      <c r="O54"/>
    </row>
    <row r="55" spans="4:15" x14ac:dyDescent="0.2">
      <c r="D55" s="14"/>
      <c r="E55" s="12"/>
      <c r="F55" s="12"/>
      <c r="J55" s="14"/>
      <c r="K55" s="10"/>
      <c r="N55" s="14"/>
      <c r="O55"/>
    </row>
    <row r="56" spans="4:15" x14ac:dyDescent="0.2">
      <c r="D56" s="14"/>
      <c r="E56" s="12"/>
      <c r="F56" s="12"/>
      <c r="J56" s="14"/>
      <c r="K56" s="10"/>
      <c r="N56" s="14"/>
      <c r="O56"/>
    </row>
    <row r="57" spans="4:15" x14ac:dyDescent="0.2">
      <c r="D57" s="14"/>
      <c r="E57" s="12"/>
      <c r="F57" s="12"/>
      <c r="J57" s="14"/>
      <c r="K57" s="10"/>
      <c r="N57" s="14"/>
      <c r="O57"/>
    </row>
    <row r="58" spans="4:15" x14ac:dyDescent="0.2">
      <c r="D58" s="14"/>
      <c r="E58" s="12"/>
      <c r="F58" s="12"/>
      <c r="J58" s="14"/>
      <c r="K58" s="10"/>
      <c r="N58" s="14"/>
      <c r="O58"/>
    </row>
    <row r="59" spans="4:15" x14ac:dyDescent="0.2">
      <c r="D59" s="14"/>
      <c r="E59" s="12"/>
      <c r="F59" s="12"/>
      <c r="J59" s="14"/>
      <c r="K59" s="10"/>
      <c r="N59" s="14"/>
      <c r="O59"/>
    </row>
    <row r="60" spans="4:15" x14ac:dyDescent="0.2">
      <c r="D60" s="14"/>
      <c r="E60" s="12"/>
      <c r="F60" s="12"/>
      <c r="J60" s="14"/>
      <c r="K60" s="10"/>
      <c r="N60" s="14"/>
      <c r="O60"/>
    </row>
    <row r="61" spans="4:15" x14ac:dyDescent="0.2">
      <c r="D61" s="14"/>
      <c r="E61" s="12"/>
      <c r="F61" s="12"/>
      <c r="J61" s="14"/>
      <c r="K61" s="10"/>
      <c r="N61" s="14"/>
      <c r="O61"/>
    </row>
    <row r="62" spans="4:15" x14ac:dyDescent="0.2">
      <c r="D62" s="14"/>
      <c r="E62" s="12"/>
      <c r="F62" s="12"/>
      <c r="J62" s="14"/>
      <c r="K62" s="10"/>
      <c r="N62" s="14"/>
      <c r="O62"/>
    </row>
    <row r="63" spans="4:15" x14ac:dyDescent="0.2">
      <c r="D63" s="14"/>
      <c r="E63" s="12"/>
      <c r="F63" s="12"/>
      <c r="J63" s="14"/>
      <c r="K63" s="10"/>
      <c r="N63" s="14"/>
      <c r="O63"/>
    </row>
    <row r="64" spans="4:15" x14ac:dyDescent="0.2">
      <c r="D64" s="14"/>
      <c r="E64" s="12"/>
      <c r="F64" s="12"/>
      <c r="J64" s="14"/>
      <c r="K64" s="10"/>
      <c r="N64" s="14"/>
      <c r="O64"/>
    </row>
    <row r="65" spans="4:15" x14ac:dyDescent="0.2">
      <c r="D65" s="14"/>
      <c r="E65" s="12"/>
      <c r="F65" s="12"/>
      <c r="J65" s="14"/>
      <c r="K65" s="10"/>
      <c r="N65" s="14"/>
      <c r="O65"/>
    </row>
  </sheetData>
  <mergeCells count="1">
    <mergeCell ref="A33:D38"/>
  </mergeCells>
  <conditionalFormatting sqref="B31">
    <cfRule type="cellIs" dxfId="3" priority="1" operator="lessThan">
      <formula>0</formula>
    </cfRule>
    <cfRule type="cellIs" dxfId="2" priority="2" operator="greaterThanOrEqual">
      <formula>0</formula>
    </cfRule>
  </conditionalFormatting>
  <dataValidations count="1">
    <dataValidation type="decimal" allowBlank="1" showInputMessage="1" showErrorMessage="1" sqref="J66:J1048576 I1:I3 K33:K65">
      <formula1>0.1</formula1>
      <formula2>1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workbookViewId="0">
      <selection activeCell="E13" sqref="E13"/>
    </sheetView>
  </sheetViews>
  <sheetFormatPr defaultRowHeight="12.75" x14ac:dyDescent="0.2"/>
  <cols>
    <col min="1" max="1" width="41.28515625" bestFit="1" customWidth="1"/>
    <col min="2" max="5" width="12" customWidth="1"/>
  </cols>
  <sheetData>
    <row r="1" spans="1:14" s="14" customFormat="1" ht="30" customHeight="1" x14ac:dyDescent="0.2">
      <c r="A1" s="18" t="s">
        <v>5</v>
      </c>
      <c r="B1" s="39"/>
      <c r="C1" s="40"/>
      <c r="D1"/>
      <c r="J1" s="10"/>
      <c r="N1"/>
    </row>
    <row r="2" spans="1:14" s="14" customFormat="1" ht="30" customHeight="1" x14ac:dyDescent="0.2">
      <c r="A2" s="18" t="s">
        <v>6</v>
      </c>
      <c r="B2" s="39"/>
      <c r="C2" s="40"/>
      <c r="D2"/>
      <c r="E2"/>
      <c r="F2"/>
      <c r="G2"/>
      <c r="H2"/>
      <c r="I2"/>
      <c r="J2"/>
      <c r="N2"/>
    </row>
    <row r="3" spans="1:14" s="14" customFormat="1" ht="30" customHeight="1" x14ac:dyDescent="0.2">
      <c r="A3" s="18" t="s">
        <v>7</v>
      </c>
      <c r="B3" s="39"/>
      <c r="C3" s="40"/>
      <c r="D3"/>
      <c r="E3"/>
      <c r="F3"/>
      <c r="G3"/>
      <c r="H3"/>
      <c r="I3"/>
      <c r="J3"/>
      <c r="N3"/>
    </row>
    <row r="4" spans="1:14" ht="30" customHeight="1" x14ac:dyDescent="0.2"/>
    <row r="5" spans="1:14" ht="30" customHeight="1" x14ac:dyDescent="0.2">
      <c r="B5" s="20" t="s">
        <v>21</v>
      </c>
      <c r="C5" s="20" t="s">
        <v>22</v>
      </c>
      <c r="D5" s="20" t="s">
        <v>23</v>
      </c>
      <c r="E5" s="20" t="s">
        <v>4</v>
      </c>
    </row>
    <row r="6" spans="1:14" ht="30" customHeight="1" x14ac:dyDescent="0.2">
      <c r="A6" s="18" t="s">
        <v>28</v>
      </c>
      <c r="B6" s="20">
        <v>1000</v>
      </c>
      <c r="C6" s="20">
        <v>500</v>
      </c>
      <c r="D6" s="20">
        <v>2500</v>
      </c>
      <c r="E6" s="20">
        <f>SUM(B6:D6)</f>
        <v>4000</v>
      </c>
    </row>
    <row r="7" spans="1:14" ht="30" customHeight="1" x14ac:dyDescent="0.2">
      <c r="A7" s="18" t="s">
        <v>29</v>
      </c>
      <c r="B7" s="20">
        <v>250</v>
      </c>
      <c r="C7" s="20">
        <v>125</v>
      </c>
      <c r="D7" s="20">
        <v>600</v>
      </c>
      <c r="E7" s="20">
        <f t="shared" ref="E7:E8" si="0">SUM(B7:D7)</f>
        <v>975</v>
      </c>
    </row>
    <row r="8" spans="1:14" ht="30" customHeight="1" x14ac:dyDescent="0.2">
      <c r="A8" s="18" t="s">
        <v>27</v>
      </c>
      <c r="B8" s="20">
        <v>20</v>
      </c>
      <c r="C8" s="20">
        <v>15</v>
      </c>
      <c r="D8" s="20">
        <v>35</v>
      </c>
      <c r="E8" s="20">
        <f t="shared" si="0"/>
        <v>70</v>
      </c>
    </row>
    <row r="9" spans="1:14" ht="30" customHeight="1" x14ac:dyDescent="0.2">
      <c r="A9" s="18" t="s">
        <v>20</v>
      </c>
      <c r="B9" s="22">
        <f>B7/B6</f>
        <v>0.25</v>
      </c>
      <c r="C9" s="22">
        <f t="shared" ref="C9:E9" si="1">C7/C6</f>
        <v>0.25</v>
      </c>
      <c r="D9" s="22">
        <f t="shared" si="1"/>
        <v>0.24</v>
      </c>
      <c r="E9" s="22">
        <f t="shared" si="1"/>
        <v>0.24374999999999999</v>
      </c>
    </row>
    <row r="10" spans="1:14" ht="30" customHeight="1" x14ac:dyDescent="0.2"/>
    <row r="11" spans="1:14" ht="30" customHeight="1" x14ac:dyDescent="0.2">
      <c r="A11" s="18" t="s">
        <v>8</v>
      </c>
      <c r="B11" s="21">
        <f>'Q3 Sales'!B13</f>
        <v>9.8475967174678658E-2</v>
      </c>
    </row>
    <row r="12" spans="1:14" ht="30" customHeight="1" x14ac:dyDescent="0.2">
      <c r="A12" s="18" t="s">
        <v>24</v>
      </c>
      <c r="B12" s="20">
        <f>TRUNC((E7*127000*0.8/3412000)+B11,0)</f>
        <v>29</v>
      </c>
    </row>
    <row r="13" spans="1:14" ht="30" customHeight="1" x14ac:dyDescent="0.2">
      <c r="A13" s="18" t="s">
        <v>25</v>
      </c>
      <c r="B13" s="21">
        <f>(E7*127000*0.8/3412000+B11)-B12</f>
        <v>0.13130128956623821</v>
      </c>
    </row>
  </sheetData>
  <mergeCells count="3">
    <mergeCell ref="B1:C1"/>
    <mergeCell ref="B2:C2"/>
    <mergeCell ref="B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zoomScale="90" zoomScaleNormal="90" workbookViewId="0">
      <selection activeCell="D30" sqref="D30"/>
    </sheetView>
  </sheetViews>
  <sheetFormatPr defaultRowHeight="12.75" x14ac:dyDescent="0.2"/>
  <cols>
    <col min="1" max="1" width="35.28515625" style="14" bestFit="1" customWidth="1"/>
    <col min="2" max="2" width="22.7109375" style="14" customWidth="1"/>
    <col min="3" max="3" width="24.140625" style="14" bestFit="1" customWidth="1"/>
    <col min="4" max="4" width="16.7109375" style="12" customWidth="1"/>
    <col min="5" max="8" width="16.7109375" style="14" customWidth="1"/>
    <col min="9" max="9" width="17" style="14" bestFit="1" customWidth="1"/>
    <col min="10" max="10" width="18.7109375" style="10" customWidth="1"/>
    <col min="11" max="13" width="18.7109375" style="14" customWidth="1"/>
    <col min="15" max="16384" width="9.140625" style="14"/>
  </cols>
  <sheetData>
    <row r="1" spans="1:14" ht="24.95" customHeight="1" x14ac:dyDescent="0.2">
      <c r="A1" s="18" t="s">
        <v>5</v>
      </c>
      <c r="B1" s="19"/>
      <c r="C1"/>
      <c r="D1" s="14"/>
      <c r="I1" s="10"/>
      <c r="J1" s="14"/>
      <c r="M1"/>
      <c r="N1" s="14"/>
    </row>
    <row r="2" spans="1:14" ht="24.95" customHeight="1" x14ac:dyDescent="0.2">
      <c r="A2" s="18" t="s">
        <v>6</v>
      </c>
      <c r="B2" s="19"/>
      <c r="C2"/>
      <c r="D2" s="14"/>
      <c r="I2" s="10"/>
      <c r="J2" s="14"/>
      <c r="M2"/>
      <c r="N2" s="14"/>
    </row>
    <row r="3" spans="1:14" ht="24.95" customHeight="1" x14ac:dyDescent="0.2">
      <c r="A3" s="18" t="s">
        <v>7</v>
      </c>
      <c r="B3" s="19"/>
      <c r="C3"/>
      <c r="D3" s="14"/>
      <c r="I3" s="10"/>
      <c r="J3" s="14"/>
      <c r="M3"/>
      <c r="N3" s="14"/>
    </row>
    <row r="4" spans="1:14" s="8" customFormat="1" ht="38.25" x14ac:dyDescent="0.2">
      <c r="A4" s="23" t="s">
        <v>9</v>
      </c>
      <c r="B4" s="24" t="s">
        <v>17</v>
      </c>
      <c r="C4" s="24" t="s">
        <v>10</v>
      </c>
      <c r="D4" s="25" t="s">
        <v>30</v>
      </c>
      <c r="E4" s="25" t="s">
        <v>26</v>
      </c>
      <c r="F4" s="25" t="s">
        <v>11</v>
      </c>
      <c r="G4" s="25" t="s">
        <v>12</v>
      </c>
      <c r="H4" s="16" t="s">
        <v>13</v>
      </c>
      <c r="I4"/>
    </row>
    <row r="5" spans="1:14" ht="13.5" customHeight="1" x14ac:dyDescent="0.2">
      <c r="A5" s="26" t="s">
        <v>19</v>
      </c>
      <c r="B5" s="31">
        <v>43101</v>
      </c>
      <c r="C5" s="32" t="s">
        <v>18</v>
      </c>
      <c r="D5" s="32" t="s">
        <v>31</v>
      </c>
      <c r="E5" s="32" t="s">
        <v>32</v>
      </c>
      <c r="F5" s="33">
        <v>5000</v>
      </c>
      <c r="G5" s="32">
        <v>0.2</v>
      </c>
      <c r="H5" s="34">
        <f>G5*F5</f>
        <v>1000</v>
      </c>
      <c r="I5"/>
      <c r="N5" s="14"/>
    </row>
    <row r="6" spans="1:14" x14ac:dyDescent="0.2">
      <c r="A6" s="26">
        <v>1</v>
      </c>
      <c r="B6" s="31">
        <v>43115</v>
      </c>
      <c r="C6" s="32" t="s">
        <v>33</v>
      </c>
      <c r="D6" s="32" t="s">
        <v>34</v>
      </c>
      <c r="E6" s="32" t="s">
        <v>35</v>
      </c>
      <c r="F6" s="32">
        <v>250</v>
      </c>
      <c r="G6" s="32">
        <v>1</v>
      </c>
      <c r="H6" s="34">
        <f t="shared" ref="H6:H24" si="0">G6*F6</f>
        <v>250</v>
      </c>
      <c r="I6"/>
      <c r="N6" s="14"/>
    </row>
    <row r="7" spans="1:14" x14ac:dyDescent="0.2">
      <c r="A7" s="26">
        <v>2</v>
      </c>
      <c r="B7" s="32"/>
      <c r="C7" s="32"/>
      <c r="D7" s="32"/>
      <c r="E7" s="32"/>
      <c r="F7" s="32"/>
      <c r="G7" s="32"/>
      <c r="H7" s="34">
        <f t="shared" si="0"/>
        <v>0</v>
      </c>
      <c r="I7"/>
      <c r="N7" s="14"/>
    </row>
    <row r="8" spans="1:14" x14ac:dyDescent="0.2">
      <c r="A8" s="26">
        <v>3</v>
      </c>
      <c r="B8" s="32"/>
      <c r="C8" s="32"/>
      <c r="D8" s="32"/>
      <c r="E8" s="32"/>
      <c r="F8" s="32"/>
      <c r="G8" s="32"/>
      <c r="H8" s="34">
        <f t="shared" si="0"/>
        <v>0</v>
      </c>
      <c r="I8"/>
      <c r="N8" s="14"/>
    </row>
    <row r="9" spans="1:14" x14ac:dyDescent="0.2">
      <c r="A9" s="26">
        <v>4</v>
      </c>
      <c r="B9" s="32"/>
      <c r="C9" s="32"/>
      <c r="D9" s="32"/>
      <c r="E9" s="32"/>
      <c r="F9" s="32"/>
      <c r="G9" s="32"/>
      <c r="H9" s="34">
        <f t="shared" si="0"/>
        <v>0</v>
      </c>
      <c r="I9"/>
      <c r="N9" s="11"/>
    </row>
    <row r="10" spans="1:14" x14ac:dyDescent="0.2">
      <c r="A10" s="26">
        <v>5</v>
      </c>
      <c r="B10" s="32"/>
      <c r="C10" s="32"/>
      <c r="D10" s="32"/>
      <c r="E10" s="32"/>
      <c r="F10" s="32"/>
      <c r="G10" s="32"/>
      <c r="H10" s="34">
        <f t="shared" si="0"/>
        <v>0</v>
      </c>
      <c r="I10"/>
      <c r="N10" s="11"/>
    </row>
    <row r="11" spans="1:14" x14ac:dyDescent="0.2">
      <c r="A11" s="26">
        <v>6</v>
      </c>
      <c r="B11" s="32"/>
      <c r="C11" s="32"/>
      <c r="D11" s="32"/>
      <c r="E11" s="32"/>
      <c r="F11" s="32"/>
      <c r="G11" s="32"/>
      <c r="H11" s="34">
        <f t="shared" si="0"/>
        <v>0</v>
      </c>
      <c r="I11"/>
      <c r="N11" s="14"/>
    </row>
    <row r="12" spans="1:14" x14ac:dyDescent="0.2">
      <c r="A12" s="26">
        <v>7</v>
      </c>
      <c r="B12" s="32"/>
      <c r="C12" s="32"/>
      <c r="D12" s="32"/>
      <c r="E12" s="32"/>
      <c r="F12" s="32"/>
      <c r="G12" s="32"/>
      <c r="H12" s="34">
        <f t="shared" si="0"/>
        <v>0</v>
      </c>
      <c r="I12"/>
      <c r="N12" s="14"/>
    </row>
    <row r="13" spans="1:14" x14ac:dyDescent="0.2">
      <c r="A13" s="26">
        <v>8</v>
      </c>
      <c r="B13" s="32"/>
      <c r="C13" s="32"/>
      <c r="D13" s="32"/>
      <c r="E13" s="32"/>
      <c r="F13" s="32"/>
      <c r="G13" s="32"/>
      <c r="H13" s="34">
        <f t="shared" si="0"/>
        <v>0</v>
      </c>
      <c r="I13"/>
      <c r="N13" s="14"/>
    </row>
    <row r="14" spans="1:14" x14ac:dyDescent="0.2">
      <c r="A14" s="26">
        <v>9</v>
      </c>
      <c r="B14" s="32"/>
      <c r="C14" s="32"/>
      <c r="D14" s="32"/>
      <c r="E14" s="32"/>
      <c r="F14" s="32"/>
      <c r="G14" s="32"/>
      <c r="H14" s="34">
        <f t="shared" si="0"/>
        <v>0</v>
      </c>
      <c r="I14"/>
      <c r="N14" s="14"/>
    </row>
    <row r="15" spans="1:14" x14ac:dyDescent="0.2">
      <c r="A15" s="26">
        <v>10</v>
      </c>
      <c r="B15" s="32"/>
      <c r="C15" s="32"/>
      <c r="D15" s="32"/>
      <c r="E15" s="32"/>
      <c r="F15" s="32"/>
      <c r="G15" s="32"/>
      <c r="H15" s="34">
        <f t="shared" si="0"/>
        <v>0</v>
      </c>
      <c r="I15"/>
      <c r="N15" s="14"/>
    </row>
    <row r="16" spans="1:14" x14ac:dyDescent="0.2">
      <c r="A16" s="26">
        <v>11</v>
      </c>
      <c r="B16" s="32"/>
      <c r="C16" s="32"/>
      <c r="D16" s="32"/>
      <c r="E16" s="32"/>
      <c r="F16" s="32"/>
      <c r="G16" s="32"/>
      <c r="H16" s="34">
        <f t="shared" si="0"/>
        <v>0</v>
      </c>
      <c r="I16"/>
      <c r="N16" s="14"/>
    </row>
    <row r="17" spans="1:14" x14ac:dyDescent="0.2">
      <c r="A17" s="26">
        <v>12</v>
      </c>
      <c r="B17" s="32"/>
      <c r="C17" s="32"/>
      <c r="D17" s="32"/>
      <c r="E17" s="32"/>
      <c r="F17" s="32"/>
      <c r="G17" s="32"/>
      <c r="H17" s="34">
        <f t="shared" si="0"/>
        <v>0</v>
      </c>
      <c r="I17"/>
      <c r="N17" s="14"/>
    </row>
    <row r="18" spans="1:14" x14ac:dyDescent="0.2">
      <c r="A18" s="26">
        <v>13</v>
      </c>
      <c r="B18" s="32"/>
      <c r="C18" s="32"/>
      <c r="D18" s="32"/>
      <c r="E18" s="32"/>
      <c r="F18" s="32"/>
      <c r="G18" s="32"/>
      <c r="H18" s="34">
        <f t="shared" si="0"/>
        <v>0</v>
      </c>
      <c r="I18"/>
      <c r="J18" s="14"/>
      <c r="N18" s="14"/>
    </row>
    <row r="19" spans="1:14" x14ac:dyDescent="0.2">
      <c r="A19" s="26">
        <v>14</v>
      </c>
      <c r="B19" s="32"/>
      <c r="C19" s="32"/>
      <c r="D19" s="32"/>
      <c r="E19" s="32"/>
      <c r="F19" s="32"/>
      <c r="G19" s="32"/>
      <c r="H19" s="34">
        <f t="shared" si="0"/>
        <v>0</v>
      </c>
      <c r="I19"/>
      <c r="J19" s="14"/>
      <c r="N19" s="14"/>
    </row>
    <row r="20" spans="1:14" x14ac:dyDescent="0.2">
      <c r="A20" s="26">
        <v>15</v>
      </c>
      <c r="B20" s="32"/>
      <c r="C20" s="32"/>
      <c r="D20" s="32"/>
      <c r="E20" s="32"/>
      <c r="F20" s="32"/>
      <c r="G20" s="32"/>
      <c r="H20" s="34">
        <f t="shared" si="0"/>
        <v>0</v>
      </c>
      <c r="I20"/>
      <c r="J20" s="14"/>
      <c r="N20" s="14"/>
    </row>
    <row r="21" spans="1:14" x14ac:dyDescent="0.2">
      <c r="A21" s="26">
        <v>16</v>
      </c>
      <c r="B21" s="32"/>
      <c r="C21" s="32"/>
      <c r="D21" s="32"/>
      <c r="E21" s="32"/>
      <c r="F21" s="32"/>
      <c r="G21" s="32"/>
      <c r="H21" s="34">
        <f t="shared" si="0"/>
        <v>0</v>
      </c>
      <c r="I21"/>
      <c r="J21" s="14"/>
      <c r="N21" s="14"/>
    </row>
    <row r="22" spans="1:14" x14ac:dyDescent="0.2">
      <c r="A22" s="26">
        <v>17</v>
      </c>
      <c r="B22" s="32"/>
      <c r="C22" s="32"/>
      <c r="D22" s="32"/>
      <c r="E22" s="32"/>
      <c r="F22" s="32"/>
      <c r="G22" s="32"/>
      <c r="H22" s="34">
        <f t="shared" si="0"/>
        <v>0</v>
      </c>
      <c r="I22"/>
      <c r="J22" s="14"/>
      <c r="N22" s="14"/>
    </row>
    <row r="23" spans="1:14" x14ac:dyDescent="0.2">
      <c r="A23" s="26">
        <v>18</v>
      </c>
      <c r="B23" s="32"/>
      <c r="C23" s="32"/>
      <c r="D23" s="32"/>
      <c r="E23" s="32"/>
      <c r="F23" s="32"/>
      <c r="G23" s="32"/>
      <c r="H23" s="34">
        <f t="shared" si="0"/>
        <v>0</v>
      </c>
      <c r="I23"/>
      <c r="J23" s="14"/>
      <c r="N23" s="14"/>
    </row>
    <row r="24" spans="1:14" x14ac:dyDescent="0.2">
      <c r="A24" s="26">
        <v>19</v>
      </c>
      <c r="B24" s="32"/>
      <c r="C24" s="32"/>
      <c r="D24" s="32"/>
      <c r="E24" s="32"/>
      <c r="F24" s="32"/>
      <c r="G24" s="32"/>
      <c r="H24" s="34">
        <f t="shared" si="0"/>
        <v>0</v>
      </c>
      <c r="I24"/>
      <c r="J24" s="14"/>
      <c r="N24" s="14"/>
    </row>
    <row r="25" spans="1:14" s="11" customFormat="1" ht="15" x14ac:dyDescent="0.2">
      <c r="A25" s="27" t="s">
        <v>4</v>
      </c>
      <c r="B25" s="28"/>
      <c r="C25" s="28"/>
      <c r="D25" s="28"/>
      <c r="E25" s="28"/>
      <c r="F25" s="29">
        <f>SUM(F5:F24)</f>
        <v>5250</v>
      </c>
      <c r="G25" s="29">
        <f>SUM(G5:G24)</f>
        <v>1.2</v>
      </c>
      <c r="H25" s="30">
        <f>SUM(H5:H24)</f>
        <v>1250</v>
      </c>
      <c r="I25"/>
    </row>
    <row r="26" spans="1:14" s="11" customFormat="1" x14ac:dyDescent="0.2">
      <c r="A26"/>
      <c r="B26"/>
      <c r="C26"/>
      <c r="D26"/>
      <c r="E26"/>
      <c r="F26"/>
      <c r="G26"/>
      <c r="H26"/>
      <c r="I26"/>
    </row>
    <row r="27" spans="1:14" s="11" customFormat="1" x14ac:dyDescent="0.2">
      <c r="A27"/>
      <c r="B27"/>
      <c r="C27"/>
      <c r="D27"/>
      <c r="E27"/>
      <c r="F27"/>
      <c r="G27"/>
      <c r="H27"/>
      <c r="I27"/>
    </row>
    <row r="28" spans="1:14" s="11" customFormat="1" ht="37.5" customHeight="1" x14ac:dyDescent="0.2">
      <c r="A28" s="17" t="s">
        <v>36</v>
      </c>
      <c r="B28" s="35">
        <f>'Q3 Purchases'!B31</f>
        <v>275</v>
      </c>
      <c r="C28"/>
      <c r="D28"/>
      <c r="E28"/>
      <c r="F28"/>
      <c r="G28"/>
      <c r="H28"/>
    </row>
    <row r="29" spans="1:14" ht="37.5" customHeight="1" x14ac:dyDescent="0.2">
      <c r="A29" s="15" t="s">
        <v>15</v>
      </c>
      <c r="B29" s="35">
        <f>'Q1 Sales'!E7</f>
        <v>975</v>
      </c>
      <c r="C29"/>
      <c r="D29"/>
      <c r="E29"/>
      <c r="F29"/>
      <c r="J29" s="14"/>
      <c r="N29" s="14"/>
    </row>
    <row r="30" spans="1:14" ht="37.5" customHeight="1" x14ac:dyDescent="0.2">
      <c r="A30" s="15" t="s">
        <v>16</v>
      </c>
      <c r="B30" s="35">
        <f>H25</f>
        <v>1250</v>
      </c>
      <c r="C30"/>
      <c r="D30"/>
      <c r="E30"/>
      <c r="F30"/>
      <c r="J30" s="14"/>
      <c r="N30" s="14"/>
    </row>
    <row r="31" spans="1:14" ht="37.5" customHeight="1" x14ac:dyDescent="0.2">
      <c r="A31" s="37" t="s">
        <v>14</v>
      </c>
      <c r="B31" s="36">
        <f>B30-B29</f>
        <v>275</v>
      </c>
      <c r="C31"/>
      <c r="D31"/>
      <c r="E31"/>
      <c r="F31"/>
      <c r="G31"/>
      <c r="H31"/>
      <c r="I31"/>
      <c r="J31" s="14"/>
      <c r="N31" s="14"/>
    </row>
    <row r="32" spans="1:14" x14ac:dyDescent="0.2">
      <c r="C32"/>
      <c r="D32" s="14"/>
      <c r="E32"/>
      <c r="F32"/>
      <c r="G32"/>
      <c r="H32"/>
      <c r="I32"/>
      <c r="J32"/>
      <c r="N32" s="14"/>
    </row>
    <row r="33" spans="1:15" x14ac:dyDescent="0.2">
      <c r="A33" s="41"/>
      <c r="B33" s="41"/>
      <c r="C33" s="41"/>
      <c r="D33" s="41"/>
      <c r="E33"/>
      <c r="F33"/>
      <c r="G33"/>
      <c r="H33"/>
      <c r="I33"/>
      <c r="J33" s="14"/>
      <c r="K33" s="10"/>
      <c r="N33" s="14"/>
      <c r="O33"/>
    </row>
    <row r="34" spans="1:15" x14ac:dyDescent="0.2">
      <c r="A34" s="41"/>
      <c r="B34" s="41"/>
      <c r="C34" s="41"/>
      <c r="D34" s="41"/>
      <c r="E34"/>
      <c r="F34"/>
      <c r="G34"/>
      <c r="H34"/>
      <c r="I34"/>
      <c r="J34" s="14"/>
      <c r="K34" s="10"/>
      <c r="N34" s="14"/>
      <c r="O34"/>
    </row>
    <row r="35" spans="1:15" x14ac:dyDescent="0.2">
      <c r="A35" s="41"/>
      <c r="B35" s="41"/>
      <c r="C35" s="41"/>
      <c r="D35" s="41"/>
      <c r="E35"/>
      <c r="F35"/>
      <c r="G35"/>
      <c r="H35"/>
      <c r="I35"/>
      <c r="J35" s="14"/>
      <c r="K35" s="10"/>
      <c r="N35" s="14"/>
      <c r="O35"/>
    </row>
    <row r="36" spans="1:15" x14ac:dyDescent="0.2">
      <c r="A36" s="41"/>
      <c r="B36" s="41"/>
      <c r="C36" s="41"/>
      <c r="D36" s="41"/>
      <c r="E36"/>
      <c r="F36"/>
      <c r="G36"/>
      <c r="H36"/>
      <c r="I36"/>
      <c r="J36" s="14"/>
      <c r="K36" s="10"/>
      <c r="N36" s="14"/>
      <c r="O36"/>
    </row>
    <row r="37" spans="1:15" x14ac:dyDescent="0.2">
      <c r="A37" s="41"/>
      <c r="B37" s="41"/>
      <c r="C37" s="41"/>
      <c r="D37" s="41"/>
      <c r="E37"/>
      <c r="F37"/>
      <c r="G37"/>
      <c r="H37"/>
      <c r="I37"/>
      <c r="J37" s="14"/>
      <c r="K37" s="10"/>
      <c r="N37" s="14"/>
      <c r="O37"/>
    </row>
    <row r="38" spans="1:15" x14ac:dyDescent="0.2">
      <c r="A38" s="41"/>
      <c r="B38" s="41"/>
      <c r="C38" s="41"/>
      <c r="D38" s="41"/>
      <c r="E38"/>
      <c r="F38"/>
      <c r="G38"/>
      <c r="H38"/>
      <c r="I38"/>
      <c r="J38" s="14"/>
      <c r="K38" s="10"/>
      <c r="N38" s="14"/>
      <c r="O38"/>
    </row>
    <row r="39" spans="1:15" x14ac:dyDescent="0.2">
      <c r="D39" s="14"/>
      <c r="E39" s="12"/>
      <c r="F39" s="12"/>
      <c r="J39" s="14"/>
      <c r="K39" s="10"/>
      <c r="N39" s="14"/>
      <c r="O39"/>
    </row>
    <row r="40" spans="1:15" x14ac:dyDescent="0.2">
      <c r="D40" s="14"/>
      <c r="E40" s="12"/>
      <c r="F40" s="12"/>
      <c r="J40" s="14"/>
      <c r="K40" s="10"/>
      <c r="N40" s="14"/>
      <c r="O40"/>
    </row>
    <row r="41" spans="1:15" x14ac:dyDescent="0.2">
      <c r="D41" s="14"/>
      <c r="E41" s="12"/>
      <c r="F41" s="12"/>
      <c r="J41" s="14"/>
      <c r="K41" s="10"/>
      <c r="N41" s="14"/>
      <c r="O41"/>
    </row>
    <row r="42" spans="1:15" x14ac:dyDescent="0.2">
      <c r="D42" s="14"/>
      <c r="E42" s="12"/>
      <c r="F42" s="12"/>
      <c r="J42" s="14"/>
      <c r="K42" s="10"/>
      <c r="N42" s="14"/>
      <c r="O42"/>
    </row>
    <row r="43" spans="1:15" x14ac:dyDescent="0.2">
      <c r="D43" s="14"/>
      <c r="E43" s="12"/>
      <c r="F43" s="12"/>
      <c r="J43" s="14"/>
      <c r="K43" s="10"/>
      <c r="N43" s="14"/>
      <c r="O43"/>
    </row>
    <row r="44" spans="1:15" x14ac:dyDescent="0.2">
      <c r="D44" s="14"/>
      <c r="E44" s="12"/>
      <c r="F44" s="12"/>
      <c r="J44" s="14"/>
      <c r="K44" s="10"/>
      <c r="N44" s="14"/>
      <c r="O44"/>
    </row>
    <row r="45" spans="1:15" x14ac:dyDescent="0.2">
      <c r="D45" s="14"/>
      <c r="E45" s="12"/>
      <c r="F45" s="12"/>
      <c r="J45" s="14"/>
      <c r="K45" s="10"/>
      <c r="N45" s="14"/>
      <c r="O45"/>
    </row>
    <row r="46" spans="1:15" x14ac:dyDescent="0.2">
      <c r="D46" s="14"/>
      <c r="E46" s="12"/>
      <c r="F46" s="12"/>
      <c r="J46" s="14"/>
      <c r="K46" s="10"/>
      <c r="N46" s="14"/>
      <c r="O46"/>
    </row>
    <row r="47" spans="1:15" x14ac:dyDescent="0.2">
      <c r="D47" s="14"/>
      <c r="E47" s="12"/>
      <c r="F47" s="12"/>
      <c r="J47" s="14"/>
      <c r="K47" s="10"/>
      <c r="N47" s="14"/>
      <c r="O47"/>
    </row>
    <row r="48" spans="1:15" x14ac:dyDescent="0.2">
      <c r="D48" s="14"/>
      <c r="E48" s="12"/>
      <c r="F48" s="12"/>
      <c r="J48" s="14"/>
      <c r="K48" s="10"/>
      <c r="N48" s="14"/>
      <c r="O48"/>
    </row>
    <row r="49" spans="4:15" x14ac:dyDescent="0.2">
      <c r="D49" s="14"/>
      <c r="E49" s="12"/>
      <c r="F49" s="12"/>
      <c r="J49" s="14"/>
      <c r="K49" s="10"/>
      <c r="N49" s="14"/>
      <c r="O49"/>
    </row>
    <row r="50" spans="4:15" x14ac:dyDescent="0.2">
      <c r="D50" s="14"/>
      <c r="E50" s="12"/>
      <c r="F50" s="12"/>
      <c r="J50" s="14"/>
      <c r="K50" s="10"/>
      <c r="N50" s="14"/>
      <c r="O50"/>
    </row>
    <row r="51" spans="4:15" x14ac:dyDescent="0.2">
      <c r="D51" s="14"/>
      <c r="E51" s="12"/>
      <c r="F51" s="12"/>
      <c r="J51" s="14"/>
      <c r="K51" s="10"/>
      <c r="N51" s="14"/>
      <c r="O51"/>
    </row>
    <row r="52" spans="4:15" x14ac:dyDescent="0.2">
      <c r="D52" s="14"/>
      <c r="E52" s="12"/>
      <c r="F52" s="12"/>
      <c r="J52" s="14"/>
      <c r="K52" s="10"/>
      <c r="N52" s="14"/>
      <c r="O52"/>
    </row>
    <row r="53" spans="4:15" x14ac:dyDescent="0.2">
      <c r="D53" s="14"/>
      <c r="E53" s="12"/>
      <c r="F53" s="12"/>
      <c r="J53" s="14"/>
      <c r="K53" s="10"/>
      <c r="N53" s="14"/>
      <c r="O53"/>
    </row>
    <row r="54" spans="4:15" x14ac:dyDescent="0.2">
      <c r="D54" s="14"/>
      <c r="E54" s="12"/>
      <c r="F54" s="12"/>
      <c r="J54" s="14"/>
      <c r="K54" s="10"/>
      <c r="N54" s="14"/>
      <c r="O54"/>
    </row>
    <row r="55" spans="4:15" x14ac:dyDescent="0.2">
      <c r="D55" s="14"/>
      <c r="E55" s="12"/>
      <c r="F55" s="12"/>
      <c r="J55" s="14"/>
      <c r="K55" s="10"/>
      <c r="N55" s="14"/>
      <c r="O55"/>
    </row>
    <row r="56" spans="4:15" x14ac:dyDescent="0.2">
      <c r="D56" s="14"/>
      <c r="E56" s="12"/>
      <c r="F56" s="12"/>
      <c r="J56" s="14"/>
      <c r="K56" s="10"/>
      <c r="N56" s="14"/>
      <c r="O56"/>
    </row>
    <row r="57" spans="4:15" x14ac:dyDescent="0.2">
      <c r="D57" s="14"/>
      <c r="E57" s="12"/>
      <c r="F57" s="12"/>
      <c r="J57" s="14"/>
      <c r="K57" s="10"/>
      <c r="N57" s="14"/>
      <c r="O57"/>
    </row>
    <row r="58" spans="4:15" x14ac:dyDescent="0.2">
      <c r="D58" s="14"/>
      <c r="E58" s="12"/>
      <c r="F58" s="12"/>
      <c r="J58" s="14"/>
      <c r="K58" s="10"/>
      <c r="N58" s="14"/>
      <c r="O58"/>
    </row>
    <row r="59" spans="4:15" x14ac:dyDescent="0.2">
      <c r="D59" s="14"/>
      <c r="E59" s="12"/>
      <c r="F59" s="12"/>
      <c r="J59" s="14"/>
      <c r="K59" s="10"/>
      <c r="N59" s="14"/>
      <c r="O59"/>
    </row>
    <row r="60" spans="4:15" x14ac:dyDescent="0.2">
      <c r="D60" s="14"/>
      <c r="E60" s="12"/>
      <c r="F60" s="12"/>
      <c r="J60" s="14"/>
      <c r="K60" s="10"/>
      <c r="N60" s="14"/>
      <c r="O60"/>
    </row>
    <row r="61" spans="4:15" x14ac:dyDescent="0.2">
      <c r="D61" s="14"/>
      <c r="E61" s="12"/>
      <c r="F61" s="12"/>
      <c r="J61" s="14"/>
      <c r="K61" s="10"/>
      <c r="N61" s="14"/>
      <c r="O61"/>
    </row>
    <row r="62" spans="4:15" x14ac:dyDescent="0.2">
      <c r="D62" s="14"/>
      <c r="E62" s="12"/>
      <c r="F62" s="12"/>
      <c r="J62" s="14"/>
      <c r="K62" s="10"/>
      <c r="N62" s="14"/>
      <c r="O62"/>
    </row>
    <row r="63" spans="4:15" x14ac:dyDescent="0.2">
      <c r="D63" s="14"/>
      <c r="E63" s="12"/>
      <c r="F63" s="12"/>
      <c r="J63" s="14"/>
      <c r="K63" s="10"/>
      <c r="N63" s="14"/>
      <c r="O63"/>
    </row>
    <row r="64" spans="4:15" x14ac:dyDescent="0.2">
      <c r="D64" s="14"/>
      <c r="E64" s="12"/>
      <c r="F64" s="12"/>
      <c r="J64" s="14"/>
      <c r="K64" s="10"/>
      <c r="N64" s="14"/>
      <c r="O64"/>
    </row>
    <row r="65" spans="4:15" x14ac:dyDescent="0.2">
      <c r="D65" s="14"/>
      <c r="E65" s="12"/>
      <c r="F65" s="12"/>
      <c r="J65" s="14"/>
      <c r="K65" s="10"/>
      <c r="N65" s="14"/>
      <c r="O65"/>
    </row>
  </sheetData>
  <mergeCells count="1">
    <mergeCell ref="A33:D38"/>
  </mergeCells>
  <conditionalFormatting sqref="B3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1">
    <dataValidation type="decimal" allowBlank="1" showInputMessage="1" showErrorMessage="1" sqref="J66:J1048576 I1:I3 K33:K65">
      <formula1>0.1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Overview and Instructions</vt:lpstr>
      <vt:lpstr>Q1 Sales</vt:lpstr>
      <vt:lpstr>Q1 Purchases</vt:lpstr>
      <vt:lpstr>Q2 Sales</vt:lpstr>
      <vt:lpstr>Q2 Purchases</vt:lpstr>
      <vt:lpstr>Q3 Sales</vt:lpstr>
      <vt:lpstr>Q3 Purchases</vt:lpstr>
      <vt:lpstr>Q4 Sales</vt:lpstr>
      <vt:lpstr>Q4 Purchases</vt:lpstr>
    </vt:vector>
  </TitlesOfParts>
  <Company>EOEEA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DOER2</dc:creator>
  <cp:lastModifiedBy>DOER</cp:lastModifiedBy>
  <dcterms:created xsi:type="dcterms:W3CDTF">2016-10-12T15:47:46Z</dcterms:created>
  <dcterms:modified xsi:type="dcterms:W3CDTF">2018-01-24T20:49:15Z</dcterms:modified>
</cp:coreProperties>
</file>