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doi-gfs/GroupSRB/HEALTH/NIELS/BMC/Policy Form Review/PY 2026 Review/PY 2026 RATE MATERIALS FOR WEBSITE/_MERGED MARKET SUMMARY/"/>
    </mc:Choice>
  </mc:AlternateContent>
  <xr:revisionPtr revIDLastSave="0" documentId="8_{439CAF4E-37FA-4E85-BFE2-262B2CE5EA12}" xr6:coauthVersionLast="47" xr6:coauthVersionMax="47" xr10:uidLastSave="{00000000-0000-0000-0000-000000000000}"/>
  <bookViews>
    <workbookView xWindow="-120" yWindow="-120" windowWidth="29040" windowHeight="15840" xr2:uid="{79874C71-B2DC-4E55-96C3-12CDC1D9929E}"/>
  </bookViews>
  <sheets>
    <sheet name="Rate Filing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8" i="1"/>
  <c r="L23" i="1" s="1"/>
  <c r="D27" i="1"/>
  <c r="J27" i="1"/>
  <c r="I27" i="1"/>
  <c r="H27" i="1"/>
  <c r="G27" i="1"/>
  <c r="F27" i="1"/>
  <c r="E27" i="1"/>
  <c r="C27" i="1"/>
  <c r="L19" i="1" l="1"/>
  <c r="L12" i="1"/>
  <c r="L18" i="1"/>
  <c r="L13" i="1"/>
  <c r="L22" i="1"/>
  <c r="L24" i="1"/>
  <c r="L25" i="1"/>
  <c r="L26" i="1"/>
  <c r="L27" i="1"/>
  <c r="L7" i="1"/>
  <c r="L11" i="1"/>
</calcChain>
</file>

<file path=xl/sharedStrings.xml><?xml version="1.0" encoding="utf-8"?>
<sst xmlns="http://schemas.openxmlformats.org/spreadsheetml/2006/main" count="32" uniqueCount="29">
  <si>
    <t>Average / Total</t>
  </si>
  <si>
    <t>Annual Weighted Average Base Rate Change</t>
  </si>
  <si>
    <t>Medical</t>
  </si>
  <si>
    <t>Pharmacy</t>
  </si>
  <si>
    <t>Total</t>
  </si>
  <si>
    <t>Administrative Charge</t>
  </si>
  <si>
    <t>Taxes and Fees</t>
  </si>
  <si>
    <t>Contribution to Surplus/Profit/Reserve</t>
  </si>
  <si>
    <t>Medical and Pharmacy Claims</t>
  </si>
  <si>
    <t>Administrative/Tax/Fees</t>
  </si>
  <si>
    <t>Benefit/Cost Sharing</t>
  </si>
  <si>
    <t>Other</t>
  </si>
  <si>
    <t>CY 2026 Average Rate Change</t>
  </si>
  <si>
    <t>Renewing Enrollees - 2026 Total</t>
  </si>
  <si>
    <t>Annualized CY 2026 Trend Assumptions</t>
  </si>
  <si>
    <t>CY 2026 Non-Medical Portion of Premium</t>
  </si>
  <si>
    <t>CY 2026 Drivers of Rate Change Summarized</t>
  </si>
  <si>
    <t>Blue Cross and Blue Shield of Massachusetts HMO Blue, Inc.</t>
  </si>
  <si>
    <t xml:space="preserve">Harvard Pilgrim Health Care, Inc. </t>
  </si>
  <si>
    <t>Health New England, Inc.</t>
  </si>
  <si>
    <t>Tufts Health Public Plans, Inc.</t>
  </si>
  <si>
    <t>Mass General Brigham Health Plan, Inc.</t>
  </si>
  <si>
    <t>Proposed Rate Change &amp; Key Assumptions</t>
  </si>
  <si>
    <t>*Averages are weighted based on 2026 enrollment by carrier</t>
  </si>
  <si>
    <t>Boston Medical Center Health Plan, Inc.</t>
  </si>
  <si>
    <t>Fallon Community Health Plan, Inc.</t>
  </si>
  <si>
    <t>United Healthcare Insurance Company</t>
  </si>
  <si>
    <t>Merged Market Summary of Requested 2026 Rates</t>
  </si>
  <si>
    <t>Data as of May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</si>
</sst>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164" fontId="1" fillId="0" borderId="0" xfId="1" applyNumberFormat="1" applyFont="1"/>
    <xf numFmtId="0" fontId="4" fillId="0" borderId="0" xfId="0" applyFont="1"/>
    <xf numFmtId="164" fontId="0" fillId="0" borderId="0" xfId="0" applyNumberFormat="1"/>
    <xf numFmtId="9" fontId="0" fillId="0" borderId="0" xfId="0" applyNumberFormat="1"/>
    <xf numFmtId="164" fontId="1" fillId="0" borderId="0" xfId="1" applyNumberFormat="1" applyFont="1" applyFill="1"/>
    <xf numFmtId="0" fontId="0" fillId="0" borderId="0" xfId="0" applyAlignment="1">
      <alignment horizontal="left"/>
    </xf>
    <xf numFmtId="164" fontId="1" fillId="3" borderId="2" xfId="1" applyNumberFormat="1" applyFont="1" applyFill="1" applyBorder="1"/>
    <xf numFmtId="164" fontId="1" fillId="3" borderId="0" xfId="1" applyNumberFormat="1" applyFont="1" applyFill="1"/>
    <xf numFmtId="164" fontId="1" fillId="3" borderId="0" xfId="1" applyNumberFormat="1" applyFont="1" applyFill="1" applyAlignment="1">
      <alignment horizontal="right"/>
    </xf>
    <xf numFmtId="0" fontId="0" fillId="3" borderId="2" xfId="0" applyFill="1" applyBorder="1"/>
    <xf numFmtId="37" fontId="0" fillId="3" borderId="0" xfId="0" applyNumberFormat="1" applyFill="1"/>
    <xf numFmtId="37" fontId="0" fillId="3" borderId="0" xfId="0" applyNumberFormat="1" applyFill="1" applyAlignment="1">
      <alignment horizontal="right"/>
    </xf>
    <xf numFmtId="0" fontId="7" fillId="4" borderId="2" xfId="0" applyFont="1" applyFill="1" applyBorder="1"/>
    <xf numFmtId="0" fontId="0" fillId="0" borderId="0" xfId="0" applyAlignment="1">
      <alignment horizontal="right"/>
    </xf>
    <xf numFmtId="164" fontId="1" fillId="4" borderId="2" xfId="1" applyNumberFormat="1" applyFont="1" applyFill="1" applyBorder="1"/>
    <xf numFmtId="164" fontId="1" fillId="4" borderId="0" xfId="1" applyNumberFormat="1" applyFont="1" applyFill="1"/>
    <xf numFmtId="164" fontId="1" fillId="4" borderId="3" xfId="1" applyNumberFormat="1" applyFont="1" applyFill="1" applyBorder="1"/>
    <xf numFmtId="164" fontId="1" fillId="4" borderId="1" xfId="1" applyNumberFormat="1" applyFont="1" applyFill="1" applyBorder="1"/>
    <xf numFmtId="164" fontId="7" fillId="5" borderId="2" xfId="1" applyNumberFormat="1" applyFont="1" applyFill="1" applyBorder="1"/>
    <xf numFmtId="164" fontId="1" fillId="0" borderId="0" xfId="1" applyNumberFormat="1" applyFont="1" applyFill="1" applyAlignment="1">
      <alignment horizontal="right"/>
    </xf>
    <xf numFmtId="164" fontId="1" fillId="5" borderId="2" xfId="1" applyNumberFormat="1" applyFont="1" applyFill="1" applyBorder="1"/>
    <xf numFmtId="164" fontId="1" fillId="5" borderId="0" xfId="1" applyNumberFormat="1" applyFont="1" applyFill="1"/>
    <xf numFmtId="164" fontId="1" fillId="5" borderId="0" xfId="1" applyNumberFormat="1" applyFont="1" applyFill="1" applyAlignment="1">
      <alignment horizontal="right"/>
    </xf>
    <xf numFmtId="164" fontId="1" fillId="5" borderId="3" xfId="1" applyNumberFormat="1" applyFont="1" applyFill="1" applyBorder="1"/>
    <xf numFmtId="164" fontId="1" fillId="5" borderId="1" xfId="1" applyNumberFormat="1" applyFont="1" applyFill="1" applyBorder="1"/>
    <xf numFmtId="164" fontId="1" fillId="5" borderId="1" xfId="1" applyNumberFormat="1" applyFont="1" applyFill="1" applyBorder="1" applyAlignment="1">
      <alignment horizontal="right"/>
    </xf>
    <xf numFmtId="0" fontId="7" fillId="6" borderId="2" xfId="0" applyFont="1" applyFill="1" applyBorder="1"/>
    <xf numFmtId="0" fontId="0" fillId="6" borderId="2" xfId="0" applyFill="1" applyBorder="1"/>
    <xf numFmtId="164" fontId="1" fillId="6" borderId="0" xfId="1" applyNumberFormat="1" applyFont="1" applyFill="1"/>
    <xf numFmtId="164" fontId="1" fillId="6" borderId="0" xfId="1" applyNumberFormat="1" applyFont="1" applyFill="1" applyAlignment="1">
      <alignment horizontal="right"/>
    </xf>
    <xf numFmtId="0" fontId="0" fillId="6" borderId="3" xfId="0" applyFill="1" applyBorder="1"/>
    <xf numFmtId="164" fontId="1" fillId="6" borderId="1" xfId="1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164" fontId="1" fillId="5" borderId="8" xfId="1" applyNumberFormat="1" applyFont="1" applyFill="1" applyBorder="1"/>
    <xf numFmtId="0" fontId="0" fillId="6" borderId="8" xfId="0" applyFill="1" applyBorder="1"/>
    <xf numFmtId="164" fontId="1" fillId="6" borderId="9" xfId="1" applyNumberFormat="1" applyFont="1" applyFill="1" applyBorder="1"/>
    <xf numFmtId="164" fontId="1" fillId="6" borderId="1" xfId="1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0" fillId="7" borderId="0" xfId="0" applyFill="1"/>
    <xf numFmtId="0" fontId="0" fillId="7" borderId="2" xfId="0" applyFill="1" applyBorder="1"/>
    <xf numFmtId="0" fontId="2" fillId="7" borderId="0" xfId="0" applyFont="1" applyFill="1" applyAlignment="1">
      <alignment horizontal="center" vertical="center"/>
    </xf>
    <xf numFmtId="164" fontId="1" fillId="7" borderId="0" xfId="1" applyNumberFormat="1" applyFont="1" applyFill="1"/>
    <xf numFmtId="37" fontId="0" fillId="7" borderId="0" xfId="0" applyNumberFormat="1" applyFill="1"/>
    <xf numFmtId="164" fontId="1" fillId="7" borderId="0" xfId="1" applyNumberFormat="1" applyFont="1" applyFill="1" applyBorder="1"/>
    <xf numFmtId="164" fontId="5" fillId="7" borderId="0" xfId="1" applyNumberFormat="1" applyFont="1" applyFill="1"/>
    <xf numFmtId="164" fontId="1" fillId="7" borderId="2" xfId="1" applyNumberFormat="1" applyFont="1" applyFill="1" applyBorder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6" fillId="0" borderId="0" xfId="0" applyFont="1"/>
    <xf numFmtId="164" fontId="10" fillId="3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F581-1183-491E-BDA2-49F7EA31FEAD}">
  <sheetPr codeName="Sheet1"/>
  <dimension ref="B1:M4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29" sqref="D29"/>
    </sheetView>
  </sheetViews>
  <sheetFormatPr defaultRowHeight="15" x14ac:dyDescent="0.25"/>
  <cols>
    <col min="2" max="2" width="43.7109375" customWidth="1"/>
    <col min="3" max="4" width="15.5703125" customWidth="1"/>
    <col min="5" max="5" width="17.140625" customWidth="1"/>
    <col min="6" max="10" width="15.5703125" customWidth="1"/>
    <col min="11" max="11" width="2.7109375" customWidth="1"/>
    <col min="12" max="12" width="15.5703125" customWidth="1"/>
    <col min="256" max="256" width="43.7109375" customWidth="1"/>
    <col min="257" max="266" width="12.7109375" customWidth="1"/>
    <col min="267" max="267" width="2.7109375" customWidth="1"/>
    <col min="268" max="268" width="12.7109375" customWidth="1"/>
    <col min="512" max="512" width="43.7109375" customWidth="1"/>
    <col min="513" max="522" width="12.7109375" customWidth="1"/>
    <col min="523" max="523" width="2.7109375" customWidth="1"/>
    <col min="524" max="524" width="12.7109375" customWidth="1"/>
    <col min="768" max="768" width="43.7109375" customWidth="1"/>
    <col min="769" max="778" width="12.7109375" customWidth="1"/>
    <col min="779" max="779" width="2.7109375" customWidth="1"/>
    <col min="780" max="780" width="12.7109375" customWidth="1"/>
    <col min="1024" max="1024" width="43.7109375" customWidth="1"/>
    <col min="1025" max="1034" width="12.7109375" customWidth="1"/>
    <col min="1035" max="1035" width="2.7109375" customWidth="1"/>
    <col min="1036" max="1036" width="12.7109375" customWidth="1"/>
    <col min="1280" max="1280" width="43.7109375" customWidth="1"/>
    <col min="1281" max="1290" width="12.7109375" customWidth="1"/>
    <col min="1291" max="1291" width="2.7109375" customWidth="1"/>
    <col min="1292" max="1292" width="12.7109375" customWidth="1"/>
    <col min="1536" max="1536" width="43.7109375" customWidth="1"/>
    <col min="1537" max="1546" width="12.7109375" customWidth="1"/>
    <col min="1547" max="1547" width="2.7109375" customWidth="1"/>
    <col min="1548" max="1548" width="12.7109375" customWidth="1"/>
    <col min="1792" max="1792" width="43.7109375" customWidth="1"/>
    <col min="1793" max="1802" width="12.7109375" customWidth="1"/>
    <col min="1803" max="1803" width="2.7109375" customWidth="1"/>
    <col min="1804" max="1804" width="12.7109375" customWidth="1"/>
    <col min="2048" max="2048" width="43.7109375" customWidth="1"/>
    <col min="2049" max="2058" width="12.7109375" customWidth="1"/>
    <col min="2059" max="2059" width="2.7109375" customWidth="1"/>
    <col min="2060" max="2060" width="12.7109375" customWidth="1"/>
    <col min="2304" max="2304" width="43.7109375" customWidth="1"/>
    <col min="2305" max="2314" width="12.7109375" customWidth="1"/>
    <col min="2315" max="2315" width="2.7109375" customWidth="1"/>
    <col min="2316" max="2316" width="12.7109375" customWidth="1"/>
    <col min="2560" max="2560" width="43.7109375" customWidth="1"/>
    <col min="2561" max="2570" width="12.7109375" customWidth="1"/>
    <col min="2571" max="2571" width="2.7109375" customWidth="1"/>
    <col min="2572" max="2572" width="12.7109375" customWidth="1"/>
    <col min="2816" max="2816" width="43.7109375" customWidth="1"/>
    <col min="2817" max="2826" width="12.7109375" customWidth="1"/>
    <col min="2827" max="2827" width="2.7109375" customWidth="1"/>
    <col min="2828" max="2828" width="12.7109375" customWidth="1"/>
    <col min="3072" max="3072" width="43.7109375" customWidth="1"/>
    <col min="3073" max="3082" width="12.7109375" customWidth="1"/>
    <col min="3083" max="3083" width="2.7109375" customWidth="1"/>
    <col min="3084" max="3084" width="12.7109375" customWidth="1"/>
    <col min="3328" max="3328" width="43.7109375" customWidth="1"/>
    <col min="3329" max="3338" width="12.7109375" customWidth="1"/>
    <col min="3339" max="3339" width="2.7109375" customWidth="1"/>
    <col min="3340" max="3340" width="12.7109375" customWidth="1"/>
    <col min="3584" max="3584" width="43.7109375" customWidth="1"/>
    <col min="3585" max="3594" width="12.7109375" customWidth="1"/>
    <col min="3595" max="3595" width="2.7109375" customWidth="1"/>
    <col min="3596" max="3596" width="12.7109375" customWidth="1"/>
    <col min="3840" max="3840" width="43.7109375" customWidth="1"/>
    <col min="3841" max="3850" width="12.7109375" customWidth="1"/>
    <col min="3851" max="3851" width="2.7109375" customWidth="1"/>
    <col min="3852" max="3852" width="12.7109375" customWidth="1"/>
    <col min="4096" max="4096" width="43.7109375" customWidth="1"/>
    <col min="4097" max="4106" width="12.7109375" customWidth="1"/>
    <col min="4107" max="4107" width="2.7109375" customWidth="1"/>
    <col min="4108" max="4108" width="12.7109375" customWidth="1"/>
    <col min="4352" max="4352" width="43.7109375" customWidth="1"/>
    <col min="4353" max="4362" width="12.7109375" customWidth="1"/>
    <col min="4363" max="4363" width="2.7109375" customWidth="1"/>
    <col min="4364" max="4364" width="12.7109375" customWidth="1"/>
    <col min="4608" max="4608" width="43.7109375" customWidth="1"/>
    <col min="4609" max="4618" width="12.7109375" customWidth="1"/>
    <col min="4619" max="4619" width="2.7109375" customWidth="1"/>
    <col min="4620" max="4620" width="12.7109375" customWidth="1"/>
    <col min="4864" max="4864" width="43.7109375" customWidth="1"/>
    <col min="4865" max="4874" width="12.7109375" customWidth="1"/>
    <col min="4875" max="4875" width="2.7109375" customWidth="1"/>
    <col min="4876" max="4876" width="12.7109375" customWidth="1"/>
    <col min="5120" max="5120" width="43.7109375" customWidth="1"/>
    <col min="5121" max="5130" width="12.7109375" customWidth="1"/>
    <col min="5131" max="5131" width="2.7109375" customWidth="1"/>
    <col min="5132" max="5132" width="12.7109375" customWidth="1"/>
    <col min="5376" max="5376" width="43.7109375" customWidth="1"/>
    <col min="5377" max="5386" width="12.7109375" customWidth="1"/>
    <col min="5387" max="5387" width="2.7109375" customWidth="1"/>
    <col min="5388" max="5388" width="12.7109375" customWidth="1"/>
    <col min="5632" max="5632" width="43.7109375" customWidth="1"/>
    <col min="5633" max="5642" width="12.7109375" customWidth="1"/>
    <col min="5643" max="5643" width="2.7109375" customWidth="1"/>
    <col min="5644" max="5644" width="12.7109375" customWidth="1"/>
    <col min="5888" max="5888" width="43.7109375" customWidth="1"/>
    <col min="5889" max="5898" width="12.7109375" customWidth="1"/>
    <col min="5899" max="5899" width="2.7109375" customWidth="1"/>
    <col min="5900" max="5900" width="12.7109375" customWidth="1"/>
    <col min="6144" max="6144" width="43.7109375" customWidth="1"/>
    <col min="6145" max="6154" width="12.7109375" customWidth="1"/>
    <col min="6155" max="6155" width="2.7109375" customWidth="1"/>
    <col min="6156" max="6156" width="12.7109375" customWidth="1"/>
    <col min="6400" max="6400" width="43.7109375" customWidth="1"/>
    <col min="6401" max="6410" width="12.7109375" customWidth="1"/>
    <col min="6411" max="6411" width="2.7109375" customWidth="1"/>
    <col min="6412" max="6412" width="12.7109375" customWidth="1"/>
    <col min="6656" max="6656" width="43.7109375" customWidth="1"/>
    <col min="6657" max="6666" width="12.7109375" customWidth="1"/>
    <col min="6667" max="6667" width="2.7109375" customWidth="1"/>
    <col min="6668" max="6668" width="12.7109375" customWidth="1"/>
    <col min="6912" max="6912" width="43.7109375" customWidth="1"/>
    <col min="6913" max="6922" width="12.7109375" customWidth="1"/>
    <col min="6923" max="6923" width="2.7109375" customWidth="1"/>
    <col min="6924" max="6924" width="12.7109375" customWidth="1"/>
    <col min="7168" max="7168" width="43.7109375" customWidth="1"/>
    <col min="7169" max="7178" width="12.7109375" customWidth="1"/>
    <col min="7179" max="7179" width="2.7109375" customWidth="1"/>
    <col min="7180" max="7180" width="12.7109375" customWidth="1"/>
    <col min="7424" max="7424" width="43.7109375" customWidth="1"/>
    <col min="7425" max="7434" width="12.7109375" customWidth="1"/>
    <col min="7435" max="7435" width="2.7109375" customWidth="1"/>
    <col min="7436" max="7436" width="12.7109375" customWidth="1"/>
    <col min="7680" max="7680" width="43.7109375" customWidth="1"/>
    <col min="7681" max="7690" width="12.7109375" customWidth="1"/>
    <col min="7691" max="7691" width="2.7109375" customWidth="1"/>
    <col min="7692" max="7692" width="12.7109375" customWidth="1"/>
    <col min="7936" max="7936" width="43.7109375" customWidth="1"/>
    <col min="7937" max="7946" width="12.7109375" customWidth="1"/>
    <col min="7947" max="7947" width="2.7109375" customWidth="1"/>
    <col min="7948" max="7948" width="12.7109375" customWidth="1"/>
    <col min="8192" max="8192" width="43.7109375" customWidth="1"/>
    <col min="8193" max="8202" width="12.7109375" customWidth="1"/>
    <col min="8203" max="8203" width="2.7109375" customWidth="1"/>
    <col min="8204" max="8204" width="12.7109375" customWidth="1"/>
    <col min="8448" max="8448" width="43.7109375" customWidth="1"/>
    <col min="8449" max="8458" width="12.7109375" customWidth="1"/>
    <col min="8459" max="8459" width="2.7109375" customWidth="1"/>
    <col min="8460" max="8460" width="12.7109375" customWidth="1"/>
    <col min="8704" max="8704" width="43.7109375" customWidth="1"/>
    <col min="8705" max="8714" width="12.7109375" customWidth="1"/>
    <col min="8715" max="8715" width="2.7109375" customWidth="1"/>
    <col min="8716" max="8716" width="12.7109375" customWidth="1"/>
    <col min="8960" max="8960" width="43.7109375" customWidth="1"/>
    <col min="8961" max="8970" width="12.7109375" customWidth="1"/>
    <col min="8971" max="8971" width="2.7109375" customWidth="1"/>
    <col min="8972" max="8972" width="12.7109375" customWidth="1"/>
    <col min="9216" max="9216" width="43.7109375" customWidth="1"/>
    <col min="9217" max="9226" width="12.7109375" customWidth="1"/>
    <col min="9227" max="9227" width="2.7109375" customWidth="1"/>
    <col min="9228" max="9228" width="12.7109375" customWidth="1"/>
    <col min="9472" max="9472" width="43.7109375" customWidth="1"/>
    <col min="9473" max="9482" width="12.7109375" customWidth="1"/>
    <col min="9483" max="9483" width="2.7109375" customWidth="1"/>
    <col min="9484" max="9484" width="12.7109375" customWidth="1"/>
    <col min="9728" max="9728" width="43.7109375" customWidth="1"/>
    <col min="9729" max="9738" width="12.7109375" customWidth="1"/>
    <col min="9739" max="9739" width="2.7109375" customWidth="1"/>
    <col min="9740" max="9740" width="12.7109375" customWidth="1"/>
    <col min="9984" max="9984" width="43.7109375" customWidth="1"/>
    <col min="9985" max="9994" width="12.7109375" customWidth="1"/>
    <col min="9995" max="9995" width="2.7109375" customWidth="1"/>
    <col min="9996" max="9996" width="12.7109375" customWidth="1"/>
    <col min="10240" max="10240" width="43.7109375" customWidth="1"/>
    <col min="10241" max="10250" width="12.7109375" customWidth="1"/>
    <col min="10251" max="10251" width="2.7109375" customWidth="1"/>
    <col min="10252" max="10252" width="12.7109375" customWidth="1"/>
    <col min="10496" max="10496" width="43.7109375" customWidth="1"/>
    <col min="10497" max="10506" width="12.7109375" customWidth="1"/>
    <col min="10507" max="10507" width="2.7109375" customWidth="1"/>
    <col min="10508" max="10508" width="12.7109375" customWidth="1"/>
    <col min="10752" max="10752" width="43.7109375" customWidth="1"/>
    <col min="10753" max="10762" width="12.7109375" customWidth="1"/>
    <col min="10763" max="10763" width="2.7109375" customWidth="1"/>
    <col min="10764" max="10764" width="12.7109375" customWidth="1"/>
    <col min="11008" max="11008" width="43.7109375" customWidth="1"/>
    <col min="11009" max="11018" width="12.7109375" customWidth="1"/>
    <col min="11019" max="11019" width="2.7109375" customWidth="1"/>
    <col min="11020" max="11020" width="12.7109375" customWidth="1"/>
    <col min="11264" max="11264" width="43.7109375" customWidth="1"/>
    <col min="11265" max="11274" width="12.7109375" customWidth="1"/>
    <col min="11275" max="11275" width="2.7109375" customWidth="1"/>
    <col min="11276" max="11276" width="12.7109375" customWidth="1"/>
    <col min="11520" max="11520" width="43.7109375" customWidth="1"/>
    <col min="11521" max="11530" width="12.7109375" customWidth="1"/>
    <col min="11531" max="11531" width="2.7109375" customWidth="1"/>
    <col min="11532" max="11532" width="12.7109375" customWidth="1"/>
    <col min="11776" max="11776" width="43.7109375" customWidth="1"/>
    <col min="11777" max="11786" width="12.7109375" customWidth="1"/>
    <col min="11787" max="11787" width="2.7109375" customWidth="1"/>
    <col min="11788" max="11788" width="12.7109375" customWidth="1"/>
    <col min="12032" max="12032" width="43.7109375" customWidth="1"/>
    <col min="12033" max="12042" width="12.7109375" customWidth="1"/>
    <col min="12043" max="12043" width="2.7109375" customWidth="1"/>
    <col min="12044" max="12044" width="12.7109375" customWidth="1"/>
    <col min="12288" max="12288" width="43.7109375" customWidth="1"/>
    <col min="12289" max="12298" width="12.7109375" customWidth="1"/>
    <col min="12299" max="12299" width="2.7109375" customWidth="1"/>
    <col min="12300" max="12300" width="12.7109375" customWidth="1"/>
    <col min="12544" max="12544" width="43.7109375" customWidth="1"/>
    <col min="12545" max="12554" width="12.7109375" customWidth="1"/>
    <col min="12555" max="12555" width="2.7109375" customWidth="1"/>
    <col min="12556" max="12556" width="12.7109375" customWidth="1"/>
    <col min="12800" max="12800" width="43.7109375" customWidth="1"/>
    <col min="12801" max="12810" width="12.7109375" customWidth="1"/>
    <col min="12811" max="12811" width="2.7109375" customWidth="1"/>
    <col min="12812" max="12812" width="12.7109375" customWidth="1"/>
    <col min="13056" max="13056" width="43.7109375" customWidth="1"/>
    <col min="13057" max="13066" width="12.7109375" customWidth="1"/>
    <col min="13067" max="13067" width="2.7109375" customWidth="1"/>
    <col min="13068" max="13068" width="12.7109375" customWidth="1"/>
    <col min="13312" max="13312" width="43.7109375" customWidth="1"/>
    <col min="13313" max="13322" width="12.7109375" customWidth="1"/>
    <col min="13323" max="13323" width="2.7109375" customWidth="1"/>
    <col min="13324" max="13324" width="12.7109375" customWidth="1"/>
    <col min="13568" max="13568" width="43.7109375" customWidth="1"/>
    <col min="13569" max="13578" width="12.7109375" customWidth="1"/>
    <col min="13579" max="13579" width="2.7109375" customWidth="1"/>
    <col min="13580" max="13580" width="12.7109375" customWidth="1"/>
    <col min="13824" max="13824" width="43.7109375" customWidth="1"/>
    <col min="13825" max="13834" width="12.7109375" customWidth="1"/>
    <col min="13835" max="13835" width="2.7109375" customWidth="1"/>
    <col min="13836" max="13836" width="12.7109375" customWidth="1"/>
    <col min="14080" max="14080" width="43.7109375" customWidth="1"/>
    <col min="14081" max="14090" width="12.7109375" customWidth="1"/>
    <col min="14091" max="14091" width="2.7109375" customWidth="1"/>
    <col min="14092" max="14092" width="12.7109375" customWidth="1"/>
    <col min="14336" max="14336" width="43.7109375" customWidth="1"/>
    <col min="14337" max="14346" width="12.7109375" customWidth="1"/>
    <col min="14347" max="14347" width="2.7109375" customWidth="1"/>
    <col min="14348" max="14348" width="12.7109375" customWidth="1"/>
    <col min="14592" max="14592" width="43.7109375" customWidth="1"/>
    <col min="14593" max="14602" width="12.7109375" customWidth="1"/>
    <col min="14603" max="14603" width="2.7109375" customWidth="1"/>
    <col min="14604" max="14604" width="12.7109375" customWidth="1"/>
    <col min="14848" max="14848" width="43.7109375" customWidth="1"/>
    <col min="14849" max="14858" width="12.7109375" customWidth="1"/>
    <col min="14859" max="14859" width="2.7109375" customWidth="1"/>
    <col min="14860" max="14860" width="12.7109375" customWidth="1"/>
    <col min="15104" max="15104" width="43.7109375" customWidth="1"/>
    <col min="15105" max="15114" width="12.7109375" customWidth="1"/>
    <col min="15115" max="15115" width="2.7109375" customWidth="1"/>
    <col min="15116" max="15116" width="12.7109375" customWidth="1"/>
    <col min="15360" max="15360" width="43.7109375" customWidth="1"/>
    <col min="15361" max="15370" width="12.7109375" customWidth="1"/>
    <col min="15371" max="15371" width="2.7109375" customWidth="1"/>
    <col min="15372" max="15372" width="12.7109375" customWidth="1"/>
    <col min="15616" max="15616" width="43.7109375" customWidth="1"/>
    <col min="15617" max="15626" width="12.7109375" customWidth="1"/>
    <col min="15627" max="15627" width="2.7109375" customWidth="1"/>
    <col min="15628" max="15628" width="12.7109375" customWidth="1"/>
    <col min="15872" max="15872" width="43.7109375" customWidth="1"/>
    <col min="15873" max="15882" width="12.7109375" customWidth="1"/>
    <col min="15883" max="15883" width="2.7109375" customWidth="1"/>
    <col min="15884" max="15884" width="12.7109375" customWidth="1"/>
    <col min="16128" max="16128" width="43.7109375" customWidth="1"/>
    <col min="16129" max="16138" width="12.7109375" customWidth="1"/>
    <col min="16139" max="16139" width="2.7109375" customWidth="1"/>
    <col min="16140" max="16140" width="12.7109375" customWidth="1"/>
  </cols>
  <sheetData>
    <row r="1" spans="2:13" ht="18" x14ac:dyDescent="0.25">
      <c r="B1" s="49" t="s">
        <v>27</v>
      </c>
    </row>
    <row r="2" spans="2:13" ht="18" x14ac:dyDescent="0.25">
      <c r="B2" s="49" t="s">
        <v>22</v>
      </c>
    </row>
    <row r="3" spans="2:13" ht="18" x14ac:dyDescent="0.25">
      <c r="B3" s="49" t="s">
        <v>28</v>
      </c>
    </row>
    <row r="4" spans="2:13" ht="15.75" thickBot="1" x14ac:dyDescent="0.3"/>
    <row r="5" spans="2:13" ht="60" customHeight="1" thickTop="1" thickBot="1" x14ac:dyDescent="0.3">
      <c r="C5" s="33" t="s">
        <v>17</v>
      </c>
      <c r="D5" s="33" t="s">
        <v>24</v>
      </c>
      <c r="E5" s="33" t="s">
        <v>25</v>
      </c>
      <c r="F5" s="33" t="s">
        <v>18</v>
      </c>
      <c r="G5" s="33" t="s">
        <v>19</v>
      </c>
      <c r="H5" s="33" t="s">
        <v>21</v>
      </c>
      <c r="I5" s="33" t="s">
        <v>20</v>
      </c>
      <c r="J5" s="34" t="s">
        <v>26</v>
      </c>
      <c r="K5" s="43"/>
      <c r="L5" s="40" t="s">
        <v>0</v>
      </c>
    </row>
    <row r="6" spans="2:13" ht="15.75" thickTop="1" x14ac:dyDescent="0.25">
      <c r="B6" s="35" t="s">
        <v>12</v>
      </c>
      <c r="E6" s="6"/>
      <c r="K6" s="41"/>
    </row>
    <row r="7" spans="2:13" s="1" customFormat="1" x14ac:dyDescent="0.25">
      <c r="B7" s="7" t="s">
        <v>1</v>
      </c>
      <c r="C7" s="8">
        <v>0.12894691367030497</v>
      </c>
      <c r="D7" s="52">
        <v>0.16183256843053306</v>
      </c>
      <c r="E7" s="9">
        <v>9.8930421366870469E-2</v>
      </c>
      <c r="F7" s="8">
        <v>0.14768222813651932</v>
      </c>
      <c r="G7" s="8">
        <v>0.10441701153415228</v>
      </c>
      <c r="H7" s="8">
        <v>0.10513463738100137</v>
      </c>
      <c r="I7" s="8">
        <v>0.13214483228289642</v>
      </c>
      <c r="J7" s="8">
        <v>0.12306819123856738</v>
      </c>
      <c r="K7" s="44"/>
      <c r="L7" s="8">
        <f>SUMPRODUCT(C7:J7,$C$8:$J$8)/$L$8</f>
        <v>0.13384407434283729</v>
      </c>
      <c r="M7" s="2"/>
    </row>
    <row r="8" spans="2:13" x14ac:dyDescent="0.25">
      <c r="B8" s="10" t="s">
        <v>13</v>
      </c>
      <c r="C8" s="11">
        <v>166777</v>
      </c>
      <c r="D8" s="11">
        <v>133412.00020000001</v>
      </c>
      <c r="E8" s="12">
        <v>23198</v>
      </c>
      <c r="F8" s="11">
        <v>90561</v>
      </c>
      <c r="G8" s="11">
        <v>24884.000000000004</v>
      </c>
      <c r="H8" s="11">
        <v>71452</v>
      </c>
      <c r="I8" s="11">
        <v>187126</v>
      </c>
      <c r="J8" s="11">
        <v>24031</v>
      </c>
      <c r="K8" s="45"/>
      <c r="L8" s="11">
        <f>SUM(C8:J8)</f>
        <v>721441.00020000001</v>
      </c>
      <c r="M8" s="4"/>
    </row>
    <row r="9" spans="2:13" x14ac:dyDescent="0.25">
      <c r="B9" s="42"/>
      <c r="C9" s="45"/>
      <c r="D9" s="45"/>
      <c r="E9" s="45"/>
      <c r="F9" s="45"/>
      <c r="G9" s="45"/>
      <c r="H9" s="45"/>
      <c r="I9" s="45"/>
      <c r="J9" s="45"/>
      <c r="K9" s="41"/>
      <c r="L9" s="41"/>
    </row>
    <row r="10" spans="2:13" x14ac:dyDescent="0.25">
      <c r="B10" s="13" t="s">
        <v>14</v>
      </c>
      <c r="C10" s="3"/>
      <c r="D10" s="3"/>
      <c r="E10" s="3"/>
      <c r="F10" s="3"/>
      <c r="G10" s="3"/>
      <c r="H10" s="3"/>
      <c r="I10" s="3"/>
      <c r="J10" s="3"/>
      <c r="K10" s="41"/>
    </row>
    <row r="11" spans="2:13" s="1" customFormat="1" x14ac:dyDescent="0.25">
      <c r="B11" s="15" t="s">
        <v>2</v>
      </c>
      <c r="C11" s="16">
        <v>8.8727317691833396E-2</v>
      </c>
      <c r="D11" s="16">
        <v>7.9188429797570223E-2</v>
      </c>
      <c r="E11" s="16">
        <v>6.8092530542570126E-2</v>
      </c>
      <c r="F11" s="16">
        <v>0.10666677603582814</v>
      </c>
      <c r="G11" s="16">
        <v>6.6415754440906083E-2</v>
      </c>
      <c r="H11" s="16">
        <v>8.5964673158455476E-2</v>
      </c>
      <c r="I11" s="16">
        <v>7.5665883822352786E-2</v>
      </c>
      <c r="J11" s="16">
        <v>7.8472299624287201E-2</v>
      </c>
      <c r="K11" s="46"/>
      <c r="L11" s="16">
        <f>SUMPRODUCT(C11:J11,$C$8:$J$8)/$L$8</f>
        <v>8.377910675228005E-2</v>
      </c>
    </row>
    <row r="12" spans="2:13" s="1" customFormat="1" x14ac:dyDescent="0.25">
      <c r="B12" s="17" t="s">
        <v>3</v>
      </c>
      <c r="C12" s="18">
        <v>0.11900529657556838</v>
      </c>
      <c r="D12" s="18">
        <v>0.12153004350482852</v>
      </c>
      <c r="E12" s="18">
        <v>-1.4531309614778443E-2</v>
      </c>
      <c r="F12" s="18">
        <v>0.23041363832448292</v>
      </c>
      <c r="G12" s="18">
        <v>0.13815</v>
      </c>
      <c r="H12" s="18">
        <v>0.12591551370690246</v>
      </c>
      <c r="I12" s="18">
        <v>0.24208268085268578</v>
      </c>
      <c r="J12" s="18">
        <v>0.11153570060306273</v>
      </c>
      <c r="K12" s="44"/>
      <c r="L12" s="18">
        <f>SUMPRODUCT(C12:J12,$C$8:$J$8)/$L$8</f>
        <v>0.16218266320682712</v>
      </c>
    </row>
    <row r="13" spans="2:13" s="1" customFormat="1" x14ac:dyDescent="0.25">
      <c r="B13" s="15" t="s">
        <v>4</v>
      </c>
      <c r="C13" s="16">
        <v>9.5224029119385614E-2</v>
      </c>
      <c r="D13" s="16">
        <v>9.4291047050008014E-2</v>
      </c>
      <c r="E13" s="16">
        <v>4.5250018630298212E-2</v>
      </c>
      <c r="F13" s="16">
        <v>0.14768137325538386</v>
      </c>
      <c r="G13" s="16">
        <v>8.7625955198943548E-2</v>
      </c>
      <c r="H13" s="16">
        <v>9.687560382698425E-2</v>
      </c>
      <c r="I13" s="16">
        <v>0.12229340695574062</v>
      </c>
      <c r="J13" s="16">
        <v>8.5976910298898993E-2</v>
      </c>
      <c r="K13" s="47"/>
      <c r="L13" s="16">
        <f>SUMPRODUCT(C13:J13,$C$8:$J$8)/$L$8</f>
        <v>0.10664412607792495</v>
      </c>
    </row>
    <row r="14" spans="2:13" s="1" customFormat="1" x14ac:dyDescent="0.25">
      <c r="B14" s="48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2:13" s="1" customFormat="1" x14ac:dyDescent="0.25">
      <c r="B15" s="19" t="s">
        <v>15</v>
      </c>
      <c r="C15" s="5"/>
      <c r="D15" s="5"/>
      <c r="E15" s="20"/>
      <c r="F15" s="5"/>
      <c r="G15" s="5"/>
      <c r="H15" s="5"/>
      <c r="I15" s="5"/>
      <c r="J15" s="5"/>
      <c r="K15" s="44"/>
    </row>
    <row r="16" spans="2:13" s="1" customFormat="1" x14ac:dyDescent="0.25">
      <c r="B16" s="21" t="s">
        <v>5</v>
      </c>
      <c r="C16" s="22">
        <v>9.6327785250036199E-2</v>
      </c>
      <c r="D16" s="22">
        <v>6.5133892231058643E-2</v>
      </c>
      <c r="E16" s="23">
        <v>7.058856465037168E-2</v>
      </c>
      <c r="F16" s="22">
        <v>9.3053691988826071E-2</v>
      </c>
      <c r="G16" s="22">
        <v>7.1871398138345866E-2</v>
      </c>
      <c r="H16" s="22">
        <v>7.2994297764258226E-2</v>
      </c>
      <c r="I16" s="22">
        <v>8.0046913078950677E-2</v>
      </c>
      <c r="J16" s="22">
        <v>9.2801748303591572E-2</v>
      </c>
      <c r="K16" s="44"/>
      <c r="L16" s="22">
        <f>SUMPRODUCT(C16:J16,$C$8:$J$8)/$L$8</f>
        <v>8.1825769114893698E-2</v>
      </c>
    </row>
    <row r="17" spans="2:13" s="1" customFormat="1" x14ac:dyDescent="0.25">
      <c r="B17" s="21" t="s">
        <v>6</v>
      </c>
      <c r="C17" s="22">
        <v>8.6884823158655637E-3</v>
      </c>
      <c r="D17" s="22">
        <v>3.7596857510674403E-2</v>
      </c>
      <c r="E17" s="23">
        <v>4.2680575793271093E-2</v>
      </c>
      <c r="F17" s="22">
        <v>9.7424058102368195E-3</v>
      </c>
      <c r="G17" s="22">
        <v>9.4003147869158171E-3</v>
      </c>
      <c r="H17" s="22">
        <v>1.2613292143194406E-2</v>
      </c>
      <c r="I17" s="22">
        <v>2.5111042825496411E-2</v>
      </c>
      <c r="J17" s="22">
        <v>2.158271460940139E-2</v>
      </c>
      <c r="K17" s="44"/>
      <c r="L17" s="22">
        <f>SUMPRODUCT(C17:J17,$C$8:$J$8)/$L$8</f>
        <v>2.036208446789526E-2</v>
      </c>
    </row>
    <row r="18" spans="2:13" s="1" customFormat="1" x14ac:dyDescent="0.25">
      <c r="B18" s="24" t="s">
        <v>7</v>
      </c>
      <c r="C18" s="25">
        <v>1.9E-2</v>
      </c>
      <c r="D18" s="25">
        <v>1.9E-2</v>
      </c>
      <c r="E18" s="26">
        <v>1.7774798731432687E-2</v>
      </c>
      <c r="F18" s="25">
        <v>1.9E-2</v>
      </c>
      <c r="G18" s="25">
        <v>2.4999998999999998E-2</v>
      </c>
      <c r="H18" s="25">
        <v>6.4999999999999997E-3</v>
      </c>
      <c r="I18" s="25">
        <v>1.9000000000000003E-2</v>
      </c>
      <c r="J18" s="25">
        <v>1.9E-2</v>
      </c>
      <c r="K18" s="44"/>
      <c r="L18" s="25">
        <f>SUMPRODUCT(C18:J18,$C$8:$J$8)/$L$8</f>
        <v>1.792954760860814E-2</v>
      </c>
    </row>
    <row r="19" spans="2:13" s="1" customFormat="1" x14ac:dyDescent="0.25">
      <c r="B19" s="36" t="s">
        <v>4</v>
      </c>
      <c r="C19" s="22">
        <v>0.12401626756590177</v>
      </c>
      <c r="D19" s="22">
        <v>0.12173074974173305</v>
      </c>
      <c r="E19" s="23">
        <v>0.13104393917507545</v>
      </c>
      <c r="F19" s="22">
        <v>0.12179609779906289</v>
      </c>
      <c r="G19" s="22">
        <v>0.10627171192526168</v>
      </c>
      <c r="H19" s="22">
        <v>9.2107589907452631E-2</v>
      </c>
      <c r="I19" s="22">
        <v>0.12415795590444709</v>
      </c>
      <c r="J19" s="22">
        <v>0.13338446291299297</v>
      </c>
      <c r="K19" s="47"/>
      <c r="L19" s="22">
        <f>SUMPRODUCT(C19:J19,$C$8:$J$8)/$L$8</f>
        <v>0.12011740119139706</v>
      </c>
    </row>
    <row r="20" spans="2:13" x14ac:dyDescent="0.25"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2:13" x14ac:dyDescent="0.25">
      <c r="B21" s="27" t="s">
        <v>16</v>
      </c>
      <c r="C21" s="5"/>
      <c r="E21" s="14"/>
      <c r="K21" s="41"/>
      <c r="M21" s="2"/>
    </row>
    <row r="22" spans="2:13" x14ac:dyDescent="0.25">
      <c r="B22" s="28" t="s">
        <v>8</v>
      </c>
      <c r="C22" s="29">
        <v>0.11740971635390555</v>
      </c>
      <c r="D22" s="29">
        <v>0.11952963085005296</v>
      </c>
      <c r="E22" s="30">
        <v>0.10318907201707128</v>
      </c>
      <c r="F22" s="30">
        <v>0.16903781407735344</v>
      </c>
      <c r="G22" s="29">
        <v>8.8270959695256529E-2</v>
      </c>
      <c r="H22" s="29">
        <v>0.1075043695733969</v>
      </c>
      <c r="I22" s="29">
        <v>0.10387602289795139</v>
      </c>
      <c r="J22" s="29">
        <v>0.10180285311183795</v>
      </c>
      <c r="K22" s="44"/>
      <c r="L22" s="29">
        <f t="shared" ref="L22:L27" si="0">SUMPRODUCT(C22:J22,$C$8:$J$8)/$L$8</f>
        <v>0.11780895007176702</v>
      </c>
      <c r="M22" s="2"/>
    </row>
    <row r="23" spans="2:13" x14ac:dyDescent="0.25">
      <c r="B23" s="28" t="s">
        <v>9</v>
      </c>
      <c r="C23" s="29">
        <v>4.1990564867237712E-3</v>
      </c>
      <c r="D23" s="29">
        <v>1.6403643775665715E-2</v>
      </c>
      <c r="E23" s="30">
        <v>-4.2790528586861918E-3</v>
      </c>
      <c r="F23" s="30">
        <v>2.6280282656963402E-2</v>
      </c>
      <c r="G23" s="29">
        <v>4.3482159966083391E-3</v>
      </c>
      <c r="H23" s="29">
        <v>1.6358405948549096E-2</v>
      </c>
      <c r="I23" s="29">
        <v>1.4477217080001844E-2</v>
      </c>
      <c r="J23" s="29">
        <v>1.7986409352352167E-2</v>
      </c>
      <c r="K23" s="44"/>
      <c r="L23" s="29">
        <f t="shared" si="0"/>
        <v>1.3289775785329378E-2</v>
      </c>
      <c r="M23" s="1"/>
    </row>
    <row r="24" spans="2:13" x14ac:dyDescent="0.25">
      <c r="B24" s="28" t="s">
        <v>7</v>
      </c>
      <c r="C24" s="29">
        <v>2.4834737802319181E-3</v>
      </c>
      <c r="D24" s="29">
        <v>3.3657834768197636E-3</v>
      </c>
      <c r="E24" s="30">
        <v>1.8225375647400836E-3</v>
      </c>
      <c r="F24" s="30">
        <v>2.9056361579874743E-3</v>
      </c>
      <c r="G24" s="29">
        <v>8.3996711002996063E-3</v>
      </c>
      <c r="H24" s="29">
        <v>-1.1363179432896409E-2</v>
      </c>
      <c r="I24" s="29">
        <v>2.4669472938768249E-3</v>
      </c>
      <c r="J24" s="29">
        <v>2.3910758400798936E-3</v>
      </c>
      <c r="K24" s="44"/>
      <c r="L24" s="29">
        <f t="shared" si="0"/>
        <v>1.5036908027204932E-3</v>
      </c>
      <c r="M24" s="1"/>
    </row>
    <row r="25" spans="2:13" x14ac:dyDescent="0.25">
      <c r="B25" s="28" t="s">
        <v>10</v>
      </c>
      <c r="C25" s="29">
        <v>9.5886246666522816E-4</v>
      </c>
      <c r="D25" s="29">
        <v>1.686011233484852E-2</v>
      </c>
      <c r="E25" s="30">
        <v>1.074624897155583E-3</v>
      </c>
      <c r="F25" s="30">
        <v>-5.0363499742802909E-2</v>
      </c>
      <c r="G25" s="29">
        <v>5.2596208763747545E-3</v>
      </c>
      <c r="H25" s="29">
        <v>-9.730180402026424E-3</v>
      </c>
      <c r="I25" s="29">
        <v>8.0062118924551524E-3</v>
      </c>
      <c r="J25" s="29">
        <v>1.0419849835240343E-3</v>
      </c>
      <c r="K25" s="44"/>
      <c r="L25" s="29">
        <f t="shared" si="0"/>
        <v>-1.6188882142813817E-3</v>
      </c>
      <c r="M25" s="1"/>
    </row>
    <row r="26" spans="2:13" x14ac:dyDescent="0.25">
      <c r="B26" s="31" t="s">
        <v>11</v>
      </c>
      <c r="C26" s="38">
        <v>3.8958045827785226E-3</v>
      </c>
      <c r="D26" s="32">
        <v>5.6733979931460898E-3</v>
      </c>
      <c r="E26" s="39">
        <v>-2.8767602534102987E-3</v>
      </c>
      <c r="F26" s="39">
        <v>-1.7800501298209648E-4</v>
      </c>
      <c r="G26" s="32">
        <v>-1.8614561343869296E-3</v>
      </c>
      <c r="H26" s="32">
        <v>2.3652216939782089E-3</v>
      </c>
      <c r="I26" s="32">
        <v>3.318433118611186E-3</v>
      </c>
      <c r="J26" s="32">
        <v>-1.541320492266518E-4</v>
      </c>
      <c r="K26" s="44"/>
      <c r="L26" s="32">
        <f t="shared" si="0"/>
        <v>2.8605458973017398E-3</v>
      </c>
      <c r="M26" s="1"/>
    </row>
    <row r="27" spans="2:13" x14ac:dyDescent="0.25">
      <c r="B27" s="37" t="s">
        <v>4</v>
      </c>
      <c r="C27" s="29">
        <f t="shared" ref="C27:J27" si="1">SUM(C22:C26)</f>
        <v>0.128946913670305</v>
      </c>
      <c r="D27" s="29">
        <f>SUM(D22:D26)</f>
        <v>0.16183256843053304</v>
      </c>
      <c r="E27" s="29">
        <f t="shared" si="1"/>
        <v>9.8930421366870455E-2</v>
      </c>
      <c r="F27" s="29">
        <f t="shared" si="1"/>
        <v>0.14768222813651929</v>
      </c>
      <c r="G27" s="29">
        <f t="shared" si="1"/>
        <v>0.1044170115341523</v>
      </c>
      <c r="H27" s="29">
        <f t="shared" si="1"/>
        <v>0.10513463738100137</v>
      </c>
      <c r="I27" s="29">
        <f t="shared" si="1"/>
        <v>0.13214483228289639</v>
      </c>
      <c r="J27" s="29">
        <f t="shared" si="1"/>
        <v>0.1230681912385674</v>
      </c>
      <c r="K27" s="47"/>
      <c r="L27" s="29">
        <f t="shared" si="0"/>
        <v>0.13384407434283727</v>
      </c>
      <c r="M27" s="1"/>
    </row>
    <row r="28" spans="2:13" x14ac:dyDescent="0.25">
      <c r="K28" s="51"/>
      <c r="M28" s="1"/>
    </row>
    <row r="29" spans="2:13" x14ac:dyDescent="0.25">
      <c r="K29" s="51"/>
      <c r="M29" s="1"/>
    </row>
    <row r="30" spans="2:13" ht="15.75" x14ac:dyDescent="0.25">
      <c r="B30" s="50" t="s">
        <v>23</v>
      </c>
      <c r="M30" s="1"/>
    </row>
    <row r="31" spans="2:13" x14ac:dyDescent="0.25">
      <c r="M31" s="1"/>
    </row>
    <row r="32" spans="2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  <row r="40" spans="13:13" x14ac:dyDescent="0.25">
      <c r="M40" s="1"/>
    </row>
    <row r="41" spans="13:13" x14ac:dyDescent="0.25">
      <c r="M41" s="1"/>
    </row>
    <row r="42" spans="13:13" x14ac:dyDescent="0.25">
      <c r="M42" s="1"/>
    </row>
    <row r="43" spans="13:13" x14ac:dyDescent="0.25">
      <c r="M43" s="1"/>
    </row>
    <row r="44" spans="13:13" x14ac:dyDescent="0.25">
      <c r="M44" s="1"/>
    </row>
    <row r="45" spans="13:13" x14ac:dyDescent="0.25">
      <c r="M45" s="1"/>
    </row>
    <row r="46" spans="13:13" x14ac:dyDescent="0.25">
      <c r="M46" s="1"/>
    </row>
    <row r="47" spans="13:13" x14ac:dyDescent="0.25">
      <c r="M4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4" ma:contentTypeDescription="Create a new document." ma:contentTypeScope="" ma:versionID="eb99dafd517bd64fd4b5e9e3c3712da9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1da9ddbc03a43b071bb6dbe2ffc5239b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471739-20a3-405f-8957-71a2abecc360" xsi:nil="true"/>
    <lcf76f155ced4ddcb4097134ff3c332f xmlns="e86af516-08af-420e-ad5c-d162defa21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2800BC-3F66-4825-9846-A7735AA8922D}"/>
</file>

<file path=customXml/itemProps2.xml><?xml version="1.0" encoding="utf-8"?>
<ds:datastoreItem xmlns:ds="http://schemas.openxmlformats.org/officeDocument/2006/customXml" ds:itemID="{2590866F-B955-4E8E-8151-03ABC00EE5E1}"/>
</file>

<file path=customXml/itemProps3.xml><?xml version="1.0" encoding="utf-8"?>
<ds:datastoreItem xmlns:ds="http://schemas.openxmlformats.org/officeDocument/2006/customXml" ds:itemID="{8276ADD8-5D02-490F-BB5C-BAA7C32223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Filing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Puetthoff, Niels (DOI)</cp:lastModifiedBy>
  <dcterms:created xsi:type="dcterms:W3CDTF">2023-05-29T22:30:06Z</dcterms:created>
  <dcterms:modified xsi:type="dcterms:W3CDTF">2025-05-28T14:00:24Z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2024-02-16T16:43:10Z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2f979fbb-6128-467d-8218-865c656afb8e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0x010100CC43F186D082EA468EA7E4F1F092FC47</vt:lpwstr>
  </property>
</Properties>
</file>