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Y23 KAkins\RFR\One Care - SCO\"/>
    </mc:Choice>
  </mc:AlternateContent>
  <xr:revisionPtr revIDLastSave="0" documentId="8_{DC37B2EA-1CF2-4BFF-80CB-4C5519F71209}" xr6:coauthVersionLast="47" xr6:coauthVersionMax="47" xr10:uidLastSave="{00000000-0000-0000-0000-000000000000}"/>
  <bookViews>
    <workbookView xWindow="1320" yWindow="3048" windowWidth="17280" windowHeight="8952" tabRatio="789" firstSheet="4" activeTab="4" xr2:uid="{13CA7DD1-8123-43C1-8034-AFCD43F42C18}"/>
  </bookViews>
  <sheets>
    <sheet name="1. Star Ratings &amp; MLR" sheetId="3" r:id="rId1"/>
    <sheet name="2. Monetary Penalties" sheetId="2" r:id="rId2"/>
    <sheet name="3. Medicare Points" sheetId="1" r:id="rId3"/>
    <sheet name="4. Compliance history" sheetId="4" r:id="rId4"/>
    <sheet name="5. Financial Projections" sheetId="6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6" l="1"/>
  <c r="H27" i="6"/>
  <c r="H23" i="6"/>
  <c r="G16" i="6"/>
  <c r="F16" i="6"/>
  <c r="E16" i="6"/>
  <c r="D16" i="6"/>
  <c r="H15" i="6"/>
  <c r="H14" i="6"/>
  <c r="H13" i="6"/>
  <c r="H16" i="6" s="1"/>
  <c r="G12" i="6"/>
  <c r="G19" i="6" s="1"/>
  <c r="F12" i="6"/>
  <c r="F17" i="6" s="1"/>
  <c r="F18" i="6" s="1"/>
  <c r="E12" i="6"/>
  <c r="E19" i="6" s="1"/>
  <c r="D12" i="6"/>
  <c r="H11" i="6"/>
  <c r="H10" i="6"/>
  <c r="H12" i="6" s="1"/>
  <c r="H9" i="6"/>
  <c r="D19" i="6" l="1"/>
  <c r="D17" i="6"/>
  <c r="D18" i="6" s="1"/>
  <c r="H17" i="6"/>
  <c r="H18" i="6" s="1"/>
  <c r="F19" i="6"/>
  <c r="H20" i="6"/>
  <c r="H19" i="6"/>
  <c r="D20" i="6"/>
  <c r="E20" i="6"/>
  <c r="E17" i="6"/>
  <c r="E18" i="6" s="1"/>
  <c r="F20" i="6"/>
  <c r="G20" i="6"/>
  <c r="G17" i="6"/>
  <c r="G18" i="6" s="1"/>
</calcChain>
</file>

<file path=xl/sharedStrings.xml><?xml version="1.0" encoding="utf-8"?>
<sst xmlns="http://schemas.openxmlformats.org/spreadsheetml/2006/main" count="272" uniqueCount="197">
  <si>
    <t>Bidder Name:</t>
  </si>
  <si>
    <t>Attachment H, Exhibit 1</t>
  </si>
  <si>
    <t>All Completed Templates Must Be Submitted as Excel Documents</t>
  </si>
  <si>
    <t>Star Ratings</t>
  </si>
  <si>
    <t>See Additional Instructions Below</t>
  </si>
  <si>
    <t>Section 8</t>
  </si>
  <si>
    <t>*Please note that the star ratings will be based on previous contract year data (e.g. 2023 star ratings are mostly based on 2021 data)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</si>
  <si>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</si>
  <si>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</si>
  <si>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</si>
  <si>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</si>
  <si>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</si>
  <si>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</si>
  <si>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</si>
  <si>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</si>
  <si>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</si>
  <si>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</si>
  <si>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</si>
  <si>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</si>
  <si>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</si>
  <si>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</si>
  <si>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</si>
  <si>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</si>
  <si>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Line #</t>
  </si>
  <si>
    <t>Star Ratings Year</t>
  </si>
  <si>
    <t>Contract Year</t>
  </si>
  <si>
    <t>State</t>
  </si>
  <si>
    <t>Contract Number</t>
  </si>
  <si>
    <t>Organization Type</t>
  </si>
  <si>
    <t>Contract Name</t>
  </si>
  <si>
    <t>Organization Marketing Name</t>
  </si>
  <si>
    <t>Parent Organization</t>
  </si>
  <si>
    <t>Product Type</t>
  </si>
  <si>
    <t>Contract Covered Lives</t>
  </si>
  <si>
    <t>Full Benefit Dual Eligible Contract Lives</t>
  </si>
  <si>
    <t>Star Rating Year
Part C Summary</t>
  </si>
  <si>
    <t>Star Rating Year
Part D Summary</t>
  </si>
  <si>
    <t>Star Rating Year Overall</t>
  </si>
  <si>
    <t>Medicare MLR</t>
  </si>
  <si>
    <t>1 (ex.)</t>
  </si>
  <si>
    <t>MA</t>
  </si>
  <si>
    <t>H9200</t>
  </si>
  <si>
    <t>Local CCP</t>
  </si>
  <si>
    <t>Best Medicare Plan</t>
  </si>
  <si>
    <t>BMP</t>
  </si>
  <si>
    <t>BMP Incorporated</t>
  </si>
  <si>
    <t>MAPD</t>
  </si>
  <si>
    <t>Plan too new to be measured</t>
  </si>
  <si>
    <t>2 (ex.)</t>
  </si>
  <si>
    <t>Additional Instructions</t>
  </si>
  <si>
    <t>Bidders should insert additional rows as needed. See below for additional information for certain columns'.</t>
  </si>
  <si>
    <t>Column</t>
  </si>
  <si>
    <t>Column Name</t>
  </si>
  <si>
    <t>Item #</t>
  </si>
  <si>
    <r>
      <rPr>
        <b/>
        <sz val="12"/>
        <color theme="1"/>
        <rFont val="Arial"/>
        <family val="2"/>
      </rPr>
      <t>Star Ratings Year</t>
    </r>
    <r>
      <rPr>
        <sz val="12"/>
        <color theme="1"/>
        <rFont val="Arial"/>
        <family val="2"/>
      </rPr>
      <t xml:space="preserve"> - include all Rating Years 2021-2024</t>
    </r>
  </si>
  <si>
    <r>
      <rPr>
        <b/>
        <sz val="12"/>
        <color theme="1"/>
        <rFont val="Arial"/>
        <family val="2"/>
      </rPr>
      <t>Contract Year</t>
    </r>
    <r>
      <rPr>
        <sz val="12"/>
        <color theme="1"/>
        <rFont val="Arial"/>
        <family val="2"/>
      </rPr>
      <t xml:space="preserve"> - Primary plan year in which data was collected</t>
    </r>
  </si>
  <si>
    <r>
      <rPr>
        <b/>
        <sz val="12"/>
        <color theme="1"/>
        <rFont val="Arial"/>
        <family val="2"/>
      </rPr>
      <t>State</t>
    </r>
    <r>
      <rPr>
        <sz val="12"/>
        <color theme="1"/>
        <rFont val="Arial"/>
        <family val="2"/>
      </rPr>
      <t xml:space="preserve"> - Enter the state for which the rating applies</t>
    </r>
  </si>
  <si>
    <r>
      <rPr>
        <b/>
        <sz val="12"/>
        <color theme="1"/>
        <rFont val="Arial"/>
        <family val="2"/>
      </rPr>
      <t>Contract Number</t>
    </r>
    <r>
      <rPr>
        <sz val="12"/>
        <color theme="1"/>
        <rFont val="Arial"/>
        <family val="2"/>
      </rPr>
      <t xml:space="preserve"> - Enter the Medicare Contract Number (e.g., H number); only report Medicare Contracts beginning with H</t>
    </r>
  </si>
  <si>
    <r>
      <rPr>
        <b/>
        <sz val="12"/>
        <color theme="1"/>
        <rFont val="Arial"/>
        <family val="2"/>
      </rPr>
      <t>Organization Type</t>
    </r>
    <r>
      <rPr>
        <sz val="12"/>
        <color theme="1"/>
        <rFont val="Arial"/>
        <family val="2"/>
      </rPr>
      <t xml:space="preserve"> -</t>
    </r>
    <r>
      <rPr>
        <i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 xml:space="preserve">Include ratings for all of the following: Demo, Local CCP, MSA, PFFS; </t>
    </r>
    <r>
      <rPr>
        <i/>
        <sz val="12"/>
        <color theme="1"/>
        <rFont val="Arial"/>
        <family val="2"/>
      </rPr>
      <t>(exclude 1876 cost plans)</t>
    </r>
  </si>
  <si>
    <r>
      <rPr>
        <b/>
        <sz val="12"/>
        <color theme="1"/>
        <rFont val="Arial"/>
        <family val="2"/>
      </rPr>
      <t>Product Type</t>
    </r>
    <r>
      <rPr>
        <sz val="12"/>
        <color theme="1"/>
        <rFont val="Arial"/>
        <family val="2"/>
      </rPr>
      <t xml:space="preserve"> - Include the following: Demo, MA (A&amp;B), MAPD (A, B, &amp; D), D-SNP</t>
    </r>
  </si>
  <si>
    <r>
      <rPr>
        <b/>
        <sz val="12"/>
        <color theme="1"/>
        <rFont val="Arial"/>
        <family val="2"/>
      </rPr>
      <t>Contract Covered Lives</t>
    </r>
    <r>
      <rPr>
        <sz val="12"/>
        <color theme="1"/>
        <rFont val="Arial"/>
        <family val="2"/>
      </rPr>
      <t xml:space="preserve"> - Report Enrollment as of December 1st of the Contract Year (item #2)</t>
    </r>
  </si>
  <si>
    <r>
      <t>Full Benefit Dual Eligible Contract Lives -</t>
    </r>
    <r>
      <rPr>
        <sz val="12"/>
        <color theme="1"/>
        <rFont val="Arial"/>
        <family val="2"/>
      </rPr>
      <t xml:space="preserve"> Enrollment as of December 1st of the Contract Year of Full Benefit Dual Eligibles (individuals with Part A &amp; B, eligible for Part D)</t>
    </r>
  </si>
  <si>
    <r>
      <rPr>
        <b/>
        <sz val="12"/>
        <color theme="1"/>
        <rFont val="Arial"/>
        <family val="2"/>
      </rPr>
      <t>Star Rating Year Part C Summary</t>
    </r>
    <r>
      <rPr>
        <sz val="12"/>
        <color theme="1"/>
        <rFont val="Arial"/>
        <family val="2"/>
      </rPr>
      <t xml:space="preserve"> - Plan Year Ratings Response May Include: 1.0 - 5.0 (Measure Range), Not Applicable, Not enough data available, Plan too new to be measured</t>
    </r>
  </si>
  <si>
    <r>
      <rPr>
        <b/>
        <sz val="12"/>
        <color theme="1"/>
        <rFont val="Arial"/>
        <family val="2"/>
      </rPr>
      <t>Star Rating Year Part D Summary</t>
    </r>
    <r>
      <rPr>
        <sz val="12"/>
        <color theme="1"/>
        <rFont val="Arial"/>
        <family val="2"/>
      </rPr>
      <t xml:space="preserve"> - Plan Year Ratings Response May Include: 1.0 - 5.0 (Measure Range), Not Applicable, Not enough data available, Plan too new to be measured</t>
    </r>
  </si>
  <si>
    <r>
      <rPr>
        <b/>
        <sz val="12"/>
        <color theme="1"/>
        <rFont val="Arial"/>
        <family val="2"/>
      </rPr>
      <t>Star Rating Year Part Overall</t>
    </r>
    <r>
      <rPr>
        <sz val="12"/>
        <color theme="1"/>
        <rFont val="Arial"/>
        <family val="2"/>
      </rPr>
      <t xml:space="preserve"> - Plan Year Ratings Response May Include: 1.0 - 5.0 (Measure Range), Not Applicable, Not enough data available, Plan too new to be measured</t>
    </r>
  </si>
  <si>
    <r>
      <rPr>
        <b/>
        <sz val="12"/>
        <color theme="1"/>
        <rFont val="Arial"/>
        <family val="2"/>
      </rPr>
      <t>Medicare MLR</t>
    </r>
    <r>
      <rPr>
        <sz val="12"/>
        <color theme="1"/>
        <rFont val="Arial"/>
        <family val="2"/>
      </rPr>
      <t xml:space="preserve"> - Contract's Medicare Medical Loss Ratio (MLR) for the Contract Year</t>
    </r>
  </si>
  <si>
    <t>Attachment H, Exhibit 2</t>
  </si>
  <si>
    <t>Monetary Penalties</t>
  </si>
  <si>
    <t>Triggering Action Date Begin (MM/DD/YYYY)</t>
  </si>
  <si>
    <r>
      <t xml:space="preserve">Triggering Action Date End 
</t>
    </r>
    <r>
      <rPr>
        <b/>
        <i/>
        <sz val="12"/>
        <color theme="1"/>
        <rFont val="Arial"/>
        <family val="2"/>
      </rPr>
      <t>if Different</t>
    </r>
    <r>
      <rPr>
        <b/>
        <sz val="12"/>
        <color theme="1"/>
        <rFont val="Arial"/>
        <family val="2"/>
      </rPr>
      <t xml:space="preserve"> (MM/DD/YYYY)</t>
    </r>
  </si>
  <si>
    <t>State or Entity Applying Penalty</t>
  </si>
  <si>
    <t>Amount of Monetary Penalty</t>
  </si>
  <si>
    <t>Date Penalty was Applied (MM/DD/YY)</t>
  </si>
  <si>
    <t>Summary of the Triggering Action</t>
  </si>
  <si>
    <t>Massachusetts</t>
  </si>
  <si>
    <r>
      <rPr>
        <b/>
        <i/>
        <sz val="12"/>
        <color theme="1"/>
        <rFont val="Arial"/>
        <family val="2"/>
      </rPr>
      <t>Issue Title:</t>
    </r>
    <r>
      <rPr>
        <sz val="12"/>
        <color theme="1"/>
        <rFont val="Arial"/>
        <family val="2"/>
      </rPr>
      <t xml:space="preserve"> Incorrect Claims Denial for DME wheelchair rentals; 
</t>
    </r>
    <r>
      <rPr>
        <b/>
        <i/>
        <sz val="12"/>
        <color theme="1"/>
        <rFont val="Arial"/>
        <family val="2"/>
      </rPr>
      <t>Individuals Impacted</t>
    </r>
    <r>
      <rPr>
        <i/>
        <sz val="12"/>
        <color theme="1"/>
        <rFont val="Arial"/>
        <family val="2"/>
      </rPr>
      <t>:</t>
    </r>
    <r>
      <rPr>
        <sz val="12"/>
        <color theme="1"/>
        <rFont val="Arial"/>
        <family val="2"/>
      </rPr>
      <t xml:space="preserve"> 500 members; 
</t>
    </r>
    <r>
      <rPr>
        <b/>
        <i/>
        <sz val="12"/>
        <color theme="1"/>
        <rFont val="Arial"/>
        <family val="2"/>
      </rPr>
      <t>Impact</t>
    </r>
    <r>
      <rPr>
        <i/>
        <sz val="12"/>
        <color theme="1"/>
        <rFont val="Arial"/>
        <family val="2"/>
      </rPr>
      <t>:</t>
    </r>
    <r>
      <rPr>
        <sz val="12"/>
        <color theme="1"/>
        <rFont val="Arial"/>
        <family val="2"/>
      </rPr>
      <t xml:space="preserve"> Members delayed 50-120 days in accessing necessary service;
</t>
    </r>
    <r>
      <rPr>
        <b/>
        <i/>
        <sz val="12"/>
        <color theme="1"/>
        <rFont val="Arial"/>
        <family val="2"/>
      </rPr>
      <t>How Issue was Identified</t>
    </r>
    <r>
      <rPr>
        <i/>
        <sz val="12"/>
        <color theme="1"/>
        <rFont val="Arial"/>
        <family val="2"/>
      </rPr>
      <t>:</t>
    </r>
    <r>
      <rPr>
        <sz val="12"/>
        <color theme="1"/>
        <rFont val="Arial"/>
        <family val="2"/>
      </rPr>
      <t xml:space="preserve"> Review of Member Grievances identified pattern
</t>
    </r>
    <r>
      <rPr>
        <b/>
        <i/>
        <sz val="12"/>
        <color theme="1"/>
        <rFont val="Arial"/>
        <family val="2"/>
      </rPr>
      <t>Time to Notify Governing Entity</t>
    </r>
    <r>
      <rPr>
        <i/>
        <sz val="12"/>
        <color theme="1"/>
        <rFont val="Arial"/>
        <family val="2"/>
      </rPr>
      <t>:</t>
    </r>
    <r>
      <rPr>
        <sz val="12"/>
        <color theme="1"/>
        <rFont val="Arial"/>
        <family val="2"/>
      </rPr>
      <t xml:space="preserve"> 2 business days; [compliant/not compliant] with contract required period
</t>
    </r>
    <r>
      <rPr>
        <b/>
        <i/>
        <sz val="12"/>
        <color theme="1"/>
        <rFont val="Arial"/>
        <family val="2"/>
      </rPr>
      <t>Time to Fix Issue after Identified</t>
    </r>
    <r>
      <rPr>
        <i/>
        <sz val="12"/>
        <color theme="1"/>
        <rFont val="Arial"/>
        <family val="2"/>
      </rPr>
      <t>:</t>
    </r>
    <r>
      <rPr>
        <sz val="12"/>
        <color theme="1"/>
        <rFont val="Arial"/>
        <family val="2"/>
      </rPr>
      <t xml:space="preserve"> 14 business days to fix claims system coding
</t>
    </r>
    <r>
      <rPr>
        <b/>
        <i/>
        <sz val="12"/>
        <color theme="1"/>
        <rFont val="Arial"/>
        <family val="2"/>
      </rPr>
      <t>Interim Mitigating Actions</t>
    </r>
    <r>
      <rPr>
        <i/>
        <sz val="12"/>
        <color theme="1"/>
        <rFont val="Arial"/>
        <family val="2"/>
      </rPr>
      <t>:</t>
    </r>
    <r>
      <rPr>
        <sz val="12"/>
        <color theme="1"/>
        <rFont val="Arial"/>
        <family val="2"/>
      </rPr>
      <t xml:space="preserve"> Instructed provider to fulfill orders within 72 hours; resubmit claims w/n 5 days of system fix; expedite payment w/n 48 hours;
</t>
    </r>
    <r>
      <rPr>
        <b/>
        <i/>
        <sz val="12"/>
        <color theme="1"/>
        <rFont val="Arial"/>
        <family val="2"/>
      </rPr>
      <t>Follow-up Actions:</t>
    </r>
    <r>
      <rPr>
        <sz val="12"/>
        <color theme="1"/>
        <rFont val="Arial"/>
        <family val="2"/>
      </rPr>
      <t xml:space="preserve"> Notice to affected members w/n 5 business days; proactive outreach calls from care coordinators w/n 2 business days;
</t>
    </r>
    <r>
      <rPr>
        <b/>
        <i/>
        <sz val="12"/>
        <color theme="1"/>
        <rFont val="Arial"/>
        <family val="2"/>
      </rPr>
      <t>Additional Information:</t>
    </r>
  </si>
  <si>
    <t>Instructions: complete a line for each applicable item; insert rows as needed. Summarize actions in the Summary table below by Calendar Year.</t>
  </si>
  <si>
    <t>Summary</t>
  </si>
  <si>
    <t>Penalty Period (Calendar Year)</t>
  </si>
  <si>
    <t>Number of Penalties per CY (per F. Date Penalty Applied)</t>
  </si>
  <si>
    <t>Cumulative Penalty Amount per CY (per F. Date Penalty Applied)</t>
  </si>
  <si>
    <t>*Year refers to Medicare Contract Year (calendar year) for coverage effective dates from January 1 to December 31 of the applicable year</t>
  </si>
  <si>
    <t>Attachment H, Exhibit 3</t>
  </si>
  <si>
    <t>Medicare Points</t>
  </si>
  <si>
    <t xml:space="preserve">* Please include information for all contracts associated within the legal entity (instead of parent company, subsidiary, or affiliate).  </t>
  </si>
  <si>
    <t>Type of Compliance Action</t>
  </si>
  <si>
    <t>Medicare Contract Year</t>
  </si>
  <si>
    <t>Medicare Compliance Action Notice Date (MM/DD/YYYY)</t>
  </si>
  <si>
    <t>Performance Period* of Triggering Action
(3/1/XX - 2/28/XX)</t>
  </si>
  <si>
    <t>Corrective Action Plan</t>
  </si>
  <si>
    <t>Warning Letter</t>
  </si>
  <si>
    <t>Notice of Noncompliance</t>
  </si>
  <si>
    <t>Applicable State(s)</t>
  </si>
  <si>
    <t>Medicare Contract number ("H number")</t>
  </si>
  <si>
    <t>Brief explanation of the reason for each compliance action</t>
  </si>
  <si>
    <t>Penalty Period**: Contract Year Compliance Action is Applied to</t>
  </si>
  <si>
    <t>Associated Point Value
(for Contract Years 2022 - 2025)</t>
  </si>
  <si>
    <t>example</t>
  </si>
  <si>
    <t>3/1/19 - 2/29/20</t>
  </si>
  <si>
    <t>X</t>
  </si>
  <si>
    <t>Hxxxx</t>
  </si>
  <si>
    <t>3/1/22 - 2/28/23</t>
  </si>
  <si>
    <t>complete a line for each applicable item</t>
  </si>
  <si>
    <t>Medicare Contract Year (Item 7.)</t>
  </si>
  <si>
    <t>Total Points for Medicare Contract Year</t>
  </si>
  <si>
    <t>*Performance Period refers to the period from March 1st to the following February 28th (or 29th) during which the triggering action occurred</t>
  </si>
  <si>
    <t>**Penalty Period refers to the Medicare Contract Year (calendar year) for CYs 2022 forward to which the Penalty is applied.</t>
  </si>
  <si>
    <t>For Medicare Contract Years 2023 and later, point values are applied for action types as follows:</t>
  </si>
  <si>
    <t>Attachment H, Exhibit 4</t>
  </si>
  <si>
    <t>Compliance History</t>
  </si>
  <si>
    <t>*Please indicate if a legal entity has failed on any of the following measures in the table below starting in 2017 and any subsequent years, as described in column k (4. Summary Compliance History)</t>
  </si>
  <si>
    <t>*LEAVE BLANK IF NOT APPLICABLE</t>
  </si>
  <si>
    <t>1. Compliance Actions</t>
  </si>
  <si>
    <t>2. Star Ratings</t>
  </si>
  <si>
    <t>3. Financial Solvency</t>
  </si>
  <si>
    <t>4. Summary Compliance History</t>
  </si>
  <si>
    <t>Contract number(s)</t>
  </si>
  <si>
    <t>Brief explanation of the reason for receiving 13 points</t>
  </si>
  <si>
    <t xml:space="preserve">Contract Year </t>
  </si>
  <si>
    <t>Brief explanation of the reason for the quality Star Rating of 2.5 or fewer Stars</t>
  </si>
  <si>
    <t>Contract Number(s)</t>
  </si>
  <si>
    <t>Brief explanation of the reason for the failure to maintain a fiscally sound operation or filling for bankruptcy</t>
  </si>
  <si>
    <r>
      <rPr>
        <b/>
        <sz val="12"/>
        <color theme="1"/>
        <rFont val="Arial"/>
        <family val="2"/>
      </rPr>
      <t xml:space="preserve">Compliance Actions </t>
    </r>
    <r>
      <rPr>
        <sz val="12"/>
        <color theme="1"/>
        <rFont val="Arial"/>
        <family val="2"/>
      </rPr>
      <t xml:space="preserve">- A legal entity fails this measure when a legal entity receives 13 points 422.502(b)(1)(i)(E)(i)-(iii) and 422.503(b)(1)(i)(E)(1)(i)-(iii); or
</t>
    </r>
    <r>
      <rPr>
        <b/>
        <sz val="12"/>
        <color theme="1"/>
        <rFont val="Arial"/>
        <family val="2"/>
      </rPr>
      <t>Star Ratings</t>
    </r>
    <r>
      <rPr>
        <sz val="12"/>
        <color theme="1"/>
        <rFont val="Arial"/>
        <family val="2"/>
      </rPr>
      <t xml:space="preserve"> - A quality Star Rating of 2.5 or fewer Stars for the two most recent cycles 422.502(b)(1)(i)(D) and 423.502(b)(1)(i)(D); or
</t>
    </r>
    <r>
      <rPr>
        <b/>
        <sz val="12"/>
        <color theme="1"/>
        <rFont val="Arial"/>
        <family val="2"/>
      </rPr>
      <t>Financial Solvency</t>
    </r>
    <r>
      <rPr>
        <sz val="12"/>
        <color theme="1"/>
        <rFont val="Arial"/>
        <family val="2"/>
      </rPr>
      <t xml:space="preserve"> - Failure to maintain a fiscally sound operation or filing for bankruptcy 422.502(B)(1)(i)(B) and 423.502(b)(1)(i)(B)</t>
    </r>
  </si>
  <si>
    <t>*Please indicate if CMS has imposed organization-level sanctions and/or terminations starting in 2021 and any subsequent years, as described in column G (7. Summary Sanctions/Terminations)</t>
  </si>
  <si>
    <t xml:space="preserve">5. Sanctions </t>
  </si>
  <si>
    <t>6. Terminations</t>
  </si>
  <si>
    <t>7. Summary Santions/Terminations</t>
  </si>
  <si>
    <t>Start date of the sanction (suspension of enrollment starts)</t>
  </si>
  <si>
    <t>Release Date</t>
  </si>
  <si>
    <t>Organization name(s)</t>
  </si>
  <si>
    <t xml:space="preserve">Date of a CMS imposed contract termination </t>
  </si>
  <si>
    <r>
      <rPr>
        <b/>
        <sz val="12"/>
        <color theme="1"/>
        <rFont val="Arial"/>
        <family val="2"/>
      </rPr>
      <t>Sanctions</t>
    </r>
    <r>
      <rPr>
        <sz val="12"/>
        <color theme="1"/>
        <rFont val="Arial"/>
        <family val="2"/>
      </rPr>
      <t>: Legal entity under sanctions 422.502 (b)(1)(i)(A) and 423.502(b)(1)(i)(A)</t>
    </r>
    <r>
      <rPr>
        <b/>
        <sz val="12"/>
        <color theme="1"/>
        <rFont val="Arial"/>
        <family val="2"/>
      </rPr>
      <t xml:space="preserve">
Terminations: </t>
    </r>
    <r>
      <rPr>
        <sz val="12"/>
        <color theme="1"/>
        <rFont val="Arial"/>
        <family val="2"/>
      </rPr>
      <t>CMS may at any time terminate a contract as per 422.10(a)</t>
    </r>
  </si>
  <si>
    <t>Appendix H, Exhibit 5</t>
  </si>
  <si>
    <t>Financial Projections</t>
  </si>
  <si>
    <t xml:space="preserve">A. </t>
  </si>
  <si>
    <t>Program: (One Care or SCO)</t>
  </si>
  <si>
    <t>All Projected Dollars as ($M)</t>
  </si>
  <si>
    <t>Example</t>
  </si>
  <si>
    <t>CY26 (Yr 1)</t>
  </si>
  <si>
    <t>CY27 (Yr 2)</t>
  </si>
  <si>
    <t>CY28 (Yr 3)</t>
  </si>
  <si>
    <t>3-Year Aggregate</t>
  </si>
  <si>
    <t>B.</t>
  </si>
  <si>
    <t>Average Enrollment</t>
  </si>
  <si>
    <t>C.</t>
  </si>
  <si>
    <t>Total Medicaid Premiums ($M)</t>
  </si>
  <si>
    <t>D.</t>
  </si>
  <si>
    <t>Total Medicare Premiums ($M)</t>
  </si>
  <si>
    <t>Total Revenue ($M)</t>
  </si>
  <si>
    <t>E.</t>
  </si>
  <si>
    <t>Total Medical Expenses ($M)</t>
  </si>
  <si>
    <t>F.</t>
  </si>
  <si>
    <t>MLR Allowable Expense ($M)</t>
  </si>
  <si>
    <t>G.</t>
  </si>
  <si>
    <t>Administrative Expenses ($M)</t>
  </si>
  <si>
    <t>Total Expenses</t>
  </si>
  <si>
    <t>Net Income</t>
  </si>
  <si>
    <t>Profit Margin</t>
  </si>
  <si>
    <t>Medical Expense Ratio</t>
  </si>
  <si>
    <t>Administrative Expense Ratio</t>
  </si>
  <si>
    <t>H.</t>
  </si>
  <si>
    <t>Frailty Adjuster (% of adjustment)</t>
  </si>
  <si>
    <t>I.</t>
  </si>
  <si>
    <t>Frailty Adjuster ($ Medicare premium)</t>
  </si>
  <si>
    <t>J.</t>
  </si>
  <si>
    <t>Eligible for Star Rating (or too new)</t>
  </si>
  <si>
    <t>too new</t>
  </si>
  <si>
    <t>K.</t>
  </si>
  <si>
    <t>Overall Star Rating (or Proxy)</t>
  </si>
  <si>
    <t>L.</t>
  </si>
  <si>
    <t>Gross Rebate from Star Rating</t>
  </si>
  <si>
    <t>M.</t>
  </si>
  <si>
    <t>Medicare Supplemental Benefit Expenses</t>
  </si>
  <si>
    <t>Instructions:</t>
  </si>
  <si>
    <t>A.</t>
  </si>
  <si>
    <t>Program (One Care or SCO) for which the Bidder is providing enrollment information.</t>
  </si>
  <si>
    <t>If the Bidder is proposing to operate both One Care and SCO programs, complete this template twice (one for each program).</t>
  </si>
  <si>
    <t>Report all dollar amounts as ($M) to 2 decimal places. ($1,344,000 would be entered as $1.34)</t>
  </si>
  <si>
    <t>For each calendar year for the first 3 years:</t>
  </si>
  <si>
    <t>Financial Projections:</t>
  </si>
  <si>
    <t xml:space="preserve">B. </t>
  </si>
  <si>
    <t>Projected Average Members/Year from Attachment Y, Exhibit 5.1.C (Enrollment) of the Programmatic Response.</t>
  </si>
  <si>
    <t>Projected Medicaid Premiums</t>
  </si>
  <si>
    <t>Projected Medicare Premiums</t>
  </si>
  <si>
    <t>Projected Total Medical Expenses</t>
  </si>
  <si>
    <t>Projected MLR Allowable Expense</t>
  </si>
  <si>
    <t xml:space="preserve">G. </t>
  </si>
  <si>
    <t>Projected Administrative Expenses</t>
  </si>
  <si>
    <t>Frailty Adjuster:</t>
  </si>
  <si>
    <t>If the Bidder expects to qualify for the Frailty Adjuster, state the Bidder's assumption for the % adjuster. If not expected to qualify, enter "N/A"</t>
  </si>
  <si>
    <t>If % adjuster entered in "H.", state the Bidder's assumption for the annual Medicare premium amount attributable to the adjuster. If no frailty adjuster, enter "N/A".</t>
  </si>
  <si>
    <t>Note that Frailty Adjuster associated premium should be a portion of the Medicare Premium amount listed in "D."</t>
  </si>
  <si>
    <t>Star Rating:</t>
  </si>
  <si>
    <t>Does the Bidder expect the product to be eligible for rating? If so, enter "Yes"; if not, enter reason (e.g. "too new" or "not enough data")</t>
  </si>
  <si>
    <r>
      <t xml:space="preserve">Expected Overall Star Rating for the applicable product. If the Bidder did not enter "Yes for item "J.", state the Bidder's estimated rating (proxy) expected as if the product </t>
    </r>
    <r>
      <rPr>
        <i/>
        <sz val="12"/>
        <color rgb="FF000000"/>
        <rFont val="Arial"/>
        <family val="2"/>
      </rPr>
      <t xml:space="preserve">were </t>
    </r>
    <r>
      <rPr>
        <sz val="12"/>
        <color rgb="FF000000"/>
        <rFont val="Arial"/>
        <family val="2"/>
      </rPr>
      <t>eligible</t>
    </r>
  </si>
  <si>
    <t>Gross Rebate amount associated with Star Rating of at least 4.0 stars.</t>
  </si>
  <si>
    <t>Projected Expenses for proposed Medicare Supplemental Benefits provided in this product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</si>
</sst>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[$$-409]* #,##0_);_([$$-409]* \(#,##0\);_([$$-409]* &quot;-&quot;??_);_(@_)"/>
    <numFmt numFmtId="167" formatCode="mm/dd/yy;@"/>
    <numFmt numFmtId="168" formatCode="_(&quot;$&quot;* #,##0_);_(&quot;$&quot;* \(#,##0\);_(&quot;$&quot;* &quot;-&quot;??_);_(@_)"/>
    <numFmt numFmtId="169" formatCode="0.0_);[Red]\(0.0\)"/>
    <numFmt numFmtId="170" formatCode="0.0"/>
    <numFmt numFmtId="171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0" tint="-0.249977111117893"/>
      <name val="Arial"/>
      <family val="2"/>
    </font>
    <font>
      <b/>
      <u/>
      <sz val="12"/>
      <color rgb="FF000000"/>
      <name val="Arial"/>
      <family val="2"/>
    </font>
    <font>
      <b/>
      <i/>
      <sz val="12"/>
      <color rgb="FF000000"/>
      <name val="Arial"/>
      <family val="2"/>
    </font>
    <font>
      <i/>
      <sz val="12"/>
      <color rgb="FF000000"/>
      <name val="Arial"/>
      <family val="2"/>
    </font>
    <font>
      <b/>
      <i/>
      <u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NumberFormat="1" applyFont="1"/>
    <xf numFmtId="0" fontId="5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wrapText="1"/>
    </xf>
    <xf numFmtId="167" fontId="3" fillId="0" borderId="0" xfId="0" applyNumberFormat="1" applyFont="1"/>
    <xf numFmtId="166" fontId="3" fillId="0" borderId="0" xfId="0" applyNumberFormat="1" applyFont="1"/>
    <xf numFmtId="0" fontId="4" fillId="2" borderId="1" xfId="0" quotePrefix="1" applyFont="1" applyFill="1" applyBorder="1" applyAlignment="1">
      <alignment horizontal="center"/>
    </xf>
    <xf numFmtId="166" fontId="4" fillId="2" borderId="1" xfId="0" quotePrefix="1" applyNumberFormat="1" applyFont="1" applyFill="1" applyBorder="1" applyAlignment="1">
      <alignment horizontal="center"/>
    </xf>
    <xf numFmtId="167" fontId="4" fillId="2" borderId="1" xfId="0" quotePrefix="1" applyNumberFormat="1" applyFont="1" applyFill="1" applyBorder="1" applyAlignment="1">
      <alignment horizontal="center"/>
    </xf>
    <xf numFmtId="166" fontId="4" fillId="2" borderId="1" xfId="0" quotePrefix="1" applyNumberFormat="1" applyFont="1" applyFill="1" applyBorder="1"/>
    <xf numFmtId="0" fontId="4" fillId="0" borderId="3" xfId="0" applyFont="1" applyBorder="1" applyAlignment="1">
      <alignment horizontal="center" wrapText="1"/>
    </xf>
    <xf numFmtId="0" fontId="4" fillId="0" borderId="3" xfId="0" quotePrefix="1" applyFont="1" applyBorder="1" applyAlignment="1">
      <alignment horizontal="center" wrapText="1"/>
    </xf>
    <xf numFmtId="166" fontId="4" fillId="0" borderId="3" xfId="0" quotePrefix="1" applyNumberFormat="1" applyFont="1" applyBorder="1" applyAlignment="1">
      <alignment horizontal="center" wrapText="1"/>
    </xf>
    <xf numFmtId="167" fontId="4" fillId="0" borderId="3" xfId="0" quotePrefix="1" applyNumberFormat="1" applyFont="1" applyBorder="1" applyAlignment="1">
      <alignment horizontal="center" wrapText="1"/>
    </xf>
    <xf numFmtId="166" fontId="4" fillId="0" borderId="3" xfId="0" quotePrefix="1" applyNumberFormat="1" applyFont="1" applyBorder="1" applyAlignment="1">
      <alignment wrapText="1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167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wrapText="1"/>
    </xf>
    <xf numFmtId="0" fontId="4" fillId="0" borderId="4" xfId="0" quotePrefix="1" applyFont="1" applyBorder="1"/>
    <xf numFmtId="0" fontId="3" fillId="0" borderId="5" xfId="0" quotePrefix="1" applyFont="1" applyBorder="1"/>
    <xf numFmtId="0" fontId="3" fillId="0" borderId="6" xfId="0" applyFont="1" applyBorder="1"/>
    <xf numFmtId="0" fontId="3" fillId="0" borderId="3" xfId="0" applyFont="1" applyBorder="1" applyAlignment="1">
      <alignment wrapText="1"/>
    </xf>
    <xf numFmtId="168" fontId="3" fillId="0" borderId="3" xfId="2" applyNumberFormat="1" applyFont="1" applyBorder="1"/>
    <xf numFmtId="0" fontId="3" fillId="0" borderId="1" xfId="0" applyFont="1" applyBorder="1"/>
    <xf numFmtId="168" fontId="5" fillId="0" borderId="1" xfId="2" applyNumberFormat="1" applyFont="1" applyBorder="1"/>
    <xf numFmtId="0" fontId="6" fillId="0" borderId="0" xfId="0" applyFont="1"/>
    <xf numFmtId="0" fontId="3" fillId="4" borderId="42" xfId="0" quotePrefix="1" applyFont="1" applyFill="1" applyBorder="1"/>
    <xf numFmtId="0" fontId="3" fillId="4" borderId="43" xfId="0" quotePrefix="1" applyFont="1" applyFill="1" applyBorder="1"/>
    <xf numFmtId="0" fontId="3" fillId="4" borderId="44" xfId="0" quotePrefix="1" applyFont="1" applyFill="1" applyBorder="1"/>
    <xf numFmtId="0" fontId="3" fillId="4" borderId="45" xfId="0" applyFont="1" applyFill="1" applyBorder="1"/>
    <xf numFmtId="0" fontId="3" fillId="4" borderId="46" xfId="0" quotePrefix="1" applyFont="1" applyFill="1" applyBorder="1"/>
    <xf numFmtId="0" fontId="3" fillId="4" borderId="47" xfId="0" quotePrefix="1" applyFont="1" applyFill="1" applyBorder="1"/>
    <xf numFmtId="0" fontId="3" fillId="4" borderId="48" xfId="0" applyFont="1" applyFill="1" applyBorder="1" applyAlignment="1">
      <alignment wrapText="1"/>
    </xf>
    <xf numFmtId="0" fontId="3" fillId="4" borderId="49" xfId="0" applyFont="1" applyFill="1" applyBorder="1" applyAlignment="1">
      <alignment horizontal="center"/>
    </xf>
    <xf numFmtId="0" fontId="3" fillId="4" borderId="50" xfId="0" applyFont="1" applyFill="1" applyBorder="1"/>
    <xf numFmtId="0" fontId="3" fillId="4" borderId="47" xfId="0" applyFont="1" applyFill="1" applyBorder="1"/>
    <xf numFmtId="0" fontId="3" fillId="0" borderId="3" xfId="0" applyFont="1" applyBorder="1" applyAlignment="1">
      <alignment horizontal="center" wrapText="1"/>
    </xf>
    <xf numFmtId="0" fontId="3" fillId="0" borderId="3" xfId="0" quotePrefix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3" fillId="4" borderId="4" xfId="0" quotePrefix="1" applyFont="1" applyFill="1" applyBorder="1"/>
    <xf numFmtId="0" fontId="3" fillId="4" borderId="6" xfId="0" applyFont="1" applyFill="1" applyBorder="1"/>
    <xf numFmtId="0" fontId="5" fillId="0" borderId="1" xfId="0" applyFont="1" applyBorder="1" applyAlignment="1">
      <alignment horizontal="center"/>
    </xf>
    <xf numFmtId="0" fontId="3" fillId="0" borderId="41" xfId="0" applyFont="1" applyBorder="1"/>
    <xf numFmtId="0" fontId="3" fillId="0" borderId="41" xfId="0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/>
    </xf>
    <xf numFmtId="0" fontId="4" fillId="0" borderId="1" xfId="0" applyFont="1" applyBorder="1"/>
    <xf numFmtId="0" fontId="3" fillId="0" borderId="0" xfId="0" applyFont="1" applyAlignment="1">
      <alignment horizontal="left" vertical="top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7" xfId="0" applyFont="1" applyBorder="1"/>
    <xf numFmtId="0" fontId="7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5" borderId="7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left" vertical="center"/>
    </xf>
    <xf numFmtId="3" fontId="2" fillId="5" borderId="9" xfId="0" applyNumberFormat="1" applyFont="1" applyFill="1" applyBorder="1" applyAlignment="1">
      <alignment horizontal="center" vertical="center"/>
    </xf>
    <xf numFmtId="3" fontId="4" fillId="5" borderId="7" xfId="0" applyNumberFormat="1" applyFont="1" applyFill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3" fontId="4" fillId="5" borderId="8" xfId="0" applyNumberFormat="1" applyFont="1" applyFill="1" applyBorder="1" applyAlignment="1">
      <alignment horizontal="center" vertical="center"/>
    </xf>
    <xf numFmtId="3" fontId="4" fillId="5" borderId="11" xfId="0" applyNumberFormat="1" applyFont="1" applyFill="1" applyBorder="1" applyAlignment="1">
      <alignment horizontal="center" vertical="center"/>
    </xf>
    <xf numFmtId="0" fontId="3" fillId="2" borderId="12" xfId="0" applyFont="1" applyFill="1" applyBorder="1"/>
    <xf numFmtId="8" fontId="5" fillId="2" borderId="13" xfId="2" applyNumberFormat="1" applyFont="1" applyFill="1" applyBorder="1" applyAlignment="1">
      <alignment horizontal="center"/>
    </xf>
    <xf numFmtId="8" fontId="3" fillId="2" borderId="12" xfId="2" applyNumberFormat="1" applyFont="1" applyFill="1" applyBorder="1" applyAlignment="1">
      <alignment horizontal="center"/>
    </xf>
    <xf numFmtId="8" fontId="3" fillId="2" borderId="2" xfId="2" applyNumberFormat="1" applyFont="1" applyFill="1" applyBorder="1" applyAlignment="1">
      <alignment horizontal="center"/>
    </xf>
    <xf numFmtId="8" fontId="3" fillId="2" borderId="14" xfId="2" applyNumberFormat="1" applyFont="1" applyFill="1" applyBorder="1" applyAlignment="1">
      <alignment horizontal="center"/>
    </xf>
    <xf numFmtId="8" fontId="3" fillId="6" borderId="15" xfId="2" applyNumberFormat="1" applyFont="1" applyFill="1" applyBorder="1" applyAlignment="1">
      <alignment horizontal="center"/>
    </xf>
    <xf numFmtId="0" fontId="4" fillId="6" borderId="16" xfId="0" applyFont="1" applyFill="1" applyBorder="1"/>
    <xf numFmtId="8" fontId="2" fillId="6" borderId="17" xfId="2" applyNumberFormat="1" applyFont="1" applyFill="1" applyBorder="1" applyAlignment="1">
      <alignment horizontal="center"/>
    </xf>
    <xf numFmtId="8" fontId="4" fillId="6" borderId="16" xfId="2" applyNumberFormat="1" applyFont="1" applyFill="1" applyBorder="1" applyAlignment="1">
      <alignment horizontal="center"/>
    </xf>
    <xf numFmtId="8" fontId="4" fillId="6" borderId="3" xfId="2" applyNumberFormat="1" applyFont="1" applyFill="1" applyBorder="1" applyAlignment="1">
      <alignment horizontal="center"/>
    </xf>
    <xf numFmtId="8" fontId="4" fillId="6" borderId="18" xfId="2" applyNumberFormat="1" applyFont="1" applyFill="1" applyBorder="1" applyAlignment="1">
      <alignment horizontal="center"/>
    </xf>
    <xf numFmtId="8" fontId="4" fillId="6" borderId="19" xfId="2" applyNumberFormat="1" applyFont="1" applyFill="1" applyBorder="1" applyAlignment="1">
      <alignment horizontal="center"/>
    </xf>
    <xf numFmtId="0" fontId="4" fillId="6" borderId="20" xfId="0" applyFont="1" applyFill="1" applyBorder="1"/>
    <xf numFmtId="8" fontId="2" fillId="6" borderId="21" xfId="2" applyNumberFormat="1" applyFont="1" applyFill="1" applyBorder="1" applyAlignment="1">
      <alignment horizontal="center"/>
    </xf>
    <xf numFmtId="8" fontId="4" fillId="6" borderId="20" xfId="2" applyNumberFormat="1" applyFont="1" applyFill="1" applyBorder="1" applyAlignment="1">
      <alignment horizontal="center"/>
    </xf>
    <xf numFmtId="8" fontId="4" fillId="6" borderId="22" xfId="2" applyNumberFormat="1" applyFont="1" applyFill="1" applyBorder="1" applyAlignment="1">
      <alignment horizontal="center"/>
    </xf>
    <xf numFmtId="8" fontId="4" fillId="6" borderId="23" xfId="2" applyNumberFormat="1" applyFont="1" applyFill="1" applyBorder="1" applyAlignment="1">
      <alignment horizontal="center"/>
    </xf>
    <xf numFmtId="8" fontId="4" fillId="6" borderId="24" xfId="2" applyNumberFormat="1" applyFont="1" applyFill="1" applyBorder="1" applyAlignment="1">
      <alignment horizontal="center"/>
    </xf>
    <xf numFmtId="0" fontId="3" fillId="6" borderId="12" xfId="0" applyFont="1" applyFill="1" applyBorder="1"/>
    <xf numFmtId="9" fontId="5" fillId="6" borderId="13" xfId="3" applyFont="1" applyFill="1" applyBorder="1" applyAlignment="1">
      <alignment horizontal="center" vertical="center"/>
    </xf>
    <xf numFmtId="9" fontId="3" fillId="6" borderId="12" xfId="3" applyFont="1" applyFill="1" applyBorder="1" applyAlignment="1">
      <alignment horizontal="center" vertical="center"/>
    </xf>
    <xf numFmtId="9" fontId="3" fillId="6" borderId="2" xfId="3" applyFont="1" applyFill="1" applyBorder="1" applyAlignment="1">
      <alignment horizontal="center" vertical="center"/>
    </xf>
    <xf numFmtId="9" fontId="3" fillId="6" borderId="14" xfId="3" applyFont="1" applyFill="1" applyBorder="1" applyAlignment="1">
      <alignment horizontal="center" vertical="center"/>
    </xf>
    <xf numFmtId="9" fontId="3" fillId="6" borderId="15" xfId="3" applyFont="1" applyFill="1" applyBorder="1" applyAlignment="1">
      <alignment horizontal="center" vertical="center"/>
    </xf>
    <xf numFmtId="0" fontId="3" fillId="6" borderId="25" xfId="0" applyFont="1" applyFill="1" applyBorder="1"/>
    <xf numFmtId="9" fontId="5" fillId="6" borderId="26" xfId="3" applyFont="1" applyFill="1" applyBorder="1" applyAlignment="1">
      <alignment horizontal="center" vertical="center"/>
    </xf>
    <xf numFmtId="9" fontId="3" fillId="6" borderId="25" xfId="3" applyFont="1" applyFill="1" applyBorder="1" applyAlignment="1">
      <alignment horizontal="center" vertical="center"/>
    </xf>
    <xf numFmtId="9" fontId="3" fillId="6" borderId="27" xfId="3" applyFont="1" applyFill="1" applyBorder="1" applyAlignment="1">
      <alignment horizontal="center" vertical="center"/>
    </xf>
    <xf numFmtId="9" fontId="3" fillId="6" borderId="28" xfId="3" applyFont="1" applyFill="1" applyBorder="1" applyAlignment="1">
      <alignment horizontal="center" vertical="center"/>
    </xf>
    <xf numFmtId="9" fontId="3" fillId="6" borderId="29" xfId="3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2" borderId="1" xfId="0" applyFont="1" applyFill="1" applyBorder="1"/>
    <xf numFmtId="10" fontId="5" fillId="0" borderId="4" xfId="0" applyNumberFormat="1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8" fontId="5" fillId="2" borderId="4" xfId="2" applyNumberFormat="1" applyFont="1" applyFill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8" fontId="3" fillId="6" borderId="37" xfId="2" applyNumberFormat="1" applyFont="1" applyFill="1" applyBorder="1" applyAlignment="1">
      <alignment horizontal="center"/>
    </xf>
    <xf numFmtId="0" fontId="3" fillId="2" borderId="0" xfId="0" applyFont="1" applyFill="1"/>
    <xf numFmtId="0" fontId="5" fillId="0" borderId="4" xfId="0" applyFont="1" applyBorder="1" applyAlignment="1">
      <alignment horizontal="center"/>
    </xf>
    <xf numFmtId="170" fontId="5" fillId="0" borderId="4" xfId="0" applyNumberFormat="1" applyFont="1" applyBorder="1" applyAlignment="1">
      <alignment horizontal="center"/>
    </xf>
    <xf numFmtId="170" fontId="5" fillId="0" borderId="38" xfId="0" applyNumberFormat="1" applyFont="1" applyBorder="1" applyAlignment="1">
      <alignment horizontal="center"/>
    </xf>
    <xf numFmtId="170" fontId="5" fillId="0" borderId="1" xfId="0" applyNumberFormat="1" applyFont="1" applyBorder="1" applyAlignment="1">
      <alignment horizontal="center"/>
    </xf>
    <xf numFmtId="170" fontId="5" fillId="0" borderId="39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8" fontId="5" fillId="0" borderId="4" xfId="0" applyNumberFormat="1" applyFont="1" applyBorder="1" applyAlignment="1">
      <alignment horizontal="center"/>
    </xf>
    <xf numFmtId="8" fontId="5" fillId="0" borderId="38" xfId="0" applyNumberFormat="1" applyFont="1" applyBorder="1" applyAlignment="1">
      <alignment horizontal="center"/>
    </xf>
    <xf numFmtId="8" fontId="5" fillId="0" borderId="1" xfId="0" applyNumberFormat="1" applyFont="1" applyBorder="1" applyAlignment="1">
      <alignment horizontal="center"/>
    </xf>
    <xf numFmtId="8" fontId="5" fillId="0" borderId="39" xfId="0" applyNumberFormat="1" applyFont="1" applyBorder="1" applyAlignment="1">
      <alignment horizontal="center"/>
    </xf>
    <xf numFmtId="8" fontId="3" fillId="6" borderId="40" xfId="2" applyNumberFormat="1" applyFont="1" applyFill="1" applyBorder="1" applyAlignment="1">
      <alignment horizontal="center"/>
    </xf>
    <xf numFmtId="8" fontId="5" fillId="0" borderId="34" xfId="0" applyNumberFormat="1" applyFont="1" applyBorder="1" applyAlignment="1">
      <alignment horizontal="center"/>
    </xf>
    <xf numFmtId="8" fontId="5" fillId="0" borderId="35" xfId="0" applyNumberFormat="1" applyFont="1" applyBorder="1" applyAlignment="1">
      <alignment horizontal="center"/>
    </xf>
    <xf numFmtId="8" fontId="5" fillId="0" borderId="36" xfId="0" applyNumberFormat="1" applyFont="1" applyBorder="1" applyAlignment="1">
      <alignment horizontal="center"/>
    </xf>
    <xf numFmtId="0" fontId="9" fillId="0" borderId="0" xfId="0" applyFont="1"/>
    <xf numFmtId="0" fontId="6" fillId="0" borderId="0" xfId="0" quotePrefix="1" applyFont="1"/>
    <xf numFmtId="0" fontId="10" fillId="0" borderId="0" xfId="0" applyFont="1"/>
    <xf numFmtId="0" fontId="11" fillId="0" borderId="0" xfId="0" applyFont="1"/>
    <xf numFmtId="0" fontId="7" fillId="0" borderId="0" xfId="0" applyFont="1" applyAlignment="1">
      <alignment horizontal="left"/>
    </xf>
    <xf numFmtId="8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left" wrapText="1"/>
    </xf>
    <xf numFmtId="0" fontId="4" fillId="0" borderId="1" xfId="0" quotePrefix="1" applyFont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0" fontId="12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164" fontId="5" fillId="0" borderId="1" xfId="1" applyNumberFormat="1" applyFont="1" applyBorder="1" applyAlignment="1">
      <alignment horizontal="left" wrapText="1"/>
    </xf>
    <xf numFmtId="171" fontId="5" fillId="0" borderId="1" xfId="3" applyNumberFormat="1" applyFont="1" applyBorder="1" applyAlignment="1">
      <alignment horizontal="left"/>
    </xf>
    <xf numFmtId="169" fontId="5" fillId="0" borderId="1" xfId="1" applyNumberFormat="1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1" xfId="0" applyFont="1" applyBorder="1" applyAlignment="1">
      <alignment horizontal="left" wrapText="1"/>
    </xf>
    <xf numFmtId="49" fontId="3" fillId="0" borderId="0" xfId="0" applyNumberFormat="1" applyFont="1" applyAlignment="1">
      <alignment horizontal="center" wrapText="1"/>
    </xf>
    <xf numFmtId="169" fontId="3" fillId="0" borderId="1" xfId="1" applyNumberFormat="1" applyFont="1" applyBorder="1" applyAlignment="1">
      <alignment horizontal="left" wrapText="1"/>
    </xf>
    <xf numFmtId="171" fontId="3" fillId="0" borderId="1" xfId="3" applyNumberFormat="1" applyFont="1" applyBorder="1" applyAlignment="1">
      <alignment horizontal="left"/>
    </xf>
    <xf numFmtId="37" fontId="5" fillId="0" borderId="1" xfId="1" applyNumberFormat="1" applyFont="1" applyBorder="1" applyAlignment="1">
      <alignment horizontal="left"/>
    </xf>
    <xf numFmtId="37" fontId="3" fillId="0" borderId="1" xfId="1" applyNumberFormat="1" applyFont="1" applyBorder="1" applyAlignment="1">
      <alignment horizontal="left"/>
    </xf>
    <xf numFmtId="14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  <xf numFmtId="0" fontId="3" fillId="0" borderId="0" xfId="0" quotePrefix="1" applyFont="1" applyAlignment="1">
      <alignment wrapText="1"/>
    </xf>
    <xf numFmtId="0" fontId="3" fillId="4" borderId="53" xfId="0" quotePrefix="1" applyFont="1" applyFill="1" applyBorder="1"/>
    <xf numFmtId="0" fontId="3" fillId="4" borderId="3" xfId="0" applyFont="1" applyFill="1" applyBorder="1"/>
    <xf numFmtId="167" fontId="3" fillId="0" borderId="1" xfId="0" applyNumberFormat="1" applyFont="1" applyBorder="1" applyAlignment="1">
      <alignment horizontal="left"/>
    </xf>
    <xf numFmtId="167" fontId="3" fillId="0" borderId="1" xfId="0" applyNumberFormat="1" applyFont="1" applyBorder="1"/>
    <xf numFmtId="0" fontId="4" fillId="2" borderId="4" xfId="0" quotePrefix="1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4" borderId="51" xfId="0" applyFont="1" applyFill="1" applyBorder="1" applyAlignment="1">
      <alignment horizontal="center"/>
    </xf>
    <xf numFmtId="0" fontId="3" fillId="4" borderId="52" xfId="0" applyFont="1" applyFill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816A8-54A5-494F-8ECC-3AAC9BCF7387}">
  <dimension ref="A1:Q46"/>
  <sheetViews>
    <sheetView zoomScale="80" zoomScaleNormal="80" workbookViewId="0">
      <pane xSplit="6" ySplit="8" topLeftCell="G9" activePane="bottomRight" state="frozen"/>
      <selection pane="topRight" activeCell="G1" sqref="G1"/>
      <selection pane="bottomLeft" activeCell="A9" sqref="A9"/>
      <selection pane="bottomRight" activeCell="H8" sqref="H8"/>
    </sheetView>
  </sheetViews>
  <sheetFormatPr defaultColWidth="8.77734375" defaultRowHeight="15" customHeight="1" x14ac:dyDescent="0.25"/>
  <cols>
    <col min="1" max="1" width="3.44140625" style="2" customWidth="1"/>
    <col min="2" max="2" width="8.21875" style="2" customWidth="1"/>
    <col min="3" max="3" width="15.77734375" style="2" customWidth="1"/>
    <col min="4" max="4" width="12.5546875" style="2" customWidth="1"/>
    <col min="5" max="5" width="6.77734375" style="2" customWidth="1"/>
    <col min="6" max="6" width="14.5546875" style="2" customWidth="1"/>
    <col min="7" max="7" width="18.5546875" style="2" customWidth="1"/>
    <col min="8" max="10" width="18.77734375" style="2" customWidth="1"/>
    <col min="11" max="11" width="13.21875" style="2" customWidth="1"/>
    <col min="12" max="12" width="13.5546875" style="4" customWidth="1"/>
    <col min="13" max="13" width="17.44140625" style="4" bestFit="1" customWidth="1"/>
    <col min="14" max="14" width="20.21875" style="5" customWidth="1"/>
    <col min="15" max="15" width="22.21875" style="5" bestFit="1" customWidth="1"/>
    <col min="16" max="16" width="18" style="5" customWidth="1"/>
    <col min="17" max="17" width="15.21875" style="2" customWidth="1"/>
    <col min="18" max="16384" width="8.77734375" style="2"/>
  </cols>
  <sheetData>
    <row r="1" spans="1:17" ht="15.6" x14ac:dyDescent="0.3">
      <c r="A1" s="1" t="s">
        <v>0</v>
      </c>
      <c r="L1" s="2"/>
      <c r="M1" s="2"/>
      <c r="N1" s="2"/>
      <c r="O1" s="2"/>
      <c r="P1" s="2"/>
    </row>
    <row r="2" spans="1:17" ht="15.6" x14ac:dyDescent="0.3">
      <c r="A2" s="3" t="s">
        <v>1</v>
      </c>
      <c r="C2" s="3"/>
      <c r="E2" s="1" t="s">
        <v>2</v>
      </c>
      <c r="G2" s="1"/>
    </row>
    <row r="3" spans="1:17" ht="15.6" x14ac:dyDescent="0.3">
      <c r="A3" s="3" t="s">
        <v>3</v>
      </c>
      <c r="C3" s="3"/>
      <c r="E3" s="1" t="s">
        <v>4</v>
      </c>
      <c r="G3" s="1"/>
    </row>
    <row r="4" spans="1:17" ht="15.6" x14ac:dyDescent="0.3">
      <c r="A4" s="3" t="s">
        <v>5</v>
      </c>
    </row>
    <row r="6" spans="1:17" x14ac:dyDescent="0.25">
      <c r="B6" s="2" t="s">
        <v>6</v>
      </c>
    </row>
    <row r="7" spans="1:17" s="8" customFormat="1" ht="15.6" x14ac:dyDescent="0.3">
      <c r="A7" s="6"/>
      <c r="B7" s="140" t="s">
        <v>7</v>
      </c>
      <c r="C7" s="140" t="s">
        <v>8</v>
      </c>
      <c r="D7" s="140" t="s">
        <v>9</v>
      </c>
      <c r="E7" s="140" t="s">
        <v>10</v>
      </c>
      <c r="F7" s="140" t="s">
        <v>11</v>
      </c>
      <c r="G7" s="140" t="s">
        <v>12</v>
      </c>
      <c r="H7" s="140" t="s">
        <v>13</v>
      </c>
      <c r="I7" s="140" t="s">
        <v>14</v>
      </c>
      <c r="J7" s="140" t="s">
        <v>15</v>
      </c>
      <c r="K7" s="140" t="s">
        <v>16</v>
      </c>
      <c r="L7" s="140" t="s">
        <v>17</v>
      </c>
      <c r="M7" s="140" t="s">
        <v>18</v>
      </c>
      <c r="N7" s="140" t="s">
        <v>19</v>
      </c>
      <c r="O7" s="140" t="s">
        <v>20</v>
      </c>
      <c r="P7" s="140" t="s">
        <v>21</v>
      </c>
      <c r="Q7" s="140" t="s">
        <v>22</v>
      </c>
    </row>
    <row r="8" spans="1:17" s="149" customFormat="1" ht="46.8" x14ac:dyDescent="0.3">
      <c r="B8" s="150" t="s">
        <v>23</v>
      </c>
      <c r="C8" s="150" t="s">
        <v>24</v>
      </c>
      <c r="D8" s="150" t="s">
        <v>25</v>
      </c>
      <c r="E8" s="150" t="s">
        <v>26</v>
      </c>
      <c r="F8" s="150" t="s">
        <v>27</v>
      </c>
      <c r="G8" s="150" t="s">
        <v>28</v>
      </c>
      <c r="H8" s="150" t="s">
        <v>29</v>
      </c>
      <c r="I8" s="150" t="s">
        <v>30</v>
      </c>
      <c r="J8" s="150" t="s">
        <v>31</v>
      </c>
      <c r="K8" s="150" t="s">
        <v>32</v>
      </c>
      <c r="L8" s="150" t="s">
        <v>33</v>
      </c>
      <c r="M8" s="150" t="s">
        <v>34</v>
      </c>
      <c r="N8" s="150" t="s">
        <v>35</v>
      </c>
      <c r="O8" s="150" t="s">
        <v>36</v>
      </c>
      <c r="P8" s="150" t="s">
        <v>37</v>
      </c>
      <c r="Q8" s="150" t="s">
        <v>38</v>
      </c>
    </row>
    <row r="9" spans="1:17" s="142" customFormat="1" ht="31.2" x14ac:dyDescent="0.3">
      <c r="B9" s="143" t="s">
        <v>39</v>
      </c>
      <c r="C9" s="143">
        <v>2021</v>
      </c>
      <c r="D9" s="143">
        <v>2019</v>
      </c>
      <c r="E9" s="143" t="s">
        <v>40</v>
      </c>
      <c r="F9" s="143" t="s">
        <v>41</v>
      </c>
      <c r="G9" s="143" t="s">
        <v>42</v>
      </c>
      <c r="H9" s="144" t="s">
        <v>43</v>
      </c>
      <c r="I9" s="144" t="s">
        <v>44</v>
      </c>
      <c r="J9" s="144" t="s">
        <v>45</v>
      </c>
      <c r="K9" s="143" t="s">
        <v>46</v>
      </c>
      <c r="L9" s="154">
        <v>10000</v>
      </c>
      <c r="M9" s="154">
        <v>1200</v>
      </c>
      <c r="N9" s="145" t="s">
        <v>47</v>
      </c>
      <c r="O9" s="145" t="s">
        <v>47</v>
      </c>
      <c r="P9" s="145" t="s">
        <v>47</v>
      </c>
      <c r="Q9" s="146">
        <v>0.86699999999999999</v>
      </c>
    </row>
    <row r="10" spans="1:17" s="148" customFormat="1" ht="31.2" x14ac:dyDescent="0.3">
      <c r="A10" s="142"/>
      <c r="B10" s="143" t="s">
        <v>48</v>
      </c>
      <c r="C10" s="143">
        <v>2022</v>
      </c>
      <c r="D10" s="143">
        <v>2020</v>
      </c>
      <c r="E10" s="143" t="s">
        <v>40</v>
      </c>
      <c r="F10" s="143" t="s">
        <v>41</v>
      </c>
      <c r="G10" s="143" t="s">
        <v>42</v>
      </c>
      <c r="H10" s="144" t="s">
        <v>43</v>
      </c>
      <c r="I10" s="144" t="s">
        <v>44</v>
      </c>
      <c r="J10" s="144" t="s">
        <v>45</v>
      </c>
      <c r="K10" s="143" t="s">
        <v>46</v>
      </c>
      <c r="L10" s="154">
        <v>10000</v>
      </c>
      <c r="M10" s="154">
        <v>1200</v>
      </c>
      <c r="N10" s="147">
        <v>3.5</v>
      </c>
      <c r="O10" s="147">
        <v>4</v>
      </c>
      <c r="P10" s="147">
        <v>4</v>
      </c>
      <c r="Q10" s="146">
        <v>0.91200000000000003</v>
      </c>
    </row>
    <row r="11" spans="1:17" s="148" customFormat="1" x14ac:dyDescent="0.25">
      <c r="B11" s="56">
        <v>3</v>
      </c>
      <c r="C11" s="56">
        <v>2023</v>
      </c>
      <c r="D11" s="56"/>
      <c r="E11" s="56"/>
      <c r="F11" s="56"/>
      <c r="G11" s="56"/>
      <c r="H11" s="138"/>
      <c r="I11" s="138"/>
      <c r="J11" s="138"/>
      <c r="K11" s="56"/>
      <c r="L11" s="155"/>
      <c r="M11" s="155"/>
      <c r="N11" s="152"/>
      <c r="O11" s="152"/>
      <c r="P11" s="152"/>
      <c r="Q11" s="153"/>
    </row>
    <row r="12" spans="1:17" s="148" customFormat="1" x14ac:dyDescent="0.25">
      <c r="B12" s="56">
        <v>4</v>
      </c>
      <c r="C12" s="56">
        <v>2024</v>
      </c>
      <c r="D12" s="56"/>
      <c r="E12" s="56"/>
      <c r="F12" s="56"/>
      <c r="G12" s="56"/>
      <c r="H12" s="138"/>
      <c r="I12" s="138"/>
      <c r="J12" s="138"/>
      <c r="K12" s="56"/>
      <c r="L12" s="155"/>
      <c r="M12" s="155"/>
      <c r="N12" s="152"/>
      <c r="O12" s="152"/>
      <c r="P12" s="152"/>
      <c r="Q12" s="153"/>
    </row>
    <row r="13" spans="1:17" s="148" customFormat="1" x14ac:dyDescent="0.25">
      <c r="B13" s="56"/>
      <c r="C13" s="56"/>
      <c r="D13" s="56"/>
      <c r="E13" s="56"/>
      <c r="F13" s="56"/>
      <c r="G13" s="56"/>
      <c r="H13" s="138"/>
      <c r="I13" s="138"/>
      <c r="J13" s="138"/>
      <c r="K13" s="56"/>
      <c r="L13" s="155"/>
      <c r="M13" s="155"/>
      <c r="N13" s="152"/>
      <c r="O13" s="152"/>
      <c r="P13" s="152"/>
      <c r="Q13" s="153"/>
    </row>
    <row r="14" spans="1:17" s="148" customFormat="1" x14ac:dyDescent="0.25">
      <c r="B14" s="56"/>
      <c r="C14" s="56"/>
      <c r="D14" s="56"/>
      <c r="E14" s="56"/>
      <c r="F14" s="56"/>
      <c r="G14" s="56"/>
      <c r="H14" s="138"/>
      <c r="I14" s="138"/>
      <c r="J14" s="138"/>
      <c r="K14" s="56"/>
      <c r="L14" s="155"/>
      <c r="M14" s="155"/>
      <c r="N14" s="152"/>
      <c r="O14" s="152"/>
      <c r="P14" s="152"/>
      <c r="Q14" s="153"/>
    </row>
    <row r="15" spans="1:17" s="148" customFormat="1" x14ac:dyDescent="0.25">
      <c r="B15" s="56"/>
      <c r="C15" s="56"/>
      <c r="D15" s="56"/>
      <c r="E15" s="56"/>
      <c r="F15" s="56"/>
      <c r="G15" s="56"/>
      <c r="H15" s="138"/>
      <c r="I15" s="138"/>
      <c r="J15" s="138"/>
      <c r="K15" s="56"/>
      <c r="L15" s="155"/>
      <c r="M15" s="155"/>
      <c r="N15" s="152"/>
      <c r="O15" s="152"/>
      <c r="P15" s="152"/>
      <c r="Q15" s="153"/>
    </row>
    <row r="16" spans="1:17" s="148" customFormat="1" x14ac:dyDescent="0.25">
      <c r="B16" s="56"/>
      <c r="C16" s="56"/>
      <c r="D16" s="56"/>
      <c r="E16" s="56"/>
      <c r="F16" s="56"/>
      <c r="G16" s="56"/>
      <c r="H16" s="138"/>
      <c r="I16" s="138"/>
      <c r="J16" s="138"/>
      <c r="K16" s="56"/>
      <c r="L16" s="155"/>
      <c r="M16" s="155"/>
      <c r="N16" s="152"/>
      <c r="O16" s="152"/>
      <c r="P16" s="152"/>
      <c r="Q16" s="153"/>
    </row>
    <row r="17" spans="2:17" s="148" customFormat="1" x14ac:dyDescent="0.25">
      <c r="B17" s="56"/>
      <c r="C17" s="56"/>
      <c r="D17" s="56"/>
      <c r="E17" s="56"/>
      <c r="F17" s="56"/>
      <c r="G17" s="56"/>
      <c r="H17" s="138"/>
      <c r="I17" s="138"/>
      <c r="J17" s="138"/>
      <c r="K17" s="56"/>
      <c r="L17" s="155"/>
      <c r="M17" s="155"/>
      <c r="N17" s="152"/>
      <c r="O17" s="152"/>
      <c r="P17" s="152"/>
      <c r="Q17" s="153"/>
    </row>
    <row r="18" spans="2:17" s="148" customFormat="1" x14ac:dyDescent="0.25">
      <c r="B18" s="56"/>
      <c r="C18" s="56"/>
      <c r="D18" s="56"/>
      <c r="E18" s="56"/>
      <c r="F18" s="56"/>
      <c r="G18" s="56"/>
      <c r="H18" s="138"/>
      <c r="I18" s="138"/>
      <c r="J18" s="138"/>
      <c r="K18" s="56"/>
      <c r="L18" s="155"/>
      <c r="M18" s="155"/>
      <c r="N18" s="152"/>
      <c r="O18" s="152"/>
      <c r="P18" s="152"/>
      <c r="Q18" s="153"/>
    </row>
    <row r="19" spans="2:17" s="148" customFormat="1" x14ac:dyDescent="0.25">
      <c r="B19" s="56"/>
      <c r="C19" s="56"/>
      <c r="D19" s="56"/>
      <c r="E19" s="56"/>
      <c r="F19" s="56"/>
      <c r="G19" s="56"/>
      <c r="H19" s="138"/>
      <c r="I19" s="138"/>
      <c r="J19" s="138"/>
      <c r="K19" s="56"/>
      <c r="L19" s="155"/>
      <c r="M19" s="155"/>
      <c r="N19" s="152"/>
      <c r="O19" s="152"/>
      <c r="P19" s="152"/>
      <c r="Q19" s="153"/>
    </row>
    <row r="20" spans="2:17" s="148" customFormat="1" x14ac:dyDescent="0.25">
      <c r="B20" s="56"/>
      <c r="C20" s="56"/>
      <c r="D20" s="56"/>
      <c r="E20" s="56"/>
      <c r="F20" s="56"/>
      <c r="G20" s="56"/>
      <c r="H20" s="138"/>
      <c r="I20" s="138"/>
      <c r="J20" s="138"/>
      <c r="K20" s="56"/>
      <c r="L20" s="155"/>
      <c r="M20" s="155"/>
      <c r="N20" s="152"/>
      <c r="O20" s="152"/>
      <c r="P20" s="152"/>
      <c r="Q20" s="153"/>
    </row>
    <row r="21" spans="2:17" s="148" customFormat="1" x14ac:dyDescent="0.25">
      <c r="B21" s="56"/>
      <c r="C21" s="56"/>
      <c r="D21" s="56"/>
      <c r="E21" s="56"/>
      <c r="F21" s="56"/>
      <c r="G21" s="56"/>
      <c r="H21" s="138"/>
      <c r="I21" s="138"/>
      <c r="J21" s="138"/>
      <c r="K21" s="56"/>
      <c r="L21" s="155"/>
      <c r="M21" s="155"/>
      <c r="N21" s="152"/>
      <c r="O21" s="152"/>
      <c r="P21" s="152"/>
      <c r="Q21" s="153"/>
    </row>
    <row r="22" spans="2:17" s="148" customFormat="1" x14ac:dyDescent="0.25">
      <c r="B22" s="56"/>
      <c r="C22" s="56"/>
      <c r="D22" s="56"/>
      <c r="E22" s="56"/>
      <c r="F22" s="56"/>
      <c r="G22" s="56"/>
      <c r="H22" s="138"/>
      <c r="I22" s="138"/>
      <c r="J22" s="138"/>
      <c r="K22" s="56"/>
      <c r="L22" s="155"/>
      <c r="M22" s="155"/>
      <c r="N22" s="152"/>
      <c r="O22" s="152"/>
      <c r="P22" s="152"/>
      <c r="Q22" s="153"/>
    </row>
    <row r="23" spans="2:17" s="148" customFormat="1" x14ac:dyDescent="0.25">
      <c r="B23" s="56"/>
      <c r="C23" s="56"/>
      <c r="D23" s="56"/>
      <c r="E23" s="56"/>
      <c r="F23" s="56"/>
      <c r="G23" s="56"/>
      <c r="H23" s="138"/>
      <c r="I23" s="138"/>
      <c r="J23" s="138"/>
      <c r="K23" s="56"/>
      <c r="L23" s="155"/>
      <c r="M23" s="155"/>
      <c r="N23" s="152"/>
      <c r="O23" s="152"/>
      <c r="P23" s="152"/>
      <c r="Q23" s="153"/>
    </row>
    <row r="24" spans="2:17" s="148" customFormat="1" x14ac:dyDescent="0.25">
      <c r="B24" s="56"/>
      <c r="C24" s="56"/>
      <c r="D24" s="56"/>
      <c r="E24" s="56"/>
      <c r="F24" s="56"/>
      <c r="G24" s="56"/>
      <c r="H24" s="138"/>
      <c r="I24" s="138"/>
      <c r="J24" s="138"/>
      <c r="K24" s="56"/>
      <c r="L24" s="155"/>
      <c r="M24" s="155"/>
      <c r="N24" s="152"/>
      <c r="O24" s="152"/>
      <c r="P24" s="152"/>
      <c r="Q24" s="153"/>
    </row>
    <row r="26" spans="2:17" ht="15" customHeight="1" x14ac:dyDescent="0.3">
      <c r="B26" s="141" t="s">
        <v>49</v>
      </c>
    </row>
    <row r="27" spans="2:17" ht="15" customHeight="1" x14ac:dyDescent="0.3">
      <c r="B27" s="141"/>
    </row>
    <row r="28" spans="2:17" ht="15" customHeight="1" x14ac:dyDescent="0.3">
      <c r="B28" s="9" t="s">
        <v>50</v>
      </c>
    </row>
    <row r="29" spans="2:17" ht="15" customHeight="1" x14ac:dyDescent="0.3">
      <c r="B29" s="141"/>
    </row>
    <row r="30" spans="2:17" ht="15" customHeight="1" x14ac:dyDescent="0.3">
      <c r="B30" s="3" t="s">
        <v>51</v>
      </c>
      <c r="C30" s="3" t="s">
        <v>52</v>
      </c>
    </row>
    <row r="31" spans="2:17" ht="15" customHeight="1" x14ac:dyDescent="0.3">
      <c r="B31" s="151" t="s">
        <v>7</v>
      </c>
      <c r="C31" s="3" t="s">
        <v>53</v>
      </c>
    </row>
    <row r="32" spans="2:17" ht="15" customHeight="1" x14ac:dyDescent="0.3">
      <c r="B32" s="151" t="s">
        <v>8</v>
      </c>
      <c r="C32" s="2" t="s">
        <v>54</v>
      </c>
    </row>
    <row r="33" spans="2:3" ht="15" customHeight="1" x14ac:dyDescent="0.3">
      <c r="B33" s="151" t="s">
        <v>9</v>
      </c>
      <c r="C33" s="2" t="s">
        <v>55</v>
      </c>
    </row>
    <row r="34" spans="2:3" ht="15" customHeight="1" x14ac:dyDescent="0.3">
      <c r="B34" s="151" t="s">
        <v>10</v>
      </c>
      <c r="C34" s="2" t="s">
        <v>56</v>
      </c>
    </row>
    <row r="35" spans="2:3" ht="15" customHeight="1" x14ac:dyDescent="0.3">
      <c r="B35" s="151" t="s">
        <v>11</v>
      </c>
      <c r="C35" s="2" t="s">
        <v>57</v>
      </c>
    </row>
    <row r="36" spans="2:3" ht="15" customHeight="1" x14ac:dyDescent="0.3">
      <c r="B36" s="151" t="s">
        <v>12</v>
      </c>
      <c r="C36" s="2" t="s">
        <v>58</v>
      </c>
    </row>
    <row r="37" spans="2:3" ht="15" customHeight="1" x14ac:dyDescent="0.3">
      <c r="B37" s="151" t="s">
        <v>13</v>
      </c>
      <c r="C37" s="3" t="s">
        <v>29</v>
      </c>
    </row>
    <row r="38" spans="2:3" ht="15" customHeight="1" x14ac:dyDescent="0.3">
      <c r="B38" s="151" t="s">
        <v>14</v>
      </c>
      <c r="C38" s="3" t="s">
        <v>30</v>
      </c>
    </row>
    <row r="39" spans="2:3" ht="15" customHeight="1" x14ac:dyDescent="0.3">
      <c r="B39" s="151" t="s">
        <v>15</v>
      </c>
      <c r="C39" s="3" t="s">
        <v>31</v>
      </c>
    </row>
    <row r="40" spans="2:3" ht="15" customHeight="1" x14ac:dyDescent="0.3">
      <c r="B40" s="151" t="s">
        <v>16</v>
      </c>
      <c r="C40" s="2" t="s">
        <v>59</v>
      </c>
    </row>
    <row r="41" spans="2:3" ht="15" customHeight="1" x14ac:dyDescent="0.3">
      <c r="B41" s="151" t="s">
        <v>17</v>
      </c>
      <c r="C41" s="2" t="s">
        <v>60</v>
      </c>
    </row>
    <row r="42" spans="2:3" ht="15" customHeight="1" x14ac:dyDescent="0.3">
      <c r="B42" s="151" t="s">
        <v>18</v>
      </c>
      <c r="C42" s="3" t="s">
        <v>61</v>
      </c>
    </row>
    <row r="43" spans="2:3" ht="15" customHeight="1" x14ac:dyDescent="0.3">
      <c r="B43" s="151" t="s">
        <v>19</v>
      </c>
      <c r="C43" s="2" t="s">
        <v>62</v>
      </c>
    </row>
    <row r="44" spans="2:3" ht="15" customHeight="1" x14ac:dyDescent="0.3">
      <c r="B44" s="151" t="s">
        <v>20</v>
      </c>
      <c r="C44" s="2" t="s">
        <v>63</v>
      </c>
    </row>
    <row r="45" spans="2:3" ht="15" customHeight="1" x14ac:dyDescent="0.3">
      <c r="B45" s="151" t="s">
        <v>21</v>
      </c>
      <c r="C45" s="2" t="s">
        <v>64</v>
      </c>
    </row>
    <row r="46" spans="2:3" ht="15" customHeight="1" x14ac:dyDescent="0.3">
      <c r="B46" s="151" t="s">
        <v>22</v>
      </c>
      <c r="C46" s="2" t="s">
        <v>65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EBAB-380F-4E3F-9618-EFAE1B7B9F4C}">
  <dimension ref="A1:I25"/>
  <sheetViews>
    <sheetView zoomScale="90" zoomScaleNormal="90" workbookViewId="0">
      <selection activeCell="G14" sqref="G14"/>
    </sheetView>
  </sheetViews>
  <sheetFormatPr defaultColWidth="8.77734375" defaultRowHeight="15" x14ac:dyDescent="0.25"/>
  <cols>
    <col min="1" max="1" width="3.44140625" style="2" customWidth="1"/>
    <col min="2" max="2" width="20.21875" style="2" customWidth="1"/>
    <col min="3" max="3" width="19.77734375" style="2" customWidth="1"/>
    <col min="4" max="4" width="20.21875" style="2" customWidth="1"/>
    <col min="5" max="5" width="14.5546875" style="2" customWidth="1"/>
    <col min="6" max="6" width="21.21875" style="12" customWidth="1"/>
    <col min="7" max="7" width="96.77734375" style="13" customWidth="1"/>
    <col min="8" max="8" width="81.5546875" style="13" customWidth="1"/>
    <col min="9" max="16384" width="8.77734375" style="2"/>
  </cols>
  <sheetData>
    <row r="1" spans="1:9" ht="15.6" x14ac:dyDescent="0.3">
      <c r="A1" s="1" t="s">
        <v>0</v>
      </c>
      <c r="F1" s="2"/>
      <c r="G1" s="2"/>
      <c r="H1" s="2"/>
    </row>
    <row r="2" spans="1:9" ht="15.6" x14ac:dyDescent="0.3">
      <c r="A2" s="3" t="s">
        <v>66</v>
      </c>
      <c r="D2" s="1" t="s">
        <v>2</v>
      </c>
      <c r="E2" s="1"/>
    </row>
    <row r="3" spans="1:9" ht="15.6" x14ac:dyDescent="0.3">
      <c r="A3" s="3" t="s">
        <v>67</v>
      </c>
      <c r="E3" s="1"/>
    </row>
    <row r="4" spans="1:9" ht="15.6" x14ac:dyDescent="0.3">
      <c r="A4" s="3" t="s">
        <v>5</v>
      </c>
    </row>
    <row r="6" spans="1:9" ht="15.6" x14ac:dyDescent="0.3">
      <c r="B6" s="164" t="s">
        <v>7</v>
      </c>
      <c r="C6" s="165"/>
      <c r="D6" s="14" t="s">
        <v>8</v>
      </c>
      <c r="E6" s="15" t="s">
        <v>9</v>
      </c>
      <c r="F6" s="16" t="s">
        <v>10</v>
      </c>
      <c r="G6" s="17" t="s">
        <v>11</v>
      </c>
      <c r="H6" s="2"/>
    </row>
    <row r="7" spans="1:9" s="8" customFormat="1" ht="64.5" customHeight="1" x14ac:dyDescent="0.3">
      <c r="B7" s="18" t="s">
        <v>68</v>
      </c>
      <c r="C7" s="18" t="s">
        <v>69</v>
      </c>
      <c r="D7" s="19" t="s">
        <v>70</v>
      </c>
      <c r="E7" s="20" t="s">
        <v>71</v>
      </c>
      <c r="F7" s="21" t="s">
        <v>72</v>
      </c>
      <c r="G7" s="22" t="s">
        <v>73</v>
      </c>
    </row>
    <row r="8" spans="1:9" ht="183" customHeight="1" x14ac:dyDescent="0.3">
      <c r="B8" s="23">
        <v>43040</v>
      </c>
      <c r="C8" s="23">
        <v>43281</v>
      </c>
      <c r="D8" s="24" t="s">
        <v>74</v>
      </c>
      <c r="E8" s="25">
        <v>200</v>
      </c>
      <c r="F8" s="26">
        <v>42277</v>
      </c>
      <c r="G8" s="27" t="s">
        <v>75</v>
      </c>
      <c r="H8" s="2"/>
    </row>
    <row r="9" spans="1:9" x14ac:dyDescent="0.25">
      <c r="B9" s="156"/>
      <c r="C9" s="156"/>
      <c r="D9" s="63"/>
      <c r="E9" s="157"/>
      <c r="F9" s="158"/>
      <c r="G9" s="159"/>
      <c r="H9" s="2"/>
    </row>
    <row r="10" spans="1:9" ht="15.6" x14ac:dyDescent="0.3">
      <c r="B10" s="1" t="s">
        <v>76</v>
      </c>
      <c r="C10" s="9"/>
      <c r="E10" s="13"/>
      <c r="H10" s="2"/>
    </row>
    <row r="13" spans="1:9" ht="15.6" x14ac:dyDescent="0.3">
      <c r="B13" s="28" t="s">
        <v>77</v>
      </c>
      <c r="C13" s="29"/>
      <c r="D13" s="30"/>
      <c r="I13" s="13"/>
    </row>
    <row r="14" spans="1:9" ht="60" x14ac:dyDescent="0.25">
      <c r="B14" s="31" t="s">
        <v>78</v>
      </c>
      <c r="C14" s="31" t="s">
        <v>79</v>
      </c>
      <c r="D14" s="31" t="s">
        <v>80</v>
      </c>
      <c r="I14" s="13"/>
    </row>
    <row r="15" spans="1:9" x14ac:dyDescent="0.25">
      <c r="B15" s="31">
        <v>2017</v>
      </c>
      <c r="C15" s="31">
        <v>0</v>
      </c>
      <c r="D15" s="32">
        <v>0</v>
      </c>
      <c r="I15" s="13"/>
    </row>
    <row r="16" spans="1:9" x14ac:dyDescent="0.25">
      <c r="B16" s="31">
        <v>2018</v>
      </c>
      <c r="C16" s="31">
        <v>1</v>
      </c>
      <c r="D16" s="32">
        <v>200</v>
      </c>
      <c r="I16" s="13"/>
    </row>
    <row r="17" spans="2:9" x14ac:dyDescent="0.25">
      <c r="B17" s="31">
        <v>2019</v>
      </c>
      <c r="C17" s="31"/>
      <c r="D17" s="32"/>
      <c r="I17" s="13"/>
    </row>
    <row r="18" spans="2:9" x14ac:dyDescent="0.25">
      <c r="B18" s="31">
        <v>2020</v>
      </c>
      <c r="C18" s="31"/>
      <c r="D18" s="32"/>
      <c r="I18" s="13"/>
    </row>
    <row r="19" spans="2:9" ht="15.6" x14ac:dyDescent="0.3">
      <c r="B19" s="33">
        <v>2021</v>
      </c>
      <c r="C19" s="33"/>
      <c r="D19" s="34"/>
      <c r="I19" s="13"/>
    </row>
    <row r="20" spans="2:9" ht="15.6" x14ac:dyDescent="0.3">
      <c r="B20" s="33">
        <v>2022</v>
      </c>
      <c r="C20" s="33"/>
      <c r="D20" s="34"/>
      <c r="I20" s="13"/>
    </row>
    <row r="21" spans="2:9" ht="15.6" x14ac:dyDescent="0.3">
      <c r="B21" s="33">
        <v>2023</v>
      </c>
      <c r="C21" s="33"/>
      <c r="D21" s="34"/>
      <c r="I21" s="13"/>
    </row>
    <row r="22" spans="2:9" ht="15.6" x14ac:dyDescent="0.3">
      <c r="B22" s="33">
        <v>2024</v>
      </c>
      <c r="C22" s="33"/>
      <c r="D22" s="34"/>
      <c r="I22" s="13"/>
    </row>
    <row r="23" spans="2:9" x14ac:dyDescent="0.25">
      <c r="I23" s="13"/>
    </row>
    <row r="24" spans="2:9" x14ac:dyDescent="0.25">
      <c r="C24" s="2" t="s">
        <v>81</v>
      </c>
      <c r="I24" s="13"/>
    </row>
    <row r="25" spans="2:9" x14ac:dyDescent="0.25">
      <c r="I25" s="13"/>
    </row>
  </sheetData>
  <mergeCells count="1">
    <mergeCell ref="B6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C6825-3411-4F14-B279-429D0B0D8052}">
  <dimension ref="A1:L27"/>
  <sheetViews>
    <sheetView zoomScale="90" zoomScaleNormal="90" workbookViewId="0">
      <pane xSplit="2" ySplit="9" topLeftCell="C10" activePane="bottomRight" state="frozen"/>
      <selection pane="topRight"/>
      <selection pane="bottomLeft"/>
      <selection pane="bottomRight" activeCell="D30" sqref="D30"/>
    </sheetView>
  </sheetViews>
  <sheetFormatPr defaultColWidth="8.77734375" defaultRowHeight="15" x14ac:dyDescent="0.25"/>
  <cols>
    <col min="1" max="1" width="3.21875" style="2" customWidth="1"/>
    <col min="2" max="2" width="18.44140625" style="2" customWidth="1"/>
    <col min="3" max="3" width="31.21875" style="2" customWidth="1"/>
    <col min="4" max="4" width="20" style="2" customWidth="1"/>
    <col min="5" max="5" width="15" style="2" customWidth="1"/>
    <col min="6" max="6" width="15.77734375" style="2" customWidth="1"/>
    <col min="7" max="7" width="20" style="2" customWidth="1"/>
    <col min="8" max="8" width="13.21875" style="2" customWidth="1"/>
    <col min="9" max="9" width="17.5546875" style="2" customWidth="1"/>
    <col min="10" max="10" width="25.44140625" style="2" customWidth="1"/>
    <col min="11" max="11" width="23.5546875" style="2" customWidth="1"/>
    <col min="12" max="12" width="22.21875" style="2" customWidth="1"/>
    <col min="13" max="16384" width="8.77734375" style="2"/>
  </cols>
  <sheetData>
    <row r="1" spans="1:12" ht="15.6" x14ac:dyDescent="0.3">
      <c r="A1" s="1" t="s">
        <v>0</v>
      </c>
    </row>
    <row r="2" spans="1:12" ht="15.6" x14ac:dyDescent="0.3">
      <c r="A2" s="3" t="s">
        <v>82</v>
      </c>
      <c r="D2" s="1" t="s">
        <v>2</v>
      </c>
      <c r="E2" s="1"/>
    </row>
    <row r="3" spans="1:12" ht="15.6" x14ac:dyDescent="0.3">
      <c r="A3" s="3" t="s">
        <v>83</v>
      </c>
      <c r="E3" s="1"/>
    </row>
    <row r="4" spans="1:12" ht="15.6" x14ac:dyDescent="0.3">
      <c r="A4" s="3" t="s">
        <v>5</v>
      </c>
    </row>
    <row r="5" spans="1:12" ht="15.6" x14ac:dyDescent="0.3">
      <c r="B5" s="3"/>
    </row>
    <row r="6" spans="1:12" ht="15.6" x14ac:dyDescent="0.3">
      <c r="B6" s="35" t="s">
        <v>84</v>
      </c>
    </row>
    <row r="7" spans="1:12" x14ac:dyDescent="0.25">
      <c r="C7" s="160" t="s">
        <v>7</v>
      </c>
      <c r="D7" s="36" t="s">
        <v>8</v>
      </c>
      <c r="E7" s="37"/>
      <c r="F7" s="38" t="s">
        <v>9</v>
      </c>
      <c r="G7" s="39"/>
      <c r="H7" s="36" t="s">
        <v>10</v>
      </c>
      <c r="I7" s="36" t="s">
        <v>11</v>
      </c>
      <c r="J7" s="36" t="s">
        <v>12</v>
      </c>
      <c r="K7" s="36" t="s">
        <v>13</v>
      </c>
      <c r="L7" s="40" t="s">
        <v>14</v>
      </c>
    </row>
    <row r="8" spans="1:12" x14ac:dyDescent="0.25">
      <c r="C8" s="161"/>
      <c r="D8" s="41"/>
      <c r="E8" s="42"/>
      <c r="F8" s="43" t="s">
        <v>85</v>
      </c>
      <c r="G8" s="44"/>
      <c r="H8" s="45"/>
      <c r="I8" s="45"/>
      <c r="J8" s="45"/>
      <c r="K8" s="166" t="s">
        <v>86</v>
      </c>
      <c r="L8" s="167"/>
    </row>
    <row r="9" spans="1:12" s="8" customFormat="1" ht="60" x14ac:dyDescent="0.25">
      <c r="B9" s="7"/>
      <c r="C9" s="46" t="s">
        <v>87</v>
      </c>
      <c r="D9" s="47" t="s">
        <v>88</v>
      </c>
      <c r="E9" s="46" t="s">
        <v>89</v>
      </c>
      <c r="F9" s="46" t="s">
        <v>90</v>
      </c>
      <c r="G9" s="46" t="s">
        <v>91</v>
      </c>
      <c r="H9" s="46" t="s">
        <v>92</v>
      </c>
      <c r="I9" s="46" t="s">
        <v>93</v>
      </c>
      <c r="J9" s="46" t="s">
        <v>94</v>
      </c>
      <c r="K9" s="46" t="s">
        <v>95</v>
      </c>
      <c r="L9" s="46" t="s">
        <v>96</v>
      </c>
    </row>
    <row r="10" spans="1:12" s="8" customFormat="1" ht="15.6" x14ac:dyDescent="0.3">
      <c r="B10" s="11" t="s">
        <v>97</v>
      </c>
      <c r="C10" s="23">
        <v>43798</v>
      </c>
      <c r="D10" s="24" t="s">
        <v>98</v>
      </c>
      <c r="E10" s="24" t="s">
        <v>99</v>
      </c>
      <c r="F10" s="24">
        <v>0</v>
      </c>
      <c r="G10" s="24">
        <v>0</v>
      </c>
      <c r="H10" s="24"/>
      <c r="I10" s="24" t="s">
        <v>100</v>
      </c>
      <c r="J10" s="24"/>
      <c r="K10" s="48">
        <v>2021</v>
      </c>
      <c r="L10" s="49"/>
    </row>
    <row r="11" spans="1:12" ht="15.6" x14ac:dyDescent="0.3">
      <c r="B11" s="10" t="s">
        <v>97</v>
      </c>
      <c r="C11" s="23">
        <v>44941</v>
      </c>
      <c r="D11" s="24" t="s">
        <v>101</v>
      </c>
      <c r="E11" s="24" t="s">
        <v>99</v>
      </c>
      <c r="F11" s="24">
        <v>0</v>
      </c>
      <c r="G11" s="24">
        <v>0</v>
      </c>
      <c r="H11" s="24"/>
      <c r="I11" s="24" t="s">
        <v>100</v>
      </c>
      <c r="J11" s="24"/>
      <c r="K11" s="24">
        <v>2024</v>
      </c>
      <c r="L11" s="24">
        <v>6</v>
      </c>
    </row>
    <row r="12" spans="1:12" ht="15.6" x14ac:dyDescent="0.3">
      <c r="C12" s="9" t="s">
        <v>102</v>
      </c>
    </row>
    <row r="15" spans="1:12" x14ac:dyDescent="0.25">
      <c r="B15" s="50" t="s">
        <v>15</v>
      </c>
      <c r="C15" s="51"/>
    </row>
    <row r="16" spans="1:12" ht="45" x14ac:dyDescent="0.25">
      <c r="B16" s="31" t="s">
        <v>103</v>
      </c>
      <c r="C16" s="31" t="s">
        <v>104</v>
      </c>
    </row>
    <row r="17" spans="2:4" ht="15.6" x14ac:dyDescent="0.3">
      <c r="B17" s="24">
        <v>2024</v>
      </c>
      <c r="C17" s="52"/>
    </row>
    <row r="18" spans="2:4" ht="15.6" x14ac:dyDescent="0.3">
      <c r="B18" s="24">
        <v>2025</v>
      </c>
      <c r="C18" s="52"/>
    </row>
    <row r="19" spans="2:4" ht="15.6" x14ac:dyDescent="0.3">
      <c r="B19" s="24">
        <v>2026</v>
      </c>
      <c r="C19" s="52"/>
    </row>
    <row r="21" spans="2:4" x14ac:dyDescent="0.25">
      <c r="C21" s="2" t="s">
        <v>105</v>
      </c>
    </row>
    <row r="22" spans="2:4" x14ac:dyDescent="0.25">
      <c r="C22" s="2" t="s">
        <v>106</v>
      </c>
    </row>
    <row r="24" spans="2:4" x14ac:dyDescent="0.25">
      <c r="C24" s="2" t="s">
        <v>107</v>
      </c>
    </row>
    <row r="25" spans="2:4" x14ac:dyDescent="0.25">
      <c r="C25" s="53" t="s">
        <v>89</v>
      </c>
      <c r="D25" s="54">
        <v>6</v>
      </c>
    </row>
    <row r="26" spans="2:4" x14ac:dyDescent="0.25">
      <c r="C26" s="53" t="s">
        <v>90</v>
      </c>
      <c r="D26" s="54">
        <v>3</v>
      </c>
    </row>
    <row r="27" spans="2:4" x14ac:dyDescent="0.25">
      <c r="C27" s="53" t="s">
        <v>91</v>
      </c>
      <c r="D27" s="54">
        <v>1</v>
      </c>
    </row>
  </sheetData>
  <mergeCells count="1">
    <mergeCell ref="K8:L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CBC2-DEB9-49F2-BD64-80D0B31C3D72}">
  <dimension ref="A1:M21"/>
  <sheetViews>
    <sheetView zoomScale="90" zoomScaleNormal="90" workbookViewId="0">
      <selection activeCell="B16" sqref="B16"/>
    </sheetView>
  </sheetViews>
  <sheetFormatPr defaultColWidth="8.77734375" defaultRowHeight="15" x14ac:dyDescent="0.25"/>
  <cols>
    <col min="1" max="1" width="3.21875" style="2" customWidth="1"/>
    <col min="2" max="2" width="16.5546875" style="2" customWidth="1"/>
    <col min="3" max="3" width="15" style="2" customWidth="1"/>
    <col min="4" max="4" width="21.21875" style="2" customWidth="1"/>
    <col min="5" max="5" width="12.21875" style="2" customWidth="1"/>
    <col min="6" max="6" width="13.5546875" style="2" customWidth="1"/>
    <col min="7" max="7" width="41" style="2" customWidth="1"/>
    <col min="8" max="8" width="13.21875" style="2" customWidth="1"/>
    <col min="9" max="9" width="26.21875" style="2" customWidth="1"/>
    <col min="10" max="10" width="22.77734375" style="2" customWidth="1"/>
    <col min="11" max="11" width="82.21875" style="2" customWidth="1"/>
    <col min="12" max="12" width="2.77734375" style="2" customWidth="1"/>
    <col min="13" max="13" width="17.5546875" style="2" customWidth="1"/>
    <col min="14" max="14" width="43.21875" style="2" customWidth="1"/>
    <col min="15" max="15" width="37.77734375" style="2" customWidth="1"/>
    <col min="16" max="16" width="11.21875" style="2" customWidth="1"/>
    <col min="17" max="18" width="10.77734375" style="2" customWidth="1"/>
    <col min="19" max="19" width="9.5546875" style="2" customWidth="1"/>
    <col min="20" max="20" width="10.21875" style="2" customWidth="1"/>
    <col min="21" max="21" width="13.21875" style="2" customWidth="1"/>
    <col min="22" max="22" width="61.21875" style="2" customWidth="1"/>
    <col min="23" max="16384" width="8.77734375" style="2"/>
  </cols>
  <sheetData>
    <row r="1" spans="1:11" ht="15.6" x14ac:dyDescent="0.3">
      <c r="A1" s="1" t="s">
        <v>0</v>
      </c>
    </row>
    <row r="2" spans="1:11" ht="15.6" x14ac:dyDescent="0.3">
      <c r="A2" s="3" t="s">
        <v>108</v>
      </c>
      <c r="C2" s="3"/>
      <c r="D2" s="3"/>
      <c r="E2" s="1" t="s">
        <v>2</v>
      </c>
    </row>
    <row r="3" spans="1:11" ht="15.6" x14ac:dyDescent="0.3">
      <c r="A3" s="3" t="s">
        <v>109</v>
      </c>
      <c r="C3" s="3"/>
      <c r="D3" s="3"/>
    </row>
    <row r="4" spans="1:11" ht="15.6" x14ac:dyDescent="0.3">
      <c r="A4" s="3" t="s">
        <v>5</v>
      </c>
      <c r="C4" s="3"/>
      <c r="D4" s="3"/>
    </row>
    <row r="6" spans="1:11" x14ac:dyDescent="0.25">
      <c r="B6" s="2" t="s">
        <v>110</v>
      </c>
    </row>
    <row r="7" spans="1:11" x14ac:dyDescent="0.25">
      <c r="B7" s="2" t="s">
        <v>111</v>
      </c>
    </row>
    <row r="8" spans="1:11" ht="15.6" x14ac:dyDescent="0.3">
      <c r="B8" s="169" t="s">
        <v>112</v>
      </c>
      <c r="C8" s="170"/>
      <c r="D8" s="170"/>
      <c r="E8" s="168" t="s">
        <v>113</v>
      </c>
      <c r="F8" s="168"/>
      <c r="G8" s="168"/>
      <c r="H8" s="168" t="s">
        <v>114</v>
      </c>
      <c r="I8" s="168"/>
      <c r="J8" s="168"/>
      <c r="K8" s="139" t="s">
        <v>115</v>
      </c>
    </row>
    <row r="9" spans="1:11" ht="91.8" x14ac:dyDescent="0.25">
      <c r="B9" s="55" t="s">
        <v>25</v>
      </c>
      <c r="C9" s="55" t="s">
        <v>116</v>
      </c>
      <c r="D9" s="55" t="s">
        <v>117</v>
      </c>
      <c r="E9" s="55" t="s">
        <v>118</v>
      </c>
      <c r="F9" s="55" t="s">
        <v>116</v>
      </c>
      <c r="G9" s="55" t="s">
        <v>119</v>
      </c>
      <c r="H9" s="55" t="s">
        <v>25</v>
      </c>
      <c r="I9" s="55" t="s">
        <v>120</v>
      </c>
      <c r="J9" s="55" t="s">
        <v>121</v>
      </c>
      <c r="K9" s="55" t="s">
        <v>122</v>
      </c>
    </row>
    <row r="10" spans="1:11" x14ac:dyDescent="0.25">
      <c r="B10" s="56"/>
      <c r="C10" s="33"/>
      <c r="D10" s="33"/>
      <c r="E10" s="33"/>
      <c r="F10" s="33"/>
      <c r="G10" s="56"/>
      <c r="H10" s="33"/>
      <c r="I10" s="33"/>
      <c r="J10" s="33"/>
    </row>
    <row r="11" spans="1:11" x14ac:dyDescent="0.25">
      <c r="B11" s="33"/>
      <c r="C11" s="33"/>
      <c r="D11" s="33"/>
      <c r="E11" s="33"/>
      <c r="F11" s="33"/>
      <c r="G11" s="33"/>
      <c r="H11" s="33"/>
      <c r="I11" s="33"/>
      <c r="J11" s="33"/>
    </row>
    <row r="16" spans="1:11" x14ac:dyDescent="0.25">
      <c r="B16" s="2" t="s">
        <v>123</v>
      </c>
    </row>
    <row r="17" spans="2:13" x14ac:dyDescent="0.25">
      <c r="B17" s="2" t="s">
        <v>111</v>
      </c>
    </row>
    <row r="18" spans="2:13" ht="15.6" x14ac:dyDescent="0.3">
      <c r="B18" s="169" t="s">
        <v>124</v>
      </c>
      <c r="C18" s="170"/>
      <c r="D18" s="170"/>
      <c r="E18" s="170" t="s">
        <v>125</v>
      </c>
      <c r="F18" s="170"/>
      <c r="G18" s="57" t="s">
        <v>126</v>
      </c>
      <c r="J18" s="3"/>
      <c r="K18" s="3"/>
      <c r="L18" s="3"/>
      <c r="M18" s="3"/>
    </row>
    <row r="19" spans="2:13" ht="76.8" x14ac:dyDescent="0.25">
      <c r="B19" s="55" t="s">
        <v>127</v>
      </c>
      <c r="C19" s="55" t="s">
        <v>128</v>
      </c>
      <c r="D19" s="55" t="s">
        <v>129</v>
      </c>
      <c r="E19" s="55" t="s">
        <v>130</v>
      </c>
      <c r="F19" s="55" t="s">
        <v>116</v>
      </c>
      <c r="G19" s="55" t="s">
        <v>131</v>
      </c>
      <c r="H19" s="58"/>
      <c r="I19" s="58"/>
      <c r="J19" s="58"/>
      <c r="K19" s="58"/>
    </row>
    <row r="20" spans="2:13" x14ac:dyDescent="0.25">
      <c r="B20" s="162"/>
      <c r="C20" s="163"/>
      <c r="D20" s="33"/>
      <c r="E20" s="162"/>
      <c r="F20" s="33"/>
    </row>
    <row r="21" spans="2:13" x14ac:dyDescent="0.25">
      <c r="B21" s="163"/>
      <c r="C21" s="163"/>
      <c r="D21" s="33"/>
      <c r="E21" s="163"/>
      <c r="F21" s="33"/>
    </row>
  </sheetData>
  <mergeCells count="5">
    <mergeCell ref="E8:G8"/>
    <mergeCell ref="H8:J8"/>
    <mergeCell ref="B18:D18"/>
    <mergeCell ref="E18:F18"/>
    <mergeCell ref="B8:D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8000B-5AE5-4EE4-83E5-477C76118848}">
  <dimension ref="A1:L56"/>
  <sheetViews>
    <sheetView tabSelected="1" zoomScale="90" zoomScaleNormal="90" workbookViewId="0">
      <pane xSplit="3" ySplit="6" topLeftCell="D7" activePane="bottomRight" state="frozen"/>
      <selection pane="topRight" activeCell="D1" sqref="D1"/>
      <selection pane="bottomLeft" activeCell="A5" sqref="A5"/>
      <selection pane="bottomRight" activeCell="A2" sqref="A2"/>
    </sheetView>
  </sheetViews>
  <sheetFormatPr defaultColWidth="8.77734375" defaultRowHeight="15" x14ac:dyDescent="0.25"/>
  <cols>
    <col min="1" max="1" width="3.77734375" style="2" customWidth="1"/>
    <col min="2" max="2" width="4.77734375" style="2" customWidth="1"/>
    <col min="3" max="3" width="44.77734375" style="2" customWidth="1"/>
    <col min="4" max="7" width="15.77734375" style="63" customWidth="1"/>
    <col min="8" max="8" width="22.44140625" style="63" customWidth="1"/>
    <col min="9" max="16384" width="8.77734375" style="2"/>
  </cols>
  <sheetData>
    <row r="1" spans="1:12" ht="15.6" x14ac:dyDescent="0.3">
      <c r="A1" s="1" t="s">
        <v>0</v>
      </c>
      <c r="D1" s="2"/>
      <c r="E1" s="2"/>
      <c r="F1" s="2"/>
      <c r="G1" s="2"/>
      <c r="H1" s="2"/>
    </row>
    <row r="2" spans="1:12" ht="15.6" x14ac:dyDescent="0.3">
      <c r="A2" s="35" t="s">
        <v>132</v>
      </c>
      <c r="B2" s="35"/>
      <c r="C2" s="59"/>
      <c r="D2" s="1" t="s">
        <v>2</v>
      </c>
      <c r="E2" s="60"/>
      <c r="F2" s="60"/>
      <c r="G2" s="60"/>
      <c r="H2" s="60"/>
      <c r="I2" s="59"/>
      <c r="J2" s="59"/>
      <c r="K2" s="59"/>
      <c r="L2" s="59"/>
    </row>
    <row r="3" spans="1:12" ht="15.6" x14ac:dyDescent="0.3">
      <c r="A3" s="35" t="s">
        <v>133</v>
      </c>
      <c r="B3" s="35"/>
      <c r="C3" s="59"/>
      <c r="D3" s="60"/>
      <c r="E3" s="60"/>
      <c r="F3" s="60"/>
      <c r="G3" s="60"/>
      <c r="H3" s="60"/>
      <c r="I3" s="59"/>
      <c r="J3" s="59"/>
      <c r="K3" s="59"/>
      <c r="L3" s="59"/>
    </row>
    <row r="4" spans="1:12" ht="15.6" x14ac:dyDescent="0.3">
      <c r="A4" s="35" t="s">
        <v>5</v>
      </c>
      <c r="B4" s="35"/>
      <c r="C4" s="59"/>
      <c r="D4" s="60"/>
      <c r="E4" s="60"/>
      <c r="F4" s="60"/>
      <c r="G4" s="60"/>
      <c r="H4" s="60"/>
      <c r="I4" s="59"/>
      <c r="J4" s="59"/>
      <c r="K4" s="59"/>
      <c r="L4" s="59"/>
    </row>
    <row r="5" spans="1:12" ht="16.2" thickBot="1" x14ac:dyDescent="0.35">
      <c r="A5" s="35"/>
      <c r="B5" s="35"/>
      <c r="C5" s="59"/>
      <c r="D5" s="60"/>
      <c r="E5" s="60"/>
      <c r="F5" s="60"/>
      <c r="G5" s="60"/>
      <c r="H5" s="60"/>
      <c r="I5" s="59"/>
      <c r="J5" s="59"/>
      <c r="K5" s="59"/>
      <c r="L5" s="59"/>
    </row>
    <row r="6" spans="1:12" ht="16.2" thickBot="1" x14ac:dyDescent="0.35">
      <c r="B6" s="2" t="s">
        <v>134</v>
      </c>
      <c r="C6" s="61" t="s">
        <v>135</v>
      </c>
      <c r="D6" s="62"/>
      <c r="E6" s="60"/>
    </row>
    <row r="7" spans="1:12" ht="15.6" thickBot="1" x14ac:dyDescent="0.3"/>
    <row r="8" spans="1:12" ht="16.2" thickBot="1" x14ac:dyDescent="0.3">
      <c r="C8" s="64" t="s">
        <v>136</v>
      </c>
      <c r="D8" s="65" t="s">
        <v>137</v>
      </c>
      <c r="E8" s="64" t="s">
        <v>138</v>
      </c>
      <c r="F8" s="66" t="s">
        <v>139</v>
      </c>
      <c r="G8" s="67" t="s">
        <v>140</v>
      </c>
      <c r="H8" s="68" t="s">
        <v>141</v>
      </c>
    </row>
    <row r="9" spans="1:12" ht="16.2" thickBot="1" x14ac:dyDescent="0.3">
      <c r="B9" s="2" t="s">
        <v>142</v>
      </c>
      <c r="C9" s="69" t="s">
        <v>143</v>
      </c>
      <c r="D9" s="70">
        <v>2000</v>
      </c>
      <c r="E9" s="71"/>
      <c r="F9" s="72"/>
      <c r="G9" s="73"/>
      <c r="H9" s="74">
        <f>SUM(D9:G9)</f>
        <v>2000</v>
      </c>
    </row>
    <row r="10" spans="1:12" ht="15.6" x14ac:dyDescent="0.3">
      <c r="B10" s="2" t="s">
        <v>144</v>
      </c>
      <c r="C10" s="75" t="s">
        <v>145</v>
      </c>
      <c r="D10" s="76">
        <v>25</v>
      </c>
      <c r="E10" s="77"/>
      <c r="F10" s="78"/>
      <c r="G10" s="79"/>
      <c r="H10" s="80">
        <f>SUM(E10:G10)</f>
        <v>0</v>
      </c>
    </row>
    <row r="11" spans="1:12" ht="15.6" x14ac:dyDescent="0.3">
      <c r="B11" s="2" t="s">
        <v>146</v>
      </c>
      <c r="C11" s="75" t="s">
        <v>147</v>
      </c>
      <c r="D11" s="76">
        <v>29</v>
      </c>
      <c r="E11" s="77"/>
      <c r="F11" s="78"/>
      <c r="G11" s="79"/>
      <c r="H11" s="80">
        <f>SUM(E11:G11)</f>
        <v>0</v>
      </c>
    </row>
    <row r="12" spans="1:12" ht="15.6" x14ac:dyDescent="0.3">
      <c r="C12" s="81" t="s">
        <v>148</v>
      </c>
      <c r="D12" s="82">
        <f t="shared" ref="D12:H12" si="0">SUM(D10:D11)</f>
        <v>54</v>
      </c>
      <c r="E12" s="83">
        <f t="shared" si="0"/>
        <v>0</v>
      </c>
      <c r="F12" s="84">
        <f t="shared" si="0"/>
        <v>0</v>
      </c>
      <c r="G12" s="85">
        <f t="shared" si="0"/>
        <v>0</v>
      </c>
      <c r="H12" s="86">
        <f t="shared" si="0"/>
        <v>0</v>
      </c>
    </row>
    <row r="13" spans="1:12" ht="15.6" x14ac:dyDescent="0.3">
      <c r="B13" s="2" t="s">
        <v>149</v>
      </c>
      <c r="C13" s="75" t="s">
        <v>150</v>
      </c>
      <c r="D13" s="76">
        <v>49</v>
      </c>
      <c r="E13" s="77"/>
      <c r="F13" s="78"/>
      <c r="G13" s="79"/>
      <c r="H13" s="80">
        <f>SUM(E13:G13)</f>
        <v>0</v>
      </c>
    </row>
    <row r="14" spans="1:12" ht="15.6" x14ac:dyDescent="0.3">
      <c r="B14" s="2" t="s">
        <v>151</v>
      </c>
      <c r="C14" s="75" t="s">
        <v>152</v>
      </c>
      <c r="D14" s="76">
        <v>0.5</v>
      </c>
      <c r="E14" s="77"/>
      <c r="F14" s="78"/>
      <c r="G14" s="79"/>
      <c r="H14" s="80">
        <f>SUM(E14:G14)</f>
        <v>0</v>
      </c>
    </row>
    <row r="15" spans="1:12" ht="15.6" x14ac:dyDescent="0.3">
      <c r="B15" s="2" t="s">
        <v>153</v>
      </c>
      <c r="C15" s="75" t="s">
        <v>154</v>
      </c>
      <c r="D15" s="76">
        <v>3.5</v>
      </c>
      <c r="E15" s="77"/>
      <c r="F15" s="78"/>
      <c r="G15" s="79"/>
      <c r="H15" s="80">
        <f>SUM(E15:G15)</f>
        <v>0</v>
      </c>
    </row>
    <row r="16" spans="1:12" ht="15.6" x14ac:dyDescent="0.3">
      <c r="C16" s="81" t="s">
        <v>155</v>
      </c>
      <c r="D16" s="82">
        <f t="shared" ref="D16:H16" si="1">SUM(D13:D15)</f>
        <v>53</v>
      </c>
      <c r="E16" s="83">
        <f t="shared" si="1"/>
        <v>0</v>
      </c>
      <c r="F16" s="84">
        <f t="shared" si="1"/>
        <v>0</v>
      </c>
      <c r="G16" s="85">
        <f t="shared" si="1"/>
        <v>0</v>
      </c>
      <c r="H16" s="86">
        <f t="shared" si="1"/>
        <v>0</v>
      </c>
    </row>
    <row r="17" spans="1:12" ht="16.2" thickBot="1" x14ac:dyDescent="0.35">
      <c r="C17" s="87" t="s">
        <v>156</v>
      </c>
      <c r="D17" s="88">
        <f t="shared" ref="D17:H17" si="2">D12-D16</f>
        <v>1</v>
      </c>
      <c r="E17" s="89">
        <f t="shared" si="2"/>
        <v>0</v>
      </c>
      <c r="F17" s="90">
        <f t="shared" si="2"/>
        <v>0</v>
      </c>
      <c r="G17" s="91">
        <f t="shared" si="2"/>
        <v>0</v>
      </c>
      <c r="H17" s="92">
        <f t="shared" si="2"/>
        <v>0</v>
      </c>
    </row>
    <row r="18" spans="1:12" ht="16.2" thickTop="1" x14ac:dyDescent="0.25">
      <c r="C18" s="93" t="s">
        <v>157</v>
      </c>
      <c r="D18" s="94">
        <f>D17/D12</f>
        <v>1.8518518518518517E-2</v>
      </c>
      <c r="E18" s="95" t="e">
        <f>E17/E12</f>
        <v>#DIV/0!</v>
      </c>
      <c r="F18" s="96" t="e">
        <f t="shared" ref="F18:H18" si="3">F17/F12</f>
        <v>#DIV/0!</v>
      </c>
      <c r="G18" s="97" t="e">
        <f t="shared" si="3"/>
        <v>#DIV/0!</v>
      </c>
      <c r="H18" s="98" t="e">
        <f t="shared" si="3"/>
        <v>#DIV/0!</v>
      </c>
    </row>
    <row r="19" spans="1:12" ht="15.6" x14ac:dyDescent="0.25">
      <c r="C19" s="93" t="s">
        <v>158</v>
      </c>
      <c r="D19" s="94">
        <f>(D13+D14)/D12</f>
        <v>0.91666666666666663</v>
      </c>
      <c r="E19" s="95" t="e">
        <f>(E13+E14)/E12</f>
        <v>#DIV/0!</v>
      </c>
      <c r="F19" s="96" t="e">
        <f t="shared" ref="F19:H19" si="4">(F13+F14)/F12</f>
        <v>#DIV/0!</v>
      </c>
      <c r="G19" s="97" t="e">
        <f t="shared" si="4"/>
        <v>#DIV/0!</v>
      </c>
      <c r="H19" s="98" t="e">
        <f t="shared" si="4"/>
        <v>#DIV/0!</v>
      </c>
    </row>
    <row r="20" spans="1:12" ht="16.2" thickBot="1" x14ac:dyDescent="0.3">
      <c r="C20" s="99" t="s">
        <v>159</v>
      </c>
      <c r="D20" s="100">
        <f>D15/D12</f>
        <v>6.4814814814814811E-2</v>
      </c>
      <c r="E20" s="101" t="e">
        <f>E15/E12</f>
        <v>#DIV/0!</v>
      </c>
      <c r="F20" s="102" t="e">
        <f t="shared" ref="F20:H20" si="5">F15/F12</f>
        <v>#DIV/0!</v>
      </c>
      <c r="G20" s="103" t="e">
        <f t="shared" si="5"/>
        <v>#DIV/0!</v>
      </c>
      <c r="H20" s="104" t="e">
        <f t="shared" si="5"/>
        <v>#DIV/0!</v>
      </c>
    </row>
    <row r="21" spans="1:12" ht="16.2" thickBot="1" x14ac:dyDescent="0.35">
      <c r="D21" s="105"/>
    </row>
    <row r="22" spans="1:12" ht="15.6" x14ac:dyDescent="0.3">
      <c r="B22" s="2" t="s">
        <v>160</v>
      </c>
      <c r="C22" s="106" t="s">
        <v>161</v>
      </c>
      <c r="D22" s="107">
        <v>1.2E-2</v>
      </c>
      <c r="E22" s="108"/>
      <c r="F22" s="109"/>
      <c r="G22" s="110"/>
      <c r="H22" s="111"/>
    </row>
    <row r="23" spans="1:12" ht="16.2" thickBot="1" x14ac:dyDescent="0.35">
      <c r="B23" s="2" t="s">
        <v>162</v>
      </c>
      <c r="C23" s="106" t="s">
        <v>163</v>
      </c>
      <c r="D23" s="112">
        <v>0.15</v>
      </c>
      <c r="E23" s="113"/>
      <c r="F23" s="114"/>
      <c r="G23" s="115"/>
      <c r="H23" s="116">
        <f>SUM(E23:G23)</f>
        <v>0</v>
      </c>
    </row>
    <row r="24" spans="1:12" ht="16.2" thickBot="1" x14ac:dyDescent="0.35">
      <c r="C24" s="117"/>
      <c r="D24" s="105"/>
    </row>
    <row r="25" spans="1:12" ht="15.6" x14ac:dyDescent="0.3">
      <c r="B25" s="2" t="s">
        <v>164</v>
      </c>
      <c r="C25" s="106" t="s">
        <v>165</v>
      </c>
      <c r="D25" s="118" t="s">
        <v>166</v>
      </c>
      <c r="E25" s="108"/>
      <c r="F25" s="109"/>
      <c r="G25" s="110"/>
      <c r="H25" s="111"/>
    </row>
    <row r="26" spans="1:12" ht="15.6" x14ac:dyDescent="0.3">
      <c r="B26" s="2" t="s">
        <v>167</v>
      </c>
      <c r="C26" s="106" t="s">
        <v>168</v>
      </c>
      <c r="D26" s="119">
        <v>4</v>
      </c>
      <c r="E26" s="120"/>
      <c r="F26" s="121"/>
      <c r="G26" s="122"/>
      <c r="H26" s="123"/>
    </row>
    <row r="27" spans="1:12" ht="15.6" x14ac:dyDescent="0.3">
      <c r="B27" s="2" t="s">
        <v>169</v>
      </c>
      <c r="C27" s="106" t="s">
        <v>170</v>
      </c>
      <c r="D27" s="124">
        <v>1</v>
      </c>
      <c r="E27" s="125"/>
      <c r="F27" s="126"/>
      <c r="G27" s="127"/>
      <c r="H27" s="128">
        <f t="shared" ref="H27:H28" si="6">SUM(E27:G27)</f>
        <v>0</v>
      </c>
    </row>
    <row r="28" spans="1:12" ht="16.2" thickBot="1" x14ac:dyDescent="0.35">
      <c r="B28" s="2" t="s">
        <v>171</v>
      </c>
      <c r="C28" s="106" t="s">
        <v>172</v>
      </c>
      <c r="D28" s="124">
        <v>1.1000000000000001</v>
      </c>
      <c r="E28" s="129"/>
      <c r="F28" s="130"/>
      <c r="G28" s="131"/>
      <c r="H28" s="116">
        <f t="shared" si="6"/>
        <v>0</v>
      </c>
    </row>
    <row r="31" spans="1:12" ht="15.6" x14ac:dyDescent="0.3">
      <c r="A31" s="35"/>
      <c r="B31" s="35"/>
      <c r="C31" s="132" t="s">
        <v>173</v>
      </c>
      <c r="D31" s="60"/>
      <c r="E31" s="60"/>
      <c r="F31" s="60"/>
      <c r="G31" s="60"/>
      <c r="H31" s="60"/>
      <c r="I31" s="59"/>
      <c r="J31" s="59"/>
      <c r="K31" s="59"/>
      <c r="L31" s="59"/>
    </row>
    <row r="32" spans="1:12" ht="15.6" x14ac:dyDescent="0.3">
      <c r="A32" s="35"/>
      <c r="B32" s="133" t="s">
        <v>174</v>
      </c>
      <c r="C32" s="59" t="s">
        <v>175</v>
      </c>
      <c r="D32" s="60"/>
      <c r="E32" s="60"/>
      <c r="F32" s="60"/>
      <c r="G32" s="60"/>
      <c r="H32" s="60"/>
      <c r="I32" s="59"/>
      <c r="J32" s="59"/>
      <c r="K32" s="59"/>
      <c r="L32" s="59"/>
    </row>
    <row r="33" spans="1:12" ht="15.6" x14ac:dyDescent="0.3">
      <c r="A33" s="35"/>
      <c r="B33" s="133"/>
      <c r="C33" s="134" t="s">
        <v>176</v>
      </c>
      <c r="D33" s="60"/>
      <c r="E33" s="60"/>
      <c r="F33" s="60"/>
      <c r="G33" s="60"/>
      <c r="H33" s="60"/>
      <c r="I33" s="59"/>
      <c r="J33" s="59"/>
      <c r="K33" s="59"/>
      <c r="L33" s="59"/>
    </row>
    <row r="34" spans="1:12" ht="15.6" x14ac:dyDescent="0.3">
      <c r="A34" s="35"/>
      <c r="B34" s="133"/>
      <c r="C34" s="59"/>
      <c r="D34" s="60"/>
      <c r="E34" s="60"/>
      <c r="F34" s="60"/>
      <c r="G34" s="60"/>
      <c r="H34" s="60"/>
      <c r="I34" s="59"/>
      <c r="J34" s="59"/>
      <c r="K34" s="59"/>
      <c r="L34" s="59"/>
    </row>
    <row r="35" spans="1:12" ht="15.6" x14ac:dyDescent="0.3">
      <c r="A35" s="35"/>
      <c r="B35" s="133" t="s">
        <v>177</v>
      </c>
      <c r="C35" s="59"/>
      <c r="D35" s="60"/>
      <c r="E35" s="60"/>
      <c r="F35" s="60"/>
      <c r="G35" s="60"/>
      <c r="H35" s="60"/>
      <c r="I35" s="59"/>
      <c r="J35" s="59"/>
      <c r="K35" s="59"/>
      <c r="L35" s="59"/>
    </row>
    <row r="36" spans="1:12" ht="15.6" x14ac:dyDescent="0.3">
      <c r="A36" s="35"/>
      <c r="B36" s="135" t="s">
        <v>178</v>
      </c>
      <c r="D36" s="60"/>
      <c r="E36" s="60"/>
      <c r="F36" s="60"/>
      <c r="G36" s="60"/>
      <c r="H36" s="60"/>
      <c r="I36" s="59"/>
      <c r="J36" s="59"/>
      <c r="K36" s="59"/>
      <c r="L36" s="59"/>
    </row>
    <row r="37" spans="1:12" ht="15.6" x14ac:dyDescent="0.3">
      <c r="A37" s="35"/>
      <c r="B37" s="133"/>
      <c r="C37" s="35" t="s">
        <v>179</v>
      </c>
      <c r="D37" s="60"/>
      <c r="E37" s="60"/>
      <c r="F37" s="60"/>
      <c r="G37" s="60"/>
      <c r="H37" s="60"/>
      <c r="I37" s="59"/>
      <c r="J37" s="59"/>
      <c r="K37" s="59"/>
      <c r="L37" s="59"/>
    </row>
    <row r="38" spans="1:12" ht="15.6" x14ac:dyDescent="0.3">
      <c r="A38" s="35"/>
      <c r="B38" s="133" t="s">
        <v>180</v>
      </c>
      <c r="C38" s="59" t="s">
        <v>181</v>
      </c>
      <c r="D38" s="60"/>
      <c r="E38" s="60"/>
      <c r="F38" s="60"/>
      <c r="G38" s="60"/>
      <c r="H38" s="60"/>
      <c r="I38" s="59"/>
      <c r="J38" s="59"/>
      <c r="K38" s="59"/>
      <c r="L38" s="59"/>
    </row>
    <row r="39" spans="1:12" ht="15.6" x14ac:dyDescent="0.3">
      <c r="A39" s="35"/>
      <c r="B39" s="35" t="s">
        <v>144</v>
      </c>
      <c r="C39" s="59" t="s">
        <v>182</v>
      </c>
      <c r="D39" s="60"/>
      <c r="E39" s="60"/>
      <c r="F39" s="60"/>
      <c r="G39" s="60"/>
      <c r="H39" s="60"/>
      <c r="I39" s="59"/>
      <c r="J39" s="59"/>
      <c r="K39" s="59"/>
      <c r="L39" s="59"/>
    </row>
    <row r="40" spans="1:12" ht="15.6" x14ac:dyDescent="0.3">
      <c r="A40" s="35"/>
      <c r="B40" s="35" t="s">
        <v>146</v>
      </c>
      <c r="C40" s="136" t="s">
        <v>183</v>
      </c>
      <c r="D40" s="60"/>
      <c r="E40" s="60"/>
      <c r="F40" s="60"/>
      <c r="G40" s="60"/>
      <c r="H40" s="60"/>
      <c r="I40" s="59"/>
      <c r="J40" s="59"/>
      <c r="K40" s="59"/>
      <c r="L40" s="59"/>
    </row>
    <row r="41" spans="1:12" ht="15.6" x14ac:dyDescent="0.3">
      <c r="A41" s="35"/>
      <c r="B41" s="35" t="s">
        <v>149</v>
      </c>
      <c r="C41" s="59" t="s">
        <v>184</v>
      </c>
      <c r="D41" s="60"/>
      <c r="E41" s="60"/>
      <c r="F41" s="60"/>
      <c r="G41" s="60"/>
      <c r="H41" s="60"/>
      <c r="I41" s="59"/>
      <c r="J41" s="59"/>
      <c r="K41" s="59"/>
      <c r="L41" s="59"/>
    </row>
    <row r="42" spans="1:12" ht="15.6" x14ac:dyDescent="0.3">
      <c r="A42" s="35"/>
      <c r="B42" s="35" t="s">
        <v>151</v>
      </c>
      <c r="C42" s="136" t="s">
        <v>185</v>
      </c>
      <c r="D42" s="60"/>
      <c r="E42" s="60"/>
      <c r="F42" s="60"/>
      <c r="G42" s="60"/>
      <c r="H42" s="60"/>
      <c r="I42" s="59"/>
      <c r="J42" s="59"/>
      <c r="K42" s="59"/>
      <c r="L42" s="59"/>
    </row>
    <row r="43" spans="1:12" ht="15.6" x14ac:dyDescent="0.3">
      <c r="A43" s="35"/>
      <c r="B43" s="35" t="s">
        <v>186</v>
      </c>
      <c r="C43" s="59" t="s">
        <v>187</v>
      </c>
      <c r="D43" s="60"/>
      <c r="E43" s="60"/>
      <c r="F43" s="60"/>
      <c r="G43" s="60"/>
      <c r="H43" s="60"/>
      <c r="I43" s="59"/>
      <c r="J43" s="59"/>
      <c r="K43" s="59"/>
      <c r="L43" s="59"/>
    </row>
    <row r="44" spans="1:12" ht="15.6" x14ac:dyDescent="0.3">
      <c r="A44" s="35"/>
      <c r="B44" s="35"/>
      <c r="C44" s="59"/>
      <c r="D44" s="60"/>
      <c r="E44" s="60"/>
      <c r="F44" s="60"/>
      <c r="G44" s="60"/>
      <c r="H44" s="60"/>
      <c r="I44" s="59"/>
      <c r="J44" s="59"/>
      <c r="K44" s="59"/>
      <c r="L44" s="59"/>
    </row>
    <row r="45" spans="1:12" ht="15.6" x14ac:dyDescent="0.3">
      <c r="A45" s="35"/>
      <c r="B45" s="35"/>
      <c r="C45" s="35" t="s">
        <v>188</v>
      </c>
      <c r="D45" s="60"/>
      <c r="E45" s="60"/>
      <c r="F45" s="60"/>
      <c r="G45" s="60"/>
      <c r="H45" s="60"/>
      <c r="I45" s="59"/>
      <c r="J45" s="59"/>
      <c r="K45" s="59"/>
      <c r="L45" s="59"/>
    </row>
    <row r="46" spans="1:12" ht="15.6" x14ac:dyDescent="0.3">
      <c r="A46" s="35"/>
      <c r="B46" s="35" t="s">
        <v>160</v>
      </c>
      <c r="C46" s="59" t="s">
        <v>189</v>
      </c>
      <c r="D46" s="60"/>
      <c r="E46" s="60"/>
      <c r="F46" s="60"/>
      <c r="G46" s="60"/>
      <c r="H46" s="60"/>
      <c r="I46" s="59"/>
      <c r="J46" s="59"/>
      <c r="K46" s="59"/>
      <c r="L46" s="59"/>
    </row>
    <row r="47" spans="1:12" ht="15.6" x14ac:dyDescent="0.3">
      <c r="B47" s="35" t="s">
        <v>162</v>
      </c>
      <c r="C47" s="59" t="s">
        <v>190</v>
      </c>
    </row>
    <row r="48" spans="1:12" ht="15.6" x14ac:dyDescent="0.3">
      <c r="B48" s="35"/>
      <c r="C48" s="135" t="s">
        <v>191</v>
      </c>
    </row>
    <row r="49" spans="2:4" ht="15.6" x14ac:dyDescent="0.3">
      <c r="B49" s="35"/>
      <c r="C49" s="59"/>
    </row>
    <row r="50" spans="2:4" ht="15.6" x14ac:dyDescent="0.3">
      <c r="B50" s="35"/>
      <c r="C50" s="35" t="s">
        <v>192</v>
      </c>
    </row>
    <row r="51" spans="2:4" ht="15.6" x14ac:dyDescent="0.3">
      <c r="B51" s="35" t="s">
        <v>164</v>
      </c>
      <c r="C51" s="59" t="s">
        <v>193</v>
      </c>
    </row>
    <row r="52" spans="2:4" ht="15.6" x14ac:dyDescent="0.3">
      <c r="B52" s="35" t="s">
        <v>167</v>
      </c>
      <c r="C52" s="59" t="s">
        <v>194</v>
      </c>
    </row>
    <row r="53" spans="2:4" ht="15.6" x14ac:dyDescent="0.3">
      <c r="B53" s="35" t="s">
        <v>169</v>
      </c>
      <c r="C53" s="59" t="s">
        <v>195</v>
      </c>
    </row>
    <row r="54" spans="2:4" ht="15.6" x14ac:dyDescent="0.3">
      <c r="B54" s="35" t="s">
        <v>171</v>
      </c>
      <c r="C54" s="59" t="s">
        <v>196</v>
      </c>
    </row>
    <row r="55" spans="2:4" x14ac:dyDescent="0.25">
      <c r="D55" s="137"/>
    </row>
    <row r="56" spans="2:4" x14ac:dyDescent="0.25">
      <c r="D56" s="137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fOutreach xmlns="6f41c3f9-0ddd-4792-9cc5-2aa494f8de60" xsi:nil="true"/>
    <Dateoutreachsent xmlns="6f41c3f9-0ddd-4792-9cc5-2aa494f8de60" xsi:nil="true"/>
    <Reviewed xmlns="6f41c3f9-0ddd-4792-9cc5-2aa494f8de60">false</Reviewed>
    <lcf76f155ced4ddcb4097134ff3c332f xmlns="6f41c3f9-0ddd-4792-9cc5-2aa494f8de60">
      <Terms xmlns="http://schemas.microsoft.com/office/infopath/2007/PartnerControls"/>
    </lcf76f155ced4ddcb4097134ff3c332f>
    <TaxCatchAll xmlns="3efdb8b0-c47e-4c3c-846a-2bf99d413b35" xsi:nil="true"/>
    <SharedWithUsers xmlns="3efdb8b0-c47e-4c3c-846a-2bf99d413b35">
      <UserInfo>
        <DisplayName>Butcher, Amy (EHS)</DisplayName>
        <AccountId>257</AccountId>
        <AccountType/>
      </UserInfo>
      <UserInfo>
        <DisplayName>Altman Moore, Corrinne (EHS)</DisplayName>
        <AccountId>15</AccountId>
        <AccountType/>
      </UserInfo>
      <UserInfo>
        <DisplayName>Topalian, Alan E. (EHS)</DisplayName>
        <AccountId>36</AccountId>
        <AccountType/>
      </UserInfo>
      <UserInfo>
        <DisplayName>Gardner, Hannah M (EHS)</DisplayName>
        <AccountId>90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42FC5B8B920D4BB6C445E99411392A" ma:contentTypeVersion="19" ma:contentTypeDescription="Create a new document." ma:contentTypeScope="" ma:versionID="bebfd8926c67a77d9d6f3c1b8705ad55">
  <xsd:schema xmlns:xsd="http://www.w3.org/2001/XMLSchema" xmlns:xs="http://www.w3.org/2001/XMLSchema" xmlns:p="http://schemas.microsoft.com/office/2006/metadata/properties" xmlns:ns2="6f41c3f9-0ddd-4792-9cc5-2aa494f8de60" xmlns:ns3="3efdb8b0-c47e-4c3c-846a-2bf99d413b35" targetNamespace="http://schemas.microsoft.com/office/2006/metadata/properties" ma:root="true" ma:fieldsID="9c0eaacf37f7881b7029e01bd7d95822" ns2:_="" ns3:_="">
    <xsd:import namespace="6f41c3f9-0ddd-4792-9cc5-2aa494f8de60"/>
    <xsd:import namespace="3efdb8b0-c47e-4c3c-846a-2bf99d413b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TopicofOutreach" minOccurs="0"/>
                <xsd:element ref="ns2:Dateoutreachsent" minOccurs="0"/>
                <xsd:element ref="ns2:Reviewed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41c3f9-0ddd-4792-9cc5-2aa494f8d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TopicofOutreach" ma:index="22" nillable="true" ma:displayName="Topic of Outreach" ma:format="Dropdown" ma:internalName="TopicofOutreach">
      <xsd:simpleType>
        <xsd:restriction base="dms:Note">
          <xsd:maxLength value="255"/>
        </xsd:restriction>
      </xsd:simpleType>
    </xsd:element>
    <xsd:element name="Dateoutreachsent" ma:index="23" nillable="true" ma:displayName="Date outreach sent " ma:format="DateOnly" ma:internalName="Dateoutreachsent">
      <xsd:simpleType>
        <xsd:restriction base="dms:DateTime"/>
      </xsd:simpleType>
    </xsd:element>
    <xsd:element name="Reviewed" ma:index="24" nillable="true" ma:displayName="Reviewed" ma:default="0" ma:format="Dropdown" ma:internalName="Reviewed">
      <xsd:simpleType>
        <xsd:restriction base="dms:Boolean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db8b0-c47e-4c3c-846a-2bf99d413b3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b40b15-145b-42ce-8af4-d69715b8fbd9}" ma:internalName="TaxCatchAll" ma:showField="CatchAllData" ma:web="3efdb8b0-c47e-4c3c-846a-2bf99d413b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90D38E-4DDA-4C5A-961E-EE00DF8CBBE9}">
  <ds:schemaRefs>
    <ds:schemaRef ds:uri="http://schemas.microsoft.com/office/2006/metadata/properties"/>
    <ds:schemaRef ds:uri="http://schemas.microsoft.com/office/infopath/2007/PartnerControls"/>
    <ds:schemaRef ds:uri="6f41c3f9-0ddd-4792-9cc5-2aa494f8de60"/>
    <ds:schemaRef ds:uri="3efdb8b0-c47e-4c3c-846a-2bf99d413b35"/>
  </ds:schemaRefs>
</ds:datastoreItem>
</file>

<file path=customXml/itemProps2.xml><?xml version="1.0" encoding="utf-8"?>
<ds:datastoreItem xmlns:ds="http://schemas.openxmlformats.org/officeDocument/2006/customXml" ds:itemID="{653C96C2-F238-4111-A9BA-4A4833AB79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41c3f9-0ddd-4792-9cc5-2aa494f8de60"/>
    <ds:schemaRef ds:uri="3efdb8b0-c47e-4c3c-846a-2bf99d413b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7AF5E5-1DC3-4A2C-865C-759C86C94D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1. Star Ratings &amp; MLR</vt:lpstr>
      <vt:lpstr>2. Monetary Penalties</vt:lpstr>
      <vt:lpstr>3. Medicare Points</vt:lpstr>
      <vt:lpstr>4. Compliance history</vt:lpstr>
      <vt:lpstr>5. Financial Projections</vt:lpstr>
    </vt:vector>
  </TitlesOfParts>
  <Manager/>
  <Company>Commonwealth of Massachusetts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Altman Moore, Corrinne (EHS)</dc:creator>
  <cp:keywords/>
  <dc:description/>
  <cp:lastModifiedBy>Akins, Kerisotellia (EHS)</cp:lastModifiedBy>
  <cp:revision/>
  <dcterms:created xsi:type="dcterms:W3CDTF">2023-07-24T20:42:08Z</dcterms:created>
  <dcterms:modified xsi:type="dcterms:W3CDTF">2024-02-29T18:21:43Z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0x010100B642FC5B8B920D4BB6C445E99411392A</vt:lpwstr>
  </property>
  <property fmtid="{D5CDD505-2E9C-101B-9397-08002B2CF9AE}" pid="3" name="MediaServiceImageTags">
    <vt:lpwstr/>
  </property>
  <property fmtid="{D5CDD505-2E9C-101B-9397-08002B2CF9AE}" pid="4" name="MSIP_Label_ea60d57e-af5b-4752-ac57-3e4f28ca11dc_Enabled">
    <vt:lpwstr>true</vt:lpwstr>
  </property>
  <property fmtid="{D5CDD505-2E9C-101B-9397-08002B2CF9AE}" pid="5" name="MSIP_Label_ea60d57e-af5b-4752-ac57-3e4f28ca11dc_SetDate">
    <vt:lpwstr>2023-08-25T19:55:54Z</vt:lpwstr>
  </property>
  <property fmtid="{D5CDD505-2E9C-101B-9397-08002B2CF9AE}" pid="6" name="MSIP_Label_ea60d57e-af5b-4752-ac57-3e4f28ca11dc_Method">
    <vt:lpwstr>Standard</vt:lpwstr>
  </property>
  <property fmtid="{D5CDD505-2E9C-101B-9397-08002B2CF9AE}" pid="7" name="MSIP_Label_ea60d57e-af5b-4752-ac57-3e4f28ca11dc_Name">
    <vt:lpwstr>ea60d57e-af5b-4752-ac57-3e4f28ca11dc</vt:lpwstr>
  </property>
  <property fmtid="{D5CDD505-2E9C-101B-9397-08002B2CF9AE}" pid="8" name="MSIP_Label_ea60d57e-af5b-4752-ac57-3e4f28ca11dc_SiteId">
    <vt:lpwstr>36da45f1-dd2c-4d1f-af13-5abe46b99921</vt:lpwstr>
  </property>
  <property fmtid="{D5CDD505-2E9C-101B-9397-08002B2CF9AE}" pid="9" name="MSIP_Label_ea60d57e-af5b-4752-ac57-3e4f28ca11dc_ActionId">
    <vt:lpwstr>3b90ef17-b26c-4e62-a2d7-00fa2660248a</vt:lpwstr>
  </property>
  <property fmtid="{D5CDD505-2E9C-101B-9397-08002B2CF9AE}" pid="10" name="MSIP_Label_ea60d57e-af5b-4752-ac57-3e4f28ca11dc_ContentBits">
    <vt:lpwstr>0</vt:lpwstr>
  </property>
</Properties>
</file>