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https://massgov-my.sharepoint.com/personal/cayla_paulding_mass_gov/Documents/Rideshare Regulation/Planning/2024 Rideshare planning/"/>
    </mc:Choice>
  </mc:AlternateContent>
  <xr:revisionPtr revIDLastSave="45" documentId="11_D1183D5D5656D5A360B364BAD0032DFA5488E3C3" xr6:coauthVersionLast="47" xr6:coauthVersionMax="47" xr10:uidLastSave="{D5FCCD0B-0BB7-4933-8DDD-E96B9A337D74}"/>
  <bookViews>
    <workbookView xWindow="1170" yWindow="705" windowWidth="22440" windowHeight="15495" tabRatio="698" activeTab="5" xr2:uid="{00000000-000D-0000-FFFF-FFFF00000000}"/>
  </bookViews>
  <sheets>
    <sheet name="Read Me First" sheetId="6" r:id="rId1"/>
    <sheet name="SCD #1" sheetId="1" r:id="rId2"/>
    <sheet name="SCD #2" sheetId="2" r:id="rId3"/>
    <sheet name="SCD #3" sheetId="3" r:id="rId4"/>
    <sheet name="SCD #4" sheetId="4" r:id="rId5"/>
    <sheet name="UPDATE REPORT" sheetId="5" r:id="rId6"/>
    <sheet name="Attachment A" sheetId="8" r:id="rId7"/>
    <sheet name="Attachment B" sheetId="9" r:id="rId8"/>
    <sheet name="Attachment C" sheetId="7" r:id="rId9"/>
  </sheets>
  <definedNames>
    <definedName name="_Toc286151315" localSheetId="5">'UPDATE REPORT'!#REF!</definedName>
    <definedName name="_Toc286151316" localSheetId="5">'UPDATE REPORT'!#REF!</definedName>
    <definedName name="Check5" localSheetId="5">'UPDATE REPORT'!#REF!</definedName>
    <definedName name="_xlnm.Print_Titles" localSheetId="2">'SCD #2'!$1:$1</definedName>
    <definedName name="_xlnm.Print_Titles" localSheetId="5">'UPDATE REPORT'!$1:$4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9" l="1"/>
  <c r="H35" i="9"/>
  <c r="H34" i="9"/>
  <c r="H33" i="9"/>
  <c r="H32" i="9"/>
  <c r="H31" i="9"/>
  <c r="H30" i="9"/>
  <c r="H29" i="9"/>
  <c r="H37" i="9"/>
  <c r="F30" i="4" l="1"/>
  <c r="F29" i="4"/>
  <c r="F28" i="4"/>
  <c r="F27" i="4"/>
  <c r="F26" i="4"/>
  <c r="F25" i="4"/>
  <c r="F24" i="4"/>
  <c r="F23" i="4"/>
  <c r="F22" i="4"/>
  <c r="G40" i="2"/>
  <c r="E37" i="9" s="1"/>
  <c r="G38" i="2"/>
  <c r="E35" i="9" s="1"/>
  <c r="G37" i="2"/>
  <c r="E34" i="9" s="1"/>
  <c r="D30" i="4"/>
  <c r="D29" i="4"/>
  <c r="D28" i="4"/>
  <c r="D27" i="4"/>
  <c r="D26" i="4"/>
  <c r="D25" i="4"/>
  <c r="D24" i="4"/>
  <c r="D23" i="4"/>
  <c r="D22" i="4"/>
  <c r="F19" i="4"/>
  <c r="E21" i="4"/>
  <c r="D41" i="2"/>
  <c r="E34" i="2"/>
  <c r="G34" i="2"/>
  <c r="E31" i="9" s="1"/>
  <c r="E32" i="2"/>
  <c r="E40" i="2"/>
  <c r="E38" i="2"/>
  <c r="E37" i="2"/>
  <c r="G29" i="2"/>
  <c r="F40" i="2"/>
  <c r="H140" i="5"/>
  <c r="H141" i="5" s="1"/>
  <c r="H132" i="5"/>
  <c r="I90" i="5"/>
  <c r="B39" i="9"/>
  <c r="C32" i="9"/>
  <c r="H20" i="8"/>
  <c r="H12" i="8"/>
  <c r="H15" i="8"/>
  <c r="H17" i="8"/>
  <c r="H21" i="8"/>
  <c r="H22" i="8"/>
  <c r="H142" i="5"/>
  <c r="H143" i="5"/>
  <c r="H105" i="5"/>
  <c r="G13" i="4"/>
  <c r="G14" i="4"/>
  <c r="G16" i="4"/>
  <c r="C21" i="4"/>
  <c r="C22" i="3"/>
  <c r="E22" i="3"/>
  <c r="I91" i="5"/>
  <c r="E15" i="3"/>
  <c r="E16" i="3"/>
  <c r="E18" i="3"/>
  <c r="D26" i="3"/>
  <c r="C23" i="1"/>
  <c r="C26" i="1"/>
  <c r="E10" i="1"/>
  <c r="E22" i="4"/>
  <c r="E25" i="4"/>
  <c r="E29" i="4"/>
  <c r="F38" i="2"/>
  <c r="E33" i="2"/>
  <c r="G33" i="2"/>
  <c r="E30" i="9" s="1"/>
  <c r="D44" i="2"/>
  <c r="G32" i="2"/>
  <c r="E29" i="9" s="1"/>
  <c r="E36" i="2"/>
  <c r="G36" i="2"/>
  <c r="E33" i="9" s="1"/>
  <c r="E31" i="2"/>
  <c r="G31" i="2"/>
  <c r="C33" i="9"/>
  <c r="C35" i="9"/>
  <c r="C31" i="9"/>
  <c r="E39" i="2"/>
  <c r="G39" i="2"/>
  <c r="E36" i="9" s="1"/>
  <c r="E35" i="2"/>
  <c r="G35" i="2"/>
  <c r="E32" i="9" s="1"/>
  <c r="C34" i="9"/>
  <c r="C30" i="9"/>
  <c r="C29" i="9"/>
  <c r="C36" i="9"/>
  <c r="C37" i="9"/>
  <c r="E26" i="4"/>
  <c r="C31" i="4"/>
  <c r="C33" i="4"/>
  <c r="F21" i="4"/>
  <c r="F31" i="4"/>
  <c r="D21" i="4"/>
  <c r="E28" i="4"/>
  <c r="E24" i="4"/>
  <c r="E30" i="4"/>
  <c r="E23" i="4"/>
  <c r="E27" i="4"/>
  <c r="F34" i="2"/>
  <c r="F39" i="2"/>
  <c r="F35" i="2"/>
  <c r="F32" i="2"/>
  <c r="F33" i="2"/>
  <c r="F31" i="2"/>
  <c r="F36" i="2"/>
  <c r="F37" i="2"/>
  <c r="D36" i="3"/>
  <c r="H135" i="5"/>
  <c r="H146" i="5" s="1"/>
  <c r="D38" i="3"/>
  <c r="G41" i="2" l="1"/>
  <c r="H133" i="5" l="1"/>
  <c r="F40" i="9"/>
  <c r="D34" i="9" l="1"/>
  <c r="F34" i="9" s="1"/>
  <c r="D32" i="9"/>
  <c r="F32" i="9" s="1"/>
  <c r="D29" i="9"/>
  <c r="F29" i="9" s="1"/>
  <c r="D31" i="9"/>
  <c r="F31" i="9" s="1"/>
  <c r="D33" i="9"/>
  <c r="F33" i="9" s="1"/>
  <c r="D30" i="9"/>
  <c r="F30" i="9" s="1"/>
  <c r="D35" i="9"/>
  <c r="F35" i="9" s="1"/>
  <c r="D36" i="9"/>
  <c r="F36" i="9" s="1"/>
  <c r="D37" i="9"/>
  <c r="F37" i="9" s="1"/>
  <c r="H144" i="5"/>
  <c r="H145" i="5" s="1"/>
  <c r="H147" i="5" s="1"/>
  <c r="H134" i="5"/>
  <c r="H136" i="5" s="1"/>
  <c r="J163" i="5" s="1"/>
  <c r="F41" i="9" s="1"/>
  <c r="F38" i="9" l="1"/>
  <c r="G30" i="9" l="1"/>
  <c r="J224" i="5" s="1"/>
  <c r="G29" i="9"/>
  <c r="G35" i="9"/>
  <c r="J247" i="5" s="1"/>
  <c r="G37" i="9"/>
  <c r="J249" i="5" s="1"/>
  <c r="G36" i="9"/>
  <c r="J248" i="5" s="1"/>
  <c r="G31" i="9"/>
  <c r="J195" i="5" s="1"/>
  <c r="G32" i="9"/>
  <c r="J187" i="5" s="1"/>
  <c r="G33" i="9"/>
  <c r="J245" i="5" s="1"/>
  <c r="G34" i="9"/>
  <c r="J246" i="5" s="1"/>
  <c r="G38" i="9" l="1"/>
  <c r="H38" i="9" l="1"/>
  <c r="J166" i="5"/>
</calcChain>
</file>

<file path=xl/sharedStrings.xml><?xml version="1.0" encoding="utf-8"?>
<sst xmlns="http://schemas.openxmlformats.org/spreadsheetml/2006/main" count="535" uniqueCount="414">
  <si>
    <t>Massachusetts Department of Environmental Protection</t>
  </si>
  <si>
    <t>Massachusetts Rideshare Regulation (310 CMR 7.16)</t>
  </si>
  <si>
    <t>Rideshare Program: Instructions to Complete the Update Report</t>
  </si>
  <si>
    <t>(Long Form)</t>
  </si>
  <si>
    <t>updated 5/2023</t>
  </si>
  <si>
    <r>
      <t xml:space="preserve">Please read the </t>
    </r>
    <r>
      <rPr>
        <i/>
        <sz val="11"/>
        <color indexed="8"/>
        <rFont val="Calibri"/>
        <family val="2"/>
      </rPr>
      <t>Massachusetts Rideshare Program Guidance on Complying With the Regulation.</t>
    </r>
  </si>
  <si>
    <t>If you are filing for more than one facility location in Massachusetts, please submit a separate</t>
  </si>
  <si>
    <t>report for each regulated facility.</t>
  </si>
  <si>
    <t>If using Option 2 to calculate Applicable Commuters, only use this form if your facility has previously</t>
  </si>
  <si>
    <t>submitted a Base Report using Option 2. Otherwise, submit a Base Report in the current year. Before</t>
  </si>
  <si>
    <r>
      <t xml:space="preserve">collecting commuter data and completing this form, read </t>
    </r>
    <r>
      <rPr>
        <i/>
        <sz val="11"/>
        <color indexed="8"/>
        <rFont val="Calibri"/>
        <family val="2"/>
      </rPr>
      <t>Guidance on Collecting Commute Data for</t>
    </r>
  </si>
  <si>
    <r>
      <rPr>
        <i/>
        <sz val="11"/>
        <color indexed="8"/>
        <rFont val="Calibri"/>
        <family val="2"/>
      </rPr>
      <t>Rideshare Reporting</t>
    </r>
    <r>
      <rPr>
        <sz val="11"/>
        <color theme="1"/>
        <rFont val="Calibri"/>
        <family val="2"/>
        <scheme val="minor"/>
      </rPr>
      <t>.</t>
    </r>
  </si>
  <si>
    <t>Based on the specific method used to collect commute data from your facility's employees/students and the response rate from those surveys/counts, select and complete the appropriate Summary Commute Data (SCD) form by entering your facility's commute data in the grayed cells. Do not enter or alter the cells that are white and/or contain a “0” as these cells have equations associated with them. By entering your facility’s data in the grayed cells, the forms will perform the required calculations. In addition, the required data will be automatically transferred to the Update Report.</t>
  </si>
  <si>
    <r>
      <t xml:space="preserve">Once the SCD form is completed, proceed to the Update Report to add the additional required information. As with the SCD form, </t>
    </r>
    <r>
      <rPr>
        <i/>
        <sz val="11"/>
        <color indexed="8"/>
        <rFont val="Calibri"/>
        <family val="2"/>
      </rPr>
      <t>only add information to the grayed cells</t>
    </r>
    <r>
      <rPr>
        <sz val="11"/>
        <color theme="1"/>
        <rFont val="Calibri"/>
        <family val="2"/>
        <scheme val="minor"/>
      </rPr>
      <t xml:space="preserve">, as the white cells contain embedded equations that are using data from either the SCD form or data entered into the Update Report itself. </t>
    </r>
    <r>
      <rPr>
        <b/>
        <sz val="11"/>
        <color indexed="8"/>
        <rFont val="Calibri"/>
        <family val="2"/>
      </rPr>
      <t>Make sure to check off (with an "X") the appropriate box in response to the questions.</t>
    </r>
  </si>
  <si>
    <r>
      <t xml:space="preserve">Use </t>
    </r>
    <r>
      <rPr>
        <b/>
        <sz val="11"/>
        <color indexed="8"/>
        <rFont val="Calibri"/>
        <family val="2"/>
      </rPr>
      <t>Attachment A</t>
    </r>
    <r>
      <rPr>
        <sz val="11"/>
        <color theme="1"/>
        <rFont val="Calibri"/>
        <family val="2"/>
        <scheme val="minor"/>
      </rPr>
      <t xml:space="preserve"> as instructed in the Update Report, Section C.5, if you distributed the surveys to all your facility’s commuting population (i.e., did not differentiate </t>
    </r>
    <r>
      <rPr>
        <b/>
        <sz val="11"/>
        <color indexed="8"/>
        <rFont val="Calibri"/>
        <family val="2"/>
      </rPr>
      <t>Total Commuters</t>
    </r>
    <r>
      <rPr>
        <sz val="11"/>
        <color theme="1"/>
        <rFont val="Calibri"/>
        <family val="2"/>
        <scheme val="minor"/>
      </rPr>
      <t xml:space="preserve"> from </t>
    </r>
    <r>
      <rPr>
        <b/>
        <sz val="11"/>
        <color indexed="8"/>
        <rFont val="Calibri"/>
        <family val="2"/>
      </rPr>
      <t>Applicable Commuters)</t>
    </r>
    <r>
      <rPr>
        <sz val="11"/>
        <color indexed="8"/>
        <rFont val="Calibri"/>
        <family val="2"/>
      </rPr>
      <t xml:space="preserve">. Attachment A is only valid if you are conducting a </t>
    </r>
    <r>
      <rPr>
        <b/>
        <u/>
        <sz val="11"/>
        <color indexed="8"/>
        <rFont val="Calibri"/>
        <family val="2"/>
      </rPr>
      <t>census survey</t>
    </r>
    <r>
      <rPr>
        <sz val="11"/>
        <color indexed="8"/>
        <rFont val="Calibri"/>
        <family val="2"/>
      </rPr>
      <t>.</t>
    </r>
  </si>
  <si>
    <r>
      <t xml:space="preserve">Use </t>
    </r>
    <r>
      <rPr>
        <b/>
        <sz val="11"/>
        <color indexed="8"/>
        <rFont val="Calibri"/>
        <family val="2"/>
      </rPr>
      <t>Attachment B: Estimation of DACT Reductions</t>
    </r>
    <r>
      <rPr>
        <sz val="11"/>
        <color theme="1"/>
        <rFont val="Calibri"/>
        <family val="2"/>
        <scheme val="minor"/>
      </rPr>
      <t xml:space="preserve"> to determine the distribution of DACT reductions for the current reporting year.</t>
    </r>
  </si>
  <si>
    <r>
      <t xml:space="preserve">Use </t>
    </r>
    <r>
      <rPr>
        <b/>
        <sz val="11"/>
        <color indexed="8"/>
        <rFont val="Calibri"/>
        <family val="2"/>
      </rPr>
      <t>Attachment C</t>
    </r>
    <r>
      <rPr>
        <sz val="11"/>
        <color theme="1"/>
        <rFont val="Calibri"/>
        <family val="2"/>
        <scheme val="minor"/>
      </rPr>
      <t xml:space="preserve">: </t>
    </r>
    <r>
      <rPr>
        <b/>
        <sz val="11"/>
        <color indexed="8"/>
        <rFont val="Calibri"/>
        <family val="2"/>
      </rPr>
      <t>Rideshare Report Submission Checklist</t>
    </r>
    <r>
      <rPr>
        <sz val="11"/>
        <color indexed="8"/>
        <rFont val="Calibri"/>
        <family val="2"/>
      </rPr>
      <t>, as a guide to ensure that all appropriate and required documentation is submitted with your report.</t>
    </r>
  </si>
  <si>
    <t>Make sure that the Update Report is signed and dated by your facility’s Responsible Official.</t>
  </si>
  <si>
    <r>
      <t xml:space="preserve">Finally, submit your Rideshare Update Report (Long Form) and all supporting documentation via email by the </t>
    </r>
    <r>
      <rPr>
        <b/>
        <sz val="11"/>
        <color indexed="8"/>
        <rFont val="Calibri"/>
        <family val="2"/>
      </rPr>
      <t>December 31 deadline using the following instructions:</t>
    </r>
  </si>
  <si>
    <t>1. Save all reporting forms and attachments and documentation as a single PDF file, named as follows:</t>
  </si>
  <si>
    <t xml:space="preserve">    [Facility name and address][Year][Rideshare Update Long Form];</t>
  </si>
  <si>
    <t>2. Attach the PDF of the reporting forms including all attachments and documentation to an email; and</t>
  </si>
  <si>
    <t>3. Send an email for each facility location to MassDEP.RideshareReg@mass.gov with the e-mail  &lt;Subject&gt;</t>
  </si>
  <si>
    <t>of [Facility name and address][Year][Rideshare Update Long Form].</t>
  </si>
  <si>
    <t>If you have any questions regarding completing these reporting forms, please contact Cayla Paulding at MassDEP.RideshareReg@mass.gov</t>
  </si>
  <si>
    <t>Summary Commute Data (SCD) Form 1: Census Survey or Direct Count Method</t>
  </si>
  <si>
    <t>This Form supplements the Rideshare Update Report.</t>
  </si>
  <si>
    <r>
      <rPr>
        <b/>
        <sz val="11"/>
        <color indexed="8"/>
        <rFont val="Calibri"/>
        <family val="2"/>
      </rPr>
      <t xml:space="preserve">INSTRUCTIONS: </t>
    </r>
    <r>
      <rPr>
        <sz val="11"/>
        <color theme="1"/>
        <rFont val="Calibri"/>
        <family val="2"/>
        <scheme val="minor"/>
      </rPr>
      <t>Complete this form and submit it to MassDEP with your Update Report if your facility used the Census Survey or Direct Count Method and collected commute data on 90 percent or more of its employees at a facility or combined employees and students at an educational institution.</t>
    </r>
  </si>
  <si>
    <t xml:space="preserve">Applicable Commuters* </t>
  </si>
  <si>
    <t>Total Trips</t>
  </si>
  <si>
    <t>Commute Mode</t>
  </si>
  <si>
    <t>Trips in Mode</t>
  </si>
  <si>
    <t xml:space="preserve">Drive Alone Commute </t>
  </si>
  <si>
    <t>= A</t>
  </si>
  <si>
    <t>Carpool (2-6 commuters)</t>
  </si>
  <si>
    <t>Vanpool (7+ commuters)</t>
  </si>
  <si>
    <t>Public Transit</t>
  </si>
  <si>
    <t>Bicycle</t>
  </si>
  <si>
    <t>Walk</t>
  </si>
  <si>
    <t>Telecommute</t>
  </si>
  <si>
    <t>Flex time</t>
  </si>
  <si>
    <t>Other: [specify]</t>
  </si>
  <si>
    <t>Current Year Total Trips in All Modes</t>
  </si>
  <si>
    <t>= J</t>
  </si>
  <si>
    <t>Total Out-of-Office/Off Campus</t>
  </si>
  <si>
    <t xml:space="preserve">Total NON-Responder </t>
  </si>
  <si>
    <t>Quality check, should equal above cell E10 "Total Trips"</t>
  </si>
  <si>
    <t xml:space="preserve">* See Total Applicable Commuters in Section B of Update Report (Cell H52) </t>
  </si>
  <si>
    <t xml:space="preserve">Summary Commute Data (SCD) Form 2: Census Survey or Direct Count Method </t>
  </si>
  <si>
    <r>
      <rPr>
        <b/>
        <sz val="11"/>
        <color indexed="8"/>
        <rFont val="Calibri"/>
        <family val="2"/>
      </rPr>
      <t>INSTRUCTIONS:</t>
    </r>
    <r>
      <rPr>
        <sz val="11"/>
        <color theme="1"/>
        <rFont val="Calibri"/>
        <family val="2"/>
        <scheme val="minor"/>
      </rPr>
      <t xml:space="preserve"> Complete this form and submit it to MassDEP with your Update Report if your facility used the Census Survey or Direct Count Method and collected commute data on: 
75 percent or more but less than 90 percent of its employe</t>
    </r>
    <r>
      <rPr>
        <sz val="11"/>
        <rFont val="Calibri"/>
        <family val="2"/>
      </rPr>
      <t>es or combined employees and</t>
    </r>
    <r>
      <rPr>
        <sz val="11"/>
        <color theme="1"/>
        <rFont val="Calibri"/>
        <family val="2"/>
        <scheme val="minor"/>
      </rPr>
      <t xml:space="preserve"> students </t>
    </r>
    <r>
      <rPr>
        <sz val="11"/>
        <rFont val="Calibri"/>
        <family val="2"/>
      </rPr>
      <t xml:space="preserve">at an educational institution OR </t>
    </r>
    <r>
      <rPr>
        <sz val="11"/>
        <color theme="1"/>
        <rFont val="Calibri"/>
        <family val="2"/>
        <scheme val="minor"/>
      </rPr>
      <t xml:space="preserve">
50 percent or more but less than 75 percent of its employees or combined employees and students at an educational institution and chose to offer an additional new drive-alone trip reduction incentive in the current year.</t>
    </r>
  </si>
  <si>
    <t>► Complete Step 1 if it applies to your facility.</t>
  </si>
  <si>
    <r>
      <rPr>
        <b/>
        <sz val="11"/>
        <color indexed="8"/>
        <rFont val="Calibri"/>
        <family val="2"/>
      </rPr>
      <t xml:space="preserve">STEP 1: </t>
    </r>
    <r>
      <rPr>
        <sz val="11"/>
        <color theme="1"/>
        <rFont val="Calibri"/>
        <family val="2"/>
        <scheme val="minor"/>
      </rPr>
      <t>If your facility surveyed or counted 50 percent or more but less than 75 percent of its applicable commuters, indicate with an "</t>
    </r>
    <r>
      <rPr>
        <b/>
        <sz val="11"/>
        <color indexed="8"/>
        <rFont val="Calibri"/>
        <family val="2"/>
      </rPr>
      <t>X</t>
    </r>
    <r>
      <rPr>
        <sz val="11"/>
        <color theme="1"/>
        <rFont val="Calibri"/>
        <family val="2"/>
        <scheme val="minor"/>
      </rPr>
      <t>" which new Optional Drive-Alone Trip Reduction Incentive your facility offered to commuters this year.</t>
    </r>
  </si>
  <si>
    <t xml:space="preserve">Telecommuting </t>
  </si>
  <si>
    <t>Flextime</t>
  </si>
  <si>
    <t xml:space="preserve">Compressed Work Week </t>
  </si>
  <si>
    <t>Full/Partial Subsidy or Cash Incentive</t>
  </si>
  <si>
    <t xml:space="preserve">Commuter Tax Benefit </t>
  </si>
  <si>
    <t>Commuter Transportation Coordinator</t>
  </si>
  <si>
    <t xml:space="preserve">Lockers, Changing Room &amp; Shower </t>
  </si>
  <si>
    <t>“Bike to Work” Events</t>
  </si>
  <si>
    <t xml:space="preserve">Bicycle Coordinator </t>
  </si>
  <si>
    <t>On-Site Bike Lane &amp; Path</t>
  </si>
  <si>
    <t xml:space="preserve">Borrow-a-Bike </t>
  </si>
  <si>
    <t>Shuttle</t>
  </si>
  <si>
    <t xml:space="preserve">Guaranteed or Emergency Ride Home </t>
  </si>
  <si>
    <t>Transportation Management Association</t>
  </si>
  <si>
    <t xml:space="preserve">Parking Cash-Out </t>
  </si>
  <si>
    <t>Charge-for-Parking</t>
  </si>
  <si>
    <t>On-Campus Housing (schools only)</t>
  </si>
  <si>
    <t>Advanced Technology Vehicles</t>
  </si>
  <si>
    <t xml:space="preserve">Vanpool Program </t>
  </si>
  <si>
    <t>Other [enter new incentive]</t>
  </si>
  <si>
    <t>*See Optional Drive-Alone Trip Reduction Incentives in the Guidance on Collecting Commute Data for a description of incentives.</t>
  </si>
  <si>
    <t>Date incentive was implemented:</t>
  </si>
  <si>
    <t>Describe in a separate attachment how your facility implemented, publicized and maintained the incentive(s).</t>
  </si>
  <si>
    <r>
      <rPr>
        <b/>
        <sz val="11"/>
        <color indexed="8"/>
        <rFont val="Calibri"/>
        <family val="2"/>
      </rPr>
      <t xml:space="preserve">Step 2: </t>
    </r>
    <r>
      <rPr>
        <sz val="11"/>
        <color theme="1"/>
        <rFont val="Calibri"/>
        <family val="2"/>
        <scheme val="minor"/>
      </rPr>
      <t>Calculate the total number of trips (all commute modes) taken by applicable commuters.</t>
    </r>
  </si>
  <si>
    <r>
      <t xml:space="preserve">Proportion of Trips in Mode
</t>
    </r>
    <r>
      <rPr>
        <b/>
        <sz val="8"/>
        <color indexed="8"/>
        <rFont val="Calibri"/>
        <family val="2"/>
      </rPr>
      <t>[Trips in Mode/Total Trips in All Modes]</t>
    </r>
  </si>
  <si>
    <t>Total Possible Trips</t>
  </si>
  <si>
    <t>Estimated Total Trips</t>
  </si>
  <si>
    <t>Drive Alone Commute</t>
  </si>
  <si>
    <t>Grand Total</t>
  </si>
  <si>
    <r>
      <t xml:space="preserve">= </t>
    </r>
    <r>
      <rPr>
        <b/>
        <sz val="11"/>
        <color indexed="8"/>
        <rFont val="Calibri"/>
        <family val="2"/>
      </rPr>
      <t>J</t>
    </r>
  </si>
  <si>
    <t>Quality check, should equal above cell G29 "Total Trips"</t>
  </si>
  <si>
    <t>Summary Commute Data (SCD) Form 3: Census Survey or Direct Count Method</t>
  </si>
  <si>
    <t>This Form supplements the Rideshare Update Report</t>
  </si>
  <si>
    <r>
      <rPr>
        <b/>
        <sz val="11"/>
        <color indexed="8"/>
        <rFont val="Calibri"/>
        <family val="2"/>
      </rPr>
      <t>INSTRUCTIONS:</t>
    </r>
    <r>
      <rPr>
        <sz val="11"/>
        <color theme="1"/>
        <rFont val="Calibri"/>
        <family val="2"/>
        <scheme val="minor"/>
      </rPr>
      <t xml:space="preserve"> Complete this form and submit it to MassDEP with your Update Report if your facility used the Census Survey or Direct Count Method and collected commute data on 50 percent or more but less than 75 percent of its employees or combined employees and students at an educational institution and did not choose to offer one additional trip reduction incentive. Please Note: Commuters who did not respond to the survey are reported each day as “drive-alone trips.”</t>
    </r>
  </si>
  <si>
    <t>► Complete Steps 1 and 2.</t>
  </si>
  <si>
    <r>
      <rPr>
        <b/>
        <sz val="11"/>
        <color indexed="8"/>
        <rFont val="Calibri"/>
        <family val="2"/>
      </rPr>
      <t>STEP 1:</t>
    </r>
    <r>
      <rPr>
        <sz val="11"/>
        <color theme="1"/>
        <rFont val="Calibri"/>
        <family val="2"/>
        <scheme val="minor"/>
      </rPr>
      <t xml:space="preserve"> Calculate the adjusted total number of drive-alone trips taken by commuters.</t>
    </r>
  </si>
  <si>
    <t>Applicable Commuters*</t>
  </si>
  <si>
    <t>Applicable Commuters responding to survey or counted</t>
  </si>
  <si>
    <t>Applicable Commuters not responding to survey or counted</t>
  </si>
  <si>
    <t>Total Drive Alone Trips by Applicable Commuters not responding to survey or counted</t>
  </si>
  <si>
    <r>
      <t xml:space="preserve">Total </t>
    </r>
    <r>
      <rPr>
        <sz val="11"/>
        <color indexed="8"/>
        <rFont val="Calibri"/>
        <family val="2"/>
      </rPr>
      <t xml:space="preserve">Drive Alone </t>
    </r>
    <r>
      <rPr>
        <sz val="11"/>
        <color indexed="8"/>
        <rFont val="Calibri"/>
        <family val="2"/>
      </rPr>
      <t xml:space="preserve">Trips by Applicable Commuters from survey or counted </t>
    </r>
  </si>
  <si>
    <t>Total Adjusted Drive Alone Commute Trips</t>
  </si>
  <si>
    <r>
      <rPr>
        <b/>
        <sz val="11"/>
        <color indexed="8"/>
        <rFont val="Calibri"/>
        <family val="2"/>
      </rPr>
      <t>Step 2:</t>
    </r>
    <r>
      <rPr>
        <sz val="11"/>
        <color theme="1"/>
        <rFont val="Calibri"/>
        <family val="2"/>
        <scheme val="minor"/>
      </rPr>
      <t xml:space="preserve"> Calculate the total number of trips (all commute modes) taken by applicable commuters.</t>
    </r>
  </si>
  <si>
    <t xml:space="preserve">Applicable Commuters </t>
  </si>
  <si>
    <t>Adjusted Drive Alone Trips (DACTs)</t>
  </si>
  <si>
    <r>
      <t xml:space="preserve">= </t>
    </r>
    <r>
      <rPr>
        <b/>
        <sz val="11"/>
        <color indexed="8"/>
        <rFont val="Calibri"/>
        <family val="2"/>
      </rPr>
      <t>A</t>
    </r>
  </si>
  <si>
    <r>
      <t>=</t>
    </r>
    <r>
      <rPr>
        <b/>
        <sz val="11"/>
        <color indexed="8"/>
        <rFont val="Calibri"/>
        <family val="2"/>
      </rPr>
      <t xml:space="preserve"> J</t>
    </r>
  </si>
  <si>
    <t xml:space="preserve">Total Out-of-Office/Off Campus </t>
  </si>
  <si>
    <t>Quality check, should equal above cell E22 "Total Trips"</t>
  </si>
  <si>
    <t>Summary Commute Data (SCD) Form 4: Random Sample Survey Method</t>
  </si>
  <si>
    <r>
      <rPr>
        <b/>
        <sz val="11"/>
        <color indexed="8"/>
        <rFont val="Calibri"/>
        <family val="2"/>
      </rPr>
      <t>INSTRUCTIONS:</t>
    </r>
    <r>
      <rPr>
        <sz val="11"/>
        <color theme="1"/>
        <rFont val="Calibri"/>
        <family val="2"/>
        <scheme val="minor"/>
      </rPr>
      <t xml:space="preserve"> Complete this form and submit it to MassDEP with your Update Report if your facility used the Random Sample Survey Method and collected commute data on at least 90 percent of its employees or employees and students combined at an educational institution.</t>
    </r>
  </si>
  <si>
    <r>
      <rPr>
        <b/>
        <sz val="11"/>
        <color indexed="8"/>
        <rFont val="Calibri"/>
        <family val="2"/>
      </rPr>
      <t>STEP 1:</t>
    </r>
    <r>
      <rPr>
        <sz val="11"/>
        <color theme="1"/>
        <rFont val="Calibri"/>
        <family val="2"/>
        <scheme val="minor"/>
      </rPr>
      <t xml:space="preserve"> Calculate Adjusted Total Drive-Alone Trips by applicable commuters in the sample.</t>
    </r>
  </si>
  <si>
    <r>
      <t xml:space="preserve">Applicable Commuters in </t>
    </r>
    <r>
      <rPr>
        <sz val="11"/>
        <color indexed="8"/>
        <rFont val="Calibri"/>
        <family val="2"/>
      </rPr>
      <t>Sample</t>
    </r>
  </si>
  <si>
    <t>Applicable Commuters in sample responding to survey</t>
  </si>
  <si>
    <t>Applicable Commuters in sample not responding to survey</t>
  </si>
  <si>
    <t xml:space="preserve">Total Drive Alone Trips by Commuters in sample not responding to survey </t>
  </si>
  <si>
    <r>
      <t xml:space="preserve">Total </t>
    </r>
    <r>
      <rPr>
        <sz val="11"/>
        <color indexed="8"/>
        <rFont val="Calibri"/>
        <family val="2"/>
      </rPr>
      <t xml:space="preserve">Drive Alone </t>
    </r>
    <r>
      <rPr>
        <sz val="11"/>
        <color indexed="8"/>
        <rFont val="Calibri"/>
        <family val="2"/>
      </rPr>
      <t xml:space="preserve">Commuter </t>
    </r>
    <r>
      <rPr>
        <sz val="11"/>
        <color indexed="8"/>
        <rFont val="Calibri"/>
        <family val="2"/>
      </rPr>
      <t>Trips</t>
    </r>
    <r>
      <rPr>
        <sz val="11"/>
        <color indexed="8"/>
        <rFont val="Calibri"/>
        <family val="2"/>
      </rPr>
      <t xml:space="preserve"> in sample responding to survey </t>
    </r>
  </si>
  <si>
    <t>Total Adjusted Drive Alone Commute Trips in sample</t>
  </si>
  <si>
    <r>
      <rPr>
        <b/>
        <sz val="11"/>
        <color indexed="8"/>
        <rFont val="Calibri"/>
        <family val="2"/>
      </rPr>
      <t xml:space="preserve">Step 2: </t>
    </r>
    <r>
      <rPr>
        <sz val="11"/>
        <color theme="1"/>
        <rFont val="Calibri"/>
        <family val="2"/>
        <scheme val="minor"/>
      </rPr>
      <t>Calculate the "Estimated Total Trips" (all commute modes) taken by all applicable commuters.</t>
    </r>
  </si>
  <si>
    <t>Total Applicable Commuters*</t>
  </si>
  <si>
    <r>
      <t>=</t>
    </r>
    <r>
      <rPr>
        <b/>
        <sz val="11"/>
        <color indexed="8"/>
        <rFont val="Calibri"/>
        <family val="2"/>
      </rPr>
      <t xml:space="preserve"> A</t>
    </r>
  </si>
  <si>
    <t>Total Trips in Sample</t>
  </si>
  <si>
    <t>Rideshare Program Update Report (Long Form)</t>
  </si>
  <si>
    <t>Reporting YR</t>
  </si>
  <si>
    <t>The Massachusetts Department of Environmental Protection (MassDEP) Rideshare Regulation, 310 CMR 7.16 (2), (3) &amp; (4), requires facilities to provide data annually on their commuting population. If you have any questions regarding completing this form, please refer to the "Read Me First" tab of this document.</t>
  </si>
  <si>
    <t>A. Facility Information</t>
  </si>
  <si>
    <t>Facility Name:</t>
  </si>
  <si>
    <t>Facility Address:</t>
  </si>
  <si>
    <t>City:</t>
  </si>
  <si>
    <t>State:</t>
  </si>
  <si>
    <t>Zip Code:</t>
  </si>
  <si>
    <r>
      <t xml:space="preserve">Responsible Official </t>
    </r>
    <r>
      <rPr>
        <sz val="11"/>
        <color theme="1"/>
        <rFont val="Calibri"/>
        <family val="2"/>
        <scheme val="minor"/>
      </rPr>
      <t>(see list on page 5 of this form)</t>
    </r>
  </si>
  <si>
    <t>Name:</t>
  </si>
  <si>
    <t>Title:</t>
  </si>
  <si>
    <t>Phone Number:</t>
  </si>
  <si>
    <t xml:space="preserve">Email Address: </t>
  </si>
  <si>
    <t>Check here if same as Facility Address and skip to Contact Person.</t>
  </si>
  <si>
    <t>Mailing Address:</t>
  </si>
  <si>
    <t xml:space="preserve">Contact Person </t>
  </si>
  <si>
    <t xml:space="preserve">Note: </t>
  </si>
  <si>
    <t>B. Applicability and Instructions</t>
  </si>
  <si>
    <t>To determine the number of total commuters at your facility, count all commuters in every building located within a one-mile radius or walking distance. Total commuters are defined as the number of employees, all shifts, at your facility. For an educational institution, this includes all employees and students.</t>
  </si>
  <si>
    <r>
      <rPr>
        <b/>
        <sz val="11"/>
        <color indexed="8"/>
        <rFont val="Calibri"/>
        <family val="2"/>
      </rPr>
      <t xml:space="preserve">Total Commuters </t>
    </r>
    <r>
      <rPr>
        <sz val="11"/>
        <color theme="1"/>
        <rFont val="Calibri"/>
        <family val="2"/>
        <scheme val="minor"/>
      </rPr>
      <t>at facility</t>
    </r>
  </si>
  <si>
    <t>To determine the # of Applicable Commuters, check the Option as selected in Base Report:</t>
  </si>
  <si>
    <t>Option 1</t>
  </si>
  <si>
    <t>Applicable Employees</t>
  </si>
  <si>
    <t>Work 17 hours or more per week for 20 weeks or more per year</t>
  </si>
  <si>
    <t>Begin and end each workday between 6:00 am and 8:00 pm</t>
  </si>
  <si>
    <r>
      <t>Use their vehicle for work purposes (</t>
    </r>
    <r>
      <rPr>
        <u/>
        <sz val="11"/>
        <color indexed="8"/>
        <rFont val="Calibri"/>
        <family val="2"/>
      </rPr>
      <t>not</t>
    </r>
    <r>
      <rPr>
        <sz val="11"/>
        <color indexed="8"/>
        <rFont val="Calibri"/>
        <family val="2"/>
      </rPr>
      <t xml:space="preserve"> commuting) less than five times per month</t>
    </r>
  </si>
  <si>
    <t>Applicable Students</t>
  </si>
  <si>
    <t>Live off campus and are a full-time commuting student</t>
  </si>
  <si>
    <t>Begin and complete classes between 6:00 am and 8:00 pm</t>
  </si>
  <si>
    <r>
      <t>Use their vehicle for work/class assignment (</t>
    </r>
    <r>
      <rPr>
        <u/>
        <sz val="11"/>
        <color indexed="8"/>
        <rFont val="Calibri"/>
        <family val="2"/>
      </rPr>
      <t>not</t>
    </r>
    <r>
      <rPr>
        <sz val="11"/>
        <color theme="1"/>
        <rFont val="Calibri"/>
        <family val="2"/>
        <scheme val="minor"/>
      </rPr>
      <t xml:space="preserve"> commuting) less than five times per month</t>
    </r>
  </si>
  <si>
    <t xml:space="preserve">Option 2 (Only select this option if your facility used Option 2 in its Base Report) </t>
  </si>
  <si>
    <t>Applicable Students (commuting students only)</t>
  </si>
  <si>
    <r>
      <t xml:space="preserve">Based on Option selected above, </t>
    </r>
    <r>
      <rPr>
        <b/>
        <sz val="11"/>
        <color indexed="8"/>
        <rFont val="Calibri"/>
        <family val="2"/>
      </rPr>
      <t>Total Applicable Commuters</t>
    </r>
  </si>
  <si>
    <r>
      <t>Note: If your facility cannot determine its applicable commuter population, complete Attachment A using the census survey.</t>
    </r>
    <r>
      <rPr>
        <sz val="9"/>
        <rFont val="Calibri"/>
        <family val="2"/>
      </rPr>
      <t xml:space="preserve"> </t>
    </r>
    <r>
      <rPr>
        <sz val="9"/>
        <rFont val="Calibri"/>
        <family val="2"/>
      </rPr>
      <t>Once Attachment A is completed, transfer the number from Attachment A, Line 17 "Estimated # of Applicable Commuters" to Cell H52 above.</t>
    </r>
  </si>
  <si>
    <t>Check the appropriate box and follow the applicable instructions for completing this form.</t>
  </si>
  <si>
    <t>Non-Educational Facilities</t>
  </si>
  <si>
    <t>Complete Sections</t>
  </si>
  <si>
    <t>249 or fewer applicable commuters</t>
  </si>
  <si>
    <t>A, B &amp; H</t>
  </si>
  <si>
    <t>MassDEP Air Operating Permit &amp; 250 or more applicable commuters</t>
  </si>
  <si>
    <t>Entire form</t>
  </si>
  <si>
    <t>No MassDEP Air Operating Permit &amp; 250 to 999 applicable commuters</t>
  </si>
  <si>
    <t>Entire form or A, B &amp; H only</t>
  </si>
  <si>
    <t>No MassDEP Air Operating Permit &amp; 1,000 or more applicable commuters</t>
  </si>
  <si>
    <t>Educational Facilities</t>
  </si>
  <si>
    <t>999 or fewer applicable commuters</t>
  </si>
  <si>
    <t>1,000 or more applicable commuters</t>
  </si>
  <si>
    <t>C. Commute Data Collection Method</t>
  </si>
  <si>
    <t>Your facility may choose to collect commute data during a ”target week” or a typical 5-day week from May through September. Be sure to identify the target period on the commuter survey form(s).</t>
  </si>
  <si>
    <t>1. Select only one option:</t>
  </si>
  <si>
    <t>Target week</t>
  </si>
  <si>
    <t>From:</t>
  </si>
  <si>
    <t>To:</t>
  </si>
  <si>
    <t>(mm/dd/yyyy)</t>
  </si>
  <si>
    <t>Typical 5-day week from May through September</t>
  </si>
  <si>
    <t>2. Select one commute data collection method.</t>
  </si>
  <si>
    <t>Census Survey</t>
  </si>
  <si>
    <t>Direct Count - Transportation Records Only</t>
  </si>
  <si>
    <t>Direct Count - Commuter Trips Count Only</t>
  </si>
  <si>
    <t>Direct Count - Commuter Trips and Records/Survey Count</t>
  </si>
  <si>
    <t>Simple Random Sample Survey</t>
  </si>
  <si>
    <t>Stratified Random Sample Survey</t>
  </si>
  <si>
    <r>
      <t xml:space="preserve">For Random Sample Surveys, provide the following information (see </t>
    </r>
    <r>
      <rPr>
        <i/>
        <sz val="11"/>
        <color indexed="8"/>
        <rFont val="Calibri"/>
        <family val="2"/>
      </rPr>
      <t>Guidance on Collecting Commute Data</t>
    </r>
    <r>
      <rPr>
        <sz val="11"/>
        <color theme="1"/>
        <rFont val="Calibri"/>
        <family val="2"/>
        <scheme val="minor"/>
      </rPr>
      <t>):</t>
    </r>
  </si>
  <si>
    <t>Minimum Applicable Commuter Sample Size from table in Guidance:</t>
  </si>
  <si>
    <t>Sample skip interval:</t>
  </si>
  <si>
    <t>Sample random number start:</t>
  </si>
  <si>
    <t>3. Estimate total number of trips.</t>
  </si>
  <si>
    <t>For Census Survey or Direct Count, total possible trips by Applicable Commuters:</t>
  </si>
  <si>
    <r>
      <t xml:space="preserve">For </t>
    </r>
    <r>
      <rPr>
        <sz val="11"/>
        <color indexed="8"/>
        <rFont val="Calibri"/>
        <family val="2"/>
      </rPr>
      <t>Random Sample</t>
    </r>
    <r>
      <rPr>
        <sz val="11"/>
        <color indexed="8"/>
        <rFont val="Calibri"/>
        <family val="2"/>
      </rPr>
      <t>, total possible trips by Applicable Commuters in sample:</t>
    </r>
  </si>
  <si>
    <t>4. Description of Commute Data Collection</t>
  </si>
  <si>
    <t>On a separate attachment, describe your commuter data collection method. See Attachment C for additional instructions on the required information to submit with the annual report.</t>
  </si>
  <si>
    <t>5. Data Collection Response Rate</t>
  </si>
  <si>
    <t>Provide the response rate your facility obtained with its commute data collection method. Count only commute data on applicable commuters.</t>
  </si>
  <si>
    <r>
      <t xml:space="preserve">If your facility surveyed or counted all </t>
    </r>
    <r>
      <rPr>
        <b/>
        <sz val="11"/>
        <color indexed="8"/>
        <rFont val="Calibri"/>
        <family val="2"/>
      </rPr>
      <t xml:space="preserve">Applicable Commuters, </t>
    </r>
    <r>
      <rPr>
        <sz val="11"/>
        <color indexed="8"/>
        <rFont val="Calibri"/>
        <family val="2"/>
      </rPr>
      <t xml:space="preserve">complete the table below </t>
    </r>
    <r>
      <rPr>
        <sz val="11"/>
        <color theme="1"/>
        <rFont val="Calibri"/>
        <family val="2"/>
        <scheme val="minor"/>
      </rPr>
      <t xml:space="preserve">to determine your survey response rate. </t>
    </r>
    <r>
      <rPr>
        <b/>
        <sz val="11"/>
        <color indexed="8"/>
        <rFont val="Calibri"/>
        <family val="2"/>
      </rPr>
      <t>ONLY</t>
    </r>
    <r>
      <rPr>
        <sz val="11"/>
        <color theme="1"/>
        <rFont val="Calibri"/>
        <family val="2"/>
        <scheme val="minor"/>
      </rPr>
      <t xml:space="preserve"> use Attachment A to determine your survey response rate and your </t>
    </r>
    <r>
      <rPr>
        <b/>
        <sz val="11"/>
        <color indexed="8"/>
        <rFont val="Calibri"/>
        <family val="2"/>
      </rPr>
      <t>Applicable Commuter Number</t>
    </r>
    <r>
      <rPr>
        <sz val="11"/>
        <color theme="1"/>
        <rFont val="Calibri"/>
        <family val="2"/>
        <scheme val="minor"/>
      </rPr>
      <t xml:space="preserve"> </t>
    </r>
    <r>
      <rPr>
        <b/>
        <sz val="11"/>
        <color indexed="8"/>
        <rFont val="Calibri"/>
        <family val="2"/>
      </rPr>
      <t>IF</t>
    </r>
    <r>
      <rPr>
        <sz val="11"/>
        <color theme="1"/>
        <rFont val="Calibri"/>
        <family val="2"/>
        <scheme val="minor"/>
      </rPr>
      <t xml:space="preserve"> you surveyed your all your Total Commuters using the census survey.</t>
    </r>
  </si>
  <si>
    <t>Applicable Commuters Responding to Survey or Counted*</t>
  </si>
  <si>
    <t>Total Applicable Commuters at Facility or Sample**</t>
  </si>
  <si>
    <t>Response Rate (%) for Applicable Commuter Population</t>
  </si>
  <si>
    <t>*In a direct count, this number is the average number of counted applicable commuters per day.</t>
  </si>
  <si>
    <r>
      <t xml:space="preserve">**If your facility used the Random Sample Method, </t>
    </r>
    <r>
      <rPr>
        <b/>
        <i/>
        <sz val="10"/>
        <color indexed="8"/>
        <rFont val="Calibri"/>
        <family val="2"/>
      </rPr>
      <t xml:space="preserve">Total Applicable Commuters </t>
    </r>
    <r>
      <rPr>
        <i/>
        <sz val="10"/>
        <color indexed="8"/>
        <rFont val="Calibri"/>
        <family val="2"/>
      </rPr>
      <t xml:space="preserve">is the </t>
    </r>
    <r>
      <rPr>
        <b/>
        <i/>
        <sz val="10"/>
        <color indexed="8"/>
        <rFont val="Calibri"/>
        <family val="2"/>
      </rPr>
      <t>sample size</t>
    </r>
    <r>
      <rPr>
        <i/>
        <sz val="10"/>
        <color indexed="8"/>
        <rFont val="Calibri"/>
        <family val="2"/>
      </rPr>
      <t>.</t>
    </r>
  </si>
  <si>
    <t>D. SUMMARY OF COMMUTE DATA FORMS</t>
  </si>
  <si>
    <t>Use the table below to determine which Summary Commute Data (SCD) Form your facility is required to complete based on your commute data collection method and response rate. You must submit your SCD Form to MassDEP along with this report.</t>
  </si>
  <si>
    <t>Method</t>
  </si>
  <si>
    <t>Response Rate</t>
  </si>
  <si>
    <t>Use Form</t>
  </si>
  <si>
    <t>Census Survey or Direct Count</t>
  </si>
  <si>
    <t>90% or greater</t>
  </si>
  <si>
    <t>SCD 1</t>
  </si>
  <si>
    <t>75% or greater but less than 90%</t>
  </si>
  <si>
    <t>SCD 2</t>
  </si>
  <si>
    <t>50% or greater but less than 75% AND</t>
  </si>
  <si>
    <t>Add 1 DACT Reduction Incentive</t>
  </si>
  <si>
    <t>No additional DACT Incentive*</t>
  </si>
  <si>
    <t>SCD3</t>
  </si>
  <si>
    <t>Random Sample</t>
  </si>
  <si>
    <t>SCD 4</t>
  </si>
  <si>
    <t>*On SCD Form 3, nonresponder commuters are counted as drive-alone commuters. This will increase the number of drive-alone commuter trip (DACT) reductions your facility needs to meet its 25% DACT reduction goal.</t>
  </si>
  <si>
    <t>E. DRIVE ALONE COMMUTE TRIP (DACT) REDUCTIONS</t>
  </si>
  <si>
    <t>1. Calculate the DACT Reductions since Base year.</t>
  </si>
  <si>
    <t xml:space="preserve">Use your facility’s Rideshare Program Base Year Report to complete this section. </t>
  </si>
  <si>
    <t>Base Year</t>
  </si>
  <si>
    <t>Total DACTs (Adjusted) (Base Year Report)</t>
  </si>
  <si>
    <t>Total Base Year Trips, All Modes (Base Year Report)</t>
  </si>
  <si>
    <t>Actual Percentage of DACTs</t>
  </si>
  <si>
    <t>Total Current Year Trips ("J" from SCD form)</t>
  </si>
  <si>
    <t>Total DACTs, if maintain % DACTs as in Base Year</t>
  </si>
  <si>
    <t>Current Year DACTs ("A" from SCD form)</t>
  </si>
  <si>
    <t xml:space="preserve">Total DACT Reductions </t>
  </si>
  <si>
    <t>2. Calculate the DACTs your facility needs to meet its 25% base year reduction goal.</t>
  </si>
  <si>
    <t>Adjusted total DACTs</t>
  </si>
  <si>
    <t>Target Base Year DACTs</t>
  </si>
  <si>
    <t>Total Base Year Trips</t>
  </si>
  <si>
    <t>Base Year Target Percentage of DACTs</t>
  </si>
  <si>
    <t>Current Target Current Year DACTs</t>
  </si>
  <si>
    <r>
      <t>25% DACT Reduction Goal (</t>
    </r>
    <r>
      <rPr>
        <b/>
        <sz val="11"/>
        <color indexed="8"/>
        <rFont val="Calibri"/>
        <family val="2"/>
      </rPr>
      <t>if 0 or less, 25% goal met</t>
    </r>
    <r>
      <rPr>
        <sz val="11"/>
        <color theme="1"/>
        <rFont val="Calibri"/>
        <family val="2"/>
        <scheme val="minor"/>
      </rPr>
      <t>)</t>
    </r>
  </si>
  <si>
    <t>F. DRIVE ALONE COMMUTE TRIP (DACT) REDUCTION INCENTIVES</t>
  </si>
  <si>
    <t xml:space="preserve">1. Status of DACT Reduction Incentives </t>
  </si>
  <si>
    <r>
      <t xml:space="preserve">In the table below, indicate the DACT reduction incentives your facility currently </t>
    </r>
    <r>
      <rPr>
        <u/>
        <sz val="11"/>
        <color indexed="8"/>
        <rFont val="Calibri"/>
        <family val="2"/>
      </rPr>
      <t>implements</t>
    </r>
    <r>
      <rPr>
        <sz val="11"/>
        <color theme="1"/>
        <rFont val="Calibri"/>
        <family val="2"/>
        <scheme val="minor"/>
      </rPr>
      <t xml:space="preserve">, </t>
    </r>
    <r>
      <rPr>
        <u/>
        <sz val="11"/>
        <color indexed="8"/>
        <rFont val="Calibri"/>
        <family val="2"/>
      </rPr>
      <t>publicizes,</t>
    </r>
    <r>
      <rPr>
        <sz val="11"/>
        <color theme="1"/>
        <rFont val="Calibri"/>
        <family val="2"/>
        <scheme val="minor"/>
      </rPr>
      <t xml:space="preserve"> and </t>
    </r>
    <r>
      <rPr>
        <u/>
        <sz val="11"/>
        <color indexed="8"/>
        <rFont val="Calibri"/>
        <family val="2"/>
      </rPr>
      <t>maintains</t>
    </r>
    <r>
      <rPr>
        <sz val="11"/>
        <color theme="1"/>
        <rFont val="Calibri"/>
        <family val="2"/>
        <scheme val="minor"/>
      </rPr>
      <t>, and the DACT reductions achieved since filing your facility’s base report.</t>
    </r>
  </si>
  <si>
    <t>1. All facilities must offer DACT reduction incentives a, b, and c.</t>
  </si>
  <si>
    <t>2. Is your facility located within one mile of public transit?</t>
  </si>
  <si>
    <t>Yes</t>
  </si>
  <si>
    <r>
      <t>If yes, facility must implement, publicize,</t>
    </r>
    <r>
      <rPr>
        <i/>
        <sz val="11"/>
        <color theme="1"/>
        <rFont val="Calibri"/>
        <family val="2"/>
        <scheme val="minor"/>
      </rPr>
      <t xml:space="preserve"> and</t>
    </r>
    <r>
      <rPr>
        <sz val="11"/>
        <color theme="1"/>
        <rFont val="Calibri"/>
        <family val="2"/>
        <scheme val="minor"/>
      </rPr>
      <t xml:space="preserve"> maintain incentives d, e, and f.</t>
    </r>
  </si>
  <si>
    <t>No</t>
  </si>
  <si>
    <t>3. Does your facility have 1,000 or more applicable “employees”?</t>
  </si>
  <si>
    <r>
      <t xml:space="preserve">If yes, facility must implement, publicize, </t>
    </r>
    <r>
      <rPr>
        <i/>
        <sz val="11"/>
        <color theme="1"/>
        <rFont val="Calibri"/>
        <family val="2"/>
        <scheme val="minor"/>
      </rPr>
      <t>and</t>
    </r>
    <r>
      <rPr>
        <sz val="11"/>
        <color theme="1"/>
        <rFont val="Calibri"/>
        <family val="2"/>
        <scheme val="minor"/>
      </rPr>
      <t xml:space="preserve"> maintain incentives h and g.</t>
    </r>
  </si>
  <si>
    <t>Note: Enter below at least one "X" for each incentive implemented, and at least one "X" for each incentive publicized and maintained. If you used a method not listed to implement, publicize or maintain, do not enter an "X"; instead, attach an explanation.</t>
  </si>
  <si>
    <t>Total DACT Reductions</t>
  </si>
  <si>
    <t>DACT Reduction Incentives</t>
  </si>
  <si>
    <t>DACT Reductions*</t>
  </si>
  <si>
    <t>a</t>
  </si>
  <si>
    <t>Offer Carpool Matching</t>
  </si>
  <si>
    <r>
      <t>Implement</t>
    </r>
    <r>
      <rPr>
        <sz val="9"/>
        <color indexed="8"/>
        <rFont val="Calibri"/>
        <family val="2"/>
      </rPr>
      <t xml:space="preserve"> by referring commuters to:</t>
    </r>
  </si>
  <si>
    <t xml:space="preserve">Transportation Management Association (TMA) </t>
  </si>
  <si>
    <t>In-office carpool matching program</t>
  </si>
  <si>
    <t xml:space="preserve">Other   _________________________         </t>
  </si>
  <si>
    <r>
      <t>Publicize and Maintain</t>
    </r>
    <r>
      <rPr>
        <sz val="9"/>
        <color indexed="8"/>
        <rFont val="Calibri"/>
        <family val="2"/>
      </rPr>
      <t xml:space="preserve"> by:</t>
    </r>
  </si>
  <si>
    <t>Posting carpool matching information at the facility</t>
  </si>
  <si>
    <t>Providing commuters with an online link to carpool matching services</t>
  </si>
  <si>
    <t>Emailing carpool matching information to commuters</t>
  </si>
  <si>
    <t>Promoting carpool matching at a Transportation Awareness Day</t>
  </si>
  <si>
    <t>Promoting carpool matching in a newsletter</t>
  </si>
  <si>
    <t>b</t>
  </si>
  <si>
    <t>Designate Preferential Parking (Carpool)</t>
  </si>
  <si>
    <r>
      <t>Implement</t>
    </r>
    <r>
      <rPr>
        <sz val="9"/>
        <color indexed="8"/>
        <rFont val="Calibri"/>
        <family val="2"/>
      </rPr>
      <t xml:space="preserve"> by offering preferential spaces closest to building entrances</t>
    </r>
  </si>
  <si>
    <t>Provides _______ carpool spaces (enter # of spaces)</t>
  </si>
  <si>
    <t>Posting carpool preferential parking information</t>
  </si>
  <si>
    <t>Identifying carpool spaces with "Carpool Parking" signs</t>
  </si>
  <si>
    <t xml:space="preserve">Providing commuters with an online link to pref. parking information </t>
  </si>
  <si>
    <t>Promoting preferential parking at a Transportation Awareness Day</t>
  </si>
  <si>
    <t>Promoting preferential parking through emails</t>
  </si>
  <si>
    <t>Promoting preferential parking in a newsletter</t>
  </si>
  <si>
    <t>c</t>
  </si>
  <si>
    <t>Establish Bicycling Incentive</t>
  </si>
  <si>
    <r>
      <t>Implement</t>
    </r>
    <r>
      <rPr>
        <sz val="9"/>
        <color indexed="8"/>
        <rFont val="Calibri"/>
        <family val="2"/>
      </rPr>
      <t xml:space="preserve"> by providing:</t>
    </r>
  </si>
  <si>
    <t>Bike racks</t>
  </si>
  <si>
    <t>Showers and lockers</t>
  </si>
  <si>
    <t>Posting announcements at the facility</t>
  </si>
  <si>
    <t xml:space="preserve">Providing online announcements </t>
  </si>
  <si>
    <t>Advertising at the facility's annual Transportation Awareness Day</t>
  </si>
  <si>
    <t>d</t>
  </si>
  <si>
    <t>Provide Transit Passes</t>
  </si>
  <si>
    <t>On-site sale of transit passes</t>
  </si>
  <si>
    <t>Pre-tax payroll deduction for transit passes</t>
  </si>
  <si>
    <t>Web site link for online transit passes</t>
  </si>
  <si>
    <t>Posting announcements in facility buildings</t>
  </si>
  <si>
    <t>e</t>
  </si>
  <si>
    <t>Post Transit Schedules/Routes</t>
  </si>
  <si>
    <t>On-site posting of transit schedules</t>
  </si>
  <si>
    <t>Providing an online link for transit schedules</t>
  </si>
  <si>
    <t>Maintaining the posting of transit schedules</t>
  </si>
  <si>
    <t>Maintaining online announcements of the incentive</t>
  </si>
  <si>
    <t>Advertising local transit schedules at a Transportation Awareness Day</t>
  </si>
  <si>
    <t>f</t>
  </si>
  <si>
    <t>Negotiate with Transit Providers</t>
  </si>
  <si>
    <r>
      <t>Implement Step 1:</t>
    </r>
    <r>
      <rPr>
        <sz val="9"/>
        <color indexed="8"/>
        <rFont val="Calibri"/>
        <family val="2"/>
      </rPr>
      <t xml:space="preserve"> Solicit commuter comments by:</t>
    </r>
  </si>
  <si>
    <t>Surveying applicable commuters on needs for improved transit</t>
  </si>
  <si>
    <t>Providing a "call-in comments" telephone line for feedback</t>
  </si>
  <si>
    <r>
      <t xml:space="preserve">Implement Step 2: </t>
    </r>
    <r>
      <rPr>
        <sz val="9"/>
        <color indexed="8"/>
        <rFont val="Calibri"/>
        <family val="2"/>
      </rPr>
      <t>Forward commuter comments to local transit authority</t>
    </r>
  </si>
  <si>
    <t>Attach letter with commuter comments sent to transit authority</t>
  </si>
  <si>
    <t>Attach e-mail with commuter comments sent to transit authority</t>
  </si>
  <si>
    <t>Attach commuter comments provided at a meeting with authority &amp;</t>
  </si>
  <si>
    <t>enter meeting date __________&amp; authority name____________________</t>
  </si>
  <si>
    <t>Notifying commuters how they can submit transit comments (i.e.,</t>
  </si>
  <si>
    <t>by survey, email, telephone voice mail, etc.)</t>
  </si>
  <si>
    <t>g</t>
  </si>
  <si>
    <t>Offer Vanpool Matching</t>
  </si>
  <si>
    <t>In-office vanpool matching program</t>
  </si>
  <si>
    <r>
      <rPr>
        <sz val="9"/>
        <rFont val="Calibri"/>
        <family val="2"/>
      </rPr>
      <t xml:space="preserve">Other   </t>
    </r>
    <r>
      <rPr>
        <sz val="9"/>
        <rFont val="Calibri"/>
        <family val="2"/>
      </rPr>
      <t xml:space="preserve">_________________________         </t>
    </r>
  </si>
  <si>
    <t>Posting vanpool matching information at the facility</t>
  </si>
  <si>
    <t>Providing commuters with an online link to vanpool matching services</t>
  </si>
  <si>
    <t>Emailing vanpool matching information to commuters</t>
  </si>
  <si>
    <t>Promoting vanpool matching at a Transportation Awareness Day</t>
  </si>
  <si>
    <t>Promoting vanpool matching in a newsletter</t>
  </si>
  <si>
    <t>h</t>
  </si>
  <si>
    <t>Designate Preferential Parking (Vanpool)</t>
  </si>
  <si>
    <t>Provides _______ vanpool spaces (enter # of spaces)</t>
  </si>
  <si>
    <t>Posting vanpool preferential parking information</t>
  </si>
  <si>
    <t>Identifying vanpool spaces with "Vanpool Parking" signs</t>
  </si>
  <si>
    <t>i</t>
  </si>
  <si>
    <t>Walk (optional)</t>
  </si>
  <si>
    <t>j</t>
  </si>
  <si>
    <t>Telecommute (optional)</t>
  </si>
  <si>
    <t>k</t>
  </si>
  <si>
    <t>Flextime (optional)</t>
  </si>
  <si>
    <t>l</t>
  </si>
  <si>
    <t>Optional Incentive:</t>
  </si>
  <si>
    <t>m</t>
  </si>
  <si>
    <r>
      <t xml:space="preserve">*Use </t>
    </r>
    <r>
      <rPr>
        <b/>
        <sz val="11"/>
        <color indexed="8"/>
        <rFont val="Calibri"/>
        <family val="2"/>
      </rPr>
      <t xml:space="preserve">Attachment B </t>
    </r>
    <r>
      <rPr>
        <sz val="11"/>
        <color theme="1"/>
        <rFont val="Calibri"/>
        <family val="2"/>
        <scheme val="minor"/>
      </rPr>
      <t>to estimate the number of DACT Reductions since the Base year report.</t>
    </r>
  </si>
  <si>
    <t>2. Required Trip Reduction Incentives Not Yet Implemented.</t>
  </si>
  <si>
    <t>For any required incentive not yet implemented, enter here the name of the incentive ____________________________________________________________ and the date ______________________ that the incentive will be implemented within 30 days. Within 7 days of implementing the incentive, provide notification of the actual date of implementation to MassDEP.RideshareReg@mass.gov.</t>
  </si>
  <si>
    <t>G. RIDESHARE PROGRAM COST DATA (Optional)</t>
  </si>
  <si>
    <t>On a separate attachment, describe your estimated costs to implement, publicize and maintain your facility’s commuting option program, along with all required trip reduction incentives.</t>
  </si>
  <si>
    <t>H. CERTIFICATION STATEMENT</t>
  </si>
  <si>
    <t>“I certify that I have personally examined the foregoing and am familiar with the information contained in this document and all attachments and that, based on my inquiry of those individuals immediately responsible for obtaining the information, I believe that the information is true, accurate, and complete. I am aware that there are significant penalties for submitting false information, including possible fines and imprisonment.”</t>
  </si>
  <si>
    <t>Signature of Responsible Official</t>
  </si>
  <si>
    <t>Date Signed</t>
  </si>
  <si>
    <t>Printed Name of Responsible Official</t>
  </si>
  <si>
    <t>Title of Responsible Official</t>
  </si>
  <si>
    <t>Source of Signatory Authority</t>
  </si>
  <si>
    <t>If a corporation:</t>
  </si>
  <si>
    <t>President</t>
  </si>
  <si>
    <t>Vice President</t>
  </si>
  <si>
    <t>Treasurer</t>
  </si>
  <si>
    <t>Secretary</t>
  </si>
  <si>
    <t>Representative of the Above</t>
  </si>
  <si>
    <t>If a Partnership:</t>
  </si>
  <si>
    <t>General Partner</t>
  </si>
  <si>
    <t>If a Proprietorship:</t>
  </si>
  <si>
    <t>Sole Proprietor</t>
  </si>
  <si>
    <t>If a Municipal, State or other Public Facility:</t>
  </si>
  <si>
    <t>Principal Executive Officer</t>
  </si>
  <si>
    <t>Ranking Elected Official</t>
  </si>
  <si>
    <t>Other Authorized Employee</t>
  </si>
  <si>
    <r>
      <t xml:space="preserve">Submit report and all required attachments and documentation (see </t>
    </r>
    <r>
      <rPr>
        <sz val="11"/>
        <color indexed="8"/>
        <rFont val="Calibri"/>
        <family val="2"/>
      </rPr>
      <t>Attachment C: Rideshare Report Submission Checklist</t>
    </r>
    <r>
      <rPr>
        <sz val="11"/>
        <color theme="1"/>
        <rFont val="Calibri"/>
        <family val="2"/>
        <scheme val="minor"/>
      </rPr>
      <t xml:space="preserve">) </t>
    </r>
    <r>
      <rPr>
        <b/>
        <sz val="11"/>
        <color indexed="8"/>
        <rFont val="Calibri"/>
        <family val="2"/>
      </rPr>
      <t>via email by December 31 to MassDEP.RideshareReg@mass.gov</t>
    </r>
    <r>
      <rPr>
        <sz val="11"/>
        <color theme="1"/>
        <rFont val="Calibri"/>
        <family val="2"/>
        <scheme val="minor"/>
      </rPr>
      <t xml:space="preserve"> following the instructions in the "Read Me First" tab of this document.</t>
    </r>
  </si>
  <si>
    <t>Attachment A: Estimation of Applicable Commuters &amp; Census Survey Response Rate</t>
  </si>
  <si>
    <r>
      <t xml:space="preserve">Use Attachment A to estimate the number of applicable commuters and response rate if your facility does not know its applicable commuter number and conducted a </t>
    </r>
    <r>
      <rPr>
        <b/>
        <sz val="11"/>
        <color indexed="8"/>
        <rFont val="Calibri"/>
        <family val="2"/>
      </rPr>
      <t>Census Survey</t>
    </r>
    <r>
      <rPr>
        <sz val="11"/>
        <color theme="1"/>
        <rFont val="Calibri"/>
        <family val="2"/>
        <scheme val="minor"/>
      </rPr>
      <t xml:space="preserve"> of all its commuters at the facility. Count only those surveys completed by applicable commuters by following these three steps.</t>
    </r>
  </si>
  <si>
    <t xml:space="preserve"> </t>
  </si>
  <si>
    <t>Step 1: What is the % of applicable commuters that responded to the survey?</t>
  </si>
  <si>
    <t># of Applicable Commuters responding to survey</t>
  </si>
  <si>
    <t>Total # of Commuters responding to survey</t>
  </si>
  <si>
    <t>% of Applicable Commuters Responding to Survey</t>
  </si>
  <si>
    <t>Step 2: What is the total number of Applicable Commuters at your facility?</t>
  </si>
  <si>
    <t>Total # of Commuters at facility</t>
  </si>
  <si>
    <t>Estimated # of Applicable Commuters at facility</t>
  </si>
  <si>
    <t>Step 3: What is the response rate achieved at the facility?</t>
  </si>
  <si>
    <t>Response Rate (%) For Applicable Commuter Population</t>
  </si>
  <si>
    <t>Attachment B: Estimation of DACT Reductions</t>
  </si>
  <si>
    <r>
      <t xml:space="preserve">Use this attachment only if the </t>
    </r>
    <r>
      <rPr>
        <i/>
        <sz val="8"/>
        <color indexed="8"/>
        <rFont val="Calibri"/>
        <family val="2"/>
      </rPr>
      <t>Total DACT Reductions</t>
    </r>
    <r>
      <rPr>
        <sz val="8"/>
        <color indexed="8"/>
        <rFont val="Calibri"/>
        <family val="2"/>
      </rPr>
      <t xml:space="preserve"> in the Update Report Section F.1. is greater than 0.</t>
    </r>
  </si>
  <si>
    <t xml:space="preserve">This attachment estimates the distribution of DACT reductions for the current reporting year. </t>
  </si>
  <si>
    <r>
      <rPr>
        <b/>
        <sz val="10"/>
        <color indexed="8"/>
        <rFont val="Calibri"/>
        <family val="2"/>
      </rPr>
      <t>1)</t>
    </r>
    <r>
      <rPr>
        <sz val="10"/>
        <color indexed="8"/>
        <rFont val="Calibri"/>
        <family val="2"/>
      </rPr>
      <t xml:space="preserve"> Enter the # of trips by Commute Mode from your facility's Base Year report (in </t>
    </r>
    <r>
      <rPr>
        <b/>
        <sz val="10"/>
        <color indexed="8"/>
        <rFont val="Calibri"/>
        <family val="2"/>
      </rPr>
      <t xml:space="preserve">Base Year Trips (1) </t>
    </r>
    <r>
      <rPr>
        <sz val="10"/>
        <color indexed="8"/>
        <rFont val="Calibri"/>
        <family val="2"/>
      </rPr>
      <t>below</t>
    </r>
    <r>
      <rPr>
        <sz val="10"/>
        <color indexed="8"/>
        <rFont val="Calibri"/>
        <family val="2"/>
      </rPr>
      <t>) to estimate the percent distribution for each commute mode. For Base Year reports dated from:</t>
    </r>
  </si>
  <si>
    <r>
      <rPr>
        <sz val="8"/>
        <color indexed="8"/>
        <rFont val="Wingdings"/>
        <charset val="2"/>
      </rPr>
      <t>è</t>
    </r>
    <r>
      <rPr>
        <sz val="8"/>
        <color indexed="8"/>
        <rFont val="Calibri"/>
        <family val="2"/>
      </rPr>
      <t xml:space="preserve">1995, see </t>
    </r>
    <r>
      <rPr>
        <b/>
        <sz val="8"/>
        <color indexed="8"/>
        <rFont val="Calibri"/>
        <family val="2"/>
      </rPr>
      <t>Section D: Employee Commute Information</t>
    </r>
    <r>
      <rPr>
        <sz val="8"/>
        <color indexed="8"/>
        <rFont val="Calibri"/>
        <family val="2"/>
      </rPr>
      <t xml:space="preserve"> and multiply the reported values by "5" to obtain Base Year Trips. For "Transit" combine the reported values under "b", "c", "g", and "h"; for "Carpool", combine the reported values for "d" and "e".</t>
    </r>
  </si>
  <si>
    <r>
      <rPr>
        <sz val="8"/>
        <color indexed="8"/>
        <rFont val="Wingdings"/>
        <charset val="2"/>
      </rPr>
      <t>è</t>
    </r>
    <r>
      <rPr>
        <sz val="8"/>
        <color indexed="8"/>
        <rFont val="Calibri"/>
        <family val="2"/>
      </rPr>
      <t xml:space="preserve">1996-1997, see </t>
    </r>
    <r>
      <rPr>
        <b/>
        <sz val="8"/>
        <color indexed="8"/>
        <rFont val="Calibri"/>
        <family val="2"/>
      </rPr>
      <t>Section D: Employee Commute Information.</t>
    </r>
    <r>
      <rPr>
        <sz val="8"/>
        <color indexed="8"/>
        <rFont val="Calibri"/>
        <family val="2"/>
      </rPr>
      <t xml:space="preserve"> For "Transit", combine the reported values for "b", "c", "g", and "h"; for "Carpool", combine the reported values for "d" and "e".</t>
    </r>
  </si>
  <si>
    <r>
      <rPr>
        <sz val="8"/>
        <color indexed="8"/>
        <rFont val="Wingdings"/>
        <charset val="2"/>
      </rPr>
      <t>è</t>
    </r>
    <r>
      <rPr>
        <sz val="8"/>
        <color indexed="8"/>
        <rFont val="Calibri"/>
        <family val="2"/>
      </rPr>
      <t xml:space="preserve">1998-1999, see the </t>
    </r>
    <r>
      <rPr>
        <b/>
        <sz val="8"/>
        <color indexed="8"/>
        <rFont val="Calibri"/>
        <family val="2"/>
      </rPr>
      <t xml:space="preserve">Summary of Employee Commute Surveys </t>
    </r>
    <r>
      <rPr>
        <sz val="8"/>
        <color indexed="8"/>
        <rFont val="Calibri"/>
        <family val="2"/>
      </rPr>
      <t xml:space="preserve">or </t>
    </r>
    <r>
      <rPr>
        <b/>
        <sz val="8"/>
        <color indexed="8"/>
        <rFont val="Calibri"/>
        <family val="2"/>
      </rPr>
      <t xml:space="preserve">Summary of Employee and Student Commute Surveys form. </t>
    </r>
    <r>
      <rPr>
        <sz val="8"/>
        <color indexed="8"/>
        <rFont val="Calibri"/>
        <family val="2"/>
      </rPr>
      <t>For "Transit", combine the reported values for "Boat/Ferry" and "Public Transit".</t>
    </r>
  </si>
  <si>
    <r>
      <rPr>
        <sz val="8"/>
        <color indexed="8"/>
        <rFont val="Wingdings"/>
        <charset val="2"/>
      </rPr>
      <t>è</t>
    </r>
    <r>
      <rPr>
        <sz val="8"/>
        <color indexed="8"/>
        <rFont val="Calibri"/>
        <family val="2"/>
      </rPr>
      <t xml:space="preserve">2000-2008, see </t>
    </r>
    <r>
      <rPr>
        <b/>
        <sz val="8"/>
        <color indexed="8"/>
        <rFont val="Calibri"/>
        <family val="2"/>
      </rPr>
      <t>Summary Commute Data (SCD) Forms</t>
    </r>
    <r>
      <rPr>
        <sz val="8"/>
        <color indexed="8"/>
        <rFont val="Calibri"/>
        <family val="2"/>
      </rPr>
      <t xml:space="preserve">. For SCD #1 and SCD #3, use </t>
    </r>
    <r>
      <rPr>
        <b/>
        <sz val="8"/>
        <color indexed="8"/>
        <rFont val="Calibri"/>
        <family val="2"/>
      </rPr>
      <t xml:space="preserve">Trips by Applicable Commuters </t>
    </r>
    <r>
      <rPr>
        <sz val="8"/>
        <color indexed="8"/>
        <rFont val="Calibri"/>
        <family val="2"/>
      </rPr>
      <t xml:space="preserve">values; for SCD #2 and SCD #4, use </t>
    </r>
    <r>
      <rPr>
        <b/>
        <sz val="8"/>
        <color indexed="8"/>
        <rFont val="Calibri"/>
        <family val="2"/>
      </rPr>
      <t>Estimated Total Trips (Column V)</t>
    </r>
    <r>
      <rPr>
        <sz val="8"/>
        <color indexed="8"/>
        <rFont val="Calibri"/>
        <family val="2"/>
      </rPr>
      <t xml:space="preserve"> values. For "Transit", combine the reported values for "Boat/Ferry" and "Public Transit".</t>
    </r>
  </si>
  <si>
    <r>
      <rPr>
        <sz val="8"/>
        <color indexed="8"/>
        <rFont val="Wingdings"/>
        <charset val="2"/>
      </rPr>
      <t>è</t>
    </r>
    <r>
      <rPr>
        <sz val="8"/>
        <color indexed="8"/>
        <rFont val="Calibri"/>
        <family val="2"/>
      </rPr>
      <t xml:space="preserve">2009-2011, see </t>
    </r>
    <r>
      <rPr>
        <b/>
        <sz val="8"/>
        <color indexed="8"/>
        <rFont val="Calibri"/>
        <family val="2"/>
      </rPr>
      <t>Summary Commute Data (SCD) Forms</t>
    </r>
    <r>
      <rPr>
        <sz val="8"/>
        <color indexed="8"/>
        <rFont val="Calibri"/>
        <family val="2"/>
      </rPr>
      <t>. For SCD #1 and SCD #3, u</t>
    </r>
    <r>
      <rPr>
        <sz val="8"/>
        <rFont val="Calibri"/>
        <family val="2"/>
      </rPr>
      <t xml:space="preserve">se </t>
    </r>
    <r>
      <rPr>
        <b/>
        <sz val="8"/>
        <rFont val="Calibri"/>
        <family val="2"/>
      </rPr>
      <t xml:space="preserve">Trips by Applicable Commuters </t>
    </r>
    <r>
      <rPr>
        <sz val="8"/>
        <rFont val="Calibri"/>
        <family val="2"/>
      </rPr>
      <t xml:space="preserve">values; for SCD# 2 and SCD#4, use the </t>
    </r>
    <r>
      <rPr>
        <b/>
        <sz val="8"/>
        <rFont val="Calibri"/>
        <family val="2"/>
      </rPr>
      <t xml:space="preserve">Estimated Total Trips </t>
    </r>
    <r>
      <rPr>
        <sz val="8"/>
        <rFont val="Calibri"/>
        <family val="2"/>
      </rPr>
      <t>values.</t>
    </r>
  </si>
  <si>
    <r>
      <rPr>
        <sz val="8"/>
        <color indexed="8"/>
        <rFont val="Wingdings"/>
        <charset val="2"/>
      </rPr>
      <t>è</t>
    </r>
    <r>
      <rPr>
        <sz val="8"/>
        <color indexed="8"/>
        <rFont val="Calibri"/>
        <family val="2"/>
      </rPr>
      <t xml:space="preserve">2012 to the present, see </t>
    </r>
    <r>
      <rPr>
        <b/>
        <sz val="8"/>
        <color indexed="8"/>
        <rFont val="Calibri"/>
        <family val="2"/>
      </rPr>
      <t>Summary Commute Data (SCD) Forms</t>
    </r>
    <r>
      <rPr>
        <sz val="8"/>
        <color indexed="8"/>
        <rFont val="Calibri"/>
        <family val="2"/>
      </rPr>
      <t>. For SCD #1 and SCD #3, u</t>
    </r>
    <r>
      <rPr>
        <sz val="8"/>
        <rFont val="Calibri"/>
        <family val="2"/>
      </rPr>
      <t xml:space="preserve">se </t>
    </r>
    <r>
      <rPr>
        <b/>
        <sz val="8"/>
        <rFont val="Calibri"/>
        <family val="2"/>
      </rPr>
      <t xml:space="preserve">Trips in Mode </t>
    </r>
    <r>
      <rPr>
        <sz val="8"/>
        <rFont val="Calibri"/>
        <family val="2"/>
      </rPr>
      <t>values; fo</t>
    </r>
    <r>
      <rPr>
        <sz val="8"/>
        <color indexed="8"/>
        <rFont val="Calibri"/>
        <family val="2"/>
      </rPr>
      <t xml:space="preserve">r SCD# 2 and SCD#4, use the </t>
    </r>
    <r>
      <rPr>
        <b/>
        <sz val="8"/>
        <color indexed="8"/>
        <rFont val="Calibri"/>
        <family val="2"/>
      </rPr>
      <t xml:space="preserve">Estimated Total Trips </t>
    </r>
    <r>
      <rPr>
        <sz val="8"/>
        <color indexed="8"/>
        <rFont val="Calibri"/>
        <family val="2"/>
      </rPr>
      <t>values.</t>
    </r>
  </si>
  <si>
    <r>
      <rPr>
        <b/>
        <sz val="8"/>
        <color indexed="8"/>
        <rFont val="Calibri"/>
        <family val="2"/>
      </rPr>
      <t>2)</t>
    </r>
    <r>
      <rPr>
        <sz val="8"/>
        <color indexed="8"/>
        <rFont val="Calibri"/>
        <family val="2"/>
      </rPr>
      <t xml:space="preserve"> The </t>
    </r>
    <r>
      <rPr>
        <b/>
        <sz val="8"/>
        <color indexed="8"/>
        <rFont val="Calibri"/>
        <family val="2"/>
      </rPr>
      <t xml:space="preserve">Current Year Trips </t>
    </r>
    <r>
      <rPr>
        <sz val="8"/>
        <color indexed="8"/>
        <rFont val="Calibri"/>
        <family val="2"/>
      </rPr>
      <t xml:space="preserve">(see (2) in Table) are populated </t>
    </r>
    <r>
      <rPr>
        <b/>
        <sz val="8"/>
        <color indexed="8"/>
        <rFont val="Calibri"/>
        <family val="2"/>
      </rPr>
      <t xml:space="preserve">from your SCD form </t>
    </r>
    <r>
      <rPr>
        <sz val="8"/>
        <color indexed="8"/>
        <rFont val="Calibri"/>
        <family val="2"/>
      </rPr>
      <t xml:space="preserve">for all commuting modes. For SCD #1 and #3, the </t>
    </r>
    <r>
      <rPr>
        <b/>
        <sz val="8"/>
        <color indexed="8"/>
        <rFont val="Calibri"/>
        <family val="2"/>
      </rPr>
      <t xml:space="preserve">Trips in Mode </t>
    </r>
    <r>
      <rPr>
        <sz val="8"/>
        <color indexed="8"/>
        <rFont val="Calibri"/>
        <family val="2"/>
      </rPr>
      <t xml:space="preserve">values are used. For SCD #2 and #4, the </t>
    </r>
    <r>
      <rPr>
        <b/>
        <sz val="8"/>
        <color indexed="8"/>
        <rFont val="Calibri"/>
        <family val="2"/>
      </rPr>
      <t>Estimated Total Trips</t>
    </r>
    <r>
      <rPr>
        <sz val="8"/>
        <color indexed="8"/>
        <rFont val="Calibri"/>
        <family val="2"/>
      </rPr>
      <t xml:space="preserve"> values are used.</t>
    </r>
  </si>
  <si>
    <t>Base Year Trips (1)</t>
  </si>
  <si>
    <t>Base Year Trip Distribution (%)</t>
  </si>
  <si>
    <t>Estimated Current Year Trips Based on Base Year Distribution</t>
  </si>
  <si>
    <t xml:space="preserve">Current Year Trips (2) </t>
  </si>
  <si>
    <t>Increase Trips over Base Year</t>
  </si>
  <si>
    <t>Current Reporting Year Trip Distribution (%)</t>
  </si>
  <si>
    <t xml:space="preserve">Estimated Current Year DACT Reductions </t>
  </si>
  <si>
    <t xml:space="preserve">Carpool </t>
  </si>
  <si>
    <t xml:space="preserve">Vanpool </t>
  </si>
  <si>
    <t>Transit</t>
  </si>
  <si>
    <t>Drive Alone Commuter Trips (DACTs)</t>
  </si>
  <si>
    <t xml:space="preserve">Total Base Year Trips </t>
  </si>
  <si>
    <t>Current YR Trips ("J" from SCD form)</t>
  </si>
  <si>
    <t>DACT Reductions (Current Year)</t>
  </si>
  <si>
    <t>Attachment C: Rideshare Update Report Submission Checklist</t>
  </si>
  <si>
    <r>
      <t xml:space="preserve">Section C.4: </t>
    </r>
    <r>
      <rPr>
        <sz val="11"/>
        <color indexed="8"/>
        <rFont val="Calibri"/>
        <family val="2"/>
      </rPr>
      <t>Attach a brief description of the data collection method, including:</t>
    </r>
  </si>
  <si>
    <t>For census or random sample survey</t>
  </si>
  <si>
    <t>How the total number of applicable commuters was determined.</t>
  </si>
  <si>
    <t>How was the survey publicized and distributed to commuters.</t>
  </si>
  <si>
    <t>Number of commuters sent the survey.</t>
  </si>
  <si>
    <t>How the survey was collected.</t>
  </si>
  <si>
    <t>Number of commuters responding to the survey.</t>
  </si>
  <si>
    <t>Steps taken to achieve the minimum response rate.</t>
  </si>
  <si>
    <t>Describe the subgroups in the stratified random sample.</t>
  </si>
  <si>
    <t>Attach your facility’s survey form if different from MassDEP's survey form.</t>
  </si>
  <si>
    <t>For Direct Count:</t>
  </si>
  <si>
    <t>How the total number of applicable commuters was determined prior to direct count.</t>
  </si>
  <si>
    <t>Describe which one of the following Direct Count Methods was used:</t>
  </si>
  <si>
    <t>5-day 6 am to 8 pm Commuter Trips Count for all modes (provide a summary of tally sheets, and include how the Commuter Count was conducted (# days, hours/day, etc.)); OR</t>
  </si>
  <si>
    <t>Transportation Records Count for all commute modes, OR</t>
  </si>
  <si>
    <r>
      <t>Combined Commuter Trips Count and</t>
    </r>
    <r>
      <rPr>
        <sz val="10.5"/>
        <color indexed="8"/>
        <rFont val="Calibri"/>
        <family val="2"/>
      </rPr>
      <t xml:space="preserve"> Transportation Records/Survey Count (include </t>
    </r>
    <r>
      <rPr>
        <b/>
        <sz val="10.5"/>
        <color indexed="8"/>
        <rFont val="Calibri"/>
        <family val="2"/>
      </rPr>
      <t>ALL</t>
    </r>
    <r>
      <rPr>
        <sz val="10.5"/>
        <color indexed="8"/>
        <rFont val="Calibri"/>
        <family val="2"/>
      </rPr>
      <t xml:space="preserve"> modes).</t>
    </r>
  </si>
  <si>
    <t>For a Commuter Trips Count, describe the count of all commuters (not vehicles) in all parking areas; the count for all drive-alone, carpool, and vanpool commuters; exclusion of visitors; adjustment of commuter counts at 8 pm; and how count was conducted (# days, hours/day, etc.).</t>
  </si>
  <si>
    <t>For a Transportation Records Count, describe how you excluded non-applicable commuters. For each mode, estimate the trips by multiplying commuters in mode by # of days per week.</t>
  </si>
  <si>
    <r>
      <t>Section C.5:</t>
    </r>
    <r>
      <rPr>
        <sz val="11"/>
        <color theme="1"/>
        <rFont val="Calibri"/>
        <family val="2"/>
        <scheme val="minor"/>
      </rPr>
      <t xml:space="preserve"> Attach </t>
    </r>
    <r>
      <rPr>
        <b/>
        <sz val="11"/>
        <color indexed="8"/>
        <rFont val="Calibri"/>
        <family val="2"/>
      </rPr>
      <t>Attachment A</t>
    </r>
    <r>
      <rPr>
        <sz val="11"/>
        <color theme="1"/>
        <rFont val="Calibri"/>
        <family val="2"/>
        <scheme val="minor"/>
      </rPr>
      <t xml:space="preserve"> if you conducted a census survey of all commuters at facility.</t>
    </r>
  </si>
  <si>
    <r>
      <t>Section D:</t>
    </r>
    <r>
      <rPr>
        <sz val="11"/>
        <color indexed="8"/>
        <rFont val="Calibri"/>
        <family val="2"/>
      </rPr>
      <t xml:space="preserve"> Select correct SCD form based on data collection method and response rate.</t>
    </r>
  </si>
  <si>
    <r>
      <t>Section D:</t>
    </r>
    <r>
      <rPr>
        <sz val="11"/>
        <rFont val="Calibri"/>
        <family val="2"/>
      </rPr>
      <t xml:space="preserve"> Include SCD form with your Update Report.</t>
    </r>
  </si>
  <si>
    <r>
      <t>Section D:</t>
    </r>
    <r>
      <rPr>
        <sz val="11"/>
        <color indexed="8"/>
        <rFont val="Calibri"/>
        <family val="2"/>
      </rPr>
      <t xml:space="preserve"> When using SCD Form 2, include a new current year DACT Reduction Incentive, if required.</t>
    </r>
  </si>
  <si>
    <r>
      <t xml:space="preserve">Section E: </t>
    </r>
    <r>
      <rPr>
        <sz val="11"/>
        <color indexed="8"/>
        <rFont val="Calibri"/>
        <family val="2"/>
      </rPr>
      <t>Use correct Base Year data in the Update Report.</t>
    </r>
  </si>
  <si>
    <r>
      <t xml:space="preserve">Section F.1: </t>
    </r>
    <r>
      <rPr>
        <sz val="11"/>
        <color indexed="8"/>
        <rFont val="Calibri"/>
        <family val="2"/>
      </rPr>
      <t xml:space="preserve">Include </t>
    </r>
    <r>
      <rPr>
        <b/>
        <sz val="11"/>
        <color indexed="8"/>
        <rFont val="Calibri"/>
        <family val="2"/>
      </rPr>
      <t>Attachment B</t>
    </r>
    <r>
      <rPr>
        <sz val="11"/>
        <color indexed="8"/>
        <rFont val="Calibri"/>
        <family val="2"/>
      </rPr>
      <t xml:space="preserve"> if claiming DACT reductions.</t>
    </r>
  </si>
  <si>
    <r>
      <t xml:space="preserve">Section H: </t>
    </r>
    <r>
      <rPr>
        <sz val="11"/>
        <color indexed="8"/>
        <rFont val="Calibri"/>
        <family val="2"/>
      </rPr>
      <t>Have</t>
    </r>
    <r>
      <rPr>
        <sz val="11"/>
        <color theme="1"/>
        <rFont val="Calibri"/>
        <family val="2"/>
        <scheme val="minor"/>
      </rPr>
      <t xml:space="preserve"> report signed and dated by Responsible Official.</t>
    </r>
  </si>
  <si>
    <r>
      <rPr>
        <b/>
        <sz val="11"/>
        <color indexed="8"/>
        <rFont val="Calibri"/>
        <family val="2"/>
      </rPr>
      <t>Section H:</t>
    </r>
    <r>
      <rPr>
        <sz val="11"/>
        <color indexed="8"/>
        <rFont val="Calibri"/>
        <family val="2"/>
      </rPr>
      <t xml:space="preserve"> </t>
    </r>
    <r>
      <rPr>
        <b/>
        <sz val="11"/>
        <color indexed="8"/>
        <rFont val="Calibri"/>
        <family val="2"/>
      </rPr>
      <t xml:space="preserve">Submit a single PDF file containing all </t>
    </r>
    <r>
      <rPr>
        <sz val="11"/>
        <color indexed="8"/>
        <rFont val="Calibri"/>
        <family val="2"/>
      </rPr>
      <t xml:space="preserve">signed reporting forms, attachments and documentation via email to MassDEP.RideshareReg@mass.gov by </t>
    </r>
    <r>
      <rPr>
        <b/>
        <sz val="11"/>
        <color indexed="8"/>
        <rFont val="Calibri"/>
        <family val="2"/>
      </rPr>
      <t xml:space="preserve">December 31 </t>
    </r>
    <r>
      <rPr>
        <sz val="11"/>
        <color indexed="8"/>
        <rFont val="Calibri"/>
        <family val="2"/>
      </rPr>
      <t>of the reporting year following the instructions in the "Read Me First" tab of this document.</t>
    </r>
  </si>
  <si>
    <r>
      <t>Section A:</t>
    </r>
    <r>
      <rPr>
        <sz val="11"/>
        <color indexed="8"/>
        <rFont val="Calibri"/>
        <family val="2"/>
      </rPr>
      <t xml:space="preserve"> Attach a list of all buildings within a one-mile radius.</t>
    </r>
  </si>
  <si>
    <t>List on a separate sheet all Facility buildings within a one-mile radius.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</si>
</sst>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50" x14ac:knownFonts="1">
    <font>
      <sz val="11"/>
      <color theme="1"/>
      <name val="Calibri"/>
      <family val="2"/>
      <scheme val="minor"/>
    </font>
    <font>
      <sz val="11"/>
      <color indexed="8"/>
      <name val="Calibri"/>
      <family val="2"/>
    </font>
    <font>
      <b/>
      <sz val="11"/>
      <color indexed="8"/>
      <name val="Calibri"/>
      <family val="2"/>
    </font>
    <font>
      <i/>
      <sz val="11"/>
      <color indexed="8"/>
      <name val="Calibri"/>
      <family val="2"/>
    </font>
    <font>
      <u/>
      <sz val="11"/>
      <color indexed="8"/>
      <name val="Calibri"/>
      <family val="2"/>
    </font>
    <font>
      <b/>
      <u/>
      <sz val="11"/>
      <color indexed="8"/>
      <name val="Calibri"/>
      <family val="2"/>
    </font>
    <font>
      <sz val="10"/>
      <color indexed="8"/>
      <name val="Calibri"/>
      <family val="2"/>
    </font>
    <font>
      <b/>
      <sz val="10"/>
      <color indexed="8"/>
      <name val="Calibri"/>
      <family val="2"/>
    </font>
    <font>
      <b/>
      <i/>
      <sz val="10"/>
      <color indexed="8"/>
      <name val="Calibri"/>
      <family val="2"/>
    </font>
    <font>
      <sz val="10.5"/>
      <color indexed="8"/>
      <name val="Calibri"/>
      <family val="2"/>
    </font>
    <font>
      <b/>
      <sz val="10.5"/>
      <color indexed="8"/>
      <name val="Calibri"/>
      <family val="2"/>
    </font>
    <font>
      <i/>
      <sz val="10"/>
      <color indexed="8"/>
      <name val="Calibri"/>
      <family val="2"/>
    </font>
    <font>
      <sz val="11"/>
      <name val="Calibri"/>
      <family val="2"/>
    </font>
    <font>
      <b/>
      <sz val="8"/>
      <color indexed="8"/>
      <name val="Calibri"/>
      <family val="2"/>
    </font>
    <font>
      <sz val="8"/>
      <color indexed="8"/>
      <name val="Calibri"/>
      <family val="2"/>
    </font>
    <font>
      <sz val="8"/>
      <color indexed="8"/>
      <name val="Wingdings"/>
      <charset val="2"/>
    </font>
    <font>
      <sz val="8"/>
      <name val="Calibri"/>
      <family val="2"/>
    </font>
    <font>
      <b/>
      <sz val="8"/>
      <name val="Calibri"/>
      <family val="2"/>
    </font>
    <font>
      <i/>
      <sz val="8"/>
      <color indexed="8"/>
      <name val="Calibri"/>
      <family val="2"/>
    </font>
    <font>
      <sz val="9"/>
      <color indexed="8"/>
      <name val="Calibri"/>
      <family val="2"/>
    </font>
    <font>
      <b/>
      <sz val="9"/>
      <color indexed="8"/>
      <name val="Calibri"/>
      <family val="2"/>
    </font>
    <font>
      <sz val="9"/>
      <name val="Calibri"/>
      <family val="2"/>
    </font>
    <font>
      <sz val="11"/>
      <color theme="1"/>
      <name val="Calibri"/>
      <family val="2"/>
      <scheme val="minor"/>
    </font>
    <font>
      <b/>
      <sz val="11"/>
      <color theme="1"/>
      <name val="Calibri"/>
      <family val="2"/>
      <scheme val="minor"/>
    </font>
    <font>
      <b/>
      <sz val="16"/>
      <color theme="1"/>
      <name val="Calibri"/>
      <family val="2"/>
      <scheme val="minor"/>
    </font>
    <font>
      <sz val="11"/>
      <color theme="1"/>
      <name val="Wingdings"/>
      <charset val="2"/>
    </font>
    <font>
      <sz val="8"/>
      <color theme="1"/>
      <name val="Calibri"/>
      <family val="2"/>
      <scheme val="minor"/>
    </font>
    <font>
      <b/>
      <sz val="12"/>
      <color theme="1"/>
      <name val="Calibri"/>
      <family val="2"/>
      <scheme val="minor"/>
    </font>
    <font>
      <i/>
      <sz val="11"/>
      <color theme="1"/>
      <name val="Calibri"/>
      <family val="2"/>
      <scheme val="minor"/>
    </font>
    <font>
      <sz val="9"/>
      <color theme="1"/>
      <name val="Calibri"/>
      <family val="2"/>
      <scheme val="minor"/>
    </font>
    <font>
      <sz val="11"/>
      <color rgb="FF000000"/>
      <name val="Calibri"/>
      <family val="2"/>
      <scheme val="minor"/>
    </font>
    <font>
      <b/>
      <sz val="14"/>
      <color theme="1"/>
      <name val="Calibri"/>
      <family val="2"/>
      <scheme val="minor"/>
    </font>
    <font>
      <b/>
      <sz val="13"/>
      <color theme="1"/>
      <name val="Calibri"/>
      <family val="2"/>
      <scheme val="minor"/>
    </font>
    <font>
      <sz val="10"/>
      <color theme="1"/>
      <name val="Calibri"/>
      <family val="2"/>
      <scheme val="minor"/>
    </font>
    <font>
      <sz val="12"/>
      <color theme="1"/>
      <name val="Calibri"/>
      <family val="2"/>
      <scheme val="minor"/>
    </font>
    <font>
      <i/>
      <sz val="9"/>
      <color theme="1"/>
      <name val="Calibri"/>
      <family val="2"/>
      <scheme val="minor"/>
    </font>
    <font>
      <sz val="10.5"/>
      <color theme="1"/>
      <name val="Calibri"/>
      <family val="2"/>
      <scheme val="minor"/>
    </font>
    <font>
      <sz val="10.5"/>
      <color rgb="FF000000"/>
      <name val="Calibri"/>
      <family val="2"/>
      <scheme val="minor"/>
    </font>
    <font>
      <i/>
      <sz val="10"/>
      <color theme="1"/>
      <name val="Calibri"/>
      <family val="2"/>
      <scheme val="minor"/>
    </font>
    <font>
      <sz val="11"/>
      <name val="Calibri"/>
      <family val="2"/>
      <scheme val="minor"/>
    </font>
    <font>
      <sz val="11"/>
      <color theme="5"/>
      <name val="Calibri"/>
      <family val="2"/>
      <scheme val="minor"/>
    </font>
    <font>
      <b/>
      <sz val="15"/>
      <color theme="1"/>
      <name val="Calibri"/>
      <family val="2"/>
      <scheme val="minor"/>
    </font>
    <font>
      <b/>
      <sz val="11"/>
      <color rgb="FF000000"/>
      <name val="Calibri"/>
      <family val="2"/>
      <scheme val="minor"/>
    </font>
    <font>
      <b/>
      <i/>
      <sz val="11"/>
      <color theme="1"/>
      <name val="Calibri"/>
      <family val="2"/>
      <scheme val="minor"/>
    </font>
    <font>
      <b/>
      <sz val="11"/>
      <name val="Calibri"/>
      <family val="2"/>
      <scheme val="minor"/>
    </font>
    <font>
      <b/>
      <sz val="9"/>
      <color theme="1"/>
      <name val="Calibri"/>
      <family val="2"/>
      <scheme val="minor"/>
    </font>
    <font>
      <sz val="9"/>
      <color rgb="FF000000"/>
      <name val="Calibri"/>
      <family val="2"/>
      <scheme val="minor"/>
    </font>
    <font>
      <sz val="9"/>
      <color rgb="FFFF0000"/>
      <name val="Calibri"/>
      <family val="2"/>
      <scheme val="minor"/>
    </font>
    <font>
      <sz val="9"/>
      <name val="Calibri"/>
      <family val="2"/>
      <scheme val="minor"/>
    </font>
    <font>
      <b/>
      <i/>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69">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s>
  <cellStyleXfs count="2">
    <xf numFmtId="0" fontId="0" fillId="0" borderId="0"/>
    <xf numFmtId="9" fontId="22" fillId="0" borderId="0" applyFont="0" applyFill="0" applyBorder="0" applyAlignment="0" applyProtection="0"/>
  </cellStyleXfs>
  <cellXfs count="391">
    <xf numFmtId="0" fontId="0" fillId="0" borderId="0" xfId="0"/>
    <xf numFmtId="0" fontId="23" fillId="0" borderId="0" xfId="0" applyFont="1" applyAlignment="1">
      <alignment horizontal="right"/>
    </xf>
    <xf numFmtId="0" fontId="23" fillId="0" borderId="0" xfId="0" applyFont="1"/>
    <xf numFmtId="0" fontId="23" fillId="0" borderId="0" xfId="0" applyFont="1" applyAlignment="1">
      <alignment horizontal="center"/>
    </xf>
    <xf numFmtId="0" fontId="23" fillId="0" borderId="0" xfId="0" quotePrefix="1" applyFont="1"/>
    <xf numFmtId="0" fontId="0" fillId="0" borderId="1" xfId="0" applyBorder="1"/>
    <xf numFmtId="0" fontId="0" fillId="0" borderId="2" xfId="0" applyBorder="1"/>
    <xf numFmtId="0" fontId="0" fillId="0" borderId="3" xfId="0" applyBorder="1" applyAlignment="1">
      <alignment horizontal="center"/>
    </xf>
    <xf numFmtId="0" fontId="0" fillId="0" borderId="4" xfId="0" applyBorder="1" applyAlignment="1">
      <alignment horizontal="center"/>
    </xf>
    <xf numFmtId="0" fontId="23" fillId="0" borderId="5" xfId="0" applyFont="1" applyBorder="1" applyAlignment="1">
      <alignment horizontal="center"/>
    </xf>
    <xf numFmtId="0" fontId="23" fillId="0" borderId="3" xfId="0" applyFont="1" applyBorder="1" applyAlignment="1">
      <alignment horizontal="center"/>
    </xf>
    <xf numFmtId="0" fontId="23" fillId="0" borderId="7" xfId="0" applyFont="1" applyBorder="1" applyAlignment="1">
      <alignment horizontal="center"/>
    </xf>
    <xf numFmtId="0" fontId="0" fillId="0" borderId="8" xfId="0" applyBorder="1"/>
    <xf numFmtId="0" fontId="0" fillId="0" borderId="8" xfId="0" applyBorder="1" applyAlignment="1">
      <alignment horizontal="center"/>
    </xf>
    <xf numFmtId="0" fontId="0" fillId="0" borderId="9" xfId="0" applyBorder="1"/>
    <xf numFmtId="0" fontId="0" fillId="0" borderId="0" xfId="0" applyAlignment="1">
      <alignment horizontal="center"/>
    </xf>
    <xf numFmtId="0" fontId="23" fillId="0" borderId="10" xfId="0" applyFont="1" applyBorder="1" applyAlignment="1">
      <alignment horizontal="center"/>
    </xf>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0"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164" fontId="0" fillId="0" borderId="24" xfId="0" applyNumberFormat="1" applyBorder="1" applyAlignment="1">
      <alignment horizontal="center"/>
    </xf>
    <xf numFmtId="1" fontId="0" fillId="0" borderId="3" xfId="0" applyNumberFormat="1" applyBorder="1" applyAlignment="1">
      <alignment horizontal="center"/>
    </xf>
    <xf numFmtId="0" fontId="23" fillId="0" borderId="25" xfId="0" applyFont="1" applyBorder="1" applyAlignment="1">
      <alignment horizontal="center" wrapText="1"/>
    </xf>
    <xf numFmtId="1" fontId="0" fillId="0" borderId="4" xfId="0" applyNumberFormat="1" applyBorder="1" applyAlignment="1">
      <alignment horizontal="center"/>
    </xf>
    <xf numFmtId="0" fontId="24" fillId="0" borderId="0" xfId="0" applyFont="1"/>
    <xf numFmtId="0" fontId="25" fillId="0" borderId="0" xfId="0" applyFont="1" applyAlignment="1">
      <alignment horizontal="center"/>
    </xf>
    <xf numFmtId="0" fontId="0" fillId="0" borderId="0" xfId="0" applyAlignment="1">
      <alignment vertical="center"/>
    </xf>
    <xf numFmtId="0" fontId="26" fillId="0" borderId="0" xfId="0" applyFont="1" applyAlignment="1">
      <alignment horizontal="center" vertical="top"/>
    </xf>
    <xf numFmtId="0" fontId="26" fillId="0" borderId="0" xfId="0" applyFont="1" applyAlignment="1">
      <alignment horizontal="right" vertical="top"/>
    </xf>
    <xf numFmtId="9" fontId="22" fillId="0" borderId="0" xfId="1" applyFont="1" applyBorder="1" applyAlignment="1">
      <alignment horizontal="center"/>
    </xf>
    <xf numFmtId="0" fontId="0" fillId="0" borderId="0" xfId="0" applyAlignment="1">
      <alignment vertical="center" wrapText="1"/>
    </xf>
    <xf numFmtId="0" fontId="27" fillId="0" borderId="0" xfId="0" applyFont="1"/>
    <xf numFmtId="0" fontId="28" fillId="0" borderId="0" xfId="0" applyFont="1"/>
    <xf numFmtId="0" fontId="28" fillId="0" borderId="0" xfId="0" applyFont="1" applyAlignment="1">
      <alignment horizontal="right"/>
    </xf>
    <xf numFmtId="0" fontId="0" fillId="2" borderId="16" xfId="0" applyFill="1" applyBorder="1"/>
    <xf numFmtId="0" fontId="0" fillId="2" borderId="10" xfId="0" applyFill="1" applyBorder="1"/>
    <xf numFmtId="0" fontId="0" fillId="2" borderId="22" xfId="0" applyFill="1" applyBorder="1"/>
    <xf numFmtId="0" fontId="23" fillId="2" borderId="16" xfId="0" applyFont="1" applyFill="1" applyBorder="1"/>
    <xf numFmtId="0" fontId="0" fillId="0" borderId="26" xfId="0" applyBorder="1" applyAlignment="1">
      <alignment horizontal="center"/>
    </xf>
    <xf numFmtId="0" fontId="23" fillId="0" borderId="15" xfId="0" applyFont="1" applyBorder="1" applyAlignment="1">
      <alignment horizontal="center"/>
    </xf>
    <xf numFmtId="0" fontId="0" fillId="0" borderId="27" xfId="0" applyBorder="1"/>
    <xf numFmtId="0" fontId="0" fillId="0" borderId="28" xfId="0" applyBorder="1"/>
    <xf numFmtId="0" fontId="29" fillId="2" borderId="16" xfId="0" applyFont="1" applyFill="1" applyBorder="1" applyAlignment="1">
      <alignment wrapText="1"/>
    </xf>
    <xf numFmtId="0" fontId="29" fillId="2" borderId="10" xfId="0" applyFont="1" applyFill="1" applyBorder="1" applyAlignment="1">
      <alignment wrapText="1"/>
    </xf>
    <xf numFmtId="0" fontId="29" fillId="2" borderId="22" xfId="0" applyFont="1" applyFill="1" applyBorder="1" applyAlignment="1">
      <alignment wrapText="1"/>
    </xf>
    <xf numFmtId="9" fontId="22" fillId="0" borderId="4" xfId="1" applyFont="1" applyBorder="1" applyAlignment="1">
      <alignment horizontal="center"/>
    </xf>
    <xf numFmtId="0" fontId="0" fillId="0" borderId="11" xfId="0" applyBorder="1" applyAlignment="1">
      <alignment vertical="center"/>
    </xf>
    <xf numFmtId="0" fontId="30" fillId="0" borderId="0" xfId="0" applyFont="1"/>
    <xf numFmtId="0" fontId="0" fillId="0" borderId="29" xfId="0" applyBorder="1" applyAlignment="1">
      <alignment horizontal="center"/>
    </xf>
    <xf numFmtId="0" fontId="0" fillId="0" borderId="30" xfId="0" applyBorder="1" applyAlignment="1">
      <alignment horizontal="center"/>
    </xf>
    <xf numFmtId="9" fontId="22" fillId="0" borderId="30" xfId="1" applyFont="1" applyBorder="1" applyAlignment="1">
      <alignment horizontal="center"/>
    </xf>
    <xf numFmtId="0" fontId="23" fillId="0" borderId="0" xfId="0" applyFont="1" applyAlignment="1">
      <alignment horizontal="left"/>
    </xf>
    <xf numFmtId="0" fontId="23" fillId="0" borderId="31" xfId="0" applyFont="1" applyBorder="1" applyAlignment="1">
      <alignment horizontal="center" wrapText="1"/>
    </xf>
    <xf numFmtId="0" fontId="23" fillId="0" borderId="32" xfId="0" applyFont="1" applyBorder="1" applyAlignment="1">
      <alignment horizontal="center" wrapText="1"/>
    </xf>
    <xf numFmtId="1" fontId="0" fillId="0" borderId="7" xfId="0" applyNumberFormat="1" applyBorder="1" applyAlignment="1">
      <alignment horizontal="center"/>
    </xf>
    <xf numFmtId="0" fontId="0" fillId="0" borderId="0" xfId="0" applyAlignment="1">
      <alignment wrapText="1"/>
    </xf>
    <xf numFmtId="0" fontId="23" fillId="0" borderId="6" xfId="0" applyFont="1" applyBorder="1" applyAlignment="1">
      <alignment horizontal="center"/>
    </xf>
    <xf numFmtId="1" fontId="0" fillId="0" borderId="0" xfId="0" applyNumberFormat="1" applyAlignment="1">
      <alignment horizontal="center"/>
    </xf>
    <xf numFmtId="0" fontId="0" fillId="0" borderId="2" xfId="0" applyBorder="1" applyAlignment="1">
      <alignment horizontal="center"/>
    </xf>
    <xf numFmtId="0" fontId="0" fillId="0" borderId="33" xfId="0" applyBorder="1" applyAlignment="1">
      <alignment horizontal="center"/>
    </xf>
    <xf numFmtId="0" fontId="23" fillId="0" borderId="33" xfId="0" applyFont="1" applyBorder="1" applyAlignment="1">
      <alignment horizontal="right"/>
    </xf>
    <xf numFmtId="9" fontId="22" fillId="0" borderId="3" xfId="1" applyFont="1" applyBorder="1" applyAlignment="1">
      <alignment horizontal="center"/>
    </xf>
    <xf numFmtId="0" fontId="0" fillId="0" borderId="7" xfId="0" applyBorder="1" applyAlignment="1">
      <alignment horizontal="center"/>
    </xf>
    <xf numFmtId="0" fontId="0" fillId="0" borderId="34" xfId="0" applyBorder="1"/>
    <xf numFmtId="9" fontId="0" fillId="0" borderId="7" xfId="0" applyNumberFormat="1" applyBorder="1" applyAlignment="1">
      <alignment horizontal="center"/>
    </xf>
    <xf numFmtId="9" fontId="23" fillId="0" borderId="4" xfId="1" applyFont="1" applyBorder="1" applyAlignment="1">
      <alignment horizontal="center"/>
    </xf>
    <xf numFmtId="0" fontId="0" fillId="0" borderId="24" xfId="0" applyBorder="1"/>
    <xf numFmtId="1" fontId="0" fillId="0" borderId="24" xfId="0" applyNumberFormat="1" applyBorder="1" applyAlignment="1">
      <alignment horizontal="center"/>
    </xf>
    <xf numFmtId="0" fontId="31" fillId="0" borderId="0" xfId="0" applyFont="1"/>
    <xf numFmtId="0" fontId="32" fillId="0" borderId="0" xfId="0" applyFont="1"/>
    <xf numFmtId="0" fontId="32" fillId="0" borderId="0" xfId="0" applyFont="1" applyAlignment="1">
      <alignment horizontal="left"/>
    </xf>
    <xf numFmtId="0" fontId="0" fillId="0" borderId="24" xfId="0" applyBorder="1" applyAlignment="1">
      <alignment wrapText="1"/>
    </xf>
    <xf numFmtId="1" fontId="23" fillId="0" borderId="30" xfId="0" applyNumberFormat="1" applyFont="1" applyBorder="1" applyAlignment="1">
      <alignment horizontal="center"/>
    </xf>
    <xf numFmtId="0" fontId="23" fillId="0" borderId="24" xfId="0" applyFont="1" applyBorder="1" applyAlignment="1">
      <alignment horizontal="center" wrapText="1"/>
    </xf>
    <xf numFmtId="0" fontId="23" fillId="2" borderId="10" xfId="0" applyFont="1" applyFill="1" applyBorder="1"/>
    <xf numFmtId="0" fontId="33" fillId="0" borderId="0" xfId="0" applyFont="1"/>
    <xf numFmtId="0" fontId="0" fillId="2" borderId="34" xfId="0" applyFill="1" applyBorder="1"/>
    <xf numFmtId="49" fontId="0" fillId="0" borderId="0" xfId="0" applyNumberFormat="1"/>
    <xf numFmtId="10" fontId="22" fillId="0" borderId="24" xfId="1" applyNumberFormat="1" applyFont="1" applyFill="1" applyBorder="1" applyAlignment="1">
      <alignment horizontal="center"/>
    </xf>
    <xf numFmtId="1" fontId="23" fillId="0" borderId="0" xfId="0" applyNumberFormat="1" applyFont="1" applyAlignment="1">
      <alignment horizontal="center" vertical="top"/>
    </xf>
    <xf numFmtId="9" fontId="23" fillId="0" borderId="0" xfId="1" applyFont="1" applyAlignment="1">
      <alignment horizontal="center" vertical="top"/>
    </xf>
    <xf numFmtId="1" fontId="0" fillId="0" borderId="0" xfId="0" applyNumberFormat="1" applyAlignment="1">
      <alignment horizontal="center" vertical="top"/>
    </xf>
    <xf numFmtId="0" fontId="23" fillId="0" borderId="24" xfId="0" applyFont="1" applyBorder="1" applyAlignment="1">
      <alignment vertical="center" wrapText="1"/>
    </xf>
    <xf numFmtId="1" fontId="0" fillId="0" borderId="4" xfId="0" applyNumberFormat="1" applyBorder="1" applyAlignment="1">
      <alignment horizontal="center" vertical="center"/>
    </xf>
    <xf numFmtId="10" fontId="22" fillId="0" borderId="0" xfId="1" applyNumberFormat="1" applyFont="1" applyFill="1" applyBorder="1" applyAlignment="1">
      <alignment horizontal="center"/>
    </xf>
    <xf numFmtId="3" fontId="0" fillId="0" borderId="24" xfId="0" applyNumberFormat="1" applyBorder="1" applyAlignment="1">
      <alignment horizontal="center" vertical="center"/>
    </xf>
    <xf numFmtId="0" fontId="0" fillId="0" borderId="35" xfId="0" applyBorder="1"/>
    <xf numFmtId="0" fontId="28" fillId="0" borderId="35" xfId="0" applyFont="1" applyBorder="1"/>
    <xf numFmtId="0" fontId="34" fillId="0" borderId="0" xfId="0" applyFont="1"/>
    <xf numFmtId="10" fontId="22" fillId="0" borderId="24" xfId="1" applyNumberFormat="1" applyFont="1" applyBorder="1" applyAlignment="1">
      <alignment horizontal="center"/>
    </xf>
    <xf numFmtId="0" fontId="35" fillId="0" borderId="0" xfId="0" applyFont="1"/>
    <xf numFmtId="0" fontId="0" fillId="0" borderId="26" xfId="0" applyBorder="1"/>
    <xf numFmtId="0" fontId="0" fillId="0" borderId="37" xfId="0" applyBorder="1"/>
    <xf numFmtId="0" fontId="26" fillId="0" borderId="38" xfId="0" applyFont="1" applyBorder="1" applyAlignment="1">
      <alignment horizontal="center" vertical="center"/>
    </xf>
    <xf numFmtId="0" fontId="33" fillId="0" borderId="0" xfId="0" applyFont="1" applyAlignment="1">
      <alignment horizontal="left" wrapText="1"/>
    </xf>
    <xf numFmtId="0" fontId="0" fillId="3" borderId="0" xfId="0" applyFill="1" applyAlignment="1">
      <alignment horizontal="left"/>
    </xf>
    <xf numFmtId="0" fontId="33" fillId="0" borderId="39" xfId="0" applyFont="1" applyBorder="1" applyAlignment="1">
      <alignment vertical="center"/>
    </xf>
    <xf numFmtId="0" fontId="33" fillId="0" borderId="40" xfId="0" applyFont="1" applyBorder="1" applyAlignment="1">
      <alignment vertical="center"/>
    </xf>
    <xf numFmtId="0" fontId="33" fillId="0" borderId="2" xfId="0" applyFont="1" applyBorder="1"/>
    <xf numFmtId="0" fontId="33" fillId="0" borderId="26" xfId="0" applyFont="1" applyBorder="1"/>
    <xf numFmtId="0" fontId="33" fillId="0" borderId="40" xfId="0" applyFont="1" applyBorder="1"/>
    <xf numFmtId="0" fontId="33" fillId="0" borderId="2" xfId="0" applyFont="1" applyBorder="1" applyAlignment="1">
      <alignment vertical="center"/>
    </xf>
    <xf numFmtId="0" fontId="33" fillId="0" borderId="41" xfId="0" applyFont="1" applyBorder="1"/>
    <xf numFmtId="0" fontId="33" fillId="0" borderId="42" xfId="0" applyFont="1" applyBorder="1"/>
    <xf numFmtId="0" fontId="33" fillId="0" borderId="43" xfId="0" applyFont="1" applyBorder="1"/>
    <xf numFmtId="0" fontId="33" fillId="0" borderId="44" xfId="0" applyFont="1" applyBorder="1"/>
    <xf numFmtId="0" fontId="33" fillId="0" borderId="45" xfId="0" applyFont="1" applyBorder="1" applyAlignment="1">
      <alignment vertical="center"/>
    </xf>
    <xf numFmtId="0" fontId="33" fillId="0" borderId="46" xfId="0" applyFont="1" applyBorder="1" applyAlignment="1">
      <alignment vertical="center"/>
    </xf>
    <xf numFmtId="0" fontId="29" fillId="0" borderId="0" xfId="0" applyFont="1" applyAlignment="1">
      <alignment vertical="top"/>
    </xf>
    <xf numFmtId="0" fontId="36" fillId="0" borderId="0" xfId="0" applyFont="1"/>
    <xf numFmtId="0" fontId="36" fillId="0" borderId="34" xfId="0" applyFont="1" applyBorder="1"/>
    <xf numFmtId="0" fontId="37" fillId="0" borderId="0" xfId="0" applyFont="1"/>
    <xf numFmtId="0" fontId="36" fillId="0" borderId="0" xfId="0" applyFont="1" applyAlignment="1">
      <alignment horizontal="right"/>
    </xf>
    <xf numFmtId="0" fontId="0" fillId="0" borderId="47" xfId="0" applyBorder="1"/>
    <xf numFmtId="0" fontId="0" fillId="0" borderId="48" xfId="0" applyBorder="1"/>
    <xf numFmtId="0" fontId="0" fillId="0" borderId="49" xfId="0" applyBorder="1"/>
    <xf numFmtId="0" fontId="0" fillId="2" borderId="16" xfId="0" applyFill="1" applyBorder="1" applyAlignment="1">
      <alignment horizontal="left" wrapText="1"/>
    </xf>
    <xf numFmtId="0" fontId="0" fillId="2" borderId="10" xfId="0" applyFill="1" applyBorder="1" applyAlignment="1">
      <alignment horizontal="left" wrapText="1"/>
    </xf>
    <xf numFmtId="0" fontId="0" fillId="2" borderId="22" xfId="0" applyFill="1" applyBorder="1" applyAlignment="1">
      <alignment horizontal="left" wrapText="1"/>
    </xf>
    <xf numFmtId="0" fontId="38" fillId="0" borderId="0" xfId="0" applyFont="1"/>
    <xf numFmtId="0" fontId="38" fillId="2" borderId="16" xfId="0" applyFont="1" applyFill="1" applyBorder="1"/>
    <xf numFmtId="0" fontId="38" fillId="2" borderId="10" xfId="0" applyFont="1" applyFill="1" applyBorder="1"/>
    <xf numFmtId="0" fontId="39" fillId="0" borderId="0" xfId="0" applyFont="1"/>
    <xf numFmtId="0" fontId="39" fillId="0" borderId="0" xfId="0" applyFont="1" applyAlignment="1">
      <alignment wrapText="1"/>
    </xf>
    <xf numFmtId="0" fontId="40" fillId="0" borderId="0" xfId="0" applyFont="1" applyAlignment="1">
      <alignment wrapText="1"/>
    </xf>
    <xf numFmtId="0" fontId="41" fillId="0" borderId="34" xfId="0" applyFont="1" applyBorder="1"/>
    <xf numFmtId="0" fontId="23" fillId="0" borderId="0" xfId="0" quotePrefix="1" applyFont="1" applyAlignment="1">
      <alignment horizontal="left"/>
    </xf>
    <xf numFmtId="0" fontId="23" fillId="0" borderId="45" xfId="0" applyFont="1" applyBorder="1"/>
    <xf numFmtId="0" fontId="0" fillId="0" borderId="0" xfId="0" quotePrefix="1"/>
    <xf numFmtId="1" fontId="0" fillId="0" borderId="0" xfId="0" quotePrefix="1" applyNumberFormat="1" applyAlignment="1">
      <alignment horizontal="left"/>
    </xf>
    <xf numFmtId="0" fontId="42" fillId="0" borderId="0" xfId="0" applyFont="1"/>
    <xf numFmtId="0" fontId="43" fillId="0" borderId="0" xfId="0" applyFont="1"/>
    <xf numFmtId="0" fontId="42" fillId="0" borderId="0" xfId="0" applyFont="1" applyAlignment="1">
      <alignment horizontal="left" wrapText="1"/>
    </xf>
    <xf numFmtId="0" fontId="44" fillId="0" borderId="0" xfId="0" applyFont="1"/>
    <xf numFmtId="0" fontId="23" fillId="3" borderId="44" xfId="0" applyFont="1" applyFill="1" applyBorder="1" applyAlignment="1" applyProtection="1">
      <alignment horizontal="center"/>
      <protection locked="0"/>
    </xf>
    <xf numFmtId="0" fontId="23" fillId="3" borderId="3" xfId="0" applyFont="1"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37" xfId="0" applyFill="1" applyBorder="1" applyProtection="1">
      <protection locked="0"/>
    </xf>
    <xf numFmtId="0" fontId="0" fillId="3" borderId="8" xfId="0" applyFill="1" applyBorder="1" applyProtection="1">
      <protection locked="0"/>
    </xf>
    <xf numFmtId="0" fontId="0" fillId="3" borderId="50" xfId="0" applyFill="1" applyBorder="1" applyProtection="1">
      <protection locked="0"/>
    </xf>
    <xf numFmtId="0" fontId="0" fillId="3" borderId="9" xfId="0" applyFill="1" applyBorder="1" applyProtection="1">
      <protection locked="0"/>
    </xf>
    <xf numFmtId="0" fontId="0" fillId="3" borderId="13" xfId="0" applyFill="1" applyBorder="1" applyProtection="1">
      <protection locked="0"/>
    </xf>
    <xf numFmtId="0" fontId="0" fillId="3" borderId="16" xfId="0" applyFill="1" applyBorder="1" applyProtection="1">
      <protection locked="0"/>
    </xf>
    <xf numFmtId="0" fontId="0" fillId="3" borderId="47" xfId="0" applyFill="1" applyBorder="1" applyProtection="1">
      <protection locked="0"/>
    </xf>
    <xf numFmtId="0" fontId="0" fillId="3" borderId="18" xfId="0" applyFill="1" applyBorder="1" applyProtection="1">
      <protection locked="0"/>
    </xf>
    <xf numFmtId="0" fontId="23" fillId="3" borderId="6" xfId="0" applyFont="1" applyFill="1" applyBorder="1" applyAlignment="1" applyProtection="1">
      <alignment horizontal="center"/>
      <protection locked="0"/>
    </xf>
    <xf numFmtId="0" fontId="0" fillId="3" borderId="24"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23" fillId="2" borderId="44" xfId="0" applyFont="1" applyFill="1" applyBorder="1" applyAlignment="1" applyProtection="1">
      <alignment horizontal="center"/>
      <protection locked="0"/>
    </xf>
    <xf numFmtId="0" fontId="0" fillId="3" borderId="16" xfId="0" applyFill="1" applyBorder="1" applyAlignment="1" applyProtection="1">
      <alignment horizontal="center"/>
      <protection locked="0"/>
    </xf>
    <xf numFmtId="0" fontId="0" fillId="3" borderId="51" xfId="0" applyFill="1" applyBorder="1" applyProtection="1">
      <protection locked="0"/>
    </xf>
    <xf numFmtId="0" fontId="0" fillId="3" borderId="52" xfId="0" applyFill="1" applyBorder="1" applyProtection="1">
      <protection locked="0"/>
    </xf>
    <xf numFmtId="0" fontId="0" fillId="3" borderId="52" xfId="0" applyFill="1" applyBorder="1" applyAlignment="1" applyProtection="1">
      <alignment horizontal="center"/>
      <protection locked="0"/>
    </xf>
    <xf numFmtId="0" fontId="33" fillId="3" borderId="52" xfId="0" applyFont="1" applyFill="1" applyBorder="1" applyProtection="1">
      <protection locked="0"/>
    </xf>
    <xf numFmtId="0" fontId="0" fillId="3" borderId="29" xfId="0" applyFill="1" applyBorder="1" applyAlignment="1" applyProtection="1">
      <alignment horizontal="center"/>
      <protection locked="0"/>
    </xf>
    <xf numFmtId="0" fontId="0" fillId="3" borderId="53" xfId="0" applyFill="1" applyBorder="1" applyAlignment="1" applyProtection="1">
      <alignment horizontal="center"/>
      <protection locked="0"/>
    </xf>
    <xf numFmtId="0" fontId="0" fillId="3" borderId="30" xfId="0" applyFill="1" applyBorder="1" applyAlignment="1" applyProtection="1">
      <alignment horizontal="center"/>
      <protection locked="0"/>
    </xf>
    <xf numFmtId="0" fontId="0" fillId="3" borderId="51" xfId="0" applyFill="1" applyBorder="1" applyAlignment="1" applyProtection="1">
      <alignment horizontal="center"/>
      <protection locked="0"/>
    </xf>
    <xf numFmtId="0" fontId="0" fillId="3" borderId="24" xfId="0" applyFill="1" applyBorder="1" applyProtection="1">
      <protection locked="0"/>
    </xf>
    <xf numFmtId="3" fontId="22" fillId="3" borderId="24" xfId="1" applyNumberFormat="1" applyFont="1" applyFill="1" applyBorder="1" applyAlignment="1" applyProtection="1">
      <alignment horizontal="center"/>
      <protection locked="0"/>
    </xf>
    <xf numFmtId="0" fontId="0" fillId="2" borderId="24" xfId="0" applyFill="1" applyBorder="1" applyProtection="1">
      <protection locked="0"/>
    </xf>
    <xf numFmtId="0" fontId="41" fillId="0" borderId="0" xfId="0" applyFont="1"/>
    <xf numFmtId="1" fontId="0" fillId="0" borderId="0" xfId="0" applyNumberFormat="1" applyAlignment="1">
      <alignment horizontal="left"/>
    </xf>
    <xf numFmtId="0" fontId="26" fillId="0" borderId="0" xfId="0" applyFont="1"/>
    <xf numFmtId="0" fontId="0" fillId="3" borderId="11" xfId="0" applyFill="1" applyBorder="1" applyProtection="1">
      <protection locked="0"/>
    </xf>
    <xf numFmtId="0" fontId="0" fillId="3" borderId="42" xfId="0" applyFill="1" applyBorder="1" applyProtection="1">
      <protection locked="0"/>
    </xf>
    <xf numFmtId="1" fontId="0" fillId="0" borderId="54" xfId="0" applyNumberFormat="1" applyBorder="1" applyAlignment="1">
      <alignment horizontal="center"/>
    </xf>
    <xf numFmtId="0" fontId="29" fillId="0" borderId="55" xfId="0" applyFont="1" applyBorder="1" applyAlignment="1">
      <alignment horizontal="right" vertical="center"/>
    </xf>
    <xf numFmtId="0" fontId="29" fillId="0" borderId="56" xfId="0" applyFont="1" applyBorder="1" applyAlignment="1">
      <alignment horizontal="left" vertical="center"/>
    </xf>
    <xf numFmtId="0" fontId="45" fillId="0" borderId="0" xfId="0" applyFont="1"/>
    <xf numFmtId="49" fontId="29" fillId="0" borderId="0" xfId="0" applyNumberFormat="1" applyFont="1" applyAlignment="1" applyProtection="1">
      <alignment horizontal="center" vertical="center"/>
      <protection locked="0"/>
    </xf>
    <xf numFmtId="0" fontId="29" fillId="3" borderId="52" xfId="0" applyFont="1" applyFill="1" applyBorder="1" applyProtection="1">
      <protection locked="0"/>
    </xf>
    <xf numFmtId="0" fontId="46" fillId="0" borderId="0" xfId="0" applyFont="1"/>
    <xf numFmtId="0" fontId="29" fillId="0" borderId="0" xfId="0" applyFont="1"/>
    <xf numFmtId="0" fontId="20" fillId="0" borderId="0" xfId="0" applyFont="1"/>
    <xf numFmtId="0" fontId="29" fillId="0" borderId="56" xfId="0" applyFont="1" applyBorder="1"/>
    <xf numFmtId="0" fontId="29" fillId="0" borderId="57" xfId="0" applyFont="1" applyBorder="1" applyAlignment="1">
      <alignment horizontal="right" vertical="center"/>
    </xf>
    <xf numFmtId="0" fontId="29" fillId="0" borderId="58" xfId="0" applyFont="1" applyBorder="1" applyAlignment="1">
      <alignment horizontal="left" vertical="center"/>
    </xf>
    <xf numFmtId="0" fontId="46" fillId="0" borderId="34" xfId="0" applyFont="1" applyBorder="1"/>
    <xf numFmtId="0" fontId="29" fillId="0" borderId="34" xfId="0" applyFont="1" applyBorder="1" applyAlignment="1">
      <alignment horizontal="left" vertical="center"/>
    </xf>
    <xf numFmtId="0" fontId="29" fillId="0" borderId="34" xfId="0" applyFont="1" applyBorder="1"/>
    <xf numFmtId="0" fontId="29" fillId="0" borderId="59" xfId="0" applyFont="1" applyBorder="1" applyAlignment="1">
      <alignment horizontal="right" vertical="center"/>
    </xf>
    <xf numFmtId="0" fontId="29" fillId="0" borderId="60" xfId="0" applyFont="1" applyBorder="1" applyAlignment="1">
      <alignment horizontal="right" vertical="center"/>
    </xf>
    <xf numFmtId="0" fontId="46" fillId="0" borderId="0" xfId="0" applyFont="1" applyProtection="1">
      <protection locked="0"/>
    </xf>
    <xf numFmtId="49" fontId="29" fillId="0" borderId="0" xfId="0" applyNumberFormat="1" applyFont="1" applyAlignment="1" applyProtection="1">
      <alignment horizontal="center"/>
      <protection locked="0"/>
    </xf>
    <xf numFmtId="0" fontId="29" fillId="0" borderId="50" xfId="0" applyFont="1" applyBorder="1" applyAlignment="1">
      <alignment horizontal="right" vertical="center"/>
    </xf>
    <xf numFmtId="49" fontId="29" fillId="0" borderId="35" xfId="0" applyNumberFormat="1" applyFont="1" applyBorder="1" applyAlignment="1" applyProtection="1">
      <alignment horizontal="center"/>
      <protection locked="0"/>
    </xf>
    <xf numFmtId="49" fontId="29" fillId="0" borderId="35" xfId="0" applyNumberFormat="1" applyFont="1" applyBorder="1" applyAlignment="1" applyProtection="1">
      <alignment horizontal="center" vertical="center"/>
      <protection locked="0"/>
    </xf>
    <xf numFmtId="0" fontId="29" fillId="0" borderId="0" xfId="0" applyFont="1" applyProtection="1">
      <protection locked="0"/>
    </xf>
    <xf numFmtId="49" fontId="29" fillId="0" borderId="34" xfId="0" applyNumberFormat="1" applyFont="1" applyBorder="1" applyAlignment="1" applyProtection="1">
      <alignment horizontal="center"/>
      <protection locked="0"/>
    </xf>
    <xf numFmtId="49" fontId="29" fillId="0" borderId="34" xfId="0" applyNumberFormat="1" applyFont="1" applyBorder="1" applyAlignment="1" applyProtection="1">
      <alignment horizontal="center" vertical="center"/>
      <protection locked="0"/>
    </xf>
    <xf numFmtId="0" fontId="29" fillId="0" borderId="61" xfId="0" applyFont="1" applyBorder="1" applyAlignment="1">
      <alignment horizontal="right" vertical="center"/>
    </xf>
    <xf numFmtId="0" fontId="29" fillId="0" borderId="56" xfId="0" applyFont="1" applyBorder="1" applyAlignment="1">
      <alignment horizontal="left" vertical="center" wrapText="1"/>
    </xf>
    <xf numFmtId="0" fontId="29" fillId="0" borderId="58" xfId="0" applyFont="1" applyBorder="1" applyAlignment="1">
      <alignment horizontal="left" vertical="center" wrapText="1"/>
    </xf>
    <xf numFmtId="0" fontId="29" fillId="0" borderId="34" xfId="0" applyFont="1" applyBorder="1" applyAlignment="1">
      <alignment horizontal="left" vertical="center" wrapText="1"/>
    </xf>
    <xf numFmtId="0" fontId="29" fillId="0" borderId="62" xfId="0" applyFont="1" applyBorder="1" applyAlignment="1">
      <alignment horizontal="right" vertical="center"/>
    </xf>
    <xf numFmtId="49" fontId="0" fillId="0" borderId="48" xfId="0" applyNumberFormat="1" applyBorder="1" applyProtection="1">
      <protection locked="0"/>
    </xf>
    <xf numFmtId="49" fontId="0" fillId="0" borderId="63" xfId="0" applyNumberFormat="1" applyBorder="1" applyProtection="1">
      <protection locked="0"/>
    </xf>
    <xf numFmtId="49" fontId="0" fillId="0" borderId="64" xfId="0" applyNumberFormat="1" applyBorder="1" applyProtection="1">
      <protection locked="0"/>
    </xf>
    <xf numFmtId="0" fontId="29" fillId="0" borderId="16" xfId="0" applyFont="1" applyBorder="1" applyAlignment="1">
      <alignment vertical="center"/>
    </xf>
    <xf numFmtId="0" fontId="29" fillId="0" borderId="10" xfId="0" applyFont="1" applyBorder="1" applyAlignment="1">
      <alignment vertical="center"/>
    </xf>
    <xf numFmtId="1" fontId="0" fillId="0" borderId="49" xfId="0" applyNumberFormat="1" applyBorder="1" applyAlignment="1">
      <alignment horizontal="center"/>
    </xf>
    <xf numFmtId="0" fontId="29" fillId="0" borderId="35" xfId="0" applyFont="1" applyBorder="1" applyAlignment="1">
      <alignment vertical="center"/>
    </xf>
    <xf numFmtId="0" fontId="29" fillId="0" borderId="48" xfId="0" applyFont="1" applyBorder="1" applyAlignment="1">
      <alignment vertical="center"/>
    </xf>
    <xf numFmtId="0" fontId="29" fillId="0" borderId="34" xfId="0" applyFont="1" applyBorder="1" applyAlignment="1">
      <alignment vertical="center"/>
    </xf>
    <xf numFmtId="0" fontId="29" fillId="0" borderId="64" xfId="0" applyFont="1" applyBorder="1" applyAlignment="1">
      <alignment vertical="center"/>
    </xf>
    <xf numFmtId="49" fontId="29" fillId="0" borderId="10" xfId="0" applyNumberFormat="1" applyFont="1" applyBorder="1" applyAlignment="1" applyProtection="1">
      <alignment horizontal="center"/>
      <protection locked="0"/>
    </xf>
    <xf numFmtId="49" fontId="29" fillId="0" borderId="10" xfId="0" applyNumberFormat="1" applyFont="1" applyBorder="1" applyAlignment="1" applyProtection="1">
      <alignment horizontal="center" vertical="center"/>
      <protection locked="0"/>
    </xf>
    <xf numFmtId="49" fontId="0" fillId="0" borderId="22" xfId="0" applyNumberFormat="1" applyBorder="1" applyProtection="1">
      <protection locked="0"/>
    </xf>
    <xf numFmtId="1" fontId="0" fillId="0" borderId="52" xfId="0" applyNumberFormat="1" applyBorder="1" applyAlignment="1">
      <alignment horizontal="center"/>
    </xf>
    <xf numFmtId="0" fontId="0" fillId="0" borderId="52" xfId="0" applyBorder="1" applyProtection="1">
      <protection locked="0"/>
    </xf>
    <xf numFmtId="0" fontId="0" fillId="0" borderId="38" xfId="0" applyBorder="1" applyProtection="1">
      <protection locked="0"/>
    </xf>
    <xf numFmtId="0" fontId="47" fillId="3" borderId="52" xfId="0" applyFont="1" applyFill="1" applyBorder="1" applyProtection="1">
      <protection locked="0"/>
    </xf>
    <xf numFmtId="0" fontId="47" fillId="0" borderId="0" xfId="0" applyFont="1" applyAlignment="1">
      <alignment horizontal="left" vertical="center"/>
    </xf>
    <xf numFmtId="49" fontId="47" fillId="0" borderId="0" xfId="0" applyNumberFormat="1" applyFont="1" applyAlignment="1" applyProtection="1">
      <alignment horizontal="center"/>
      <protection locked="0"/>
    </xf>
    <xf numFmtId="0" fontId="43" fillId="0" borderId="52" xfId="0" applyFont="1" applyBorder="1"/>
    <xf numFmtId="0" fontId="48" fillId="0" borderId="0" xfId="0" applyFont="1"/>
    <xf numFmtId="0" fontId="21" fillId="0" borderId="0" xfId="0" applyFont="1"/>
    <xf numFmtId="0" fontId="39" fillId="0" borderId="34" xfId="0" applyFont="1" applyBorder="1" applyAlignment="1">
      <alignment horizontal="right"/>
    </xf>
    <xf numFmtId="165" fontId="0" fillId="3" borderId="52" xfId="0" applyNumberFormat="1" applyFill="1" applyBorder="1" applyProtection="1">
      <protection locked="0"/>
    </xf>
    <xf numFmtId="0" fontId="0" fillId="0" borderId="0" xfId="0" applyAlignment="1">
      <alignment horizontal="left" wrapText="1"/>
    </xf>
    <xf numFmtId="0" fontId="0" fillId="0" borderId="0" xfId="0" applyAlignment="1">
      <alignment horizontal="left"/>
    </xf>
    <xf numFmtId="0" fontId="0" fillId="0" borderId="0" xfId="0" applyAlignment="1">
      <alignment horizontal="right"/>
    </xf>
    <xf numFmtId="0" fontId="23" fillId="0" borderId="8" xfId="0" applyFont="1" applyBorder="1" applyAlignment="1">
      <alignment horizontal="right"/>
    </xf>
    <xf numFmtId="0" fontId="23" fillId="0" borderId="10" xfId="0" applyFont="1" applyBorder="1" applyAlignment="1">
      <alignment horizontal="right"/>
    </xf>
    <xf numFmtId="0" fontId="23" fillId="0" borderId="22" xfId="0" applyFont="1" applyBorder="1" applyAlignment="1">
      <alignment horizontal="right"/>
    </xf>
    <xf numFmtId="0" fontId="23" fillId="0" borderId="23" xfId="0" applyFont="1" applyBorder="1" applyAlignment="1">
      <alignment horizontal="right"/>
    </xf>
    <xf numFmtId="0" fontId="23" fillId="2" borderId="10" xfId="0" applyFont="1" applyFill="1" applyBorder="1" applyAlignment="1" applyProtection="1">
      <alignment horizontal="left"/>
      <protection locked="0"/>
    </xf>
    <xf numFmtId="0" fontId="23" fillId="0" borderId="28" xfId="0" applyFont="1" applyBorder="1" applyAlignment="1">
      <alignment horizontal="right"/>
    </xf>
    <xf numFmtId="0" fontId="23" fillId="0" borderId="6" xfId="0" applyFont="1" applyBorder="1" applyAlignment="1">
      <alignment horizontal="right"/>
    </xf>
    <xf numFmtId="0" fontId="0" fillId="0" borderId="0" xfId="0" applyAlignment="1">
      <alignment horizontal="left" vertical="center" wrapText="1"/>
    </xf>
    <xf numFmtId="0" fontId="0" fillId="0" borderId="36" xfId="0" applyBorder="1" applyAlignment="1">
      <alignment horizontal="right"/>
    </xf>
    <xf numFmtId="0" fontId="0" fillId="0" borderId="31" xfId="0" applyBorder="1" applyAlignment="1">
      <alignment horizontal="right"/>
    </xf>
    <xf numFmtId="0" fontId="0" fillId="0" borderId="28" xfId="0" applyBorder="1" applyAlignment="1">
      <alignment horizontal="center"/>
    </xf>
    <xf numFmtId="0" fontId="29" fillId="0" borderId="0" xfId="0" applyFont="1" applyAlignment="1">
      <alignment horizontal="left" vertical="center" wrapText="1"/>
    </xf>
    <xf numFmtId="0" fontId="29" fillId="0" borderId="0" xfId="0" applyFont="1" applyAlignment="1">
      <alignment horizontal="left" vertical="center"/>
    </xf>
    <xf numFmtId="0" fontId="23" fillId="0" borderId="7" xfId="0" applyFont="1" applyBorder="1" applyAlignment="1">
      <alignment horizontal="center" wrapText="1"/>
    </xf>
    <xf numFmtId="0" fontId="0" fillId="0" borderId="24" xfId="0" applyBorder="1" applyAlignment="1">
      <alignment horizontal="center"/>
    </xf>
    <xf numFmtId="0" fontId="39" fillId="0" borderId="0" xfId="0" applyFont="1" applyAlignment="1">
      <alignment horizontal="left" wrapText="1"/>
    </xf>
    <xf numFmtId="0" fontId="40" fillId="0" borderId="0" xfId="0" applyFont="1" applyAlignment="1">
      <alignment horizontal="left" wrapText="1"/>
    </xf>
    <xf numFmtId="0" fontId="0" fillId="0" borderId="0" xfId="0" applyAlignment="1">
      <alignment horizontal="left" wrapText="1"/>
    </xf>
    <xf numFmtId="0" fontId="0" fillId="0" borderId="0" xfId="0" applyAlignment="1">
      <alignment horizontal="left"/>
    </xf>
    <xf numFmtId="0" fontId="23" fillId="0" borderId="42" xfId="0" applyFont="1" applyBorder="1" applyAlignment="1">
      <alignment horizontal="right"/>
    </xf>
    <xf numFmtId="0" fontId="23" fillId="0" borderId="46" xfId="0" applyFont="1" applyBorder="1" applyAlignment="1">
      <alignment horizontal="right"/>
    </xf>
    <xf numFmtId="0" fontId="0" fillId="0" borderId="2" xfId="0" applyBorder="1" applyAlignment="1">
      <alignment horizontal="left" wrapText="1"/>
    </xf>
    <xf numFmtId="0" fontId="0" fillId="0" borderId="26" xfId="0" applyBorder="1" applyAlignment="1">
      <alignment horizontal="left" wrapText="1"/>
    </xf>
    <xf numFmtId="0" fontId="0" fillId="0" borderId="40" xfId="0" applyBorder="1" applyAlignment="1">
      <alignment horizontal="left" wrapText="1"/>
    </xf>
    <xf numFmtId="0" fontId="0" fillId="0" borderId="55" xfId="0" applyBorder="1" applyAlignment="1">
      <alignment horizontal="left" wrapText="1"/>
    </xf>
    <xf numFmtId="0" fontId="0" fillId="0" borderId="65" xfId="0" applyBorder="1" applyAlignment="1">
      <alignment horizontal="left" wrapText="1"/>
    </xf>
    <xf numFmtId="0" fontId="0" fillId="0" borderId="11" xfId="0" applyBorder="1" applyAlignment="1">
      <alignment horizontal="left" wrapText="1"/>
    </xf>
    <xf numFmtId="0" fontId="0" fillId="0" borderId="1" xfId="0" applyBorder="1" applyAlignment="1">
      <alignment horizontal="left" wrapText="1"/>
    </xf>
    <xf numFmtId="0" fontId="0" fillId="0" borderId="12" xfId="0" applyBorder="1" applyAlignment="1">
      <alignment horizontal="left" wrapText="1"/>
    </xf>
    <xf numFmtId="0" fontId="0" fillId="0" borderId="0" xfId="0" applyAlignment="1">
      <alignment horizontal="right"/>
    </xf>
    <xf numFmtId="0" fontId="0" fillId="3" borderId="42" xfId="0" applyFill="1" applyBorder="1" applyAlignment="1" applyProtection="1">
      <alignment horizontal="center"/>
      <protection locked="0"/>
    </xf>
    <xf numFmtId="0" fontId="0" fillId="3" borderId="46" xfId="0" applyFill="1" applyBorder="1" applyAlignment="1" applyProtection="1">
      <alignment horizontal="center"/>
      <protection locked="0"/>
    </xf>
    <xf numFmtId="0" fontId="23" fillId="0" borderId="8" xfId="0" applyFont="1" applyBorder="1" applyAlignment="1">
      <alignment horizontal="right"/>
    </xf>
    <xf numFmtId="0" fontId="23" fillId="0" borderId="10" xfId="0" applyFont="1" applyBorder="1" applyAlignment="1">
      <alignment horizontal="right"/>
    </xf>
    <xf numFmtId="0" fontId="23" fillId="0" borderId="22" xfId="0" applyFont="1" applyBorder="1" applyAlignment="1">
      <alignment horizontal="right"/>
    </xf>
    <xf numFmtId="0" fontId="23" fillId="0" borderId="9" xfId="0" applyFont="1" applyBorder="1" applyAlignment="1">
      <alignment horizontal="right"/>
    </xf>
    <xf numFmtId="0" fontId="23" fillId="0" borderId="19" xfId="0" applyFont="1" applyBorder="1" applyAlignment="1">
      <alignment horizontal="right"/>
    </xf>
    <xf numFmtId="0" fontId="23" fillId="0" borderId="23" xfId="0" applyFont="1" applyBorder="1" applyAlignment="1">
      <alignment horizontal="right"/>
    </xf>
    <xf numFmtId="0" fontId="23" fillId="0" borderId="2" xfId="0" applyFont="1" applyBorder="1" applyAlignment="1">
      <alignment horizontal="right"/>
    </xf>
    <xf numFmtId="0" fontId="23" fillId="0" borderId="26" xfId="0" applyFont="1" applyBorder="1" applyAlignment="1">
      <alignment horizontal="right"/>
    </xf>
    <xf numFmtId="0" fontId="23" fillId="0" borderId="44" xfId="0" applyFont="1" applyBorder="1" applyAlignment="1">
      <alignment horizontal="right"/>
    </xf>
    <xf numFmtId="0" fontId="23" fillId="2" borderId="8" xfId="0" applyFont="1" applyFill="1" applyBorder="1" applyAlignment="1" applyProtection="1">
      <alignment horizontal="left"/>
      <protection locked="0"/>
    </xf>
    <xf numFmtId="0" fontId="23" fillId="2" borderId="10" xfId="0" applyFont="1" applyFill="1" applyBorder="1" applyAlignment="1" applyProtection="1">
      <alignment horizontal="left"/>
      <protection locked="0"/>
    </xf>
    <xf numFmtId="0" fontId="23" fillId="2" borderId="22" xfId="0" applyFont="1" applyFill="1" applyBorder="1" applyAlignment="1" applyProtection="1">
      <alignment horizontal="left"/>
      <protection locked="0"/>
    </xf>
    <xf numFmtId="0" fontId="23" fillId="0" borderId="8" xfId="0" applyFont="1" applyBorder="1" applyAlignment="1">
      <alignment horizontal="right" wrapText="1"/>
    </xf>
    <xf numFmtId="0" fontId="23" fillId="0" borderId="10" xfId="0" applyFont="1" applyBorder="1" applyAlignment="1">
      <alignment horizontal="right" wrapText="1"/>
    </xf>
    <xf numFmtId="0" fontId="23" fillId="0" borderId="22" xfId="0" applyFont="1" applyBorder="1" applyAlignment="1">
      <alignment horizontal="right" wrapText="1"/>
    </xf>
    <xf numFmtId="0" fontId="23" fillId="0" borderId="37" xfId="0" applyFont="1" applyBorder="1" applyAlignment="1">
      <alignment horizontal="center"/>
    </xf>
    <xf numFmtId="0" fontId="23" fillId="0" borderId="14" xfId="0" applyFont="1" applyBorder="1" applyAlignment="1">
      <alignment horizontal="center"/>
    </xf>
    <xf numFmtId="0" fontId="23" fillId="0" borderId="21" xfId="0" applyFont="1" applyBorder="1" applyAlignment="1">
      <alignment horizontal="center"/>
    </xf>
    <xf numFmtId="0" fontId="23" fillId="0" borderId="62" xfId="0" applyFont="1" applyBorder="1" applyAlignment="1">
      <alignment horizontal="right"/>
    </xf>
    <xf numFmtId="0" fontId="23" fillId="0" borderId="24" xfId="0" applyFont="1" applyBorder="1" applyAlignment="1">
      <alignment horizontal="right"/>
    </xf>
    <xf numFmtId="0" fontId="23" fillId="0" borderId="27" xfId="0" applyFont="1" applyBorder="1" applyAlignment="1">
      <alignment horizontal="right"/>
    </xf>
    <xf numFmtId="0" fontId="23" fillId="0" borderId="28" xfId="0" applyFont="1" applyBorder="1" applyAlignment="1">
      <alignment horizontal="right"/>
    </xf>
    <xf numFmtId="0" fontId="23" fillId="2" borderId="62" xfId="0" applyFont="1" applyFill="1" applyBorder="1" applyAlignment="1" applyProtection="1">
      <alignment horizontal="left"/>
      <protection locked="0"/>
    </xf>
    <xf numFmtId="0" fontId="23" fillId="2" borderId="24" xfId="0" applyFont="1" applyFill="1" applyBorder="1" applyAlignment="1" applyProtection="1">
      <alignment horizontal="left"/>
      <protection locked="0"/>
    </xf>
    <xf numFmtId="0" fontId="23" fillId="0" borderId="62" xfId="0" applyFont="1" applyBorder="1" applyAlignment="1">
      <alignment horizontal="right" wrapText="1"/>
    </xf>
    <xf numFmtId="0" fontId="23" fillId="0" borderId="24" xfId="0" applyFont="1" applyBorder="1" applyAlignment="1">
      <alignment horizontal="right" wrapText="1"/>
    </xf>
    <xf numFmtId="0" fontId="23" fillId="0" borderId="66" xfId="0" applyFont="1" applyBorder="1" applyAlignment="1">
      <alignment horizontal="right"/>
    </xf>
    <xf numFmtId="0" fontId="23" fillId="0" borderId="6" xfId="0" applyFont="1" applyBorder="1" applyAlignment="1">
      <alignment horizontal="right"/>
    </xf>
    <xf numFmtId="0" fontId="0" fillId="0" borderId="27" xfId="0" applyBorder="1" applyAlignment="1">
      <alignment horizontal="right" wrapText="1"/>
    </xf>
    <xf numFmtId="0" fontId="0" fillId="0" borderId="28" xfId="0" applyBorder="1" applyAlignment="1">
      <alignment horizontal="right" wrapText="1"/>
    </xf>
    <xf numFmtId="0" fontId="0" fillId="0" borderId="36" xfId="0" applyBorder="1" applyAlignment="1">
      <alignment horizontal="right" wrapText="1"/>
    </xf>
    <xf numFmtId="0" fontId="0" fillId="0" borderId="31" xfId="0" applyBorder="1" applyAlignment="1">
      <alignment horizontal="right" wrapText="1"/>
    </xf>
    <xf numFmtId="0" fontId="0" fillId="0" borderId="62" xfId="0" applyBorder="1" applyAlignment="1">
      <alignment horizontal="right" wrapText="1"/>
    </xf>
    <xf numFmtId="0" fontId="0" fillId="0" borderId="24" xfId="0" applyBorder="1" applyAlignment="1">
      <alignment horizontal="right" wrapText="1"/>
    </xf>
    <xf numFmtId="0" fontId="23" fillId="0" borderId="43" xfId="0" applyFont="1" applyBorder="1" applyAlignment="1">
      <alignment horizontal="right"/>
    </xf>
    <xf numFmtId="0" fontId="0" fillId="0" borderId="62" xfId="0" applyBorder="1" applyAlignment="1">
      <alignment horizontal="right"/>
    </xf>
    <xf numFmtId="0" fontId="0" fillId="0" borderId="24" xfId="0" applyBorder="1" applyAlignment="1">
      <alignment horizontal="right"/>
    </xf>
    <xf numFmtId="0" fontId="0" fillId="3" borderId="42" xfId="0" applyFill="1" applyBorder="1" applyAlignment="1" applyProtection="1">
      <alignment horizontal="left"/>
      <protection locked="0"/>
    </xf>
    <xf numFmtId="0" fontId="0" fillId="3" borderId="43" xfId="0" applyFill="1" applyBorder="1" applyAlignment="1" applyProtection="1">
      <alignment horizontal="left"/>
      <protection locked="0"/>
    </xf>
    <xf numFmtId="0" fontId="0" fillId="3" borderId="46" xfId="0" applyFill="1" applyBorder="1" applyAlignment="1" applyProtection="1">
      <alignment horizontal="left"/>
      <protection locked="0"/>
    </xf>
    <xf numFmtId="0" fontId="0" fillId="0" borderId="42" xfId="0" applyBorder="1" applyAlignment="1">
      <alignment horizontal="center"/>
    </xf>
    <xf numFmtId="0" fontId="0" fillId="0" borderId="46" xfId="0" applyBorder="1" applyAlignment="1">
      <alignment horizontal="center"/>
    </xf>
    <xf numFmtId="0" fontId="33" fillId="0" borderId="42" xfId="0" applyFont="1" applyBorder="1" applyAlignment="1">
      <alignment horizontal="left"/>
    </xf>
    <xf numFmtId="0" fontId="33" fillId="0" borderId="46" xfId="0" applyFont="1" applyBorder="1" applyAlignment="1">
      <alignment horizontal="left"/>
    </xf>
    <xf numFmtId="0" fontId="33" fillId="0" borderId="43" xfId="0" applyFont="1" applyBorder="1" applyAlignment="1">
      <alignment horizontal="left"/>
    </xf>
    <xf numFmtId="0" fontId="34" fillId="0" borderId="0" xfId="0" applyFont="1" applyAlignment="1">
      <alignment horizontal="left" wrapText="1"/>
    </xf>
    <xf numFmtId="0" fontId="33" fillId="0" borderId="42" xfId="0" applyFont="1" applyBorder="1" applyAlignment="1">
      <alignment horizontal="left" vertical="center"/>
    </xf>
    <xf numFmtId="0" fontId="33" fillId="0" borderId="46" xfId="0" applyFont="1" applyBorder="1" applyAlignment="1">
      <alignment horizontal="left" vertical="center"/>
    </xf>
    <xf numFmtId="0" fontId="29" fillId="0" borderId="0" xfId="0" applyFont="1" applyAlignment="1">
      <alignment horizontal="left" wrapText="1"/>
    </xf>
    <xf numFmtId="0" fontId="34"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pplyProtection="1">
      <alignment horizontal="left" wrapText="1"/>
      <protection locked="0"/>
    </xf>
    <xf numFmtId="0" fontId="0" fillId="0" borderId="34" xfId="0" applyBorder="1" applyAlignment="1" applyProtection="1">
      <alignment horizontal="left" wrapText="1"/>
      <protection locked="0"/>
    </xf>
    <xf numFmtId="0" fontId="0" fillId="0" borderId="24" xfId="0" applyBorder="1" applyAlignment="1">
      <alignment horizontal="center" vertical="center" wrapText="1"/>
    </xf>
    <xf numFmtId="0" fontId="0" fillId="0" borderId="24" xfId="0" applyBorder="1" applyAlignment="1">
      <alignment horizontal="center" wrapText="1"/>
    </xf>
    <xf numFmtId="0" fontId="0" fillId="0" borderId="36" xfId="0" applyBorder="1" applyAlignment="1">
      <alignment horizontal="right"/>
    </xf>
    <xf numFmtId="0" fontId="0" fillId="0" borderId="31" xfId="0" applyBorder="1" applyAlignment="1">
      <alignment horizontal="right"/>
    </xf>
    <xf numFmtId="0" fontId="29" fillId="3" borderId="16" xfId="0" applyFont="1" applyFill="1" applyBorder="1" applyAlignment="1" applyProtection="1">
      <alignment horizontal="left"/>
      <protection locked="0"/>
    </xf>
    <xf numFmtId="0" fontId="29" fillId="3" borderId="10" xfId="0" applyFont="1" applyFill="1" applyBorder="1" applyAlignment="1" applyProtection="1">
      <alignment horizontal="left"/>
      <protection locked="0"/>
    </xf>
    <xf numFmtId="0" fontId="29" fillId="3" borderId="22" xfId="0" applyFont="1" applyFill="1" applyBorder="1" applyAlignment="1" applyProtection="1">
      <alignment horizontal="left"/>
      <protection locked="0"/>
    </xf>
    <xf numFmtId="0" fontId="0" fillId="0" borderId="62" xfId="0" applyBorder="1" applyAlignment="1">
      <alignment horizontal="center" vertical="center" wrapText="1"/>
    </xf>
    <xf numFmtId="0" fontId="0" fillId="0" borderId="22" xfId="0" applyBorder="1" applyAlignment="1">
      <alignment horizontal="center" vertical="center" wrapText="1"/>
    </xf>
    <xf numFmtId="0" fontId="0" fillId="0" borderId="28" xfId="0" applyBorder="1" applyAlignment="1">
      <alignment horizontal="center"/>
    </xf>
    <xf numFmtId="0" fontId="0" fillId="0" borderId="39" xfId="0" applyBorder="1" applyAlignment="1">
      <alignment horizontal="left" vertical="center" wrapText="1"/>
    </xf>
    <xf numFmtId="0" fontId="0" fillId="0" borderId="26" xfId="0" applyBorder="1" applyAlignment="1">
      <alignment horizontal="left" vertical="center" wrapText="1"/>
    </xf>
    <xf numFmtId="0" fontId="0" fillId="0" borderId="40" xfId="0" applyBorder="1" applyAlignment="1">
      <alignment horizontal="left" vertical="center" wrapText="1"/>
    </xf>
    <xf numFmtId="0" fontId="0" fillId="0" borderId="67" xfId="0" applyBorder="1"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wrapText="1"/>
    </xf>
    <xf numFmtId="0" fontId="29" fillId="0" borderId="47" xfId="0" applyFont="1" applyBorder="1" applyAlignment="1">
      <alignment horizontal="left" vertical="center"/>
    </xf>
    <xf numFmtId="0" fontId="29" fillId="0" borderId="35" xfId="0" applyFont="1" applyBorder="1" applyAlignment="1">
      <alignment horizontal="left" vertical="center"/>
    </xf>
    <xf numFmtId="0" fontId="23" fillId="0" borderId="5" xfId="0" applyFont="1" applyBorder="1" applyAlignment="1">
      <alignment horizontal="right"/>
    </xf>
    <xf numFmtId="0" fontId="29" fillId="0" borderId="47" xfId="0" applyFont="1" applyBorder="1" applyAlignment="1">
      <alignment horizontal="left" vertical="center" wrapText="1"/>
    </xf>
    <xf numFmtId="0" fontId="29" fillId="0" borderId="0" xfId="0" applyFont="1" applyAlignment="1">
      <alignment horizontal="left" vertical="center" wrapText="1"/>
    </xf>
    <xf numFmtId="0" fontId="29" fillId="0" borderId="35" xfId="0" applyFont="1" applyBorder="1" applyAlignment="1">
      <alignment horizontal="left" vertical="center" wrapText="1"/>
    </xf>
    <xf numFmtId="0" fontId="29" fillId="0" borderId="0" xfId="0" applyFont="1" applyAlignment="1">
      <alignment horizontal="left" vertical="center"/>
    </xf>
    <xf numFmtId="0" fontId="23" fillId="0" borderId="7" xfId="0" applyFont="1" applyBorder="1" applyAlignment="1">
      <alignment horizontal="center" wrapText="1"/>
    </xf>
    <xf numFmtId="0" fontId="23" fillId="0" borderId="3" xfId="0" applyFont="1" applyBorder="1" applyAlignment="1">
      <alignment horizontal="center" wrapText="1"/>
    </xf>
    <xf numFmtId="0" fontId="23" fillId="0" borderId="2" xfId="0" applyFont="1" applyBorder="1" applyAlignment="1">
      <alignment horizontal="center" vertical="center"/>
    </xf>
    <xf numFmtId="0" fontId="23" fillId="0" borderId="26"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0" xfId="0" applyFont="1" applyAlignment="1">
      <alignment horizontal="center" vertical="center"/>
    </xf>
    <xf numFmtId="0" fontId="23" fillId="0" borderId="63" xfId="0" applyFont="1" applyBorder="1" applyAlignment="1">
      <alignment horizontal="center" vertical="center"/>
    </xf>
    <xf numFmtId="0" fontId="29" fillId="0" borderId="0" xfId="0" applyFont="1" applyAlignment="1">
      <alignment horizontal="left" vertical="top"/>
    </xf>
    <xf numFmtId="0" fontId="29" fillId="0" borderId="26" xfId="0" applyFont="1" applyBorder="1" applyAlignment="1">
      <alignment horizontal="left" vertical="top"/>
    </xf>
    <xf numFmtId="0" fontId="0" fillId="0" borderId="27" xfId="0" applyBorder="1" applyAlignment="1">
      <alignment horizontal="right"/>
    </xf>
    <xf numFmtId="0" fontId="0" fillId="0" borderId="28" xfId="0" applyBorder="1" applyAlignment="1">
      <alignment horizontal="right"/>
    </xf>
    <xf numFmtId="0" fontId="0" fillId="0" borderId="9" xfId="0" applyBorder="1" applyAlignment="1">
      <alignment horizontal="right"/>
    </xf>
    <xf numFmtId="0" fontId="0" fillId="0" borderId="19" xfId="0" applyBorder="1" applyAlignment="1">
      <alignment horizontal="right"/>
    </xf>
    <xf numFmtId="0" fontId="0" fillId="0" borderId="23" xfId="0" applyBorder="1" applyAlignment="1">
      <alignment horizontal="right"/>
    </xf>
    <xf numFmtId="0" fontId="49" fillId="0" borderId="0" xfId="0" applyFont="1" applyAlignment="1">
      <alignment horizontal="center" wrapText="1"/>
    </xf>
    <xf numFmtId="0" fontId="0" fillId="0" borderId="3" xfId="0" applyBorder="1" applyAlignment="1">
      <alignment horizontal="center" vertical="center"/>
    </xf>
    <xf numFmtId="0" fontId="0" fillId="0" borderId="24" xfId="0" applyBorder="1" applyAlignment="1">
      <alignment horizontal="center"/>
    </xf>
    <xf numFmtId="0" fontId="0" fillId="0" borderId="48" xfId="0" applyBorder="1" applyAlignment="1">
      <alignment horizontal="center" wrapText="1"/>
    </xf>
    <xf numFmtId="0" fontId="0" fillId="0" borderId="58" xfId="0" applyBorder="1" applyAlignment="1">
      <alignment horizontal="center" wrapText="1"/>
    </xf>
    <xf numFmtId="0" fontId="0" fillId="0" borderId="64" xfId="0" applyBorder="1" applyAlignment="1">
      <alignment horizontal="center" wrapText="1"/>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29" fillId="0" borderId="23" xfId="0" applyFont="1" applyBorder="1" applyAlignment="1">
      <alignment horizontal="left" vertical="center"/>
    </xf>
    <xf numFmtId="1" fontId="0" fillId="0" borderId="49" xfId="0" applyNumberFormat="1" applyBorder="1" applyAlignment="1">
      <alignment horizontal="center" vertical="center"/>
    </xf>
    <xf numFmtId="1" fontId="0" fillId="0" borderId="65" xfId="0" applyNumberFormat="1" applyBorder="1" applyAlignment="1">
      <alignment horizontal="center" vertical="center"/>
    </xf>
    <xf numFmtId="1" fontId="0" fillId="0" borderId="68" xfId="0" applyNumberFormat="1" applyBorder="1" applyAlignment="1">
      <alignment horizontal="center" vertical="center"/>
    </xf>
    <xf numFmtId="0" fontId="29" fillId="3" borderId="18" xfId="0" applyFont="1" applyFill="1" applyBorder="1" applyAlignment="1" applyProtection="1">
      <alignment horizontal="left"/>
      <protection locked="0"/>
    </xf>
    <xf numFmtId="0" fontId="29" fillId="3" borderId="19" xfId="0" applyFont="1" applyFill="1" applyBorder="1" applyAlignment="1" applyProtection="1">
      <alignment horizontal="left"/>
      <protection locked="0"/>
    </xf>
    <xf numFmtId="0" fontId="29" fillId="3" borderId="23" xfId="0" applyFont="1" applyFill="1" applyBorder="1" applyAlignment="1" applyProtection="1">
      <alignment horizontal="left"/>
      <protection locked="0"/>
    </xf>
    <xf numFmtId="0" fontId="29" fillId="0" borderId="16" xfId="0" applyFont="1" applyBorder="1" applyAlignment="1">
      <alignment horizontal="left" vertical="center"/>
    </xf>
    <xf numFmtId="0" fontId="29" fillId="0" borderId="10" xfId="0" applyFont="1" applyBorder="1" applyAlignment="1">
      <alignment horizontal="left" vertical="center"/>
    </xf>
    <xf numFmtId="0" fontId="29" fillId="0" borderId="22" xfId="0" applyFont="1" applyBorder="1" applyAlignment="1">
      <alignment horizontal="left" vertical="center"/>
    </xf>
    <xf numFmtId="0" fontId="24" fillId="0" borderId="0" xfId="0" applyFont="1" applyAlignment="1">
      <alignment horizontal="left" wrapText="1"/>
    </xf>
    <xf numFmtId="0" fontId="24" fillId="0" borderId="34" xfId="0" applyFont="1" applyBorder="1" applyAlignment="1">
      <alignment horizontal="left" wrapText="1"/>
    </xf>
    <xf numFmtId="0" fontId="0" fillId="0" borderId="37" xfId="0" applyBorder="1" applyAlignment="1">
      <alignment horizontal="right"/>
    </xf>
    <xf numFmtId="0" fontId="0" fillId="0" borderId="14" xfId="0" applyBorder="1" applyAlignment="1">
      <alignment horizontal="right"/>
    </xf>
    <xf numFmtId="0" fontId="0" fillId="0" borderId="21" xfId="0" applyBorder="1" applyAlignment="1">
      <alignment horizontal="right"/>
    </xf>
    <xf numFmtId="0" fontId="0" fillId="0" borderId="8" xfId="0" applyBorder="1" applyAlignment="1">
      <alignment horizontal="right"/>
    </xf>
    <xf numFmtId="0" fontId="0" fillId="0" borderId="10" xfId="0" applyBorder="1" applyAlignment="1">
      <alignment horizontal="right"/>
    </xf>
    <xf numFmtId="0" fontId="0" fillId="0" borderId="22" xfId="0" applyBorder="1" applyAlignment="1">
      <alignment horizontal="right"/>
    </xf>
    <xf numFmtId="0" fontId="0" fillId="0" borderId="35" xfId="0" applyBorder="1" applyAlignment="1">
      <alignment horizontal="left" wrapText="1"/>
    </xf>
    <xf numFmtId="0" fontId="14" fillId="0" borderId="0" xfId="0" applyFont="1" applyAlignment="1">
      <alignment horizontal="left" wrapText="1"/>
    </xf>
    <xf numFmtId="0" fontId="26" fillId="0" borderId="0" xfId="0" applyFont="1" applyAlignment="1">
      <alignment horizontal="left" wrapText="1"/>
    </xf>
    <xf numFmtId="0" fontId="6" fillId="0" borderId="0" xfId="0" applyFont="1" applyAlignment="1">
      <alignment horizontal="left" vertical="center" wrapText="1"/>
    </xf>
    <xf numFmtId="0" fontId="33" fillId="0" borderId="0" xfId="0" applyFont="1" applyAlignment="1">
      <alignment horizontal="left" vertical="center" wrapText="1"/>
    </xf>
    <xf numFmtId="0" fontId="37" fillId="0" borderId="0" xfId="0" applyFont="1" applyAlignment="1">
      <alignment horizontal="left" wrapText="1"/>
    </xf>
    <xf numFmtId="0" fontId="1" fillId="0" borderId="0" xfId="0" applyFont="1" applyAlignment="1">
      <alignment horizontal="left" wrapText="1"/>
    </xf>
    <xf numFmtId="0" fontId="30" fillId="0" borderId="0" xfId="0" applyFont="1" applyAlignment="1">
      <alignment horizontal="left"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523875</xdr:colOff>
      <xdr:row>3</xdr:row>
      <xdr:rowOff>123825</xdr:rowOff>
    </xdr:to>
    <xdr:pic>
      <xdr:nvPicPr>
        <xdr:cNvPr id="2337" name="Picture 1">
          <a:extLst>
            <a:ext uri="{FF2B5EF4-FFF2-40B4-BE49-F238E27FC236}">
              <a16:creationId xmlns:a16="http://schemas.microsoft.com/office/drawing/2014/main" id="{00000000-0008-0000-0000-000021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715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762000</xdr:colOff>
      <xdr:row>3</xdr:row>
      <xdr:rowOff>152400</xdr:rowOff>
    </xdr:to>
    <xdr:pic>
      <xdr:nvPicPr>
        <xdr:cNvPr id="3361" name="Picture 1">
          <a:extLst>
            <a:ext uri="{FF2B5EF4-FFF2-40B4-BE49-F238E27FC236}">
              <a16:creationId xmlns:a16="http://schemas.microsoft.com/office/drawing/2014/main" id="{00000000-0008-0000-0100-0000210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0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561975</xdr:colOff>
      <xdr:row>2</xdr:row>
      <xdr:rowOff>142875</xdr:rowOff>
    </xdr:to>
    <xdr:pic>
      <xdr:nvPicPr>
        <xdr:cNvPr id="4387" name="Picture 1">
          <a:extLst>
            <a:ext uri="{FF2B5EF4-FFF2-40B4-BE49-F238E27FC236}">
              <a16:creationId xmlns:a16="http://schemas.microsoft.com/office/drawing/2014/main" id="{00000000-0008-0000-0200-0000231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19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742950</xdr:colOff>
      <xdr:row>3</xdr:row>
      <xdr:rowOff>152400</xdr:rowOff>
    </xdr:to>
    <xdr:pic>
      <xdr:nvPicPr>
        <xdr:cNvPr id="5409" name="Picture 1">
          <a:extLst>
            <a:ext uri="{FF2B5EF4-FFF2-40B4-BE49-F238E27FC236}">
              <a16:creationId xmlns:a16="http://schemas.microsoft.com/office/drawing/2014/main" id="{00000000-0008-0000-0300-000021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429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3</xdr:row>
      <xdr:rowOff>180975</xdr:rowOff>
    </xdr:to>
    <xdr:pic>
      <xdr:nvPicPr>
        <xdr:cNvPr id="1313" name="Picture 2">
          <a:extLst>
            <a:ext uri="{FF2B5EF4-FFF2-40B4-BE49-F238E27FC236}">
              <a16:creationId xmlns:a16="http://schemas.microsoft.com/office/drawing/2014/main" id="{00000000-0008-0000-0400-00002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715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1</xdr:col>
      <xdr:colOff>238125</xdr:colOff>
      <xdr:row>3</xdr:row>
      <xdr:rowOff>152400</xdr:rowOff>
    </xdr:to>
    <xdr:pic>
      <xdr:nvPicPr>
        <xdr:cNvPr id="6437" name="Picture 1">
          <a:extLst>
            <a:ext uri="{FF2B5EF4-FFF2-40B4-BE49-F238E27FC236}">
              <a16:creationId xmlns:a16="http://schemas.microsoft.com/office/drawing/2014/main" id="{00000000-0008-0000-0500-000025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
          <a:ext cx="7715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171450</xdr:colOff>
      <xdr:row>3</xdr:row>
      <xdr:rowOff>19050</xdr:rowOff>
    </xdr:to>
    <xdr:pic>
      <xdr:nvPicPr>
        <xdr:cNvPr id="7457" name="Picture 1">
          <a:extLst>
            <a:ext uri="{FF2B5EF4-FFF2-40B4-BE49-F238E27FC236}">
              <a16:creationId xmlns:a16="http://schemas.microsoft.com/office/drawing/2014/main" id="{00000000-0008-0000-0600-0000211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810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66675</xdr:rowOff>
    </xdr:to>
    <xdr:pic>
      <xdr:nvPicPr>
        <xdr:cNvPr id="8482" name="Picture 1">
          <a:extLst>
            <a:ext uri="{FF2B5EF4-FFF2-40B4-BE49-F238E27FC236}">
              <a16:creationId xmlns:a16="http://schemas.microsoft.com/office/drawing/2014/main" id="{00000000-0008-0000-0700-000022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810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161925</xdr:colOff>
      <xdr:row>3</xdr:row>
      <xdr:rowOff>142875</xdr:rowOff>
    </xdr:to>
    <xdr:pic>
      <xdr:nvPicPr>
        <xdr:cNvPr id="9505" name="Picture 1">
          <a:extLst>
            <a:ext uri="{FF2B5EF4-FFF2-40B4-BE49-F238E27FC236}">
              <a16:creationId xmlns:a16="http://schemas.microsoft.com/office/drawing/2014/main" id="{00000000-0008-0000-0800-000021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715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K50"/>
  <sheetViews>
    <sheetView topLeftCell="A14" zoomScaleNormal="100" workbookViewId="0">
      <selection activeCell="A13" sqref="A13:K18"/>
    </sheetView>
  </sheetViews>
  <sheetFormatPr defaultColWidth="9.140625" defaultRowHeight="15" x14ac:dyDescent="0.25"/>
  <cols>
    <col min="1" max="1" width="3.7109375" customWidth="1"/>
    <col min="2" max="2" width="9.140625" customWidth="1"/>
  </cols>
  <sheetData>
    <row r="1" spans="1:11" x14ac:dyDescent="0.25">
      <c r="C1" s="2" t="s">
        <v>0</v>
      </c>
    </row>
    <row r="2" spans="1:11" x14ac:dyDescent="0.25">
      <c r="C2" s="2" t="s">
        <v>1</v>
      </c>
    </row>
    <row r="3" spans="1:11" ht="21" x14ac:dyDescent="0.35">
      <c r="C3" s="35" t="s">
        <v>2</v>
      </c>
    </row>
    <row r="4" spans="1:11" ht="19.5" x14ac:dyDescent="0.3">
      <c r="A4" s="74"/>
      <c r="B4" s="74"/>
      <c r="C4" s="136" t="s">
        <v>3</v>
      </c>
      <c r="D4" s="74"/>
      <c r="E4" s="74"/>
      <c r="F4" s="74"/>
      <c r="G4" s="74"/>
      <c r="H4" s="74"/>
      <c r="I4" s="74"/>
      <c r="J4" s="74"/>
      <c r="K4" s="229" t="s">
        <v>4</v>
      </c>
    </row>
    <row r="5" spans="1:11" ht="19.5" x14ac:dyDescent="0.3">
      <c r="A5" t="s">
        <v>5</v>
      </c>
      <c r="C5" s="172"/>
      <c r="K5" s="233"/>
    </row>
    <row r="6" spans="1:11" ht="21" customHeight="1" x14ac:dyDescent="0.3">
      <c r="A6" t="s">
        <v>6</v>
      </c>
      <c r="C6" s="172"/>
    </row>
    <row r="7" spans="1:11" ht="15" customHeight="1" x14ac:dyDescent="0.3">
      <c r="A7" t="s">
        <v>7</v>
      </c>
      <c r="C7" s="172"/>
    </row>
    <row r="8" spans="1:11" ht="19.5" customHeight="1" x14ac:dyDescent="0.25">
      <c r="A8" t="s">
        <v>8</v>
      </c>
      <c r="B8" s="66"/>
      <c r="C8" s="66"/>
      <c r="D8" s="66"/>
      <c r="E8" s="66"/>
      <c r="F8" s="66"/>
      <c r="G8" s="66"/>
      <c r="H8" s="66"/>
      <c r="I8" s="66"/>
      <c r="J8" s="66"/>
      <c r="K8" s="66"/>
    </row>
    <row r="9" spans="1:11" ht="15" customHeight="1" x14ac:dyDescent="0.25">
      <c r="A9" s="133" t="s">
        <v>9</v>
      </c>
      <c r="B9" s="134"/>
      <c r="C9" s="134"/>
      <c r="D9" s="134"/>
      <c r="E9" s="134"/>
      <c r="F9" s="134"/>
      <c r="G9" s="135"/>
      <c r="H9" s="135"/>
      <c r="I9" s="135"/>
      <c r="J9" s="135"/>
      <c r="K9" s="135"/>
    </row>
    <row r="10" spans="1:11" ht="15" customHeight="1" x14ac:dyDescent="0.25">
      <c r="A10" s="232" t="s">
        <v>10</v>
      </c>
      <c r="B10" s="231"/>
      <c r="C10" s="231"/>
      <c r="D10" s="231"/>
      <c r="E10" s="231"/>
      <c r="F10" s="231"/>
      <c r="G10" s="231"/>
      <c r="H10" s="231"/>
      <c r="I10" s="231"/>
      <c r="J10" s="231"/>
      <c r="K10" s="231"/>
    </row>
    <row r="11" spans="1:11" ht="15" customHeight="1" x14ac:dyDescent="0.25">
      <c r="A11" s="232" t="s">
        <v>11</v>
      </c>
      <c r="B11" s="231"/>
      <c r="C11" s="231"/>
      <c r="D11" s="231"/>
      <c r="E11" s="231"/>
      <c r="F11" s="231"/>
      <c r="G11" s="231"/>
      <c r="H11" s="231"/>
      <c r="I11" s="231"/>
      <c r="J11" s="231"/>
      <c r="K11" s="231"/>
    </row>
    <row r="12" spans="1:11" ht="15" customHeight="1" x14ac:dyDescent="0.25">
      <c r="A12" s="231"/>
      <c r="B12" s="231"/>
      <c r="C12" s="231"/>
      <c r="D12" s="231"/>
      <c r="E12" s="231"/>
      <c r="F12" s="231"/>
      <c r="G12" s="231"/>
      <c r="H12" s="231"/>
      <c r="I12" s="231"/>
      <c r="J12" s="231"/>
      <c r="K12" s="231"/>
    </row>
    <row r="13" spans="1:11" ht="15" customHeight="1" x14ac:dyDescent="0.25">
      <c r="A13" s="251" t="s">
        <v>12</v>
      </c>
      <c r="B13" s="251"/>
      <c r="C13" s="251"/>
      <c r="D13" s="251"/>
      <c r="E13" s="251"/>
      <c r="F13" s="251"/>
      <c r="G13" s="251"/>
      <c r="H13" s="251"/>
      <c r="I13" s="251"/>
      <c r="J13" s="251"/>
      <c r="K13" s="251"/>
    </row>
    <row r="14" spans="1:11" ht="15" customHeight="1" x14ac:dyDescent="0.25">
      <c r="A14" s="251"/>
      <c r="B14" s="251"/>
      <c r="C14" s="251"/>
      <c r="D14" s="251"/>
      <c r="E14" s="251"/>
      <c r="F14" s="251"/>
      <c r="G14" s="251"/>
      <c r="H14" s="251"/>
      <c r="I14" s="251"/>
      <c r="J14" s="251"/>
      <c r="K14" s="251"/>
    </row>
    <row r="15" spans="1:11" ht="15" customHeight="1" x14ac:dyDescent="0.25">
      <c r="A15" s="251"/>
      <c r="B15" s="251"/>
      <c r="C15" s="251"/>
      <c r="D15" s="251"/>
      <c r="E15" s="251"/>
      <c r="F15" s="251"/>
      <c r="G15" s="251"/>
      <c r="H15" s="251"/>
      <c r="I15" s="251"/>
      <c r="J15" s="251"/>
      <c r="K15" s="251"/>
    </row>
    <row r="16" spans="1:11" ht="15" customHeight="1" x14ac:dyDescent="0.25">
      <c r="A16" s="251"/>
      <c r="B16" s="251"/>
      <c r="C16" s="251"/>
      <c r="D16" s="251"/>
      <c r="E16" s="251"/>
      <c r="F16" s="251"/>
      <c r="G16" s="251"/>
      <c r="H16" s="251"/>
      <c r="I16" s="251"/>
      <c r="J16" s="251"/>
      <c r="K16" s="251"/>
    </row>
    <row r="17" spans="1:11" ht="15" customHeight="1" x14ac:dyDescent="0.25">
      <c r="A17" s="251"/>
      <c r="B17" s="251"/>
      <c r="C17" s="251"/>
      <c r="D17" s="251"/>
      <c r="E17" s="251"/>
      <c r="F17" s="251"/>
      <c r="G17" s="251"/>
      <c r="H17" s="251"/>
      <c r="I17" s="251"/>
      <c r="J17" s="251"/>
      <c r="K17" s="251"/>
    </row>
    <row r="18" spans="1:11" ht="15" customHeight="1" x14ac:dyDescent="0.25">
      <c r="A18" s="251"/>
      <c r="B18" s="251"/>
      <c r="C18" s="251"/>
      <c r="D18" s="251"/>
      <c r="E18" s="251"/>
      <c r="F18" s="251"/>
      <c r="G18" s="251"/>
      <c r="H18" s="251"/>
      <c r="I18" s="251"/>
      <c r="J18" s="251"/>
      <c r="K18" s="251"/>
    </row>
    <row r="19" spans="1:11" ht="12" customHeight="1" x14ac:dyDescent="0.25"/>
    <row r="20" spans="1:11" ht="15" customHeight="1" x14ac:dyDescent="0.25">
      <c r="A20" s="251" t="s">
        <v>13</v>
      </c>
      <c r="B20" s="251"/>
      <c r="C20" s="251"/>
      <c r="D20" s="251"/>
      <c r="E20" s="251"/>
      <c r="F20" s="251"/>
      <c r="G20" s="251"/>
      <c r="H20" s="251"/>
      <c r="I20" s="251"/>
      <c r="J20" s="251"/>
      <c r="K20" s="251"/>
    </row>
    <row r="21" spans="1:11" ht="15" customHeight="1" x14ac:dyDescent="0.25">
      <c r="A21" s="251"/>
      <c r="B21" s="251"/>
      <c r="C21" s="251"/>
      <c r="D21" s="251"/>
      <c r="E21" s="251"/>
      <c r="F21" s="251"/>
      <c r="G21" s="251"/>
      <c r="H21" s="251"/>
      <c r="I21" s="251"/>
      <c r="J21" s="251"/>
      <c r="K21" s="251"/>
    </row>
    <row r="22" spans="1:11" ht="15" customHeight="1" x14ac:dyDescent="0.25">
      <c r="A22" s="251"/>
      <c r="B22" s="251"/>
      <c r="C22" s="251"/>
      <c r="D22" s="251"/>
      <c r="E22" s="251"/>
      <c r="F22" s="251"/>
      <c r="G22" s="251"/>
      <c r="H22" s="251"/>
      <c r="I22" s="251"/>
      <c r="J22" s="251"/>
      <c r="K22" s="251"/>
    </row>
    <row r="23" spans="1:11" ht="15" customHeight="1" x14ac:dyDescent="0.25">
      <c r="A23" s="251"/>
      <c r="B23" s="251"/>
      <c r="C23" s="251"/>
      <c r="D23" s="251"/>
      <c r="E23" s="251"/>
      <c r="F23" s="251"/>
      <c r="G23" s="251"/>
      <c r="H23" s="251"/>
      <c r="I23" s="251"/>
      <c r="J23" s="251"/>
      <c r="K23" s="251"/>
    </row>
    <row r="24" spans="1:11" ht="15" customHeight="1" x14ac:dyDescent="0.25"/>
    <row r="25" spans="1:11" ht="15" customHeight="1" x14ac:dyDescent="0.25">
      <c r="A25" s="251" t="s">
        <v>14</v>
      </c>
      <c r="B25" s="251"/>
      <c r="C25" s="251"/>
      <c r="D25" s="251"/>
      <c r="E25" s="251"/>
      <c r="F25" s="251"/>
      <c r="G25" s="251"/>
      <c r="H25" s="251"/>
      <c r="I25" s="251"/>
      <c r="J25" s="251"/>
      <c r="K25" s="251"/>
    </row>
    <row r="26" spans="1:11" ht="15" customHeight="1" x14ac:dyDescent="0.25">
      <c r="A26" s="251"/>
      <c r="B26" s="251"/>
      <c r="C26" s="251"/>
      <c r="D26" s="251"/>
      <c r="E26" s="251"/>
      <c r="F26" s="251"/>
      <c r="G26" s="251"/>
      <c r="H26" s="251"/>
      <c r="I26" s="251"/>
      <c r="J26" s="251"/>
      <c r="K26" s="251"/>
    </row>
    <row r="27" spans="1:11" ht="15" customHeight="1" x14ac:dyDescent="0.25">
      <c r="A27" s="251"/>
      <c r="B27" s="251"/>
      <c r="C27" s="251"/>
      <c r="D27" s="251"/>
      <c r="E27" s="251"/>
      <c r="F27" s="251"/>
      <c r="G27" s="251"/>
      <c r="H27" s="251"/>
      <c r="I27" s="251"/>
      <c r="J27" s="251"/>
      <c r="K27" s="251"/>
    </row>
    <row r="28" spans="1:11" ht="9" customHeight="1" x14ac:dyDescent="0.25"/>
    <row r="29" spans="1:11" ht="15" customHeight="1" x14ac:dyDescent="0.25">
      <c r="A29" s="251" t="s">
        <v>15</v>
      </c>
      <c r="B29" s="251"/>
      <c r="C29" s="251"/>
      <c r="D29" s="251"/>
      <c r="E29" s="251"/>
      <c r="F29" s="251"/>
      <c r="G29" s="251"/>
      <c r="H29" s="251"/>
      <c r="I29" s="251"/>
      <c r="J29" s="251"/>
      <c r="K29" s="251"/>
    </row>
    <row r="30" spans="1:11" ht="15" customHeight="1" x14ac:dyDescent="0.25">
      <c r="A30" s="251"/>
      <c r="B30" s="251"/>
      <c r="C30" s="251"/>
      <c r="D30" s="251"/>
      <c r="E30" s="251"/>
      <c r="F30" s="251"/>
      <c r="G30" s="251"/>
      <c r="H30" s="251"/>
      <c r="I30" s="251"/>
      <c r="J30" s="251"/>
      <c r="K30" s="251"/>
    </row>
    <row r="31" spans="1:11" ht="5.25" customHeight="1" x14ac:dyDescent="0.25"/>
    <row r="32" spans="1:11" ht="15" customHeight="1" x14ac:dyDescent="0.25">
      <c r="A32" s="251" t="s">
        <v>16</v>
      </c>
      <c r="B32" s="251"/>
      <c r="C32" s="251"/>
      <c r="D32" s="251"/>
      <c r="E32" s="251"/>
      <c r="F32" s="251"/>
      <c r="G32" s="251"/>
      <c r="H32" s="251"/>
      <c r="I32" s="251"/>
      <c r="J32" s="251"/>
      <c r="K32" s="251"/>
    </row>
    <row r="33" spans="1:11" ht="15" customHeight="1" x14ac:dyDescent="0.25">
      <c r="A33" s="251"/>
      <c r="B33" s="251"/>
      <c r="C33" s="251"/>
      <c r="D33" s="251"/>
      <c r="E33" s="251"/>
      <c r="F33" s="251"/>
      <c r="G33" s="251"/>
      <c r="H33" s="251"/>
      <c r="I33" s="251"/>
      <c r="J33" s="251"/>
      <c r="K33" s="251"/>
    </row>
    <row r="34" spans="1:11" ht="11.25" customHeight="1" x14ac:dyDescent="0.25"/>
    <row r="35" spans="1:11" ht="15" customHeight="1" x14ac:dyDescent="0.25">
      <c r="A35" s="58" t="s">
        <v>17</v>
      </c>
    </row>
    <row r="36" spans="1:11" ht="7.5" customHeight="1" x14ac:dyDescent="0.25"/>
    <row r="37" spans="1:11" ht="15" customHeight="1" x14ac:dyDescent="0.25">
      <c r="A37" s="251" t="s">
        <v>18</v>
      </c>
      <c r="B37" s="251"/>
      <c r="C37" s="251"/>
      <c r="D37" s="251"/>
      <c r="E37" s="251"/>
      <c r="F37" s="251"/>
      <c r="G37" s="251"/>
      <c r="H37" s="251"/>
      <c r="I37" s="251"/>
      <c r="J37" s="251"/>
      <c r="K37" s="251"/>
    </row>
    <row r="38" spans="1:11" ht="15" customHeight="1" x14ac:dyDescent="0.25">
      <c r="A38" s="251"/>
      <c r="B38" s="251"/>
      <c r="C38" s="251"/>
      <c r="D38" s="251"/>
      <c r="E38" s="251"/>
      <c r="F38" s="251"/>
      <c r="G38" s="251"/>
      <c r="H38" s="251"/>
      <c r="I38" s="251"/>
      <c r="J38" s="251"/>
      <c r="K38" s="251"/>
    </row>
    <row r="39" spans="1:11" ht="20.25" customHeight="1" x14ac:dyDescent="0.25">
      <c r="A39" t="s">
        <v>19</v>
      </c>
    </row>
    <row r="40" spans="1:11" ht="15" customHeight="1" x14ac:dyDescent="0.25">
      <c r="A40" t="s">
        <v>20</v>
      </c>
    </row>
    <row r="41" spans="1:11" ht="9" customHeight="1" x14ac:dyDescent="0.25"/>
    <row r="42" spans="1:11" ht="15" customHeight="1" x14ac:dyDescent="0.25">
      <c r="A42" t="s">
        <v>21</v>
      </c>
    </row>
    <row r="43" spans="1:11" ht="11.25" customHeight="1" x14ac:dyDescent="0.25"/>
    <row r="44" spans="1:11" ht="15" customHeight="1" x14ac:dyDescent="0.25">
      <c r="A44" s="252" t="s">
        <v>22</v>
      </c>
      <c r="B44" s="252"/>
      <c r="C44" s="252"/>
      <c r="D44" s="252"/>
      <c r="E44" s="252"/>
      <c r="F44" s="252"/>
      <c r="G44" s="252"/>
      <c r="H44" s="252"/>
      <c r="I44" s="252"/>
      <c r="J44" s="252"/>
      <c r="K44" s="252"/>
    </row>
    <row r="45" spans="1:11" ht="15" customHeight="1" x14ac:dyDescent="0.25">
      <c r="A45" t="s">
        <v>23</v>
      </c>
      <c r="J45" s="66"/>
      <c r="K45" s="66"/>
    </row>
    <row r="46" spans="1:11" ht="21.75" customHeight="1" x14ac:dyDescent="0.25">
      <c r="A46" s="249" t="s">
        <v>24</v>
      </c>
      <c r="B46" s="250"/>
      <c r="C46" s="250"/>
      <c r="D46" s="250"/>
      <c r="E46" s="250"/>
      <c r="F46" s="250"/>
      <c r="G46" s="250"/>
      <c r="H46" s="250"/>
      <c r="I46" s="250"/>
      <c r="J46" s="250"/>
      <c r="K46" s="250"/>
    </row>
    <row r="47" spans="1:11" ht="15" customHeight="1" x14ac:dyDescent="0.25">
      <c r="A47" s="250"/>
      <c r="B47" s="250"/>
      <c r="C47" s="250"/>
      <c r="D47" s="250"/>
      <c r="E47" s="250"/>
      <c r="F47" s="250"/>
      <c r="G47" s="250"/>
      <c r="H47" s="250"/>
      <c r="I47" s="250"/>
      <c r="J47" s="250"/>
      <c r="K47" s="250"/>
    </row>
    <row r="48" spans="1:11" ht="15" customHeight="1" x14ac:dyDescent="0.25"/>
    <row r="49" ht="15" customHeight="1" x14ac:dyDescent="0.25"/>
    <row r="50" ht="15" customHeight="1" x14ac:dyDescent="0.25"/>
  </sheetData>
  <mergeCells count="8">
    <mergeCell ref="A46:K47"/>
    <mergeCell ref="A13:K18"/>
    <mergeCell ref="A37:K38"/>
    <mergeCell ref="A29:K30"/>
    <mergeCell ref="A20:K23"/>
    <mergeCell ref="A25:K27"/>
    <mergeCell ref="A32:K33"/>
    <mergeCell ref="A44:K44"/>
  </mergeCells>
  <pageMargins left="0.45" right="0.4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28"/>
  <sheetViews>
    <sheetView zoomScaleNormal="100" workbookViewId="0"/>
  </sheetViews>
  <sheetFormatPr defaultColWidth="9.140625" defaultRowHeight="15" x14ac:dyDescent="0.25"/>
  <cols>
    <col min="1" max="1" width="13.42578125" customWidth="1"/>
    <col min="2" max="2" width="28.5703125" customWidth="1"/>
    <col min="3" max="3" width="16.140625" customWidth="1"/>
    <col min="4" max="4" width="10.140625" customWidth="1"/>
    <col min="5" max="5" width="14.5703125" customWidth="1"/>
    <col min="7" max="7" width="9.140625" customWidth="1"/>
    <col min="9" max="9" width="9.140625" customWidth="1"/>
  </cols>
  <sheetData>
    <row r="1" spans="1:10" ht="18.75" x14ac:dyDescent="0.3">
      <c r="B1" s="79" t="s">
        <v>25</v>
      </c>
      <c r="C1" s="2"/>
      <c r="D1" s="2"/>
      <c r="E1" s="2"/>
      <c r="F1" s="2"/>
      <c r="G1" s="2"/>
      <c r="H1" s="2"/>
      <c r="I1" s="2"/>
      <c r="J1" s="2"/>
    </row>
    <row r="2" spans="1:10" x14ac:dyDescent="0.25">
      <c r="B2" t="s">
        <v>26</v>
      </c>
    </row>
    <row r="4" spans="1:10" ht="15.75" thickBot="1" x14ac:dyDescent="0.3"/>
    <row r="5" spans="1:10" x14ac:dyDescent="0.25">
      <c r="A5" s="255" t="s">
        <v>27</v>
      </c>
      <c r="B5" s="256"/>
      <c r="C5" s="256"/>
      <c r="D5" s="256"/>
      <c r="E5" s="256"/>
      <c r="F5" s="256"/>
      <c r="G5" s="257"/>
    </row>
    <row r="6" spans="1:10" x14ac:dyDescent="0.25">
      <c r="A6" s="258"/>
      <c r="B6" s="251"/>
      <c r="C6" s="251"/>
      <c r="D6" s="251"/>
      <c r="E6" s="251"/>
      <c r="F6" s="251"/>
      <c r="G6" s="259"/>
    </row>
    <row r="7" spans="1:10" ht="15.75" thickBot="1" x14ac:dyDescent="0.3">
      <c r="A7" s="260"/>
      <c r="B7" s="261"/>
      <c r="C7" s="261"/>
      <c r="D7" s="261"/>
      <c r="E7" s="261"/>
      <c r="F7" s="261"/>
      <c r="G7" s="262"/>
    </row>
    <row r="9" spans="1:10" ht="15.75" thickBot="1" x14ac:dyDescent="0.3"/>
    <row r="10" spans="1:10" ht="15.75" thickBot="1" x14ac:dyDescent="0.3">
      <c r="A10" s="253" t="s">
        <v>28</v>
      </c>
      <c r="B10" s="254"/>
      <c r="C10" s="145"/>
      <c r="D10" s="240" t="s">
        <v>29</v>
      </c>
      <c r="E10" s="9">
        <f>C10*5</f>
        <v>0</v>
      </c>
    </row>
    <row r="11" spans="1:10" x14ac:dyDescent="0.25">
      <c r="G11" s="2"/>
    </row>
    <row r="12" spans="1:10" x14ac:dyDescent="0.25">
      <c r="A12" s="12"/>
      <c r="B12" s="16" t="s">
        <v>30</v>
      </c>
      <c r="C12" s="10" t="s">
        <v>31</v>
      </c>
      <c r="D12" s="1"/>
      <c r="E12" s="15"/>
    </row>
    <row r="13" spans="1:10" x14ac:dyDescent="0.25">
      <c r="A13" s="13"/>
      <c r="B13" s="235" t="s">
        <v>32</v>
      </c>
      <c r="C13" s="146"/>
      <c r="D13" s="137" t="s">
        <v>33</v>
      </c>
    </row>
    <row r="14" spans="1:10" x14ac:dyDescent="0.25">
      <c r="A14" s="13"/>
      <c r="B14" s="235" t="s">
        <v>34</v>
      </c>
      <c r="C14" s="146"/>
    </row>
    <row r="15" spans="1:10" x14ac:dyDescent="0.25">
      <c r="A15" s="13"/>
      <c r="B15" s="235" t="s">
        <v>35</v>
      </c>
      <c r="C15" s="146"/>
    </row>
    <row r="16" spans="1:10" x14ac:dyDescent="0.25">
      <c r="A16" s="13"/>
      <c r="B16" s="235" t="s">
        <v>36</v>
      </c>
      <c r="C16" s="146"/>
    </row>
    <row r="17" spans="1:4" x14ac:dyDescent="0.25">
      <c r="A17" s="13"/>
      <c r="B17" s="235" t="s">
        <v>37</v>
      </c>
      <c r="C17" s="146"/>
    </row>
    <row r="18" spans="1:4" x14ac:dyDescent="0.25">
      <c r="A18" s="13"/>
      <c r="B18" s="235" t="s">
        <v>38</v>
      </c>
      <c r="C18" s="146"/>
    </row>
    <row r="19" spans="1:4" x14ac:dyDescent="0.25">
      <c r="A19" s="13"/>
      <c r="B19" s="235" t="s">
        <v>39</v>
      </c>
      <c r="C19" s="146"/>
    </row>
    <row r="20" spans="1:4" x14ac:dyDescent="0.25">
      <c r="A20" s="13"/>
      <c r="B20" s="235" t="s">
        <v>40</v>
      </c>
      <c r="C20" s="146"/>
    </row>
    <row r="21" spans="1:4" x14ac:dyDescent="0.25">
      <c r="A21" s="13"/>
      <c r="B21" s="238" t="s">
        <v>41</v>
      </c>
      <c r="C21" s="146"/>
    </row>
    <row r="22" spans="1:4" x14ac:dyDescent="0.25">
      <c r="A22" s="13"/>
      <c r="B22" s="238" t="s">
        <v>41</v>
      </c>
      <c r="C22" s="146"/>
    </row>
    <row r="23" spans="1:4" x14ac:dyDescent="0.25">
      <c r="A23" s="13"/>
      <c r="B23" s="236" t="s">
        <v>42</v>
      </c>
      <c r="C23" s="7">
        <f>SUM(C13:C22)</f>
        <v>0</v>
      </c>
      <c r="D23" s="137" t="s">
        <v>43</v>
      </c>
    </row>
    <row r="24" spans="1:4" x14ac:dyDescent="0.25">
      <c r="A24" s="12"/>
      <c r="B24" s="235" t="s">
        <v>44</v>
      </c>
      <c r="C24" s="147"/>
    </row>
    <row r="25" spans="1:4" x14ac:dyDescent="0.25">
      <c r="A25" s="12"/>
      <c r="B25" s="235" t="s">
        <v>45</v>
      </c>
      <c r="C25" s="147"/>
    </row>
    <row r="26" spans="1:4" ht="15.75" thickBot="1" x14ac:dyDescent="0.3">
      <c r="A26" s="14"/>
      <c r="B26" s="237" t="s">
        <v>29</v>
      </c>
      <c r="C26" s="8">
        <f>SUM(C23:C25)</f>
        <v>0</v>
      </c>
      <c r="D26" t="s">
        <v>46</v>
      </c>
    </row>
    <row r="28" spans="1:4" x14ac:dyDescent="0.25">
      <c r="A28" s="43" t="s">
        <v>47</v>
      </c>
    </row>
  </sheetData>
  <sheetProtection sheet="1" formatCells="0" formatColumns="0" formatRows="0" insertColumns="0" insertRows="0" insertHyperlinks="0" deleteColumns="0" deleteRows="0" sort="0" autoFilter="0" pivotTables="0"/>
  <mergeCells count="2">
    <mergeCell ref="A10:B10"/>
    <mergeCell ref="A5:G7"/>
  </mergeCells>
  <pageMargins left="0.2" right="0.2" top="0.75" bottom="0.75" header="0.3" footer="0.3"/>
  <pageSetup orientation="portrait" r:id="rId1"/>
  <headerFooter>
    <oddFooter>&amp;C&amp;A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K46"/>
  <sheetViews>
    <sheetView topLeftCell="A13" zoomScaleNormal="100" workbookViewId="0"/>
  </sheetViews>
  <sheetFormatPr defaultRowHeight="15" x14ac:dyDescent="0.25"/>
  <cols>
    <col min="3" max="3" width="14.7109375" customWidth="1"/>
    <col min="4" max="4" width="10.7109375" customWidth="1"/>
    <col min="5" max="5" width="14.5703125" customWidth="1"/>
    <col min="6" max="6" width="11" customWidth="1"/>
    <col min="7" max="7" width="11.140625" customWidth="1"/>
    <col min="8" max="8" width="9.7109375" customWidth="1"/>
    <col min="10" max="11" width="9.140625" customWidth="1"/>
  </cols>
  <sheetData>
    <row r="1" spans="1:11" ht="18.75" x14ac:dyDescent="0.3">
      <c r="B1" s="79" t="s">
        <v>48</v>
      </c>
      <c r="C1" s="2"/>
      <c r="D1" s="2"/>
      <c r="E1" s="2"/>
      <c r="F1" s="2"/>
      <c r="G1" s="2"/>
      <c r="H1" s="2"/>
      <c r="I1" s="2"/>
      <c r="J1" s="2"/>
      <c r="K1" s="2"/>
    </row>
    <row r="2" spans="1:11" x14ac:dyDescent="0.25">
      <c r="B2" t="s">
        <v>26</v>
      </c>
    </row>
    <row r="3" spans="1:11" ht="15.75" thickBot="1" x14ac:dyDescent="0.3"/>
    <row r="4" spans="1:11" ht="15" customHeight="1" x14ac:dyDescent="0.25">
      <c r="A4" s="255" t="s">
        <v>49</v>
      </c>
      <c r="B4" s="256"/>
      <c r="C4" s="256"/>
      <c r="D4" s="256"/>
      <c r="E4" s="256"/>
      <c r="F4" s="256"/>
      <c r="G4" s="256"/>
      <c r="H4" s="256"/>
      <c r="I4" s="256"/>
      <c r="J4" s="257"/>
    </row>
    <row r="5" spans="1:11" ht="15" customHeight="1" x14ac:dyDescent="0.25">
      <c r="A5" s="258"/>
      <c r="B5" s="251"/>
      <c r="C5" s="251"/>
      <c r="D5" s="251"/>
      <c r="E5" s="251"/>
      <c r="F5" s="251"/>
      <c r="G5" s="251"/>
      <c r="H5" s="251"/>
      <c r="I5" s="251"/>
      <c r="J5" s="259"/>
    </row>
    <row r="6" spans="1:11" ht="15" customHeight="1" x14ac:dyDescent="0.25">
      <c r="A6" s="258"/>
      <c r="B6" s="251"/>
      <c r="C6" s="251"/>
      <c r="D6" s="251"/>
      <c r="E6" s="251"/>
      <c r="F6" s="251"/>
      <c r="G6" s="251"/>
      <c r="H6" s="251"/>
      <c r="I6" s="251"/>
      <c r="J6" s="259"/>
    </row>
    <row r="7" spans="1:11" x14ac:dyDescent="0.25">
      <c r="A7" s="258"/>
      <c r="B7" s="251"/>
      <c r="C7" s="251"/>
      <c r="D7" s="251"/>
      <c r="E7" s="251"/>
      <c r="F7" s="251"/>
      <c r="G7" s="251"/>
      <c r="H7" s="251"/>
      <c r="I7" s="251"/>
      <c r="J7" s="259"/>
    </row>
    <row r="8" spans="1:11" ht="42" customHeight="1" x14ac:dyDescent="0.25">
      <c r="A8" s="258"/>
      <c r="B8" s="251"/>
      <c r="C8" s="251"/>
      <c r="D8" s="251"/>
      <c r="E8" s="251"/>
      <c r="F8" s="251"/>
      <c r="G8" s="251"/>
      <c r="H8" s="251"/>
      <c r="I8" s="251"/>
      <c r="J8" s="259"/>
    </row>
    <row r="9" spans="1:11" ht="15.75" thickBot="1" x14ac:dyDescent="0.3">
      <c r="A9" s="17" t="s">
        <v>50</v>
      </c>
      <c r="B9" s="5"/>
      <c r="C9" s="5"/>
      <c r="D9" s="5"/>
      <c r="E9" s="5"/>
      <c r="F9" s="5"/>
      <c r="G9" s="5"/>
      <c r="H9" s="5"/>
      <c r="I9" s="5"/>
      <c r="J9" s="18"/>
    </row>
    <row r="11" spans="1:11" ht="15" customHeight="1" x14ac:dyDescent="0.25">
      <c r="A11" s="251" t="s">
        <v>51</v>
      </c>
      <c r="B11" s="251"/>
      <c r="C11" s="251"/>
      <c r="D11" s="251"/>
      <c r="E11" s="251"/>
      <c r="F11" s="251"/>
      <c r="G11" s="251"/>
      <c r="H11" s="251"/>
      <c r="I11" s="251"/>
      <c r="J11" s="251"/>
    </row>
    <row r="12" spans="1:11" x14ac:dyDescent="0.25">
      <c r="A12" s="251"/>
      <c r="B12" s="251"/>
      <c r="C12" s="251"/>
      <c r="D12" s="251"/>
      <c r="E12" s="251"/>
      <c r="F12" s="251"/>
      <c r="G12" s="251"/>
      <c r="H12" s="251"/>
      <c r="I12" s="251"/>
      <c r="J12" s="251"/>
    </row>
    <row r="13" spans="1:11" ht="15.75" thickBot="1" x14ac:dyDescent="0.3">
      <c r="A13" s="251"/>
      <c r="B13" s="251"/>
      <c r="C13" s="251"/>
      <c r="D13" s="251"/>
      <c r="E13" s="251"/>
      <c r="F13" s="251"/>
      <c r="G13" s="251"/>
      <c r="H13" s="251"/>
      <c r="I13" s="251"/>
      <c r="J13" s="251"/>
    </row>
    <row r="14" spans="1:11" x14ac:dyDescent="0.25">
      <c r="A14" s="148"/>
      <c r="B14" s="19" t="s">
        <v>52</v>
      </c>
      <c r="C14" s="20"/>
      <c r="D14" s="20"/>
      <c r="E14" s="28"/>
      <c r="F14" s="152"/>
      <c r="G14" s="19" t="s">
        <v>53</v>
      </c>
      <c r="H14" s="20"/>
      <c r="I14" s="20"/>
      <c r="J14" s="21"/>
    </row>
    <row r="15" spans="1:11" x14ac:dyDescent="0.25">
      <c r="A15" s="149"/>
      <c r="B15" s="22" t="s">
        <v>54</v>
      </c>
      <c r="C15" s="23"/>
      <c r="D15" s="23"/>
      <c r="E15" s="29"/>
      <c r="F15" s="153"/>
      <c r="G15" s="22" t="s">
        <v>55</v>
      </c>
      <c r="H15" s="23"/>
      <c r="I15" s="23"/>
      <c r="J15" s="24"/>
    </row>
    <row r="16" spans="1:11" x14ac:dyDescent="0.25">
      <c r="A16" s="149"/>
      <c r="B16" s="22" t="s">
        <v>56</v>
      </c>
      <c r="C16" s="23"/>
      <c r="D16" s="23"/>
      <c r="E16" s="29"/>
      <c r="F16" s="153"/>
      <c r="G16" s="22" t="s">
        <v>57</v>
      </c>
      <c r="H16" s="23"/>
      <c r="I16" s="23"/>
      <c r="J16" s="24"/>
    </row>
    <row r="17" spans="1:10" x14ac:dyDescent="0.25">
      <c r="A17" s="149"/>
      <c r="B17" s="22" t="s">
        <v>58</v>
      </c>
      <c r="C17" s="23"/>
      <c r="D17" s="23"/>
      <c r="E17" s="29"/>
      <c r="F17" s="153"/>
      <c r="G17" s="22" t="s">
        <v>59</v>
      </c>
      <c r="H17" s="23"/>
      <c r="I17" s="23"/>
      <c r="J17" s="24"/>
    </row>
    <row r="18" spans="1:10" x14ac:dyDescent="0.25">
      <c r="A18" s="149"/>
      <c r="B18" s="22" t="s">
        <v>60</v>
      </c>
      <c r="C18" s="23"/>
      <c r="D18" s="23"/>
      <c r="E18" s="29"/>
      <c r="F18" s="153"/>
      <c r="G18" s="22" t="s">
        <v>61</v>
      </c>
      <c r="H18" s="23"/>
      <c r="I18" s="23"/>
      <c r="J18" s="24"/>
    </row>
    <row r="19" spans="1:10" x14ac:dyDescent="0.25">
      <c r="A19" s="149"/>
      <c r="B19" s="22" t="s">
        <v>62</v>
      </c>
      <c r="C19" s="23"/>
      <c r="D19" s="23"/>
      <c r="E19" s="29"/>
      <c r="F19" s="153"/>
      <c r="G19" s="22" t="s">
        <v>63</v>
      </c>
      <c r="H19" s="23"/>
      <c r="I19" s="23"/>
      <c r="J19" s="24"/>
    </row>
    <row r="20" spans="1:10" x14ac:dyDescent="0.25">
      <c r="A20" s="149"/>
      <c r="B20" s="22" t="s">
        <v>64</v>
      </c>
      <c r="C20" s="23"/>
      <c r="D20" s="23"/>
      <c r="E20" s="29"/>
      <c r="F20" s="153"/>
      <c r="G20" s="22" t="s">
        <v>65</v>
      </c>
      <c r="H20" s="23"/>
      <c r="I20" s="23"/>
      <c r="J20" s="24"/>
    </row>
    <row r="21" spans="1:10" x14ac:dyDescent="0.25">
      <c r="A21" s="149"/>
      <c r="B21" s="22" t="s">
        <v>66</v>
      </c>
      <c r="C21" s="23"/>
      <c r="D21" s="23"/>
      <c r="E21" s="29"/>
      <c r="F21" s="153"/>
      <c r="G21" s="22" t="s">
        <v>67</v>
      </c>
      <c r="H21" s="23"/>
      <c r="I21" s="23"/>
      <c r="J21" s="24"/>
    </row>
    <row r="22" spans="1:10" x14ac:dyDescent="0.25">
      <c r="A22" s="150"/>
      <c r="B22" s="124" t="s">
        <v>68</v>
      </c>
      <c r="C22" s="97"/>
      <c r="D22" s="97"/>
      <c r="E22" s="125"/>
      <c r="F22" s="154"/>
      <c r="G22" s="124" t="s">
        <v>69</v>
      </c>
      <c r="H22" s="97"/>
      <c r="I22" s="97"/>
      <c r="J22" s="126"/>
    </row>
    <row r="23" spans="1:10" ht="15.75" thickBot="1" x14ac:dyDescent="0.3">
      <c r="A23" s="151"/>
      <c r="B23" s="25" t="s">
        <v>70</v>
      </c>
      <c r="C23" s="26"/>
      <c r="D23" s="26"/>
      <c r="E23" s="30"/>
      <c r="F23" s="155"/>
      <c r="G23" s="25" t="s">
        <v>71</v>
      </c>
      <c r="H23" s="26"/>
      <c r="I23" s="26"/>
      <c r="J23" s="27"/>
    </row>
    <row r="24" spans="1:10" ht="15.75" thickBot="1" x14ac:dyDescent="0.3">
      <c r="A24" s="101" t="s">
        <v>72</v>
      </c>
    </row>
    <row r="25" spans="1:10" ht="15.75" thickBot="1" x14ac:dyDescent="0.3">
      <c r="A25" s="263" t="s">
        <v>73</v>
      </c>
      <c r="B25" s="263"/>
      <c r="C25" s="263"/>
      <c r="D25" s="263"/>
      <c r="E25" s="264"/>
      <c r="F25" s="265"/>
    </row>
    <row r="26" spans="1:10" x14ac:dyDescent="0.25">
      <c r="A26" t="s">
        <v>74</v>
      </c>
    </row>
    <row r="28" spans="1:10" ht="15.75" thickBot="1" x14ac:dyDescent="0.3">
      <c r="A28" t="s">
        <v>75</v>
      </c>
    </row>
    <row r="29" spans="1:10" ht="15.75" thickBot="1" x14ac:dyDescent="0.3">
      <c r="B29" s="272" t="s">
        <v>28</v>
      </c>
      <c r="C29" s="273"/>
      <c r="D29" s="274"/>
      <c r="E29" s="156"/>
      <c r="F29" s="138" t="s">
        <v>29</v>
      </c>
      <c r="G29" s="9">
        <f>E29*5</f>
        <v>0</v>
      </c>
    </row>
    <row r="30" spans="1:10" ht="51.75" customHeight="1" x14ac:dyDescent="0.25">
      <c r="A30" s="281" t="s">
        <v>30</v>
      </c>
      <c r="B30" s="282"/>
      <c r="C30" s="283"/>
      <c r="D30" s="33" t="s">
        <v>31</v>
      </c>
      <c r="E30" s="33" t="s">
        <v>76</v>
      </c>
      <c r="F30" s="33" t="s">
        <v>77</v>
      </c>
      <c r="G30" s="64" t="s">
        <v>78</v>
      </c>
    </row>
    <row r="31" spans="1:10" x14ac:dyDescent="0.25">
      <c r="A31" s="266" t="s">
        <v>79</v>
      </c>
      <c r="B31" s="267"/>
      <c r="C31" s="268"/>
      <c r="D31" s="157"/>
      <c r="E31" s="31" t="str">
        <f>IF(D31=0,"",D31/D$41)</f>
        <v/>
      </c>
      <c r="F31" s="248">
        <f>$G$29</f>
        <v>0</v>
      </c>
      <c r="G31" s="32">
        <f t="shared" ref="G31:G40" si="0">IF(D31=0,0,E31*F31)</f>
        <v>0</v>
      </c>
      <c r="H31" s="4" t="s">
        <v>33</v>
      </c>
    </row>
    <row r="32" spans="1:10" x14ac:dyDescent="0.25">
      <c r="A32" s="266" t="s">
        <v>34</v>
      </c>
      <c r="B32" s="267"/>
      <c r="C32" s="268"/>
      <c r="D32" s="157"/>
      <c r="E32" s="31" t="str">
        <f t="shared" ref="E32:E40" si="1">IF(D32=0,"",D32/D$41)</f>
        <v/>
      </c>
      <c r="F32" s="248">
        <f t="shared" ref="F32:F40" si="2">$G$29</f>
        <v>0</v>
      </c>
      <c r="G32" s="32">
        <f t="shared" si="0"/>
        <v>0</v>
      </c>
    </row>
    <row r="33" spans="1:8" x14ac:dyDescent="0.25">
      <c r="A33" s="266" t="s">
        <v>35</v>
      </c>
      <c r="B33" s="267"/>
      <c r="C33" s="268"/>
      <c r="D33" s="157"/>
      <c r="E33" s="31" t="str">
        <f t="shared" si="1"/>
        <v/>
      </c>
      <c r="F33" s="248">
        <f t="shared" si="2"/>
        <v>0</v>
      </c>
      <c r="G33" s="32">
        <f t="shared" si="0"/>
        <v>0</v>
      </c>
    </row>
    <row r="34" spans="1:8" x14ac:dyDescent="0.25">
      <c r="A34" s="266" t="s">
        <v>36</v>
      </c>
      <c r="B34" s="267"/>
      <c r="C34" s="268"/>
      <c r="D34" s="157"/>
      <c r="E34" s="31" t="str">
        <f>IF(D34=0,"",D34/D$41)</f>
        <v/>
      </c>
      <c r="F34" s="248">
        <f t="shared" si="2"/>
        <v>0</v>
      </c>
      <c r="G34" s="32">
        <f t="shared" si="0"/>
        <v>0</v>
      </c>
    </row>
    <row r="35" spans="1:8" x14ac:dyDescent="0.25">
      <c r="A35" s="266" t="s">
        <v>37</v>
      </c>
      <c r="B35" s="267"/>
      <c r="C35" s="268"/>
      <c r="D35" s="157"/>
      <c r="E35" s="31" t="str">
        <f t="shared" si="1"/>
        <v/>
      </c>
      <c r="F35" s="248">
        <f t="shared" si="2"/>
        <v>0</v>
      </c>
      <c r="G35" s="32">
        <f t="shared" si="0"/>
        <v>0</v>
      </c>
    </row>
    <row r="36" spans="1:8" x14ac:dyDescent="0.25">
      <c r="A36" s="266" t="s">
        <v>38</v>
      </c>
      <c r="B36" s="267"/>
      <c r="C36" s="268"/>
      <c r="D36" s="157"/>
      <c r="E36" s="31" t="str">
        <f t="shared" si="1"/>
        <v/>
      </c>
      <c r="F36" s="248">
        <f t="shared" si="2"/>
        <v>0</v>
      </c>
      <c r="G36" s="32">
        <f t="shared" si="0"/>
        <v>0</v>
      </c>
    </row>
    <row r="37" spans="1:8" x14ac:dyDescent="0.25">
      <c r="A37" s="266" t="s">
        <v>39</v>
      </c>
      <c r="B37" s="267"/>
      <c r="C37" s="268"/>
      <c r="D37" s="157"/>
      <c r="E37" s="31" t="str">
        <f t="shared" si="1"/>
        <v/>
      </c>
      <c r="F37" s="248">
        <f t="shared" si="2"/>
        <v>0</v>
      </c>
      <c r="G37" s="32">
        <f t="shared" si="0"/>
        <v>0</v>
      </c>
    </row>
    <row r="38" spans="1:8" x14ac:dyDescent="0.25">
      <c r="A38" s="266" t="s">
        <v>40</v>
      </c>
      <c r="B38" s="267"/>
      <c r="C38" s="268"/>
      <c r="D38" s="157"/>
      <c r="E38" s="31" t="str">
        <f t="shared" si="1"/>
        <v/>
      </c>
      <c r="F38" s="248">
        <f t="shared" si="2"/>
        <v>0</v>
      </c>
      <c r="G38" s="32">
        <f t="shared" si="0"/>
        <v>0</v>
      </c>
    </row>
    <row r="39" spans="1:8" x14ac:dyDescent="0.25">
      <c r="A39" s="275" t="s">
        <v>41</v>
      </c>
      <c r="B39" s="276"/>
      <c r="C39" s="277"/>
      <c r="D39" s="157"/>
      <c r="E39" s="31" t="str">
        <f t="shared" si="1"/>
        <v/>
      </c>
      <c r="F39" s="248">
        <f t="shared" si="2"/>
        <v>0</v>
      </c>
      <c r="G39" s="32">
        <f t="shared" si="0"/>
        <v>0</v>
      </c>
    </row>
    <row r="40" spans="1:8" x14ac:dyDescent="0.25">
      <c r="A40" s="275" t="s">
        <v>41</v>
      </c>
      <c r="B40" s="276"/>
      <c r="C40" s="277"/>
      <c r="D40" s="157"/>
      <c r="E40" s="31" t="str">
        <f t="shared" si="1"/>
        <v/>
      </c>
      <c r="F40" s="248">
        <f t="shared" si="2"/>
        <v>0</v>
      </c>
      <c r="G40" s="32">
        <f t="shared" si="0"/>
        <v>0</v>
      </c>
    </row>
    <row r="41" spans="1:8" ht="29.45" customHeight="1" thickBot="1" x14ac:dyDescent="0.3">
      <c r="A41" s="278" t="s">
        <v>42</v>
      </c>
      <c r="B41" s="279"/>
      <c r="C41" s="280"/>
      <c r="D41" s="248">
        <f>SUM(D31:D40)</f>
        <v>0</v>
      </c>
      <c r="E41" s="244"/>
      <c r="F41" s="239" t="s">
        <v>80</v>
      </c>
      <c r="G41" s="34">
        <f>SUM(G31:G40)</f>
        <v>0</v>
      </c>
      <c r="H41" s="139" t="s">
        <v>81</v>
      </c>
    </row>
    <row r="42" spans="1:8" ht="30" customHeight="1" x14ac:dyDescent="0.25">
      <c r="A42" s="278" t="s">
        <v>44</v>
      </c>
      <c r="B42" s="279"/>
      <c r="C42" s="280"/>
      <c r="D42" s="147"/>
      <c r="E42" s="15"/>
      <c r="F42" s="15"/>
      <c r="G42" s="15"/>
      <c r="H42" s="15"/>
    </row>
    <row r="43" spans="1:8" x14ac:dyDescent="0.25">
      <c r="A43" s="266" t="s">
        <v>45</v>
      </c>
      <c r="B43" s="267"/>
      <c r="C43" s="268"/>
      <c r="D43" s="147"/>
      <c r="F43" s="15"/>
      <c r="G43" s="1"/>
      <c r="H43" s="68"/>
    </row>
    <row r="44" spans="1:8" ht="15.75" thickBot="1" x14ac:dyDescent="0.3">
      <c r="A44" s="269" t="s">
        <v>29</v>
      </c>
      <c r="B44" s="270"/>
      <c r="C44" s="271"/>
      <c r="D44" s="8">
        <f>SUM(D41:D43)</f>
        <v>0</v>
      </c>
      <c r="E44" t="s">
        <v>82</v>
      </c>
      <c r="G44" s="1"/>
      <c r="H44" s="68"/>
    </row>
    <row r="46" spans="1:8" x14ac:dyDescent="0.25">
      <c r="A46" s="43" t="s">
        <v>47</v>
      </c>
    </row>
  </sheetData>
  <sheetProtection sheet="1" formatCells="0" formatColumns="0" formatRows="0" insertColumns="0" insertRows="0" insertHyperlinks="0" deleteColumns="0" deleteRows="0" sort="0" autoFilter="0" pivotTables="0"/>
  <mergeCells count="20">
    <mergeCell ref="A35:C35"/>
    <mergeCell ref="A44:C44"/>
    <mergeCell ref="B29:D29"/>
    <mergeCell ref="A39:C39"/>
    <mergeCell ref="A40:C40"/>
    <mergeCell ref="A41:C41"/>
    <mergeCell ref="A42:C42"/>
    <mergeCell ref="A43:C43"/>
    <mergeCell ref="A36:C36"/>
    <mergeCell ref="A37:C37"/>
    <mergeCell ref="A38:C38"/>
    <mergeCell ref="A30:C30"/>
    <mergeCell ref="A31:C31"/>
    <mergeCell ref="A32:C32"/>
    <mergeCell ref="A33:C33"/>
    <mergeCell ref="A4:J8"/>
    <mergeCell ref="A11:J13"/>
    <mergeCell ref="A25:D25"/>
    <mergeCell ref="E25:F25"/>
    <mergeCell ref="A34:C34"/>
  </mergeCells>
  <pageMargins left="0" right="0" top="0" bottom="0" header="0.3" footer="0.3"/>
  <pageSetup scale="95" orientation="portrait" r:id="rId1"/>
  <headerFooter>
    <oddFooter>&amp;C&amp;A &amp;F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F41"/>
  <sheetViews>
    <sheetView zoomScaleNormal="100" workbookViewId="0">
      <selection activeCell="A5" sqref="A5:F9"/>
    </sheetView>
  </sheetViews>
  <sheetFormatPr defaultRowHeight="15" x14ac:dyDescent="0.25"/>
  <cols>
    <col min="1" max="1" width="11.85546875" customWidth="1"/>
    <col min="2" max="2" width="14.85546875" customWidth="1"/>
    <col min="3" max="3" width="17.85546875" customWidth="1"/>
    <col min="4" max="4" width="34.28515625" customWidth="1"/>
    <col min="5" max="5" width="14.85546875" customWidth="1"/>
  </cols>
  <sheetData>
    <row r="1" spans="1:6" ht="17.25" x14ac:dyDescent="0.3">
      <c r="B1" s="80" t="s">
        <v>83</v>
      </c>
      <c r="C1" s="2"/>
      <c r="D1" s="2"/>
      <c r="E1" s="2"/>
      <c r="F1" s="2"/>
    </row>
    <row r="2" spans="1:6" x14ac:dyDescent="0.25">
      <c r="B2" t="s">
        <v>84</v>
      </c>
    </row>
    <row r="4" spans="1:6" ht="15.75" thickBot="1" x14ac:dyDescent="0.3"/>
    <row r="5" spans="1:6" ht="15" customHeight="1" x14ac:dyDescent="0.25">
      <c r="A5" s="255" t="s">
        <v>85</v>
      </c>
      <c r="B5" s="256"/>
      <c r="C5" s="256"/>
      <c r="D5" s="256"/>
      <c r="E5" s="256"/>
      <c r="F5" s="257"/>
    </row>
    <row r="6" spans="1:6" x14ac:dyDescent="0.25">
      <c r="A6" s="258"/>
      <c r="B6" s="251"/>
      <c r="C6" s="251"/>
      <c r="D6" s="251"/>
      <c r="E6" s="251"/>
      <c r="F6" s="259"/>
    </row>
    <row r="7" spans="1:6" x14ac:dyDescent="0.25">
      <c r="A7" s="258"/>
      <c r="B7" s="251"/>
      <c r="C7" s="251"/>
      <c r="D7" s="251"/>
      <c r="E7" s="251"/>
      <c r="F7" s="259"/>
    </row>
    <row r="8" spans="1:6" x14ac:dyDescent="0.25">
      <c r="A8" s="258"/>
      <c r="B8" s="251"/>
      <c r="C8" s="251"/>
      <c r="D8" s="251"/>
      <c r="E8" s="251"/>
      <c r="F8" s="259"/>
    </row>
    <row r="9" spans="1:6" x14ac:dyDescent="0.25">
      <c r="A9" s="258"/>
      <c r="B9" s="251"/>
      <c r="C9" s="251"/>
      <c r="D9" s="251"/>
      <c r="E9" s="251"/>
      <c r="F9" s="259"/>
    </row>
    <row r="10" spans="1:6" ht="15.75" thickBot="1" x14ac:dyDescent="0.3">
      <c r="A10" s="17" t="s">
        <v>86</v>
      </c>
      <c r="B10" s="5"/>
      <c r="C10" s="5"/>
      <c r="D10" s="5"/>
      <c r="E10" s="5"/>
      <c r="F10" s="18"/>
    </row>
    <row r="12" spans="1:6" ht="15.75" thickBot="1" x14ac:dyDescent="0.3">
      <c r="A12" t="s">
        <v>87</v>
      </c>
    </row>
    <row r="13" spans="1:6" x14ac:dyDescent="0.25">
      <c r="A13" s="296" t="s">
        <v>88</v>
      </c>
      <c r="B13" s="297"/>
      <c r="C13" s="297"/>
      <c r="D13" s="297"/>
      <c r="E13" s="158"/>
    </row>
    <row r="14" spans="1:6" x14ac:dyDescent="0.25">
      <c r="A14" s="298" t="s">
        <v>89</v>
      </c>
      <c r="B14" s="299"/>
      <c r="C14" s="299"/>
      <c r="D14" s="299"/>
      <c r="E14" s="147"/>
    </row>
    <row r="15" spans="1:6" x14ac:dyDescent="0.25">
      <c r="A15" s="298" t="s">
        <v>90</v>
      </c>
      <c r="B15" s="299"/>
      <c r="C15" s="299"/>
      <c r="D15" s="299"/>
      <c r="E15" s="7">
        <f>E13-E14</f>
        <v>0</v>
      </c>
    </row>
    <row r="16" spans="1:6" x14ac:dyDescent="0.25">
      <c r="A16" s="298" t="s">
        <v>91</v>
      </c>
      <c r="B16" s="299"/>
      <c r="C16" s="299"/>
      <c r="D16" s="299"/>
      <c r="E16" s="7">
        <f>E15*5</f>
        <v>0</v>
      </c>
    </row>
    <row r="17" spans="1:5" x14ac:dyDescent="0.25">
      <c r="A17" s="298" t="s">
        <v>92</v>
      </c>
      <c r="B17" s="299"/>
      <c r="C17" s="299"/>
      <c r="D17" s="299"/>
      <c r="E17" s="147"/>
    </row>
    <row r="18" spans="1:5" ht="15.75" thickBot="1" x14ac:dyDescent="0.3">
      <c r="A18" s="294" t="s">
        <v>93</v>
      </c>
      <c r="B18" s="295"/>
      <c r="C18" s="295"/>
      <c r="D18" s="295"/>
      <c r="E18" s="8">
        <f>E16+E17</f>
        <v>0</v>
      </c>
    </row>
    <row r="19" spans="1:5" x14ac:dyDescent="0.25">
      <c r="A19" s="43" t="s">
        <v>47</v>
      </c>
    </row>
    <row r="20" spans="1:5" x14ac:dyDescent="0.25">
      <c r="A20" s="43"/>
    </row>
    <row r="21" spans="1:5" ht="15.75" thickBot="1" x14ac:dyDescent="0.3">
      <c r="A21" t="s">
        <v>94</v>
      </c>
    </row>
    <row r="22" spans="1:5" ht="15.75" thickBot="1" x14ac:dyDescent="0.3">
      <c r="A22" s="292" t="s">
        <v>95</v>
      </c>
      <c r="B22" s="293"/>
      <c r="C22" s="67">
        <f>E13</f>
        <v>0</v>
      </c>
      <c r="D22" s="240" t="s">
        <v>29</v>
      </c>
      <c r="E22" s="9">
        <f>C22*5</f>
        <v>0</v>
      </c>
    </row>
    <row r="24" spans="1:5" ht="15.75" thickBot="1" x14ac:dyDescent="0.3">
      <c r="D24" s="3"/>
    </row>
    <row r="25" spans="1:5" x14ac:dyDescent="0.25">
      <c r="B25" s="281" t="s">
        <v>30</v>
      </c>
      <c r="C25" s="283"/>
      <c r="D25" s="11" t="s">
        <v>31</v>
      </c>
    </row>
    <row r="26" spans="1:5" x14ac:dyDescent="0.25">
      <c r="B26" s="290" t="s">
        <v>96</v>
      </c>
      <c r="C26" s="291"/>
      <c r="D26" s="7">
        <f>E18</f>
        <v>0</v>
      </c>
      <c r="E26" s="139" t="s">
        <v>97</v>
      </c>
    </row>
    <row r="27" spans="1:5" x14ac:dyDescent="0.25">
      <c r="B27" s="284" t="s">
        <v>34</v>
      </c>
      <c r="C27" s="285"/>
      <c r="D27" s="147"/>
    </row>
    <row r="28" spans="1:5" x14ac:dyDescent="0.25">
      <c r="B28" s="284" t="s">
        <v>35</v>
      </c>
      <c r="C28" s="285"/>
      <c r="D28" s="147"/>
    </row>
    <row r="29" spans="1:5" x14ac:dyDescent="0.25">
      <c r="B29" s="234"/>
      <c r="C29" s="235" t="s">
        <v>36</v>
      </c>
      <c r="D29" s="147"/>
    </row>
    <row r="30" spans="1:5" x14ac:dyDescent="0.25">
      <c r="B30" s="234"/>
      <c r="C30" s="235" t="s">
        <v>37</v>
      </c>
      <c r="D30" s="147"/>
    </row>
    <row r="31" spans="1:5" x14ac:dyDescent="0.25">
      <c r="B31" s="284" t="s">
        <v>38</v>
      </c>
      <c r="C31" s="285"/>
      <c r="D31" s="147"/>
    </row>
    <row r="32" spans="1:5" x14ac:dyDescent="0.25">
      <c r="B32" s="284" t="s">
        <v>39</v>
      </c>
      <c r="C32" s="285"/>
      <c r="D32" s="147"/>
    </row>
    <row r="33" spans="2:5" x14ac:dyDescent="0.25">
      <c r="B33" s="284" t="s">
        <v>40</v>
      </c>
      <c r="C33" s="285"/>
      <c r="D33" s="147"/>
    </row>
    <row r="34" spans="2:5" x14ac:dyDescent="0.25">
      <c r="B34" s="288" t="s">
        <v>41</v>
      </c>
      <c r="C34" s="289"/>
      <c r="D34" s="147"/>
    </row>
    <row r="35" spans="2:5" x14ac:dyDescent="0.25">
      <c r="B35" s="288" t="s">
        <v>41</v>
      </c>
      <c r="C35" s="289"/>
      <c r="D35" s="147"/>
    </row>
    <row r="36" spans="2:5" x14ac:dyDescent="0.25">
      <c r="B36" s="284" t="s">
        <v>42</v>
      </c>
      <c r="C36" s="285"/>
      <c r="D36" s="7">
        <f>SUM(D26:D35)</f>
        <v>0</v>
      </c>
      <c r="E36" s="139" t="s">
        <v>98</v>
      </c>
    </row>
    <row r="37" spans="2:5" x14ac:dyDescent="0.25">
      <c r="B37" s="284" t="s">
        <v>99</v>
      </c>
      <c r="C37" s="285"/>
      <c r="D37" s="147"/>
    </row>
    <row r="38" spans="2:5" ht="15.75" thickBot="1" x14ac:dyDescent="0.3">
      <c r="B38" s="286" t="s">
        <v>29</v>
      </c>
      <c r="C38" s="287"/>
      <c r="D38" s="8">
        <f>SUM(D36:D37)</f>
        <v>0</v>
      </c>
      <c r="E38" t="s">
        <v>100</v>
      </c>
    </row>
    <row r="40" spans="2:5" x14ac:dyDescent="0.25">
      <c r="D40" s="1"/>
      <c r="E40" s="68"/>
    </row>
    <row r="41" spans="2:5" x14ac:dyDescent="0.25">
      <c r="D41" s="1"/>
      <c r="E41" s="15"/>
    </row>
  </sheetData>
  <sheetProtection formatCells="0" formatColumns="0" formatRows="0" insertColumns="0" insertRows="0" insertHyperlinks="0" deleteColumns="0" deleteRows="0" sort="0" autoFilter="0" pivotTables="0"/>
  <mergeCells count="20">
    <mergeCell ref="A5:F9"/>
    <mergeCell ref="B26:C26"/>
    <mergeCell ref="A22:B22"/>
    <mergeCell ref="A18:D18"/>
    <mergeCell ref="A13:D13"/>
    <mergeCell ref="A14:D14"/>
    <mergeCell ref="A15:D15"/>
    <mergeCell ref="A16:D16"/>
    <mergeCell ref="A17:D17"/>
    <mergeCell ref="B25:C25"/>
    <mergeCell ref="B27:C27"/>
    <mergeCell ref="B28:C28"/>
    <mergeCell ref="B36:C36"/>
    <mergeCell ref="B37:C37"/>
    <mergeCell ref="B38:C38"/>
    <mergeCell ref="B31:C31"/>
    <mergeCell ref="B32:C32"/>
    <mergeCell ref="B33:C33"/>
    <mergeCell ref="B34:C34"/>
    <mergeCell ref="B35:C35"/>
  </mergeCells>
  <pageMargins left="0.2" right="0.2" top="0.5" bottom="0.5" header="0.3" footer="0.3"/>
  <pageSetup orientation="portrait" r:id="rId1"/>
  <headerFooter>
    <oddFooter>&amp;C&amp;A &amp;F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T35"/>
  <sheetViews>
    <sheetView workbookViewId="0"/>
  </sheetViews>
  <sheetFormatPr defaultRowHeight="15" x14ac:dyDescent="0.25"/>
  <cols>
    <col min="1" max="1" width="12.140625" customWidth="1"/>
    <col min="2" max="2" width="21.140625" customWidth="1"/>
    <col min="3" max="3" width="10.7109375" customWidth="1"/>
    <col min="4" max="4" width="14.28515625" customWidth="1"/>
    <col min="5" max="5" width="13.28515625" customWidth="1"/>
    <col min="6" max="6" width="10.42578125" customWidth="1"/>
    <col min="7" max="7" width="13.28515625" customWidth="1"/>
    <col min="8" max="9" width="15.140625" customWidth="1"/>
    <col min="10" max="10" width="10" customWidth="1"/>
    <col min="13" max="13" width="35.28515625" customWidth="1"/>
    <col min="14" max="14" width="22.5703125" customWidth="1"/>
    <col min="15" max="19" width="15" customWidth="1"/>
  </cols>
  <sheetData>
    <row r="1" spans="1:20" ht="17.25" x14ac:dyDescent="0.3">
      <c r="B1" s="81" t="s">
        <v>101</v>
      </c>
      <c r="D1" s="2"/>
      <c r="E1" s="2"/>
      <c r="F1" s="2"/>
      <c r="G1" s="2"/>
      <c r="H1" s="2"/>
      <c r="I1" s="2"/>
      <c r="J1" s="2"/>
      <c r="K1" s="2"/>
      <c r="L1" s="2"/>
    </row>
    <row r="2" spans="1:20" x14ac:dyDescent="0.25">
      <c r="B2" s="232" t="s">
        <v>84</v>
      </c>
      <c r="K2" s="2"/>
      <c r="L2" s="2"/>
    </row>
    <row r="3" spans="1:20" x14ac:dyDescent="0.25">
      <c r="K3" s="2"/>
      <c r="L3" s="2"/>
    </row>
    <row r="4" spans="1:20" ht="15.75" thickBot="1" x14ac:dyDescent="0.3"/>
    <row r="5" spans="1:20" ht="15" customHeight="1" x14ac:dyDescent="0.25">
      <c r="A5" s="255" t="s">
        <v>102</v>
      </c>
      <c r="B5" s="256"/>
      <c r="C5" s="256"/>
      <c r="D5" s="256"/>
      <c r="E5" s="256"/>
      <c r="F5" s="256"/>
      <c r="G5" s="257"/>
      <c r="H5" s="66"/>
      <c r="I5" s="66"/>
      <c r="J5" s="66"/>
      <c r="K5" s="66"/>
      <c r="L5" s="66"/>
      <c r="M5" s="1"/>
      <c r="N5" s="1"/>
      <c r="O5" s="15"/>
    </row>
    <row r="6" spans="1:20" x14ac:dyDescent="0.25">
      <c r="A6" s="258"/>
      <c r="B6" s="251"/>
      <c r="C6" s="251"/>
      <c r="D6" s="251"/>
      <c r="E6" s="251"/>
      <c r="F6" s="251"/>
      <c r="G6" s="259"/>
      <c r="H6" s="66"/>
      <c r="I6" s="66"/>
      <c r="J6" s="66"/>
      <c r="K6" s="66"/>
      <c r="L6" s="66"/>
      <c r="M6" s="62"/>
    </row>
    <row r="7" spans="1:20" x14ac:dyDescent="0.25">
      <c r="A7" s="258"/>
      <c r="B7" s="251"/>
      <c r="C7" s="251"/>
      <c r="D7" s="251"/>
      <c r="E7" s="251"/>
      <c r="F7" s="251"/>
      <c r="G7" s="259"/>
      <c r="H7" s="66"/>
      <c r="I7" s="66"/>
      <c r="J7" s="66"/>
      <c r="K7" s="66"/>
      <c r="L7" s="66"/>
      <c r="M7" s="62"/>
    </row>
    <row r="8" spans="1:20" ht="15.75" thickBot="1" x14ac:dyDescent="0.3">
      <c r="A8" s="17" t="s">
        <v>86</v>
      </c>
      <c r="B8" s="5"/>
      <c r="C8" s="5"/>
      <c r="D8" s="5"/>
      <c r="E8" s="5"/>
      <c r="F8" s="5"/>
      <c r="G8" s="18"/>
    </row>
    <row r="10" spans="1:20" ht="15.75" thickBot="1" x14ac:dyDescent="0.3">
      <c r="A10" t="s">
        <v>103</v>
      </c>
    </row>
    <row r="11" spans="1:20" ht="15" customHeight="1" x14ac:dyDescent="0.25">
      <c r="B11" s="296" t="s">
        <v>104</v>
      </c>
      <c r="C11" s="297"/>
      <c r="D11" s="297"/>
      <c r="E11" s="297"/>
      <c r="F11" s="297"/>
      <c r="G11" s="158"/>
      <c r="H11" s="15"/>
      <c r="I11" s="15"/>
    </row>
    <row r="12" spans="1:20" ht="15" customHeight="1" x14ac:dyDescent="0.25">
      <c r="B12" s="298" t="s">
        <v>105</v>
      </c>
      <c r="C12" s="299"/>
      <c r="D12" s="299"/>
      <c r="E12" s="299"/>
      <c r="F12" s="299"/>
      <c r="G12" s="147"/>
      <c r="H12" s="15"/>
      <c r="I12" s="15"/>
    </row>
    <row r="13" spans="1:20" x14ac:dyDescent="0.25">
      <c r="B13" s="301" t="s">
        <v>106</v>
      </c>
      <c r="C13" s="302"/>
      <c r="D13" s="302"/>
      <c r="E13" s="302"/>
      <c r="F13" s="302"/>
      <c r="G13" s="7">
        <f>G11-G12</f>
        <v>0</v>
      </c>
      <c r="H13" s="15"/>
      <c r="I13" s="15"/>
    </row>
    <row r="14" spans="1:20" ht="15" customHeight="1" x14ac:dyDescent="0.25">
      <c r="B14" s="298" t="s">
        <v>107</v>
      </c>
      <c r="C14" s="299"/>
      <c r="D14" s="299"/>
      <c r="E14" s="299"/>
      <c r="F14" s="299"/>
      <c r="G14" s="7">
        <f>G13*5</f>
        <v>0</v>
      </c>
      <c r="H14" s="15"/>
      <c r="I14" s="15"/>
    </row>
    <row r="15" spans="1:20" x14ac:dyDescent="0.25">
      <c r="B15" s="298" t="s">
        <v>108</v>
      </c>
      <c r="C15" s="299"/>
      <c r="D15" s="299"/>
      <c r="E15" s="299"/>
      <c r="F15" s="299"/>
      <c r="G15" s="147"/>
      <c r="H15" s="15"/>
      <c r="I15" s="15"/>
    </row>
    <row r="16" spans="1:20" ht="15.75" thickBot="1" x14ac:dyDescent="0.3">
      <c r="B16" s="294" t="s">
        <v>109</v>
      </c>
      <c r="C16" s="295"/>
      <c r="D16" s="295"/>
      <c r="E16" s="295"/>
      <c r="F16" s="295"/>
      <c r="G16" s="8">
        <f>G14+G15</f>
        <v>0</v>
      </c>
      <c r="H16" s="15"/>
      <c r="I16" s="15"/>
      <c r="T16" s="4"/>
    </row>
    <row r="17" spans="1:12" x14ac:dyDescent="0.25">
      <c r="E17" s="3"/>
    </row>
    <row r="18" spans="1:12" ht="15.75" thickBot="1" x14ac:dyDescent="0.3">
      <c r="A18" t="s">
        <v>110</v>
      </c>
    </row>
    <row r="19" spans="1:12" ht="15" customHeight="1" thickBot="1" x14ac:dyDescent="0.3">
      <c r="A19" s="253" t="s">
        <v>111</v>
      </c>
      <c r="B19" s="300"/>
      <c r="C19" s="254"/>
      <c r="D19" s="159"/>
      <c r="E19" s="138" t="s">
        <v>29</v>
      </c>
      <c r="F19" s="9">
        <f>D19*5</f>
        <v>0</v>
      </c>
      <c r="G19" s="3"/>
      <c r="H19" s="3"/>
      <c r="I19" s="3"/>
    </row>
    <row r="20" spans="1:12" ht="52.5" customHeight="1" x14ac:dyDescent="0.25">
      <c r="A20" s="281" t="s">
        <v>30</v>
      </c>
      <c r="B20" s="283"/>
      <c r="C20" s="33" t="s">
        <v>31</v>
      </c>
      <c r="D20" s="33" t="s">
        <v>76</v>
      </c>
      <c r="E20" s="63" t="s">
        <v>77</v>
      </c>
      <c r="F20" s="247" t="s">
        <v>78</v>
      </c>
      <c r="G20" s="3"/>
      <c r="H20" s="3"/>
      <c r="I20" s="3"/>
    </row>
    <row r="21" spans="1:12" x14ac:dyDescent="0.25">
      <c r="A21" s="266" t="s">
        <v>32</v>
      </c>
      <c r="B21" s="268"/>
      <c r="C21" s="248">
        <f>G16</f>
        <v>0</v>
      </c>
      <c r="D21" s="248" t="str">
        <f>IF(C21=0,"",C21/C$31)</f>
        <v/>
      </c>
      <c r="E21" s="248">
        <f>$F$19</f>
        <v>0</v>
      </c>
      <c r="F21" s="32">
        <f t="shared" ref="F21:F30" si="0">IF(C21=0,0,D21*E21)</f>
        <v>0</v>
      </c>
      <c r="G21" s="140" t="s">
        <v>112</v>
      </c>
      <c r="H21" s="68"/>
      <c r="I21" s="68"/>
    </row>
    <row r="22" spans="1:12" x14ac:dyDescent="0.25">
      <c r="A22" s="266" t="s">
        <v>34</v>
      </c>
      <c r="B22" s="268"/>
      <c r="C22" s="157"/>
      <c r="D22" s="248" t="str">
        <f t="shared" ref="D22:D30" si="1">IF(C22=0,"",C22/C$31)</f>
        <v/>
      </c>
      <c r="E22" s="248">
        <f t="shared" ref="E22:E30" si="2">$F$19</f>
        <v>0</v>
      </c>
      <c r="F22" s="32">
        <f t="shared" si="0"/>
        <v>0</v>
      </c>
      <c r="G22" s="68"/>
      <c r="H22" s="68"/>
      <c r="I22" s="68"/>
      <c r="J22" s="231"/>
      <c r="K22" s="231"/>
      <c r="L22" s="231"/>
    </row>
    <row r="23" spans="1:12" x14ac:dyDescent="0.25">
      <c r="A23" s="266" t="s">
        <v>35</v>
      </c>
      <c r="B23" s="268"/>
      <c r="C23" s="157"/>
      <c r="D23" s="248" t="str">
        <f t="shared" si="1"/>
        <v/>
      </c>
      <c r="E23" s="248">
        <f t="shared" si="2"/>
        <v>0</v>
      </c>
      <c r="F23" s="32">
        <f t="shared" si="0"/>
        <v>0</v>
      </c>
      <c r="G23" s="68"/>
      <c r="H23" s="68"/>
      <c r="I23" s="68"/>
    </row>
    <row r="24" spans="1:12" x14ac:dyDescent="0.25">
      <c r="A24" s="266" t="s">
        <v>36</v>
      </c>
      <c r="B24" s="268"/>
      <c r="C24" s="157"/>
      <c r="D24" s="248" t="str">
        <f t="shared" si="1"/>
        <v/>
      </c>
      <c r="E24" s="248">
        <f t="shared" si="2"/>
        <v>0</v>
      </c>
      <c r="F24" s="32">
        <f t="shared" si="0"/>
        <v>0</v>
      </c>
      <c r="G24" s="68"/>
      <c r="H24" s="68"/>
      <c r="I24" s="68"/>
    </row>
    <row r="25" spans="1:12" x14ac:dyDescent="0.25">
      <c r="A25" s="266" t="s">
        <v>37</v>
      </c>
      <c r="B25" s="268"/>
      <c r="C25" s="157"/>
      <c r="D25" s="248" t="str">
        <f t="shared" si="1"/>
        <v/>
      </c>
      <c r="E25" s="248">
        <f t="shared" si="2"/>
        <v>0</v>
      </c>
      <c r="F25" s="32">
        <f t="shared" si="0"/>
        <v>0</v>
      </c>
      <c r="G25" s="68"/>
      <c r="H25" s="68"/>
      <c r="I25" s="68"/>
    </row>
    <row r="26" spans="1:12" x14ac:dyDescent="0.25">
      <c r="A26" s="266" t="s">
        <v>38</v>
      </c>
      <c r="B26" s="268"/>
      <c r="C26" s="157"/>
      <c r="D26" s="248" t="str">
        <f t="shared" si="1"/>
        <v/>
      </c>
      <c r="E26" s="248">
        <f t="shared" si="2"/>
        <v>0</v>
      </c>
      <c r="F26" s="32">
        <f t="shared" si="0"/>
        <v>0</v>
      </c>
      <c r="G26" s="68"/>
      <c r="H26" s="68"/>
      <c r="I26" s="68"/>
    </row>
    <row r="27" spans="1:12" x14ac:dyDescent="0.25">
      <c r="A27" s="266" t="s">
        <v>39</v>
      </c>
      <c r="B27" s="268"/>
      <c r="C27" s="157"/>
      <c r="D27" s="248" t="str">
        <f t="shared" si="1"/>
        <v/>
      </c>
      <c r="E27" s="248">
        <f t="shared" si="2"/>
        <v>0</v>
      </c>
      <c r="F27" s="32">
        <f t="shared" si="0"/>
        <v>0</v>
      </c>
      <c r="G27" s="68"/>
      <c r="H27" s="68"/>
      <c r="I27" s="68"/>
    </row>
    <row r="28" spans="1:12" ht="15" customHeight="1" x14ac:dyDescent="0.25">
      <c r="A28" s="266" t="s">
        <v>40</v>
      </c>
      <c r="B28" s="268"/>
      <c r="C28" s="157"/>
      <c r="D28" s="248" t="str">
        <f t="shared" si="1"/>
        <v/>
      </c>
      <c r="E28" s="248">
        <f t="shared" si="2"/>
        <v>0</v>
      </c>
      <c r="F28" s="32">
        <f t="shared" si="0"/>
        <v>0</v>
      </c>
      <c r="G28" s="68"/>
      <c r="H28" s="68"/>
      <c r="I28" s="68"/>
    </row>
    <row r="29" spans="1:12" x14ac:dyDescent="0.25">
      <c r="A29" s="275" t="s">
        <v>41</v>
      </c>
      <c r="B29" s="277"/>
      <c r="C29" s="157"/>
      <c r="D29" s="248" t="str">
        <f t="shared" si="1"/>
        <v/>
      </c>
      <c r="E29" s="248">
        <f t="shared" si="2"/>
        <v>0</v>
      </c>
      <c r="F29" s="32">
        <f t="shared" si="0"/>
        <v>0</v>
      </c>
      <c r="G29" s="68"/>
      <c r="H29" s="68"/>
      <c r="I29" s="68"/>
    </row>
    <row r="30" spans="1:12" x14ac:dyDescent="0.25">
      <c r="A30" s="275" t="s">
        <v>41</v>
      </c>
      <c r="B30" s="277"/>
      <c r="C30" s="157"/>
      <c r="D30" s="248" t="str">
        <f t="shared" si="1"/>
        <v/>
      </c>
      <c r="E30" s="248">
        <f t="shared" si="2"/>
        <v>0</v>
      </c>
      <c r="F30" s="32">
        <f t="shared" si="0"/>
        <v>0</v>
      </c>
      <c r="G30" s="68"/>
      <c r="H30" s="68"/>
      <c r="I30" s="68"/>
    </row>
    <row r="31" spans="1:12" ht="15.75" thickBot="1" x14ac:dyDescent="0.3">
      <c r="A31" s="266" t="s">
        <v>42</v>
      </c>
      <c r="B31" s="268"/>
      <c r="C31" s="248">
        <f>SUM(C21:C30)</f>
        <v>0</v>
      </c>
      <c r="D31" s="70"/>
      <c r="E31" s="71" t="s">
        <v>80</v>
      </c>
      <c r="F31" s="34">
        <f>SUM(F21:F30)</f>
        <v>0</v>
      </c>
      <c r="G31" s="140" t="s">
        <v>81</v>
      </c>
      <c r="H31" s="68"/>
      <c r="I31" s="68"/>
    </row>
    <row r="32" spans="1:12" x14ac:dyDescent="0.25">
      <c r="A32" s="266" t="s">
        <v>44</v>
      </c>
      <c r="B32" s="268"/>
      <c r="C32" s="160"/>
      <c r="D32" s="69"/>
      <c r="E32" s="49"/>
      <c r="F32" s="49"/>
      <c r="G32" s="15"/>
      <c r="H32" s="15"/>
      <c r="I32" s="15"/>
    </row>
    <row r="33" spans="1:6" ht="15.75" thickBot="1" x14ac:dyDescent="0.3">
      <c r="A33" s="269" t="s">
        <v>113</v>
      </c>
      <c r="B33" s="271"/>
      <c r="C33" s="8">
        <f>SUM(C31:C32)</f>
        <v>0</v>
      </c>
      <c r="D33" s="173"/>
      <c r="E33" s="1"/>
      <c r="F33" s="68"/>
    </row>
    <row r="34" spans="1:6" x14ac:dyDescent="0.25">
      <c r="E34" s="1"/>
      <c r="F34" s="68"/>
    </row>
    <row r="35" spans="1:6" x14ac:dyDescent="0.25">
      <c r="A35" s="43" t="s">
        <v>47</v>
      </c>
    </row>
  </sheetData>
  <sheetProtection sheet="1" formatCells="0" formatColumns="0" formatRows="0" insertColumns="0" insertRows="0" insertHyperlinks="0" deleteColumns="0" deleteRows="0" sort="0" autoFilter="0" pivotTables="0"/>
  <mergeCells count="22">
    <mergeCell ref="A33:B33"/>
    <mergeCell ref="A20:B20"/>
    <mergeCell ref="A26:B26"/>
    <mergeCell ref="A27:B27"/>
    <mergeCell ref="A28:B28"/>
    <mergeCell ref="A29:B29"/>
    <mergeCell ref="A30:B30"/>
    <mergeCell ref="A31:B31"/>
    <mergeCell ref="A23:B23"/>
    <mergeCell ref="A32:B32"/>
    <mergeCell ref="A25:B25"/>
    <mergeCell ref="A24:B24"/>
    <mergeCell ref="A22:B22"/>
    <mergeCell ref="B12:F12"/>
    <mergeCell ref="B11:F11"/>
    <mergeCell ref="B15:F15"/>
    <mergeCell ref="A5:G7"/>
    <mergeCell ref="A21:B21"/>
    <mergeCell ref="A19:C19"/>
    <mergeCell ref="B14:F14"/>
    <mergeCell ref="B13:F13"/>
    <mergeCell ref="B16:F16"/>
  </mergeCells>
  <pageMargins left="0" right="0" top="0" bottom="0" header="0.3" footer="0.3"/>
  <pageSetup orientation="portrait" r:id="rId1"/>
  <headerFooter>
    <oddFooter>&amp;C&amp;A &amp;F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M299"/>
  <sheetViews>
    <sheetView showGridLines="0" tabSelected="1" zoomScaleNormal="100" zoomScaleSheetLayoutView="90" workbookViewId="0">
      <selection activeCell="C28" sqref="C28"/>
    </sheetView>
  </sheetViews>
  <sheetFormatPr defaultRowHeight="15" x14ac:dyDescent="0.25"/>
  <cols>
    <col min="1" max="1" width="8.42578125" customWidth="1"/>
    <col min="2" max="2" width="4.28515625" customWidth="1"/>
    <col min="3" max="3" width="3" customWidth="1"/>
    <col min="4" max="4" width="11.28515625" customWidth="1"/>
    <col min="5" max="5" width="14.42578125" customWidth="1"/>
    <col min="6" max="6" width="6.7109375" customWidth="1"/>
    <col min="7" max="7" width="13" customWidth="1"/>
    <col min="8" max="8" width="14.7109375" customWidth="1"/>
    <col min="9" max="9" width="11.140625" customWidth="1"/>
    <col min="10" max="10" width="14.140625" customWidth="1"/>
    <col min="11" max="11" width="9.140625" customWidth="1"/>
  </cols>
  <sheetData>
    <row r="1" spans="1:13" ht="15.75" customHeight="1" thickBot="1" x14ac:dyDescent="0.3">
      <c r="D1" s="2" t="s">
        <v>0</v>
      </c>
    </row>
    <row r="2" spans="1:13" ht="15.75" customHeight="1" x14ac:dyDescent="0.25">
      <c r="D2" s="2" t="s">
        <v>1</v>
      </c>
      <c r="J2" s="161"/>
    </row>
    <row r="3" spans="1:13" ht="19.5" customHeight="1" thickBot="1" x14ac:dyDescent="0.4">
      <c r="D3" s="35" t="s">
        <v>114</v>
      </c>
      <c r="J3" s="104" t="s">
        <v>115</v>
      </c>
    </row>
    <row r="4" spans="1:13" x14ac:dyDescent="0.25">
      <c r="A4" s="74"/>
      <c r="B4" s="74"/>
      <c r="C4" s="74"/>
      <c r="D4" s="74"/>
      <c r="E4" s="74"/>
      <c r="F4" s="74"/>
      <c r="G4" s="74"/>
      <c r="H4" s="74"/>
      <c r="I4" s="74"/>
      <c r="J4" s="74"/>
    </row>
    <row r="5" spans="1:13" ht="15" customHeight="1" x14ac:dyDescent="0.25">
      <c r="A5" s="251" t="s">
        <v>116</v>
      </c>
      <c r="B5" s="251"/>
      <c r="C5" s="251"/>
      <c r="D5" s="251"/>
      <c r="E5" s="251"/>
      <c r="F5" s="251"/>
      <c r="G5" s="251"/>
      <c r="H5" s="251"/>
      <c r="I5" s="251"/>
      <c r="J5" s="251"/>
      <c r="M5" s="15"/>
    </row>
    <row r="6" spans="1:13" x14ac:dyDescent="0.25">
      <c r="A6" s="251"/>
      <c r="B6" s="251"/>
      <c r="C6" s="251"/>
      <c r="D6" s="251"/>
      <c r="E6" s="251"/>
      <c r="F6" s="251"/>
      <c r="G6" s="251"/>
      <c r="H6" s="251"/>
      <c r="I6" s="251"/>
      <c r="J6" s="251"/>
    </row>
    <row r="7" spans="1:13" x14ac:dyDescent="0.25">
      <c r="A7" s="251"/>
      <c r="B7" s="251"/>
      <c r="C7" s="251"/>
      <c r="D7" s="251"/>
      <c r="E7" s="251"/>
      <c r="F7" s="251"/>
      <c r="G7" s="251"/>
      <c r="H7" s="251"/>
      <c r="I7" s="251"/>
      <c r="J7" s="251"/>
    </row>
    <row r="8" spans="1:13" x14ac:dyDescent="0.25">
      <c r="A8" s="251"/>
      <c r="B8" s="251"/>
      <c r="C8" s="251"/>
      <c r="D8" s="251"/>
      <c r="E8" s="251"/>
      <c r="F8" s="251"/>
      <c r="G8" s="251"/>
      <c r="H8" s="251"/>
      <c r="I8" s="251"/>
      <c r="J8" s="251"/>
    </row>
    <row r="9" spans="1:13" ht="8.4499999999999993" customHeight="1" x14ac:dyDescent="0.25">
      <c r="A9" s="231"/>
      <c r="B9" s="231"/>
      <c r="C9" s="231"/>
      <c r="D9" s="231"/>
      <c r="E9" s="231"/>
      <c r="F9" s="231"/>
      <c r="G9" s="231"/>
      <c r="H9" s="231"/>
      <c r="I9" s="231"/>
      <c r="J9" s="231"/>
    </row>
    <row r="10" spans="1:13" ht="16.5" thickBot="1" x14ac:dyDescent="0.3">
      <c r="A10" s="42" t="s">
        <v>117</v>
      </c>
      <c r="B10" s="42"/>
    </row>
    <row r="11" spans="1:13" ht="15.75" thickBot="1" x14ac:dyDescent="0.3">
      <c r="C11" s="233" t="s">
        <v>118</v>
      </c>
      <c r="D11" s="303"/>
      <c r="E11" s="304"/>
      <c r="F11" s="304"/>
      <c r="G11" s="304"/>
      <c r="H11" s="304"/>
      <c r="I11" s="304"/>
      <c r="J11" s="305"/>
    </row>
    <row r="12" spans="1:13" ht="15.75" thickBot="1" x14ac:dyDescent="0.3">
      <c r="C12" s="233" t="s">
        <v>119</v>
      </c>
      <c r="D12" s="303"/>
      <c r="E12" s="304"/>
      <c r="F12" s="304"/>
      <c r="G12" s="304"/>
      <c r="H12" s="304"/>
      <c r="I12" s="304"/>
      <c r="J12" s="305"/>
    </row>
    <row r="13" spans="1:13" ht="15.75" thickBot="1" x14ac:dyDescent="0.3">
      <c r="C13" s="233" t="s">
        <v>120</v>
      </c>
      <c r="D13" s="303"/>
      <c r="E13" s="305"/>
      <c r="F13" s="233" t="s">
        <v>121</v>
      </c>
      <c r="G13" s="162"/>
      <c r="H13" s="233" t="s">
        <v>122</v>
      </c>
      <c r="I13" s="230"/>
    </row>
    <row r="14" spans="1:13" ht="9.6" customHeight="1" x14ac:dyDescent="0.25"/>
    <row r="15" spans="1:13" ht="15.75" thickBot="1" x14ac:dyDescent="0.3">
      <c r="A15" s="2" t="s">
        <v>123</v>
      </c>
      <c r="B15" s="2"/>
    </row>
    <row r="16" spans="1:13" ht="15.75" thickBot="1" x14ac:dyDescent="0.3">
      <c r="C16" s="233" t="s">
        <v>124</v>
      </c>
      <c r="D16" s="303"/>
      <c r="E16" s="304"/>
      <c r="F16" s="305"/>
      <c r="G16" s="233" t="s">
        <v>125</v>
      </c>
      <c r="H16" s="303"/>
      <c r="I16" s="304"/>
      <c r="J16" s="305"/>
    </row>
    <row r="17" spans="1:10" ht="15" customHeight="1" thickBot="1" x14ac:dyDescent="0.3">
      <c r="C17" s="233" t="s">
        <v>126</v>
      </c>
      <c r="D17" s="303"/>
      <c r="E17" s="305"/>
      <c r="G17" s="233" t="s">
        <v>127</v>
      </c>
      <c r="H17" s="303"/>
      <c r="I17" s="304"/>
      <c r="J17" s="305"/>
    </row>
    <row r="18" spans="1:10" ht="5.45" customHeight="1" thickBot="1" x14ac:dyDescent="0.3">
      <c r="C18" s="233"/>
      <c r="D18" s="106"/>
      <c r="E18" s="106"/>
      <c r="G18" s="233"/>
      <c r="H18" s="106"/>
      <c r="I18" s="106"/>
      <c r="J18" s="106"/>
    </row>
    <row r="19" spans="1:10" ht="15.75" thickBot="1" x14ac:dyDescent="0.3">
      <c r="C19" s="162"/>
      <c r="D19" t="s">
        <v>128</v>
      </c>
    </row>
    <row r="20" spans="1:10" ht="6.75" customHeight="1" thickBot="1" x14ac:dyDescent="0.3"/>
    <row r="21" spans="1:10" ht="15.75" thickBot="1" x14ac:dyDescent="0.3">
      <c r="C21" s="233" t="s">
        <v>129</v>
      </c>
      <c r="D21" s="303"/>
      <c r="E21" s="304"/>
      <c r="F21" s="304"/>
      <c r="G21" s="304"/>
      <c r="H21" s="304"/>
      <c r="I21" s="304"/>
      <c r="J21" s="305"/>
    </row>
    <row r="22" spans="1:10" ht="15.75" thickBot="1" x14ac:dyDescent="0.3">
      <c r="C22" s="233" t="s">
        <v>120</v>
      </c>
      <c r="D22" s="303"/>
      <c r="E22" s="305"/>
      <c r="F22" s="233" t="s">
        <v>121</v>
      </c>
      <c r="G22" s="162"/>
      <c r="H22" s="233" t="s">
        <v>122</v>
      </c>
      <c r="I22" s="230"/>
    </row>
    <row r="23" spans="1:10" ht="9.6" customHeight="1" x14ac:dyDescent="0.25"/>
    <row r="24" spans="1:10" ht="15.75" thickBot="1" x14ac:dyDescent="0.3">
      <c r="A24" s="2" t="s">
        <v>130</v>
      </c>
      <c r="B24" s="2"/>
    </row>
    <row r="25" spans="1:10" ht="15.75" thickBot="1" x14ac:dyDescent="0.3">
      <c r="C25" s="233" t="s">
        <v>124</v>
      </c>
      <c r="D25" s="303"/>
      <c r="E25" s="304"/>
      <c r="F25" s="305"/>
      <c r="G25" s="233" t="s">
        <v>125</v>
      </c>
      <c r="H25" s="303"/>
      <c r="I25" s="304"/>
      <c r="J25" s="305"/>
    </row>
    <row r="26" spans="1:10" ht="15.75" thickBot="1" x14ac:dyDescent="0.3">
      <c r="C26" s="233" t="s">
        <v>126</v>
      </c>
      <c r="D26" s="303"/>
      <c r="E26" s="305"/>
      <c r="G26" s="233" t="s">
        <v>127</v>
      </c>
      <c r="H26" s="303"/>
      <c r="I26" s="304"/>
      <c r="J26" s="305"/>
    </row>
    <row r="27" spans="1:10" ht="7.15" customHeight="1" x14ac:dyDescent="0.25"/>
    <row r="28" spans="1:10" x14ac:dyDescent="0.25">
      <c r="A28" s="44" t="s">
        <v>131</v>
      </c>
      <c r="B28" s="44"/>
      <c r="C28" s="43" t="s">
        <v>413</v>
      </c>
    </row>
    <row r="29" spans="1:10" ht="6.75" customHeight="1" x14ac:dyDescent="0.25">
      <c r="A29" s="45"/>
      <c r="B29" s="46"/>
      <c r="C29" s="46"/>
      <c r="D29" s="46"/>
      <c r="E29" s="46"/>
      <c r="F29" s="46"/>
      <c r="G29" s="46"/>
      <c r="H29" s="46"/>
      <c r="I29" s="46"/>
      <c r="J29" s="47"/>
    </row>
    <row r="30" spans="1:10" ht="15.75" x14ac:dyDescent="0.25">
      <c r="A30" s="42" t="s">
        <v>132</v>
      </c>
      <c r="B30" s="42"/>
    </row>
    <row r="31" spans="1:10" ht="15.75" customHeight="1" x14ac:dyDescent="0.25">
      <c r="A31" s="315" t="s">
        <v>133</v>
      </c>
      <c r="B31" s="315"/>
      <c r="C31" s="315"/>
      <c r="D31" s="315"/>
      <c r="E31" s="315"/>
      <c r="F31" s="315"/>
      <c r="G31" s="315"/>
      <c r="H31" s="315"/>
      <c r="I31" s="315"/>
      <c r="J31" s="315"/>
    </row>
    <row r="32" spans="1:10" ht="15.75" customHeight="1" x14ac:dyDescent="0.25">
      <c r="A32" s="315"/>
      <c r="B32" s="315"/>
      <c r="C32" s="315"/>
      <c r="D32" s="315"/>
      <c r="E32" s="315"/>
      <c r="F32" s="315"/>
      <c r="G32" s="315"/>
      <c r="H32" s="315"/>
      <c r="I32" s="315"/>
      <c r="J32" s="315"/>
    </row>
    <row r="33" spans="1:12" ht="15.75" customHeight="1" x14ac:dyDescent="0.25">
      <c r="A33" s="315"/>
      <c r="B33" s="315"/>
      <c r="C33" s="315"/>
      <c r="D33" s="315"/>
      <c r="E33" s="315"/>
      <c r="F33" s="315"/>
      <c r="G33" s="315"/>
      <c r="H33" s="315"/>
      <c r="I33" s="315"/>
      <c r="J33" s="315"/>
      <c r="L33" s="66"/>
    </row>
    <row r="34" spans="1:12" ht="6.6" customHeight="1" thickBot="1" x14ac:dyDescent="0.3">
      <c r="A34" s="99"/>
      <c r="B34" s="99"/>
      <c r="C34" s="99"/>
      <c r="D34" s="99"/>
      <c r="E34" s="99"/>
      <c r="F34" s="99"/>
      <c r="I34" s="99"/>
      <c r="J34" s="99"/>
      <c r="L34" s="66"/>
    </row>
    <row r="35" spans="1:12" ht="15" customHeight="1" thickBot="1" x14ac:dyDescent="0.3">
      <c r="A35" s="99"/>
      <c r="B35" s="99"/>
      <c r="C35" s="99"/>
      <c r="D35" s="99"/>
      <c r="E35" s="99"/>
      <c r="F35" s="99"/>
      <c r="G35" s="233" t="s">
        <v>134</v>
      </c>
      <c r="H35" s="163"/>
      <c r="I35" s="99"/>
      <c r="J35" s="99"/>
      <c r="L35" s="66"/>
    </row>
    <row r="36" spans="1:12" ht="15.75" customHeight="1" thickBot="1" x14ac:dyDescent="0.3">
      <c r="A36" s="311" t="s">
        <v>135</v>
      </c>
      <c r="B36" s="311"/>
      <c r="C36" s="311"/>
      <c r="D36" s="311"/>
      <c r="E36" s="311"/>
      <c r="F36" s="311"/>
      <c r="G36" s="311"/>
      <c r="H36" s="311"/>
      <c r="I36" s="311"/>
      <c r="J36" s="311"/>
      <c r="L36" s="66"/>
    </row>
    <row r="37" spans="1:12" ht="13.5" customHeight="1" thickBot="1" x14ac:dyDescent="0.3">
      <c r="C37" s="162"/>
      <c r="D37" t="s">
        <v>136</v>
      </c>
    </row>
    <row r="38" spans="1:12" ht="13.5" customHeight="1" x14ac:dyDescent="0.25">
      <c r="C38" s="2" t="s">
        <v>137</v>
      </c>
    </row>
    <row r="39" spans="1:12" ht="13.5" customHeight="1" x14ac:dyDescent="0.25">
      <c r="C39" s="15">
        <v>1</v>
      </c>
      <c r="D39" t="s">
        <v>138</v>
      </c>
    </row>
    <row r="40" spans="1:12" ht="13.5" customHeight="1" x14ac:dyDescent="0.25">
      <c r="C40" s="15">
        <v>2</v>
      </c>
      <c r="D40" t="s">
        <v>139</v>
      </c>
    </row>
    <row r="41" spans="1:12" ht="13.5" customHeight="1" x14ac:dyDescent="0.25">
      <c r="C41" s="15">
        <v>3</v>
      </c>
      <c r="D41" t="s">
        <v>140</v>
      </c>
    </row>
    <row r="42" spans="1:12" ht="13.5" customHeight="1" x14ac:dyDescent="0.25">
      <c r="C42" s="2" t="s">
        <v>141</v>
      </c>
    </row>
    <row r="43" spans="1:12" ht="13.5" customHeight="1" x14ac:dyDescent="0.25">
      <c r="C43" s="15">
        <v>1</v>
      </c>
      <c r="D43" t="s">
        <v>142</v>
      </c>
    </row>
    <row r="44" spans="1:12" ht="13.5" customHeight="1" x14ac:dyDescent="0.25">
      <c r="C44" s="15">
        <v>2</v>
      </c>
      <c r="D44" t="s">
        <v>143</v>
      </c>
    </row>
    <row r="45" spans="1:12" ht="13.5" customHeight="1" x14ac:dyDescent="0.25">
      <c r="C45" s="15">
        <v>3</v>
      </c>
      <c r="D45" t="s">
        <v>144</v>
      </c>
    </row>
    <row r="46" spans="1:12" ht="13.5" customHeight="1" thickBot="1" x14ac:dyDescent="0.3">
      <c r="C46" s="15"/>
    </row>
    <row r="47" spans="1:12" ht="13.5" customHeight="1" thickBot="1" x14ac:dyDescent="0.3">
      <c r="C47" s="162"/>
      <c r="D47" t="s">
        <v>145</v>
      </c>
      <c r="F47" s="233"/>
    </row>
    <row r="48" spans="1:12" ht="13.5" customHeight="1" x14ac:dyDescent="0.25">
      <c r="C48" s="2" t="s">
        <v>137</v>
      </c>
      <c r="D48" s="2"/>
      <c r="E48" s="2"/>
      <c r="F48" s="42"/>
    </row>
    <row r="49" spans="1:12" ht="13.5" customHeight="1" x14ac:dyDescent="0.25">
      <c r="A49" s="233"/>
      <c r="C49" s="1"/>
      <c r="D49" t="s">
        <v>139</v>
      </c>
      <c r="F49" s="233"/>
    </row>
    <row r="50" spans="1:12" ht="13.5" customHeight="1" x14ac:dyDescent="0.25">
      <c r="C50" s="2" t="s">
        <v>146</v>
      </c>
    </row>
    <row r="51" spans="1:12" ht="13.5" customHeight="1" thickBot="1" x14ac:dyDescent="0.3">
      <c r="C51" s="15"/>
      <c r="D51" t="s">
        <v>143</v>
      </c>
    </row>
    <row r="52" spans="1:12" ht="16.5" customHeight="1" thickBot="1" x14ac:dyDescent="0.3">
      <c r="G52" s="233" t="s">
        <v>147</v>
      </c>
      <c r="H52" s="163"/>
    </row>
    <row r="53" spans="1:12" ht="21" customHeight="1" x14ac:dyDescent="0.25">
      <c r="A53" s="314" t="s">
        <v>148</v>
      </c>
      <c r="B53" s="251"/>
      <c r="C53" s="251"/>
      <c r="D53" s="251"/>
      <c r="E53" s="251"/>
      <c r="F53" s="251"/>
      <c r="G53" s="251"/>
      <c r="H53" s="251"/>
      <c r="I53" s="251"/>
      <c r="J53" s="251"/>
    </row>
    <row r="54" spans="1:12" x14ac:dyDescent="0.25">
      <c r="A54" s="251"/>
      <c r="B54" s="251"/>
      <c r="C54" s="251"/>
      <c r="D54" s="251"/>
      <c r="E54" s="251"/>
      <c r="F54" s="251"/>
      <c r="G54" s="251"/>
      <c r="H54" s="251"/>
      <c r="I54" s="251"/>
      <c r="J54" s="251"/>
    </row>
    <row r="55" spans="1:12" x14ac:dyDescent="0.25">
      <c r="A55" s="231"/>
      <c r="B55" s="231"/>
      <c r="C55" s="231"/>
      <c r="D55" s="231"/>
      <c r="E55" s="231"/>
      <c r="F55" s="231"/>
      <c r="G55" s="231"/>
      <c r="H55" s="231"/>
      <c r="I55" s="231"/>
      <c r="J55" s="231"/>
    </row>
    <row r="56" spans="1:12" ht="15.75" thickBot="1" x14ac:dyDescent="0.3">
      <c r="A56" t="s">
        <v>149</v>
      </c>
    </row>
    <row r="57" spans="1:12" ht="15.75" thickBot="1" x14ac:dyDescent="0.3">
      <c r="A57" s="2" t="s">
        <v>150</v>
      </c>
      <c r="B57" s="2"/>
      <c r="D57" s="233"/>
      <c r="I57" s="306" t="s">
        <v>151</v>
      </c>
      <c r="J57" s="307"/>
    </row>
    <row r="58" spans="1:12" ht="13.5" customHeight="1" thickBot="1" x14ac:dyDescent="0.3">
      <c r="C58" s="162"/>
      <c r="D58" s="308" t="s">
        <v>152</v>
      </c>
      <c r="E58" s="310"/>
      <c r="F58" s="310"/>
      <c r="G58" s="310"/>
      <c r="H58" s="309"/>
      <c r="I58" s="308" t="s">
        <v>153</v>
      </c>
      <c r="J58" s="309"/>
      <c r="L58" s="88"/>
    </row>
    <row r="59" spans="1:12" ht="13.5" customHeight="1" thickBot="1" x14ac:dyDescent="0.3">
      <c r="C59" s="175"/>
      <c r="D59" s="109" t="s">
        <v>154</v>
      </c>
      <c r="E59" s="110"/>
      <c r="F59" s="110"/>
      <c r="G59" s="110"/>
      <c r="H59" s="111"/>
      <c r="I59" s="312" t="s">
        <v>155</v>
      </c>
      <c r="J59" s="313"/>
    </row>
    <row r="60" spans="1:12" ht="13.5" customHeight="1" thickBot="1" x14ac:dyDescent="0.3">
      <c r="C60" s="176"/>
      <c r="D60" s="109" t="s">
        <v>156</v>
      </c>
      <c r="E60" s="110"/>
      <c r="F60" s="113"/>
      <c r="G60" s="107"/>
      <c r="H60" s="108"/>
      <c r="I60" s="112" t="s">
        <v>157</v>
      </c>
      <c r="J60" s="108"/>
    </row>
    <row r="61" spans="1:12" ht="13.5" customHeight="1" thickBot="1" x14ac:dyDescent="0.3">
      <c r="C61" s="176"/>
      <c r="D61" s="114" t="s">
        <v>158</v>
      </c>
      <c r="E61" s="115"/>
      <c r="F61" s="116"/>
      <c r="G61" s="117"/>
      <c r="H61" s="118"/>
      <c r="I61" s="312" t="s">
        <v>155</v>
      </c>
      <c r="J61" s="313"/>
    </row>
    <row r="62" spans="1:12" ht="8.25" customHeight="1" thickBot="1" x14ac:dyDescent="0.3">
      <c r="G62" s="88"/>
    </row>
    <row r="63" spans="1:12" ht="15.75" thickBot="1" x14ac:dyDescent="0.3">
      <c r="A63" s="2" t="s">
        <v>159</v>
      </c>
      <c r="B63" s="2"/>
      <c r="G63" s="88"/>
      <c r="I63" s="306" t="s">
        <v>151</v>
      </c>
      <c r="J63" s="307"/>
    </row>
    <row r="64" spans="1:12" ht="13.5" customHeight="1" thickBot="1" x14ac:dyDescent="0.3">
      <c r="A64" s="2"/>
      <c r="B64" s="2"/>
      <c r="C64" s="164"/>
      <c r="D64" s="308" t="s">
        <v>160</v>
      </c>
      <c r="E64" s="310"/>
      <c r="F64" s="310"/>
      <c r="G64" s="310"/>
      <c r="H64" s="309"/>
      <c r="I64" s="308" t="s">
        <v>153</v>
      </c>
      <c r="J64" s="309"/>
    </row>
    <row r="65" spans="1:10" ht="13.5" customHeight="1" thickBot="1" x14ac:dyDescent="0.3">
      <c r="A65" s="2"/>
      <c r="B65" s="2"/>
      <c r="C65" s="164"/>
      <c r="D65" s="308" t="s">
        <v>161</v>
      </c>
      <c r="E65" s="310"/>
      <c r="F65" s="310"/>
      <c r="G65" s="310"/>
      <c r="H65" s="309"/>
      <c r="I65" s="312" t="s">
        <v>155</v>
      </c>
      <c r="J65" s="313"/>
    </row>
    <row r="66" spans="1:10" ht="6.75" customHeight="1" x14ac:dyDescent="0.25">
      <c r="A66" s="48"/>
      <c r="B66" s="85"/>
      <c r="C66" s="87"/>
      <c r="D66" s="87"/>
      <c r="E66" s="87"/>
      <c r="F66" s="87"/>
      <c r="G66" s="87"/>
      <c r="H66" s="87"/>
      <c r="I66" s="46"/>
      <c r="J66" s="47"/>
    </row>
    <row r="67" spans="1:10" ht="15.75" x14ac:dyDescent="0.25">
      <c r="A67" s="42" t="s">
        <v>162</v>
      </c>
      <c r="B67" s="42"/>
    </row>
    <row r="68" spans="1:10" ht="15.75" customHeight="1" x14ac:dyDescent="0.25">
      <c r="A68" s="251" t="s">
        <v>163</v>
      </c>
      <c r="B68" s="251"/>
      <c r="C68" s="251"/>
      <c r="D68" s="251"/>
      <c r="E68" s="251"/>
      <c r="F68" s="251"/>
      <c r="G68" s="251"/>
      <c r="H68" s="251"/>
      <c r="I68" s="251"/>
      <c r="J68" s="251"/>
    </row>
    <row r="69" spans="1:10" ht="15" hidden="1" customHeight="1" x14ac:dyDescent="0.25">
      <c r="A69" s="251"/>
      <c r="B69" s="251"/>
      <c r="C69" s="251"/>
      <c r="D69" s="251"/>
      <c r="E69" s="251"/>
      <c r="F69" s="251"/>
      <c r="G69" s="251"/>
      <c r="H69" s="251"/>
      <c r="I69" s="251"/>
      <c r="J69" s="251"/>
    </row>
    <row r="70" spans="1:10" ht="15" customHeight="1" x14ac:dyDescent="0.25">
      <c r="A70" s="251"/>
      <c r="B70" s="251"/>
      <c r="C70" s="251"/>
      <c r="D70" s="251"/>
      <c r="E70" s="251"/>
      <c r="F70" s="251"/>
      <c r="G70" s="251"/>
      <c r="H70" s="251"/>
      <c r="I70" s="251"/>
      <c r="J70" s="251"/>
    </row>
    <row r="71" spans="1:10" ht="15.75" thickBot="1" x14ac:dyDescent="0.3">
      <c r="A71" s="2" t="s">
        <v>164</v>
      </c>
      <c r="B71" s="2"/>
    </row>
    <row r="72" spans="1:10" ht="15.75" thickBot="1" x14ac:dyDescent="0.3">
      <c r="C72" s="162"/>
      <c r="D72" s="232" t="s">
        <v>165</v>
      </c>
      <c r="F72" s="233" t="s">
        <v>166</v>
      </c>
      <c r="G72" s="162"/>
      <c r="H72" s="233" t="s">
        <v>167</v>
      </c>
      <c r="I72" s="162"/>
    </row>
    <row r="73" spans="1:10" ht="11.25" customHeight="1" thickBot="1" x14ac:dyDescent="0.3">
      <c r="D73" s="86"/>
      <c r="G73" s="38" t="s">
        <v>168</v>
      </c>
      <c r="I73" s="39" t="s">
        <v>168</v>
      </c>
    </row>
    <row r="74" spans="1:10" ht="15.75" thickBot="1" x14ac:dyDescent="0.3">
      <c r="C74" s="162"/>
      <c r="D74" t="s">
        <v>169</v>
      </c>
    </row>
    <row r="75" spans="1:10" ht="7.5" customHeight="1" x14ac:dyDescent="0.25"/>
    <row r="76" spans="1:10" ht="15.75" thickBot="1" x14ac:dyDescent="0.3">
      <c r="A76" s="2" t="s">
        <v>170</v>
      </c>
      <c r="B76" s="2"/>
    </row>
    <row r="77" spans="1:10" ht="13.5" customHeight="1" thickBot="1" x14ac:dyDescent="0.3">
      <c r="C77" s="164"/>
      <c r="D77" t="s">
        <v>171</v>
      </c>
      <c r="E77" s="86"/>
      <c r="F77" s="36"/>
    </row>
    <row r="78" spans="1:10" ht="13.5" customHeight="1" thickBot="1" x14ac:dyDescent="0.3">
      <c r="C78" s="164"/>
      <c r="D78" t="s">
        <v>172</v>
      </c>
      <c r="E78" s="86"/>
      <c r="F78" s="36"/>
    </row>
    <row r="79" spans="1:10" ht="13.5" customHeight="1" thickBot="1" x14ac:dyDescent="0.3">
      <c r="C79" s="164"/>
      <c r="D79" t="s">
        <v>173</v>
      </c>
      <c r="E79" s="86"/>
      <c r="F79" s="36"/>
    </row>
    <row r="80" spans="1:10" ht="13.5" customHeight="1" thickBot="1" x14ac:dyDescent="0.3">
      <c r="C80" s="164"/>
      <c r="D80" t="s">
        <v>174</v>
      </c>
      <c r="E80" s="86"/>
      <c r="F80" s="36"/>
    </row>
    <row r="81" spans="1:10" ht="13.5" customHeight="1" thickBot="1" x14ac:dyDescent="0.3">
      <c r="C81" s="164"/>
      <c r="D81" t="s">
        <v>175</v>
      </c>
      <c r="E81" s="86"/>
      <c r="F81" s="36"/>
    </row>
    <row r="82" spans="1:10" ht="13.5" customHeight="1" thickBot="1" x14ac:dyDescent="0.3">
      <c r="C82" s="164"/>
      <c r="D82" t="s">
        <v>176</v>
      </c>
      <c r="E82" s="86"/>
      <c r="F82" s="36"/>
    </row>
    <row r="83" spans="1:10" ht="8.25" customHeight="1" x14ac:dyDescent="0.25"/>
    <row r="84" spans="1:10" ht="15.75" customHeight="1" thickBot="1" x14ac:dyDescent="0.3">
      <c r="A84" s="251" t="s">
        <v>177</v>
      </c>
      <c r="B84" s="251"/>
      <c r="C84" s="251"/>
      <c r="D84" s="251"/>
      <c r="E84" s="251"/>
      <c r="F84" s="251"/>
      <c r="G84" s="251"/>
      <c r="H84" s="251"/>
      <c r="I84" s="251"/>
      <c r="J84" s="251"/>
    </row>
    <row r="85" spans="1:10" x14ac:dyDescent="0.25">
      <c r="H85" s="233" t="s">
        <v>178</v>
      </c>
      <c r="I85" s="165"/>
    </row>
    <row r="86" spans="1:10" x14ac:dyDescent="0.25">
      <c r="H86" s="233" t="s">
        <v>179</v>
      </c>
      <c r="I86" s="166"/>
    </row>
    <row r="87" spans="1:10" ht="15.75" thickBot="1" x14ac:dyDescent="0.3">
      <c r="H87" s="233" t="s">
        <v>180</v>
      </c>
      <c r="I87" s="167"/>
    </row>
    <row r="88" spans="1:10" ht="8.25" customHeight="1" x14ac:dyDescent="0.25">
      <c r="H88" s="233"/>
      <c r="I88" s="15"/>
    </row>
    <row r="89" spans="1:10" ht="15.75" thickBot="1" x14ac:dyDescent="0.3">
      <c r="A89" s="2" t="s">
        <v>181</v>
      </c>
      <c r="B89" s="2"/>
    </row>
    <row r="90" spans="1:10" x14ac:dyDescent="0.25">
      <c r="H90" s="233" t="s">
        <v>182</v>
      </c>
      <c r="I90" s="59">
        <f>H52*5</f>
        <v>0</v>
      </c>
    </row>
    <row r="91" spans="1:10" ht="15.75" thickBot="1" x14ac:dyDescent="0.3">
      <c r="H91" s="233" t="s">
        <v>183</v>
      </c>
      <c r="I91" s="60">
        <f>I85*5</f>
        <v>0</v>
      </c>
    </row>
    <row r="92" spans="1:10" ht="8.25" customHeight="1" x14ac:dyDescent="0.25">
      <c r="H92" s="233"/>
      <c r="I92" s="15"/>
    </row>
    <row r="93" spans="1:10" x14ac:dyDescent="0.25">
      <c r="A93" s="2" t="s">
        <v>184</v>
      </c>
      <c r="B93" s="2"/>
    </row>
    <row r="94" spans="1:10" x14ac:dyDescent="0.25">
      <c r="A94" s="251" t="s">
        <v>185</v>
      </c>
      <c r="B94" s="251"/>
      <c r="C94" s="251"/>
      <c r="D94" s="251"/>
      <c r="E94" s="251"/>
      <c r="F94" s="251"/>
      <c r="G94" s="251"/>
      <c r="H94" s="251"/>
      <c r="I94" s="251"/>
      <c r="J94" s="251"/>
    </row>
    <row r="95" spans="1:10" x14ac:dyDescent="0.25">
      <c r="A95" s="251"/>
      <c r="B95" s="251"/>
      <c r="C95" s="251"/>
      <c r="D95" s="251"/>
      <c r="E95" s="251"/>
      <c r="F95" s="251"/>
      <c r="G95" s="251"/>
      <c r="H95" s="251"/>
      <c r="I95" s="251"/>
      <c r="J95" s="251"/>
    </row>
    <row r="96" spans="1:10" ht="7.9" customHeight="1" x14ac:dyDescent="0.25"/>
    <row r="97" spans="1:10" x14ac:dyDescent="0.25">
      <c r="A97" s="2" t="s">
        <v>186</v>
      </c>
      <c r="B97" s="2"/>
    </row>
    <row r="98" spans="1:10" x14ac:dyDescent="0.25">
      <c r="A98" s="316" t="s">
        <v>187</v>
      </c>
      <c r="B98" s="316"/>
      <c r="C98" s="316"/>
      <c r="D98" s="316"/>
      <c r="E98" s="316"/>
      <c r="F98" s="316"/>
      <c r="G98" s="316"/>
      <c r="H98" s="316"/>
      <c r="I98" s="316"/>
      <c r="J98" s="316"/>
    </row>
    <row r="99" spans="1:10" x14ac:dyDescent="0.25">
      <c r="A99" s="316"/>
      <c r="B99" s="316"/>
      <c r="C99" s="316"/>
      <c r="D99" s="316"/>
      <c r="E99" s="316"/>
      <c r="F99" s="316"/>
      <c r="G99" s="316"/>
      <c r="H99" s="316"/>
      <c r="I99" s="316"/>
      <c r="J99" s="316"/>
    </row>
    <row r="100" spans="1:10" ht="15.75" customHeight="1" x14ac:dyDescent="0.25">
      <c r="A100" s="251" t="s">
        <v>188</v>
      </c>
      <c r="B100" s="251"/>
      <c r="C100" s="251"/>
      <c r="D100" s="251"/>
      <c r="E100" s="251"/>
      <c r="F100" s="251"/>
      <c r="G100" s="251"/>
      <c r="H100" s="251"/>
      <c r="I100" s="251"/>
      <c r="J100" s="251"/>
    </row>
    <row r="101" spans="1:10" ht="15.75" customHeight="1" x14ac:dyDescent="0.25">
      <c r="A101" s="251"/>
      <c r="B101" s="251"/>
      <c r="C101" s="251"/>
      <c r="D101" s="251"/>
      <c r="E101" s="251"/>
      <c r="F101" s="251"/>
      <c r="G101" s="251"/>
      <c r="H101" s="251"/>
      <c r="I101" s="251"/>
      <c r="J101" s="251"/>
    </row>
    <row r="102" spans="1:10" ht="15.75" customHeight="1" thickBot="1" x14ac:dyDescent="0.3">
      <c r="A102" s="251"/>
      <c r="B102" s="251"/>
      <c r="C102" s="251"/>
      <c r="D102" s="251"/>
      <c r="E102" s="251"/>
      <c r="F102" s="251"/>
      <c r="G102" s="251"/>
      <c r="H102" s="251"/>
      <c r="I102" s="251"/>
      <c r="J102" s="251"/>
    </row>
    <row r="103" spans="1:10" ht="17.25" customHeight="1" x14ac:dyDescent="0.25">
      <c r="A103" s="41"/>
      <c r="B103" s="41"/>
      <c r="C103" s="41"/>
      <c r="D103" s="41"/>
      <c r="G103" s="233" t="s">
        <v>189</v>
      </c>
      <c r="H103" s="165"/>
    </row>
    <row r="104" spans="1:10" ht="17.25" customHeight="1" x14ac:dyDescent="0.25">
      <c r="G104" s="233" t="s">
        <v>190</v>
      </c>
      <c r="H104" s="166"/>
    </row>
    <row r="105" spans="1:10" ht="15.75" thickBot="1" x14ac:dyDescent="0.3">
      <c r="E105" s="40"/>
      <c r="G105" s="233" t="s">
        <v>191</v>
      </c>
      <c r="H105" s="61" t="str">
        <f>IF(H104=0,"0",H103/H104)</f>
        <v>0</v>
      </c>
    </row>
    <row r="106" spans="1:10" ht="15" customHeight="1" x14ac:dyDescent="0.25">
      <c r="A106" s="130" t="s">
        <v>192</v>
      </c>
      <c r="B106" s="130"/>
    </row>
    <row r="107" spans="1:10" x14ac:dyDescent="0.25">
      <c r="A107" s="130" t="s">
        <v>193</v>
      </c>
      <c r="B107" s="130"/>
    </row>
    <row r="108" spans="1:10" ht="6.6" customHeight="1" x14ac:dyDescent="0.25">
      <c r="A108" s="131"/>
      <c r="B108" s="132"/>
      <c r="C108" s="46"/>
      <c r="D108" s="46"/>
      <c r="E108" s="46"/>
      <c r="F108" s="46"/>
      <c r="G108" s="46"/>
      <c r="H108" s="46"/>
      <c r="I108" s="46"/>
      <c r="J108" s="47"/>
    </row>
    <row r="109" spans="1:10" x14ac:dyDescent="0.25">
      <c r="A109" s="2" t="s">
        <v>194</v>
      </c>
      <c r="B109" s="2"/>
    </row>
    <row r="110" spans="1:10" x14ac:dyDescent="0.25">
      <c r="A110" s="251" t="s">
        <v>195</v>
      </c>
      <c r="B110" s="251"/>
      <c r="C110" s="251"/>
      <c r="D110" s="251"/>
      <c r="E110" s="251"/>
      <c r="F110" s="251"/>
      <c r="G110" s="251"/>
      <c r="H110" s="251"/>
      <c r="I110" s="251"/>
      <c r="J110" s="251"/>
    </row>
    <row r="111" spans="1:10" x14ac:dyDescent="0.25">
      <c r="A111" s="251"/>
      <c r="B111" s="251"/>
      <c r="C111" s="251"/>
      <c r="D111" s="251"/>
      <c r="E111" s="251"/>
      <c r="F111" s="251"/>
      <c r="G111" s="251"/>
      <c r="H111" s="251"/>
      <c r="I111" s="251"/>
      <c r="J111" s="251"/>
    </row>
    <row r="112" spans="1:10" x14ac:dyDescent="0.25">
      <c r="A112" s="251"/>
      <c r="B112" s="251"/>
      <c r="C112" s="251"/>
      <c r="D112" s="251"/>
      <c r="E112" s="251"/>
      <c r="F112" s="251"/>
      <c r="G112" s="251"/>
      <c r="H112" s="251"/>
      <c r="I112" s="251"/>
      <c r="J112" s="251"/>
    </row>
    <row r="113" spans="1:10" ht="15.75" thickBot="1" x14ac:dyDescent="0.3"/>
    <row r="114" spans="1:10" x14ac:dyDescent="0.25">
      <c r="A114" s="281" t="s">
        <v>196</v>
      </c>
      <c r="B114" s="282"/>
      <c r="C114" s="282"/>
      <c r="D114" s="282" t="s">
        <v>197</v>
      </c>
      <c r="E114" s="282"/>
      <c r="F114" s="282"/>
      <c r="G114" s="282"/>
      <c r="H114" s="50" t="s">
        <v>198</v>
      </c>
    </row>
    <row r="115" spans="1:10" x14ac:dyDescent="0.25">
      <c r="A115" s="326" t="s">
        <v>199</v>
      </c>
      <c r="B115" s="327"/>
      <c r="C115" s="319"/>
      <c r="D115" s="359" t="s">
        <v>200</v>
      </c>
      <c r="E115" s="359"/>
      <c r="F115" s="359"/>
      <c r="G115" s="359"/>
      <c r="H115" s="7" t="s">
        <v>201</v>
      </c>
    </row>
    <row r="116" spans="1:10" x14ac:dyDescent="0.25">
      <c r="A116" s="326"/>
      <c r="B116" s="327"/>
      <c r="C116" s="319"/>
      <c r="D116" s="359" t="s">
        <v>202</v>
      </c>
      <c r="E116" s="359"/>
      <c r="F116" s="359"/>
      <c r="G116" s="359"/>
      <c r="H116" s="7" t="s">
        <v>203</v>
      </c>
    </row>
    <row r="117" spans="1:10" ht="15" customHeight="1" x14ac:dyDescent="0.25">
      <c r="A117" s="326"/>
      <c r="B117" s="327"/>
      <c r="C117" s="319"/>
      <c r="D117" s="319" t="s">
        <v>204</v>
      </c>
      <c r="E117" s="319"/>
      <c r="F117" s="320" t="s">
        <v>205</v>
      </c>
      <c r="G117" s="360"/>
      <c r="H117" s="358" t="s">
        <v>203</v>
      </c>
    </row>
    <row r="118" spans="1:10" x14ac:dyDescent="0.25">
      <c r="A118" s="326"/>
      <c r="B118" s="327"/>
      <c r="C118" s="319"/>
      <c r="D118" s="319"/>
      <c r="E118" s="319"/>
      <c r="F118" s="361"/>
      <c r="G118" s="362"/>
      <c r="H118" s="358"/>
    </row>
    <row r="119" spans="1:10" x14ac:dyDescent="0.25">
      <c r="A119" s="326"/>
      <c r="B119" s="327"/>
      <c r="C119" s="319"/>
      <c r="D119" s="319"/>
      <c r="E119" s="319"/>
      <c r="F119" s="320" t="s">
        <v>206</v>
      </c>
      <c r="G119" s="320"/>
      <c r="H119" s="358" t="s">
        <v>207</v>
      </c>
    </row>
    <row r="120" spans="1:10" x14ac:dyDescent="0.25">
      <c r="A120" s="326"/>
      <c r="B120" s="327"/>
      <c r="C120" s="319"/>
      <c r="D120" s="319"/>
      <c r="E120" s="319"/>
      <c r="F120" s="320"/>
      <c r="G120" s="320"/>
      <c r="H120" s="358"/>
    </row>
    <row r="121" spans="1:10" ht="15.75" thickBot="1" x14ac:dyDescent="0.3">
      <c r="A121" s="51" t="s">
        <v>208</v>
      </c>
      <c r="B121" s="30"/>
      <c r="C121" s="52"/>
      <c r="D121" s="328" t="s">
        <v>200</v>
      </c>
      <c r="E121" s="328"/>
      <c r="F121" s="328"/>
      <c r="G121" s="328"/>
      <c r="H121" s="8" t="s">
        <v>209</v>
      </c>
    </row>
    <row r="122" spans="1:10" ht="15" customHeight="1" x14ac:dyDescent="0.25">
      <c r="A122" s="339" t="s">
        <v>210</v>
      </c>
      <c r="B122" s="339"/>
      <c r="C122" s="339"/>
      <c r="D122" s="339"/>
      <c r="E122" s="339"/>
      <c r="F122" s="339"/>
      <c r="G122" s="339"/>
      <c r="H122" s="339"/>
      <c r="I122" s="339"/>
      <c r="J122" s="339"/>
    </row>
    <row r="123" spans="1:10" ht="12.75" customHeight="1" x14ac:dyDescent="0.25">
      <c r="A123" s="339"/>
      <c r="B123" s="339"/>
      <c r="C123" s="339"/>
      <c r="D123" s="339"/>
      <c r="E123" s="339"/>
      <c r="F123" s="339"/>
      <c r="G123" s="339"/>
      <c r="H123" s="339"/>
      <c r="I123" s="339"/>
      <c r="J123" s="339"/>
    </row>
    <row r="124" spans="1:10" ht="6.75" customHeight="1" x14ac:dyDescent="0.25">
      <c r="A124" s="53"/>
      <c r="B124" s="54"/>
      <c r="C124" s="54"/>
      <c r="D124" s="54"/>
      <c r="E124" s="54"/>
      <c r="F124" s="54"/>
      <c r="G124" s="54"/>
      <c r="H124" s="54"/>
      <c r="I124" s="54"/>
      <c r="J124" s="55"/>
    </row>
    <row r="125" spans="1:10" x14ac:dyDescent="0.25">
      <c r="A125" s="2" t="s">
        <v>211</v>
      </c>
      <c r="B125" s="2"/>
    </row>
    <row r="126" spans="1:10" x14ac:dyDescent="0.25">
      <c r="A126" s="2" t="s">
        <v>212</v>
      </c>
      <c r="B126" s="2"/>
    </row>
    <row r="127" spans="1:10" ht="15" customHeight="1" x14ac:dyDescent="0.25">
      <c r="A127" s="37" t="s">
        <v>213</v>
      </c>
      <c r="B127" s="37"/>
      <c r="C127" s="37"/>
      <c r="D127" s="37"/>
      <c r="E127" s="37"/>
      <c r="F127" s="37"/>
      <c r="G127" s="37"/>
      <c r="H127" s="37"/>
      <c r="I127" s="37"/>
      <c r="J127" s="37"/>
    </row>
    <row r="128" spans="1:10" ht="15" customHeight="1" thickBot="1" x14ac:dyDescent="0.3">
      <c r="A128" s="37"/>
      <c r="B128" s="37"/>
      <c r="C128" s="37"/>
      <c r="D128" s="37"/>
      <c r="E128" s="37"/>
      <c r="F128" s="37"/>
      <c r="G128" s="37"/>
      <c r="H128" s="37"/>
      <c r="I128" s="37"/>
      <c r="J128" s="37"/>
    </row>
    <row r="129" spans="1:8" ht="15" customHeight="1" thickBot="1" x14ac:dyDescent="0.3">
      <c r="G129" s="233" t="s">
        <v>214</v>
      </c>
      <c r="H129" s="168"/>
    </row>
    <row r="130" spans="1:8" ht="15" customHeight="1" x14ac:dyDescent="0.25">
      <c r="D130" s="103"/>
      <c r="E130" s="243"/>
      <c r="F130" s="243"/>
      <c r="G130" s="242" t="s">
        <v>215</v>
      </c>
      <c r="H130" s="147"/>
    </row>
    <row r="131" spans="1:8" ht="15" customHeight="1" x14ac:dyDescent="0.25">
      <c r="D131" s="301" t="s">
        <v>216</v>
      </c>
      <c r="E131" s="302"/>
      <c r="F131" s="302"/>
      <c r="G131" s="302"/>
      <c r="H131" s="147"/>
    </row>
    <row r="132" spans="1:8" ht="15" customHeight="1" x14ac:dyDescent="0.25">
      <c r="D132" s="301" t="s">
        <v>217</v>
      </c>
      <c r="E132" s="302"/>
      <c r="F132" s="302"/>
      <c r="G132" s="302"/>
      <c r="H132" s="72" t="str">
        <f>IF(H131=0,"0",H130/H131)</f>
        <v>0</v>
      </c>
    </row>
    <row r="133" spans="1:8" ht="15" customHeight="1" x14ac:dyDescent="0.25">
      <c r="D133" s="301" t="s">
        <v>218</v>
      </c>
      <c r="E133" s="302"/>
      <c r="F133" s="302"/>
      <c r="G133" s="302"/>
      <c r="H133" s="7" t="str">
        <f>IF('SCD #1'!C23&gt;0,'SCD #1'!C23,IF('SCD #2'!G41&gt;0,'SCD #2'!G41,IF('SCD #3'!D36&gt;0,'SCD #3'!D36,IF('SCD #4'!F31&gt;0,'SCD #4'!F31,""))))</f>
        <v/>
      </c>
    </row>
    <row r="134" spans="1:8" ht="15" customHeight="1" x14ac:dyDescent="0.25">
      <c r="D134" s="301" t="s">
        <v>219</v>
      </c>
      <c r="E134" s="302"/>
      <c r="F134" s="302"/>
      <c r="G134" s="302"/>
      <c r="H134" s="32">
        <f>PRODUCT(H132,H133)</f>
        <v>0</v>
      </c>
    </row>
    <row r="135" spans="1:8" ht="15" customHeight="1" x14ac:dyDescent="0.25">
      <c r="D135" s="301" t="s">
        <v>220</v>
      </c>
      <c r="E135" s="302"/>
      <c r="F135" s="302"/>
      <c r="G135" s="302"/>
      <c r="H135" s="32" t="str">
        <f>IF('SCD #1'!C13&gt;0,'SCD #1'!C13,IF('SCD #2'!G31&gt;0,'SCD #2'!G31,IF('SCD #3'!D26&gt;0,'SCD #3'!D26,IF('SCD #4'!F21&gt;0,'SCD #4'!F21,""))))</f>
        <v/>
      </c>
    </row>
    <row r="136" spans="1:8" ht="15" customHeight="1" thickBot="1" x14ac:dyDescent="0.3">
      <c r="D136" s="354" t="s">
        <v>221</v>
      </c>
      <c r="E136" s="355"/>
      <c r="F136" s="355"/>
      <c r="G136" s="356"/>
      <c r="H136" s="94" t="e">
        <f>IF(H134-H135&lt;0,"0",H134-H135)</f>
        <v>#VALUE!</v>
      </c>
    </row>
    <row r="137" spans="1:8" ht="15" customHeight="1" x14ac:dyDescent="0.25">
      <c r="D137" s="233"/>
      <c r="E137" s="233"/>
      <c r="F137" s="233"/>
      <c r="G137" s="233"/>
      <c r="H137" s="68"/>
    </row>
    <row r="138" spans="1:8" ht="15" customHeight="1" x14ac:dyDescent="0.25">
      <c r="A138" s="2" t="s">
        <v>222</v>
      </c>
      <c r="B138" s="2"/>
    </row>
    <row r="139" spans="1:8" ht="6" customHeight="1" thickBot="1" x14ac:dyDescent="0.3"/>
    <row r="140" spans="1:8" ht="15" customHeight="1" x14ac:dyDescent="0.25">
      <c r="C140" s="321" t="s">
        <v>223</v>
      </c>
      <c r="D140" s="322"/>
      <c r="E140" s="322"/>
      <c r="F140" s="322"/>
      <c r="G140" s="322"/>
      <c r="H140" s="73">
        <f>H130</f>
        <v>0</v>
      </c>
    </row>
    <row r="141" spans="1:8" ht="15" customHeight="1" x14ac:dyDescent="0.25">
      <c r="C141" s="301" t="s">
        <v>224</v>
      </c>
      <c r="D141" s="302"/>
      <c r="E141" s="302"/>
      <c r="F141" s="302"/>
      <c r="G141" s="302"/>
      <c r="H141" s="32">
        <f>H140*0.75</f>
        <v>0</v>
      </c>
    </row>
    <row r="142" spans="1:8" ht="15" customHeight="1" x14ac:dyDescent="0.25">
      <c r="C142" s="301" t="s">
        <v>225</v>
      </c>
      <c r="D142" s="302"/>
      <c r="E142" s="302"/>
      <c r="F142" s="302"/>
      <c r="G142" s="302"/>
      <c r="H142" s="7">
        <f>H131</f>
        <v>0</v>
      </c>
    </row>
    <row r="143" spans="1:8" ht="15" customHeight="1" x14ac:dyDescent="0.25">
      <c r="C143" s="301" t="s">
        <v>226</v>
      </c>
      <c r="D143" s="302"/>
      <c r="E143" s="302"/>
      <c r="F143" s="302"/>
      <c r="G143" s="302"/>
      <c r="H143" s="72" t="str">
        <f>IF(H142=0,"0",H141/H142)</f>
        <v>0</v>
      </c>
    </row>
    <row r="144" spans="1:8" ht="15" customHeight="1" x14ac:dyDescent="0.25">
      <c r="C144" s="301" t="s">
        <v>218</v>
      </c>
      <c r="D144" s="302"/>
      <c r="E144" s="302"/>
      <c r="F144" s="302"/>
      <c r="G144" s="302"/>
      <c r="H144" s="7" t="str">
        <f>H133</f>
        <v/>
      </c>
    </row>
    <row r="145" spans="1:10" ht="15" customHeight="1" x14ac:dyDescent="0.25">
      <c r="C145" s="301" t="s">
        <v>227</v>
      </c>
      <c r="D145" s="302"/>
      <c r="E145" s="302"/>
      <c r="F145" s="302"/>
      <c r="G145" s="302"/>
      <c r="H145" s="32" t="e">
        <f>H143*H144</f>
        <v>#VALUE!</v>
      </c>
    </row>
    <row r="146" spans="1:10" ht="15" customHeight="1" x14ac:dyDescent="0.25">
      <c r="C146" s="301" t="s">
        <v>220</v>
      </c>
      <c r="D146" s="302"/>
      <c r="E146" s="302"/>
      <c r="F146" s="302"/>
      <c r="G146" s="302"/>
      <c r="H146" s="32" t="str">
        <f>H135</f>
        <v/>
      </c>
    </row>
    <row r="147" spans="1:10" ht="15" customHeight="1" thickBot="1" x14ac:dyDescent="0.3">
      <c r="C147" s="352" t="s">
        <v>228</v>
      </c>
      <c r="D147" s="353"/>
      <c r="E147" s="353"/>
      <c r="F147" s="353"/>
      <c r="G147" s="353"/>
      <c r="H147" s="34" t="e">
        <f>H146-H145</f>
        <v>#VALUE!</v>
      </c>
    </row>
    <row r="148" spans="1:10" ht="6.75" customHeight="1" x14ac:dyDescent="0.25">
      <c r="A148" s="45"/>
      <c r="B148" s="46"/>
      <c r="C148" s="46"/>
      <c r="D148" s="46"/>
      <c r="E148" s="46"/>
      <c r="F148" s="46"/>
      <c r="G148" s="46"/>
      <c r="H148" s="46"/>
      <c r="I148" s="46"/>
      <c r="J148" s="47"/>
    </row>
    <row r="149" spans="1:10" x14ac:dyDescent="0.25">
      <c r="A149" s="2" t="s">
        <v>229</v>
      </c>
      <c r="B149" s="2"/>
    </row>
    <row r="150" spans="1:10" x14ac:dyDescent="0.25">
      <c r="A150" s="2" t="s">
        <v>230</v>
      </c>
      <c r="B150" s="2"/>
    </row>
    <row r="151" spans="1:10" ht="15" customHeight="1" x14ac:dyDescent="0.25">
      <c r="A151" s="251" t="s">
        <v>231</v>
      </c>
      <c r="B151" s="251"/>
      <c r="C151" s="251"/>
      <c r="D151" s="251"/>
      <c r="E151" s="251"/>
      <c r="F151" s="251"/>
      <c r="G151" s="251"/>
      <c r="H151" s="251"/>
      <c r="I151" s="251"/>
      <c r="J151" s="251"/>
    </row>
    <row r="152" spans="1:10" x14ac:dyDescent="0.25">
      <c r="A152" s="251"/>
      <c r="B152" s="251"/>
      <c r="C152" s="251"/>
      <c r="D152" s="251"/>
      <c r="E152" s="251"/>
      <c r="F152" s="251"/>
      <c r="G152" s="251"/>
      <c r="H152" s="251"/>
      <c r="I152" s="251"/>
      <c r="J152" s="251"/>
    </row>
    <row r="153" spans="1:10" x14ac:dyDescent="0.25">
      <c r="A153" s="231"/>
      <c r="B153" s="231"/>
      <c r="C153" s="231"/>
      <c r="D153" s="231"/>
      <c r="E153" s="231"/>
      <c r="F153" s="231"/>
      <c r="G153" s="231"/>
      <c r="H153" s="231"/>
      <c r="I153" s="231"/>
      <c r="J153" s="231"/>
    </row>
    <row r="154" spans="1:10" x14ac:dyDescent="0.25">
      <c r="C154" t="s">
        <v>232</v>
      </c>
    </row>
    <row r="155" spans="1:10" ht="15.75" thickBot="1" x14ac:dyDescent="0.3">
      <c r="C155" t="s">
        <v>233</v>
      </c>
    </row>
    <row r="156" spans="1:10" ht="15" customHeight="1" thickBot="1" x14ac:dyDescent="0.3">
      <c r="A156" s="233"/>
      <c r="B156" s="233"/>
      <c r="C156" s="162"/>
      <c r="D156" s="6" t="s">
        <v>234</v>
      </c>
      <c r="E156" s="329" t="s">
        <v>235</v>
      </c>
      <c r="F156" s="330"/>
      <c r="G156" s="330"/>
      <c r="H156" s="331"/>
      <c r="I156" s="37"/>
    </row>
    <row r="157" spans="1:10" ht="15.75" thickBot="1" x14ac:dyDescent="0.3">
      <c r="A157" s="233"/>
      <c r="B157" s="233"/>
      <c r="C157" s="162"/>
      <c r="D157" s="57" t="s">
        <v>236</v>
      </c>
      <c r="E157" s="332"/>
      <c r="F157" s="333"/>
      <c r="G157" s="333"/>
      <c r="H157" s="334"/>
      <c r="I157" s="37"/>
    </row>
    <row r="158" spans="1:10" ht="15.75" thickBot="1" x14ac:dyDescent="0.3">
      <c r="C158" t="s">
        <v>237</v>
      </c>
    </row>
    <row r="159" spans="1:10" ht="15" customHeight="1" thickBot="1" x14ac:dyDescent="0.3">
      <c r="A159" s="233"/>
      <c r="B159" s="233"/>
      <c r="C159" s="162"/>
      <c r="D159" s="6" t="s">
        <v>234</v>
      </c>
      <c r="E159" s="329" t="s">
        <v>238</v>
      </c>
      <c r="F159" s="330"/>
      <c r="G159" s="330"/>
      <c r="H159" s="330"/>
      <c r="I159" s="331"/>
    </row>
    <row r="160" spans="1:10" ht="15.75" thickBot="1" x14ac:dyDescent="0.3">
      <c r="A160" s="233"/>
      <c r="B160" s="233"/>
      <c r="C160" s="162"/>
      <c r="D160" s="57" t="s">
        <v>236</v>
      </c>
      <c r="E160" s="332"/>
      <c r="F160" s="333"/>
      <c r="G160" s="333"/>
      <c r="H160" s="333"/>
      <c r="I160" s="334"/>
    </row>
    <row r="161" spans="1:10" x14ac:dyDescent="0.25">
      <c r="A161" s="233"/>
      <c r="B161" s="233"/>
      <c r="D161" s="37"/>
      <c r="E161" s="241"/>
      <c r="F161" s="241"/>
      <c r="G161" s="241"/>
      <c r="H161" s="241"/>
      <c r="I161" s="241"/>
    </row>
    <row r="162" spans="1:10" ht="42.75" customHeight="1" thickBot="1" x14ac:dyDescent="0.3">
      <c r="A162" s="357" t="s">
        <v>239</v>
      </c>
      <c r="B162" s="357"/>
      <c r="C162" s="357"/>
      <c r="D162" s="357"/>
      <c r="E162" s="357"/>
      <c r="F162" s="357"/>
      <c r="G162" s="357"/>
      <c r="H162" s="357"/>
      <c r="I162" s="357"/>
      <c r="J162" s="357"/>
    </row>
    <row r="163" spans="1:10" ht="15.75" thickBot="1" x14ac:dyDescent="0.3">
      <c r="B163" s="2"/>
      <c r="C163" s="2"/>
      <c r="D163" s="2"/>
      <c r="E163" s="2"/>
      <c r="F163" s="2"/>
      <c r="G163" s="2"/>
      <c r="H163" s="292" t="s">
        <v>240</v>
      </c>
      <c r="I163" s="337"/>
      <c r="J163" s="220" t="e">
        <f>IF(H136&lt;0,"0",H136)</f>
        <v>#VALUE!</v>
      </c>
    </row>
    <row r="164" spans="1:10" x14ac:dyDescent="0.25">
      <c r="A164" s="344" t="s">
        <v>241</v>
      </c>
      <c r="B164" s="345"/>
      <c r="C164" s="345"/>
      <c r="D164" s="345"/>
      <c r="E164" s="345"/>
      <c r="F164" s="345"/>
      <c r="G164" s="345"/>
      <c r="H164" s="345"/>
      <c r="I164" s="346"/>
      <c r="J164" s="342" t="s">
        <v>242</v>
      </c>
    </row>
    <row r="165" spans="1:10" ht="15" customHeight="1" x14ac:dyDescent="0.25">
      <c r="A165" s="347"/>
      <c r="B165" s="348"/>
      <c r="C165" s="348"/>
      <c r="D165" s="348"/>
      <c r="E165" s="348"/>
      <c r="F165" s="348"/>
      <c r="G165" s="348"/>
      <c r="H165" s="348"/>
      <c r="I165" s="349"/>
      <c r="J165" s="343"/>
    </row>
    <row r="166" spans="1:10" ht="15" customHeight="1" x14ac:dyDescent="0.25">
      <c r="A166" s="178" t="s">
        <v>243</v>
      </c>
      <c r="B166" s="335" t="s">
        <v>244</v>
      </c>
      <c r="C166" s="336"/>
      <c r="D166" s="336"/>
      <c r="E166" s="336"/>
      <c r="F166" s="336"/>
      <c r="G166" s="336"/>
      <c r="H166" s="336"/>
      <c r="I166" s="207"/>
      <c r="J166" s="366" t="e">
        <f>'Attachment B'!H29</f>
        <v>#VALUE!</v>
      </c>
    </row>
    <row r="167" spans="1:10" ht="15" customHeight="1" thickBot="1" x14ac:dyDescent="0.3">
      <c r="A167" s="178"/>
      <c r="B167" s="179"/>
      <c r="C167" s="180" t="s">
        <v>245</v>
      </c>
      <c r="D167" s="179"/>
      <c r="E167" s="246"/>
      <c r="F167" s="180"/>
      <c r="G167" s="181"/>
      <c r="H167" s="181"/>
      <c r="I167" s="208"/>
      <c r="J167" s="367"/>
    </row>
    <row r="168" spans="1:10" ht="15" customHeight="1" thickBot="1" x14ac:dyDescent="0.3">
      <c r="A168" s="178"/>
      <c r="B168" s="179"/>
      <c r="C168" s="182"/>
      <c r="D168" s="183" t="s">
        <v>246</v>
      </c>
      <c r="E168" s="246"/>
      <c r="F168" s="184"/>
      <c r="G168" s="184"/>
      <c r="H168" s="181"/>
      <c r="I168" s="208"/>
      <c r="J168" s="367"/>
    </row>
    <row r="169" spans="1:10" ht="15" customHeight="1" thickBot="1" x14ac:dyDescent="0.3">
      <c r="A169" s="178"/>
      <c r="B169" s="179"/>
      <c r="C169" s="182"/>
      <c r="D169" s="183" t="s">
        <v>247</v>
      </c>
      <c r="E169" s="246"/>
      <c r="F169" s="184"/>
      <c r="G169" s="184"/>
      <c r="H169" s="181"/>
      <c r="I169" s="208"/>
      <c r="J169" s="367"/>
    </row>
    <row r="170" spans="1:10" ht="15" customHeight="1" thickBot="1" x14ac:dyDescent="0.3">
      <c r="A170" s="178"/>
      <c r="B170" s="179"/>
      <c r="C170" s="182"/>
      <c r="D170" s="228" t="s">
        <v>248</v>
      </c>
      <c r="E170" s="246"/>
      <c r="F170" s="184"/>
      <c r="G170" s="184"/>
      <c r="H170" s="181"/>
      <c r="I170" s="208"/>
      <c r="J170" s="367"/>
    </row>
    <row r="171" spans="1:10" ht="15" customHeight="1" thickBot="1" x14ac:dyDescent="0.3">
      <c r="A171" s="178"/>
      <c r="B171" s="179"/>
      <c r="C171" s="185" t="s">
        <v>249</v>
      </c>
      <c r="D171" s="186"/>
      <c r="E171" s="246"/>
      <c r="F171" s="184"/>
      <c r="G171" s="184"/>
      <c r="H171" s="181"/>
      <c r="I171" s="208"/>
      <c r="J171" s="367"/>
    </row>
    <row r="172" spans="1:10" ht="15" customHeight="1" thickBot="1" x14ac:dyDescent="0.3">
      <c r="A172" s="178"/>
      <c r="B172" s="179"/>
      <c r="C172" s="182"/>
      <c r="D172" s="183" t="s">
        <v>250</v>
      </c>
      <c r="E172" s="246"/>
      <c r="F172" s="184"/>
      <c r="G172" s="184"/>
      <c r="H172" s="181"/>
      <c r="I172" s="208"/>
      <c r="J172" s="367"/>
    </row>
    <row r="173" spans="1:10" ht="15" customHeight="1" thickBot="1" x14ac:dyDescent="0.3">
      <c r="A173" s="178"/>
      <c r="B173" s="179"/>
      <c r="C173" s="182"/>
      <c r="D173" s="183" t="s">
        <v>251</v>
      </c>
      <c r="E173" s="246"/>
      <c r="F173" s="184"/>
      <c r="G173" s="184"/>
      <c r="H173" s="181"/>
      <c r="I173" s="208"/>
      <c r="J173" s="367"/>
    </row>
    <row r="174" spans="1:10" ht="15" customHeight="1" thickBot="1" x14ac:dyDescent="0.3">
      <c r="A174" s="178"/>
      <c r="B174" s="179"/>
      <c r="C174" s="182"/>
      <c r="D174" s="183" t="s">
        <v>252</v>
      </c>
      <c r="E174" s="246"/>
      <c r="F174" s="184"/>
      <c r="G174" s="184"/>
      <c r="H174" s="181"/>
      <c r="I174" s="208"/>
      <c r="J174" s="367"/>
    </row>
    <row r="175" spans="1:10" ht="15" customHeight="1" thickBot="1" x14ac:dyDescent="0.3">
      <c r="A175" s="178"/>
      <c r="B175" s="179"/>
      <c r="C175" s="182"/>
      <c r="D175" s="183" t="s">
        <v>253</v>
      </c>
      <c r="E175" s="246"/>
      <c r="F175" s="184"/>
      <c r="G175" s="184"/>
      <c r="H175" s="181"/>
      <c r="I175" s="208"/>
      <c r="J175" s="367"/>
    </row>
    <row r="176" spans="1:10" ht="15" customHeight="1" thickBot="1" x14ac:dyDescent="0.3">
      <c r="A176" s="187"/>
      <c r="B176" s="188"/>
      <c r="C176" s="182"/>
      <c r="D176" s="189" t="s">
        <v>254</v>
      </c>
      <c r="E176" s="190"/>
      <c r="F176" s="191"/>
      <c r="G176" s="191"/>
      <c r="H176" s="201"/>
      <c r="I176" s="209"/>
      <c r="J176" s="367"/>
    </row>
    <row r="177" spans="1:10" ht="15" customHeight="1" x14ac:dyDescent="0.25">
      <c r="A177" s="192" t="s">
        <v>255</v>
      </c>
      <c r="B177" s="338" t="s">
        <v>256</v>
      </c>
      <c r="C177" s="339"/>
      <c r="D177" s="340"/>
      <c r="E177" s="340"/>
      <c r="F177" s="340"/>
      <c r="G177" s="340"/>
      <c r="H177" s="340"/>
      <c r="I177" s="207"/>
      <c r="J177" s="367"/>
    </row>
    <row r="178" spans="1:10" ht="15" customHeight="1" thickBot="1" x14ac:dyDescent="0.3">
      <c r="A178" s="193"/>
      <c r="B178" s="203"/>
      <c r="C178" s="180" t="s">
        <v>257</v>
      </c>
      <c r="D178" s="246"/>
      <c r="E178" s="246"/>
      <c r="F178" s="180"/>
      <c r="G178" s="181"/>
      <c r="H178" s="181"/>
      <c r="I178" s="208"/>
      <c r="J178" s="367"/>
    </row>
    <row r="179" spans="1:10" ht="15" customHeight="1" thickBot="1" x14ac:dyDescent="0.3">
      <c r="A179" s="193"/>
      <c r="B179" s="203"/>
      <c r="C179" s="182"/>
      <c r="D179" s="194" t="s">
        <v>258</v>
      </c>
      <c r="E179" s="245"/>
      <c r="F179" s="195"/>
      <c r="G179" s="181"/>
      <c r="H179" s="181"/>
      <c r="I179" s="208"/>
      <c r="J179" s="367"/>
    </row>
    <row r="180" spans="1:10" ht="15" customHeight="1" thickBot="1" x14ac:dyDescent="0.3">
      <c r="A180" s="193"/>
      <c r="B180" s="203"/>
      <c r="C180" s="185" t="s">
        <v>249</v>
      </c>
      <c r="D180" s="245"/>
      <c r="E180" s="245"/>
      <c r="F180" s="195"/>
      <c r="G180" s="181"/>
      <c r="H180" s="181"/>
      <c r="I180" s="208"/>
      <c r="J180" s="367"/>
    </row>
    <row r="181" spans="1:10" ht="15" customHeight="1" thickBot="1" x14ac:dyDescent="0.3">
      <c r="A181" s="193"/>
      <c r="B181" s="203"/>
      <c r="C181" s="182"/>
      <c r="D181" s="183" t="s">
        <v>259</v>
      </c>
      <c r="E181" s="245"/>
      <c r="F181" s="195"/>
      <c r="G181" s="181"/>
      <c r="H181" s="181"/>
      <c r="I181" s="208"/>
      <c r="J181" s="367"/>
    </row>
    <row r="182" spans="1:10" ht="15" customHeight="1" thickBot="1" x14ac:dyDescent="0.3">
      <c r="A182" s="193"/>
      <c r="B182" s="203"/>
      <c r="C182" s="182"/>
      <c r="D182" s="183" t="s">
        <v>260</v>
      </c>
      <c r="E182" s="245"/>
      <c r="F182" s="195"/>
      <c r="G182" s="181"/>
      <c r="H182" s="181"/>
      <c r="I182" s="208"/>
      <c r="J182" s="367"/>
    </row>
    <row r="183" spans="1:10" ht="15" customHeight="1" thickBot="1" x14ac:dyDescent="0.3">
      <c r="A183" s="193"/>
      <c r="B183" s="203"/>
      <c r="C183" s="182"/>
      <c r="D183" s="183" t="s">
        <v>261</v>
      </c>
      <c r="E183" s="245"/>
      <c r="F183" s="195"/>
      <c r="G183" s="181"/>
      <c r="H183" s="181"/>
      <c r="I183" s="208"/>
      <c r="J183" s="367"/>
    </row>
    <row r="184" spans="1:10" ht="15" customHeight="1" thickBot="1" x14ac:dyDescent="0.3">
      <c r="A184" s="193"/>
      <c r="B184" s="203"/>
      <c r="C184" s="182"/>
      <c r="D184" s="183" t="s">
        <v>262</v>
      </c>
      <c r="E184" s="245"/>
      <c r="F184" s="195"/>
      <c r="G184" s="181"/>
      <c r="H184" s="181"/>
      <c r="I184" s="208"/>
      <c r="J184" s="367"/>
    </row>
    <row r="185" spans="1:10" ht="15" customHeight="1" thickBot="1" x14ac:dyDescent="0.3">
      <c r="A185" s="193"/>
      <c r="B185" s="203"/>
      <c r="C185" s="182"/>
      <c r="D185" s="183" t="s">
        <v>263</v>
      </c>
      <c r="E185" s="245"/>
      <c r="F185" s="195"/>
      <c r="G185" s="181"/>
      <c r="H185" s="181"/>
      <c r="I185" s="208"/>
      <c r="J185" s="367"/>
    </row>
    <row r="186" spans="1:10" ht="15" customHeight="1" thickBot="1" x14ac:dyDescent="0.3">
      <c r="A186" s="193"/>
      <c r="B186" s="204"/>
      <c r="C186" s="182"/>
      <c r="D186" s="189" t="s">
        <v>264</v>
      </c>
      <c r="E186" s="205"/>
      <c r="F186" s="200"/>
      <c r="G186" s="201"/>
      <c r="H186" s="201"/>
      <c r="I186" s="209"/>
      <c r="J186" s="368"/>
    </row>
    <row r="187" spans="1:10" ht="15" customHeight="1" x14ac:dyDescent="0.25">
      <c r="A187" s="196" t="s">
        <v>265</v>
      </c>
      <c r="B187" s="335" t="s">
        <v>266</v>
      </c>
      <c r="C187" s="341"/>
      <c r="D187" s="336"/>
      <c r="E187" s="336"/>
      <c r="F187" s="197"/>
      <c r="G187" s="198"/>
      <c r="H187" s="197"/>
      <c r="I187" s="207"/>
      <c r="J187" s="366" t="e">
        <f>'Attachment B'!H32</f>
        <v>#VALUE!</v>
      </c>
    </row>
    <row r="188" spans="1:10" ht="15" customHeight="1" thickBot="1" x14ac:dyDescent="0.3">
      <c r="A188" s="178"/>
      <c r="B188" s="179"/>
      <c r="C188" s="180" t="s">
        <v>267</v>
      </c>
      <c r="D188" s="184"/>
      <c r="E188" s="246"/>
      <c r="F188" s="195"/>
      <c r="G188" s="181"/>
      <c r="H188" s="195"/>
      <c r="I188" s="208"/>
      <c r="J188" s="367"/>
    </row>
    <row r="189" spans="1:10" ht="15" customHeight="1" thickBot="1" x14ac:dyDescent="0.3">
      <c r="A189" s="178"/>
      <c r="B189" s="179"/>
      <c r="C189" s="182"/>
      <c r="D189" s="183" t="s">
        <v>268</v>
      </c>
      <c r="E189" s="246"/>
      <c r="F189" s="195"/>
      <c r="G189" s="181"/>
      <c r="H189" s="195"/>
      <c r="I189" s="208"/>
      <c r="J189" s="367"/>
    </row>
    <row r="190" spans="1:10" ht="15" customHeight="1" thickBot="1" x14ac:dyDescent="0.3">
      <c r="A190" s="178"/>
      <c r="B190" s="179"/>
      <c r="C190" s="182"/>
      <c r="D190" s="183" t="s">
        <v>269</v>
      </c>
      <c r="E190" s="246"/>
      <c r="F190" s="195"/>
      <c r="G190" s="181"/>
      <c r="H190" s="195"/>
      <c r="I190" s="208"/>
      <c r="J190" s="367"/>
    </row>
    <row r="191" spans="1:10" ht="15" customHeight="1" thickBot="1" x14ac:dyDescent="0.3">
      <c r="A191" s="178"/>
      <c r="B191" s="179"/>
      <c r="C191" s="185" t="s">
        <v>249</v>
      </c>
      <c r="D191" s="184"/>
      <c r="E191" s="246"/>
      <c r="F191" s="195"/>
      <c r="G191" s="181"/>
      <c r="H191" s="195"/>
      <c r="I191" s="208"/>
      <c r="J191" s="367"/>
    </row>
    <row r="192" spans="1:10" ht="15" customHeight="1" thickBot="1" x14ac:dyDescent="0.3">
      <c r="A192" s="178"/>
      <c r="B192" s="179"/>
      <c r="C192" s="182"/>
      <c r="D192" s="183" t="s">
        <v>270</v>
      </c>
      <c r="E192" s="246"/>
      <c r="F192" s="195"/>
      <c r="G192" s="181"/>
      <c r="H192" s="195"/>
      <c r="I192" s="208"/>
      <c r="J192" s="367"/>
    </row>
    <row r="193" spans="1:10" ht="15" customHeight="1" thickBot="1" x14ac:dyDescent="0.3">
      <c r="A193" s="178"/>
      <c r="B193" s="179"/>
      <c r="C193" s="182"/>
      <c r="D193" s="183" t="s">
        <v>271</v>
      </c>
      <c r="E193" s="246"/>
      <c r="F193" s="195"/>
      <c r="G193" s="181"/>
      <c r="H193" s="195"/>
      <c r="I193" s="208"/>
      <c r="J193" s="367"/>
    </row>
    <row r="194" spans="1:10" ht="15" customHeight="1" thickBot="1" x14ac:dyDescent="0.3">
      <c r="A194" s="178"/>
      <c r="B194" s="188"/>
      <c r="C194" s="182"/>
      <c r="D194" s="189" t="s">
        <v>272</v>
      </c>
      <c r="E194" s="190"/>
      <c r="F194" s="200"/>
      <c r="G194" s="201"/>
      <c r="H194" s="200"/>
      <c r="I194" s="209"/>
      <c r="J194" s="368"/>
    </row>
    <row r="195" spans="1:10" ht="15" customHeight="1" x14ac:dyDescent="0.25">
      <c r="A195" s="196" t="s">
        <v>273</v>
      </c>
      <c r="B195" s="335" t="s">
        <v>274</v>
      </c>
      <c r="C195" s="341"/>
      <c r="D195" s="336"/>
      <c r="E195" s="336"/>
      <c r="F195" s="197"/>
      <c r="G195" s="198"/>
      <c r="H195" s="198"/>
      <c r="I195" s="207"/>
      <c r="J195" s="366" t="e">
        <f>'Attachment B'!H31</f>
        <v>#VALUE!</v>
      </c>
    </row>
    <row r="196" spans="1:10" ht="15" customHeight="1" thickBot="1" x14ac:dyDescent="0.3">
      <c r="A196" s="178"/>
      <c r="B196" s="179"/>
      <c r="C196" s="180" t="s">
        <v>267</v>
      </c>
      <c r="D196" s="184"/>
      <c r="E196" s="246"/>
      <c r="F196" s="195"/>
      <c r="G196" s="181"/>
      <c r="H196" s="181"/>
      <c r="I196" s="208"/>
      <c r="J196" s="367"/>
    </row>
    <row r="197" spans="1:10" ht="15" customHeight="1" thickBot="1" x14ac:dyDescent="0.3">
      <c r="A197" s="178"/>
      <c r="B197" s="179"/>
      <c r="C197" s="182"/>
      <c r="D197" s="183" t="s">
        <v>275</v>
      </c>
      <c r="E197" s="246"/>
      <c r="F197" s="195"/>
      <c r="G197" s="181"/>
      <c r="H197" s="181"/>
      <c r="I197" s="208"/>
      <c r="J197" s="367"/>
    </row>
    <row r="198" spans="1:10" ht="15" customHeight="1" thickBot="1" x14ac:dyDescent="0.3">
      <c r="A198" s="178"/>
      <c r="B198" s="179"/>
      <c r="C198" s="182"/>
      <c r="D198" s="183" t="s">
        <v>276</v>
      </c>
      <c r="E198" s="246"/>
      <c r="F198" s="195"/>
      <c r="G198" s="181"/>
      <c r="H198" s="181"/>
      <c r="I198" s="208"/>
      <c r="J198" s="367"/>
    </row>
    <row r="199" spans="1:10" ht="15" customHeight="1" thickBot="1" x14ac:dyDescent="0.3">
      <c r="A199" s="178"/>
      <c r="B199" s="179"/>
      <c r="C199" s="182"/>
      <c r="D199" s="183" t="s">
        <v>277</v>
      </c>
      <c r="E199" s="246"/>
      <c r="F199" s="195"/>
      <c r="G199" s="181"/>
      <c r="H199" s="181"/>
      <c r="I199" s="208"/>
      <c r="J199" s="367"/>
    </row>
    <row r="200" spans="1:10" ht="15" customHeight="1" thickBot="1" x14ac:dyDescent="0.3">
      <c r="A200" s="178"/>
      <c r="B200" s="179"/>
      <c r="C200" s="185" t="s">
        <v>249</v>
      </c>
      <c r="D200" s="184"/>
      <c r="E200" s="246"/>
      <c r="F200" s="195"/>
      <c r="G200" s="181"/>
      <c r="H200" s="181"/>
      <c r="I200" s="208"/>
      <c r="J200" s="367"/>
    </row>
    <row r="201" spans="1:10" ht="15" customHeight="1" thickBot="1" x14ac:dyDescent="0.3">
      <c r="A201" s="178"/>
      <c r="B201" s="179"/>
      <c r="C201" s="182"/>
      <c r="D201" s="183" t="s">
        <v>278</v>
      </c>
      <c r="E201" s="246"/>
      <c r="F201" s="195"/>
      <c r="G201" s="181"/>
      <c r="H201" s="181"/>
      <c r="I201" s="208"/>
      <c r="J201" s="367"/>
    </row>
    <row r="202" spans="1:10" ht="15" customHeight="1" thickBot="1" x14ac:dyDescent="0.3">
      <c r="A202" s="178"/>
      <c r="B202" s="179"/>
      <c r="C202" s="182"/>
      <c r="D202" s="183" t="s">
        <v>271</v>
      </c>
      <c r="E202" s="246"/>
      <c r="F202" s="195"/>
      <c r="G202" s="181"/>
      <c r="H202" s="181"/>
      <c r="I202" s="208"/>
      <c r="J202" s="367"/>
    </row>
    <row r="203" spans="1:10" ht="15" customHeight="1" thickBot="1" x14ac:dyDescent="0.3">
      <c r="A203" s="178"/>
      <c r="B203" s="188"/>
      <c r="C203" s="182"/>
      <c r="D203" s="189" t="s">
        <v>272</v>
      </c>
      <c r="E203" s="190"/>
      <c r="F203" s="200"/>
      <c r="G203" s="201"/>
      <c r="H203" s="201"/>
      <c r="I203" s="209"/>
      <c r="J203" s="367"/>
    </row>
    <row r="204" spans="1:10" ht="15" customHeight="1" x14ac:dyDescent="0.25">
      <c r="A204" s="192" t="s">
        <v>279</v>
      </c>
      <c r="B204" s="335" t="s">
        <v>280</v>
      </c>
      <c r="C204" s="341"/>
      <c r="D204" s="336"/>
      <c r="E204" s="336"/>
      <c r="F204" s="197"/>
      <c r="G204" s="198"/>
      <c r="H204" s="198"/>
      <c r="I204" s="207"/>
      <c r="J204" s="367"/>
    </row>
    <row r="205" spans="1:10" ht="15" customHeight="1" thickBot="1" x14ac:dyDescent="0.3">
      <c r="A205" s="193"/>
      <c r="B205" s="179"/>
      <c r="C205" s="180" t="s">
        <v>267</v>
      </c>
      <c r="D205" s="184"/>
      <c r="E205" s="246"/>
      <c r="F205" s="195"/>
      <c r="G205" s="181"/>
      <c r="H205" s="181"/>
      <c r="I205" s="208"/>
      <c r="J205" s="367"/>
    </row>
    <row r="206" spans="1:10" ht="15" customHeight="1" thickBot="1" x14ac:dyDescent="0.3">
      <c r="A206" s="193"/>
      <c r="B206" s="179"/>
      <c r="C206" s="182"/>
      <c r="D206" s="183" t="s">
        <v>281</v>
      </c>
      <c r="E206" s="246"/>
      <c r="F206" s="195"/>
      <c r="G206" s="181"/>
      <c r="H206" s="181"/>
      <c r="I206" s="208"/>
      <c r="J206" s="367"/>
    </row>
    <row r="207" spans="1:10" ht="15" customHeight="1" thickBot="1" x14ac:dyDescent="0.3">
      <c r="A207" s="193"/>
      <c r="B207" s="179"/>
      <c r="C207" s="182"/>
      <c r="D207" s="183" t="s">
        <v>282</v>
      </c>
      <c r="E207" s="246"/>
      <c r="F207" s="195"/>
      <c r="G207" s="181"/>
      <c r="H207" s="181"/>
      <c r="I207" s="208"/>
      <c r="J207" s="367"/>
    </row>
    <row r="208" spans="1:10" ht="15" customHeight="1" thickBot="1" x14ac:dyDescent="0.3">
      <c r="A208" s="193"/>
      <c r="B208" s="179"/>
      <c r="C208" s="185" t="s">
        <v>249</v>
      </c>
      <c r="D208" s="184"/>
      <c r="E208" s="246"/>
      <c r="F208" s="195"/>
      <c r="G208" s="181"/>
      <c r="H208" s="181"/>
      <c r="I208" s="208"/>
      <c r="J208" s="367"/>
    </row>
    <row r="209" spans="1:10" ht="15" customHeight="1" thickBot="1" x14ac:dyDescent="0.3">
      <c r="A209" s="193"/>
      <c r="B209" s="179"/>
      <c r="C209" s="182"/>
      <c r="D209" s="183" t="s">
        <v>283</v>
      </c>
      <c r="E209" s="246"/>
      <c r="F209" s="195"/>
      <c r="G209" s="181"/>
      <c r="H209" s="181"/>
      <c r="I209" s="208"/>
      <c r="J209" s="367"/>
    </row>
    <row r="210" spans="1:10" ht="15" customHeight="1" thickBot="1" x14ac:dyDescent="0.3">
      <c r="A210" s="193"/>
      <c r="B210" s="179"/>
      <c r="C210" s="182"/>
      <c r="D210" s="183" t="s">
        <v>284</v>
      </c>
      <c r="E210" s="246"/>
      <c r="F210" s="195"/>
      <c r="G210" s="181"/>
      <c r="H210" s="181"/>
      <c r="I210" s="208"/>
      <c r="J210" s="367"/>
    </row>
    <row r="211" spans="1:10" ht="15" customHeight="1" thickBot="1" x14ac:dyDescent="0.3">
      <c r="A211" s="193"/>
      <c r="B211" s="188"/>
      <c r="C211" s="182"/>
      <c r="D211" s="189" t="s">
        <v>285</v>
      </c>
      <c r="E211" s="190"/>
      <c r="F211" s="200"/>
      <c r="G211" s="201"/>
      <c r="H211" s="201"/>
      <c r="I211" s="209"/>
      <c r="J211" s="367"/>
    </row>
    <row r="212" spans="1:10" ht="15" customHeight="1" x14ac:dyDescent="0.25">
      <c r="A212" s="192" t="s">
        <v>286</v>
      </c>
      <c r="B212" s="335" t="s">
        <v>287</v>
      </c>
      <c r="C212" s="341"/>
      <c r="D212" s="336"/>
      <c r="E212" s="336"/>
      <c r="F212" s="197"/>
      <c r="G212" s="198"/>
      <c r="H212" s="198"/>
      <c r="I212" s="207"/>
      <c r="J212" s="367"/>
    </row>
    <row r="213" spans="1:10" ht="15" customHeight="1" thickBot="1" x14ac:dyDescent="0.3">
      <c r="A213" s="193"/>
      <c r="B213" s="179"/>
      <c r="C213" s="180" t="s">
        <v>288</v>
      </c>
      <c r="D213" s="184"/>
      <c r="E213" s="246"/>
      <c r="F213" s="195"/>
      <c r="G213" s="181"/>
      <c r="H213" s="181"/>
      <c r="I213" s="208"/>
      <c r="J213" s="367"/>
    </row>
    <row r="214" spans="1:10" ht="15" customHeight="1" thickBot="1" x14ac:dyDescent="0.3">
      <c r="A214" s="193"/>
      <c r="B214" s="179"/>
      <c r="C214" s="182"/>
      <c r="D214" s="183" t="s">
        <v>289</v>
      </c>
      <c r="E214" s="246"/>
      <c r="F214" s="195"/>
      <c r="G214" s="181"/>
      <c r="H214" s="181"/>
      <c r="I214" s="208"/>
      <c r="J214" s="367"/>
    </row>
    <row r="215" spans="1:10" ht="15" customHeight="1" thickBot="1" x14ac:dyDescent="0.3">
      <c r="A215" s="193"/>
      <c r="B215" s="179"/>
      <c r="C215" s="182"/>
      <c r="D215" s="183" t="s">
        <v>290</v>
      </c>
      <c r="E215" s="246"/>
      <c r="F215" s="195"/>
      <c r="G215" s="181"/>
      <c r="H215" s="181"/>
      <c r="I215" s="208"/>
      <c r="J215" s="367"/>
    </row>
    <row r="216" spans="1:10" ht="15" customHeight="1" thickBot="1" x14ac:dyDescent="0.3">
      <c r="A216" s="193"/>
      <c r="B216" s="179"/>
      <c r="C216" s="180" t="s">
        <v>291</v>
      </c>
      <c r="D216" s="184"/>
      <c r="E216" s="246"/>
      <c r="F216" s="195"/>
      <c r="G216" s="181"/>
      <c r="H216" s="181"/>
      <c r="I216" s="208"/>
      <c r="J216" s="367"/>
    </row>
    <row r="217" spans="1:10" ht="15" customHeight="1" thickBot="1" x14ac:dyDescent="0.3">
      <c r="A217" s="193"/>
      <c r="B217" s="179"/>
      <c r="C217" s="182"/>
      <c r="D217" s="183" t="s">
        <v>292</v>
      </c>
      <c r="E217" s="246"/>
      <c r="F217" s="195"/>
      <c r="G217" s="181"/>
      <c r="H217" s="181"/>
      <c r="I217" s="208"/>
      <c r="J217" s="367"/>
    </row>
    <row r="218" spans="1:10" ht="15" customHeight="1" thickBot="1" x14ac:dyDescent="0.3">
      <c r="A218" s="193"/>
      <c r="B218" s="179"/>
      <c r="C218" s="182"/>
      <c r="D218" s="183" t="s">
        <v>293</v>
      </c>
      <c r="E218" s="246"/>
      <c r="F218" s="195"/>
      <c r="G218" s="181"/>
      <c r="H218" s="181"/>
      <c r="I218" s="208"/>
      <c r="J218" s="367"/>
    </row>
    <row r="219" spans="1:10" ht="15" customHeight="1" thickBot="1" x14ac:dyDescent="0.3">
      <c r="A219" s="193"/>
      <c r="B219" s="179"/>
      <c r="C219" s="182"/>
      <c r="D219" s="183" t="s">
        <v>294</v>
      </c>
      <c r="E219" s="246"/>
      <c r="F219" s="195"/>
      <c r="G219" s="181"/>
      <c r="H219" s="181"/>
      <c r="I219" s="208"/>
      <c r="J219" s="367"/>
    </row>
    <row r="220" spans="1:10" ht="15" customHeight="1" x14ac:dyDescent="0.25">
      <c r="A220" s="193"/>
      <c r="B220" s="179"/>
      <c r="C220" s="199"/>
      <c r="D220" s="194" t="s">
        <v>295</v>
      </c>
      <c r="E220" s="246"/>
      <c r="F220" s="195"/>
      <c r="G220" s="181"/>
      <c r="H220" s="181"/>
      <c r="I220" s="208"/>
      <c r="J220" s="367"/>
    </row>
    <row r="221" spans="1:10" ht="15" customHeight="1" thickBot="1" x14ac:dyDescent="0.3">
      <c r="A221" s="193"/>
      <c r="B221" s="179"/>
      <c r="C221" s="185" t="s">
        <v>249</v>
      </c>
      <c r="D221" s="184"/>
      <c r="E221" s="246"/>
      <c r="F221" s="195"/>
      <c r="G221" s="181"/>
      <c r="H221" s="181"/>
      <c r="I221" s="208"/>
      <c r="J221" s="367"/>
    </row>
    <row r="222" spans="1:10" ht="15" customHeight="1" thickBot="1" x14ac:dyDescent="0.3">
      <c r="A222" s="193"/>
      <c r="B222" s="179"/>
      <c r="C222" s="182"/>
      <c r="D222" s="183" t="s">
        <v>296</v>
      </c>
      <c r="E222" s="246"/>
      <c r="F222" s="195"/>
      <c r="G222" s="181"/>
      <c r="H222" s="181"/>
      <c r="I222" s="208"/>
      <c r="J222" s="367"/>
    </row>
    <row r="223" spans="1:10" ht="15" customHeight="1" x14ac:dyDescent="0.25">
      <c r="A223" s="193"/>
      <c r="B223" s="188"/>
      <c r="C223" s="191"/>
      <c r="D223" s="191" t="s">
        <v>297</v>
      </c>
      <c r="E223" s="191"/>
      <c r="F223" s="200"/>
      <c r="G223" s="201"/>
      <c r="H223" s="201"/>
      <c r="I223" s="209"/>
      <c r="J223" s="368"/>
    </row>
    <row r="224" spans="1:10" ht="15" customHeight="1" x14ac:dyDescent="0.25">
      <c r="A224" s="192" t="s">
        <v>298</v>
      </c>
      <c r="B224" s="335" t="s">
        <v>299</v>
      </c>
      <c r="C224" s="336"/>
      <c r="D224" s="336"/>
      <c r="E224" s="336"/>
      <c r="F224" s="197"/>
      <c r="G224" s="198"/>
      <c r="H224" s="197"/>
      <c r="I224" s="207"/>
      <c r="J224" s="366" t="e">
        <f>'Attachment B'!H30</f>
        <v>#VALUE!</v>
      </c>
    </row>
    <row r="225" spans="1:10" ht="15" customHeight="1" thickBot="1" x14ac:dyDescent="0.3">
      <c r="A225" s="193"/>
      <c r="B225" s="179"/>
      <c r="C225" s="180" t="s">
        <v>245</v>
      </c>
      <c r="D225" s="179"/>
      <c r="E225" s="246"/>
      <c r="F225" s="195"/>
      <c r="G225" s="181"/>
      <c r="H225" s="195"/>
      <c r="I225" s="208"/>
      <c r="J225" s="367"/>
    </row>
    <row r="226" spans="1:10" ht="15" customHeight="1" thickBot="1" x14ac:dyDescent="0.3">
      <c r="A226" s="193"/>
      <c r="B226" s="179"/>
      <c r="C226" s="182"/>
      <c r="D226" s="183" t="s">
        <v>246</v>
      </c>
      <c r="E226" s="246"/>
      <c r="F226" s="195"/>
      <c r="G226" s="181"/>
      <c r="H226" s="195"/>
      <c r="I226" s="208"/>
      <c r="J226" s="367"/>
    </row>
    <row r="227" spans="1:10" ht="15" customHeight="1" thickBot="1" x14ac:dyDescent="0.3">
      <c r="A227" s="193"/>
      <c r="B227" s="179"/>
      <c r="C227" s="182"/>
      <c r="D227" s="183" t="s">
        <v>300</v>
      </c>
      <c r="E227" s="246"/>
      <c r="F227" s="195"/>
      <c r="G227" s="181"/>
      <c r="H227" s="195"/>
      <c r="I227" s="208"/>
      <c r="J227" s="367"/>
    </row>
    <row r="228" spans="1:10" ht="15" customHeight="1" thickBot="1" x14ac:dyDescent="0.3">
      <c r="A228" s="178"/>
      <c r="B228" s="179"/>
      <c r="C228" s="223"/>
      <c r="D228" s="227" t="s">
        <v>301</v>
      </c>
      <c r="E228" s="224"/>
      <c r="F228" s="225"/>
      <c r="G228" s="184"/>
      <c r="H228" s="181"/>
      <c r="I228" s="208"/>
      <c r="J228" s="367"/>
    </row>
    <row r="229" spans="1:10" ht="15" customHeight="1" thickBot="1" x14ac:dyDescent="0.3">
      <c r="A229" s="193"/>
      <c r="B229" s="179"/>
      <c r="C229" s="185" t="s">
        <v>249</v>
      </c>
      <c r="D229" s="186"/>
      <c r="E229" s="246"/>
      <c r="G229" s="181"/>
      <c r="H229" s="195"/>
      <c r="I229" s="208"/>
      <c r="J229" s="367"/>
    </row>
    <row r="230" spans="1:10" ht="15" customHeight="1" thickBot="1" x14ac:dyDescent="0.3">
      <c r="A230" s="193"/>
      <c r="B230" s="179"/>
      <c r="C230" s="182"/>
      <c r="D230" s="183" t="s">
        <v>302</v>
      </c>
      <c r="E230" s="246"/>
      <c r="F230" s="195"/>
      <c r="G230" s="181"/>
      <c r="H230" s="195"/>
      <c r="I230" s="208"/>
      <c r="J230" s="367"/>
    </row>
    <row r="231" spans="1:10" ht="15" customHeight="1" thickBot="1" x14ac:dyDescent="0.3">
      <c r="A231" s="193"/>
      <c r="B231" s="179"/>
      <c r="C231" s="182"/>
      <c r="D231" s="183" t="s">
        <v>303</v>
      </c>
      <c r="E231" s="246"/>
      <c r="F231" s="195"/>
      <c r="G231" s="181"/>
      <c r="H231" s="195"/>
      <c r="I231" s="208"/>
      <c r="J231" s="367"/>
    </row>
    <row r="232" spans="1:10" ht="15" customHeight="1" thickBot="1" x14ac:dyDescent="0.3">
      <c r="A232" s="193"/>
      <c r="B232" s="179"/>
      <c r="C232" s="182"/>
      <c r="D232" s="183" t="s">
        <v>304</v>
      </c>
      <c r="E232" s="246"/>
      <c r="F232" s="195"/>
      <c r="G232" s="181"/>
      <c r="H232" s="195"/>
      <c r="I232" s="208"/>
      <c r="J232" s="367"/>
    </row>
    <row r="233" spans="1:10" ht="15" customHeight="1" thickBot="1" x14ac:dyDescent="0.3">
      <c r="A233" s="193"/>
      <c r="B233" s="179"/>
      <c r="C233" s="182"/>
      <c r="D233" s="183" t="s">
        <v>305</v>
      </c>
      <c r="E233" s="246"/>
      <c r="F233" s="195"/>
      <c r="G233" s="181"/>
      <c r="H233" s="195"/>
      <c r="I233" s="208"/>
      <c r="J233" s="367"/>
    </row>
    <row r="234" spans="1:10" ht="15" customHeight="1" thickBot="1" x14ac:dyDescent="0.3">
      <c r="A234" s="202"/>
      <c r="B234" s="188"/>
      <c r="C234" s="182"/>
      <c r="D234" s="189" t="s">
        <v>306</v>
      </c>
      <c r="E234" s="190"/>
      <c r="F234" s="200"/>
      <c r="G234" s="201"/>
      <c r="H234" s="200"/>
      <c r="I234" s="209"/>
      <c r="J234" s="367"/>
    </row>
    <row r="235" spans="1:10" ht="15" customHeight="1" x14ac:dyDescent="0.25">
      <c r="A235" s="192" t="s">
        <v>307</v>
      </c>
      <c r="B235" s="338" t="s">
        <v>308</v>
      </c>
      <c r="C235" s="339"/>
      <c r="D235" s="340"/>
      <c r="E235" s="340"/>
      <c r="F235" s="340"/>
      <c r="G235" s="340"/>
      <c r="H235" s="340"/>
      <c r="I235" s="207"/>
      <c r="J235" s="367"/>
    </row>
    <row r="236" spans="1:10" ht="15" customHeight="1" thickBot="1" x14ac:dyDescent="0.3">
      <c r="A236" s="193"/>
      <c r="B236" s="203"/>
      <c r="C236" s="180" t="s">
        <v>257</v>
      </c>
      <c r="D236" s="246"/>
      <c r="E236" s="245"/>
      <c r="F236" s="245"/>
      <c r="G236" s="245"/>
      <c r="H236" s="245"/>
      <c r="I236" s="208"/>
      <c r="J236" s="367"/>
    </row>
    <row r="237" spans="1:10" ht="15" customHeight="1" thickBot="1" x14ac:dyDescent="0.3">
      <c r="A237" s="193"/>
      <c r="B237" s="203"/>
      <c r="C237" s="182"/>
      <c r="D237" s="194" t="s">
        <v>309</v>
      </c>
      <c r="E237" s="245"/>
      <c r="F237" s="245"/>
      <c r="G237" s="245"/>
      <c r="H237" s="245"/>
      <c r="I237" s="208"/>
      <c r="J237" s="367"/>
    </row>
    <row r="238" spans="1:10" ht="15" customHeight="1" thickBot="1" x14ac:dyDescent="0.3">
      <c r="A238" s="193"/>
      <c r="B238" s="203"/>
      <c r="C238" s="185" t="s">
        <v>249</v>
      </c>
      <c r="D238" s="245"/>
      <c r="E238" s="245"/>
      <c r="F238" s="245"/>
      <c r="G238" s="245"/>
      <c r="H238" s="245"/>
      <c r="I238" s="208"/>
      <c r="J238" s="367"/>
    </row>
    <row r="239" spans="1:10" ht="15" customHeight="1" thickBot="1" x14ac:dyDescent="0.3">
      <c r="A239" s="193"/>
      <c r="B239" s="203"/>
      <c r="C239" s="182"/>
      <c r="D239" s="183" t="s">
        <v>310</v>
      </c>
      <c r="E239" s="245"/>
      <c r="F239" s="245"/>
      <c r="G239" s="245"/>
      <c r="H239" s="245"/>
      <c r="I239" s="208"/>
      <c r="J239" s="367"/>
    </row>
    <row r="240" spans="1:10" ht="15" customHeight="1" thickBot="1" x14ac:dyDescent="0.3">
      <c r="A240" s="193"/>
      <c r="B240" s="203"/>
      <c r="C240" s="182"/>
      <c r="D240" s="183" t="s">
        <v>311</v>
      </c>
      <c r="E240" s="245"/>
      <c r="F240" s="245"/>
      <c r="G240" s="245"/>
      <c r="H240" s="245"/>
      <c r="I240" s="208"/>
      <c r="J240" s="367"/>
    </row>
    <row r="241" spans="1:10" ht="15" customHeight="1" thickBot="1" x14ac:dyDescent="0.3">
      <c r="A241" s="193"/>
      <c r="B241" s="203"/>
      <c r="C241" s="182"/>
      <c r="D241" s="183" t="s">
        <v>261</v>
      </c>
      <c r="E241" s="245"/>
      <c r="F241" s="245"/>
      <c r="G241" s="245"/>
      <c r="H241" s="245"/>
      <c r="I241" s="208"/>
      <c r="J241" s="367"/>
    </row>
    <row r="242" spans="1:10" ht="15" customHeight="1" thickBot="1" x14ac:dyDescent="0.3">
      <c r="A242" s="193"/>
      <c r="B242" s="203"/>
      <c r="C242" s="182"/>
      <c r="D242" s="183" t="s">
        <v>262</v>
      </c>
      <c r="E242" s="245"/>
      <c r="F242" s="245"/>
      <c r="G242" s="245"/>
      <c r="H242" s="245"/>
      <c r="I242" s="208"/>
      <c r="J242" s="367"/>
    </row>
    <row r="243" spans="1:10" ht="15" customHeight="1" thickBot="1" x14ac:dyDescent="0.3">
      <c r="A243" s="193"/>
      <c r="B243" s="203"/>
      <c r="C243" s="182"/>
      <c r="D243" s="183" t="s">
        <v>263</v>
      </c>
      <c r="E243" s="245"/>
      <c r="F243" s="245"/>
      <c r="G243" s="245"/>
      <c r="H243" s="245"/>
      <c r="I243" s="208"/>
      <c r="J243" s="367"/>
    </row>
    <row r="244" spans="1:10" ht="15" customHeight="1" thickBot="1" x14ac:dyDescent="0.3">
      <c r="A244" s="202"/>
      <c r="B244" s="204"/>
      <c r="C244" s="182"/>
      <c r="D244" s="189" t="s">
        <v>264</v>
      </c>
      <c r="E244" s="205"/>
      <c r="F244" s="205"/>
      <c r="G244" s="205"/>
      <c r="H244" s="205"/>
      <c r="I244" s="209"/>
      <c r="J244" s="368"/>
    </row>
    <row r="245" spans="1:10" ht="15" customHeight="1" x14ac:dyDescent="0.25">
      <c r="A245" s="202" t="s">
        <v>312</v>
      </c>
      <c r="B245" s="210" t="s">
        <v>313</v>
      </c>
      <c r="C245" s="215"/>
      <c r="D245" s="213"/>
      <c r="E245" s="213"/>
      <c r="F245" s="213"/>
      <c r="G245" s="213"/>
      <c r="H245" s="213"/>
      <c r="I245" s="214"/>
      <c r="J245" s="177" t="e">
        <f>'Attachment B'!H33</f>
        <v>#VALUE!</v>
      </c>
    </row>
    <row r="246" spans="1:10" ht="15" customHeight="1" x14ac:dyDescent="0.25">
      <c r="A246" s="206" t="s">
        <v>314</v>
      </c>
      <c r="B246" s="210" t="s">
        <v>315</v>
      </c>
      <c r="C246" s="211"/>
      <c r="D246" s="210"/>
      <c r="E246" s="211"/>
      <c r="F246" s="217"/>
      <c r="G246" s="218"/>
      <c r="H246" s="217"/>
      <c r="I246" s="219"/>
      <c r="J246" s="212" t="e">
        <f>'Attachment B'!H34</f>
        <v>#VALUE!</v>
      </c>
    </row>
    <row r="247" spans="1:10" ht="15" customHeight="1" x14ac:dyDescent="0.25">
      <c r="A247" s="206" t="s">
        <v>316</v>
      </c>
      <c r="B247" s="210" t="s">
        <v>317</v>
      </c>
      <c r="C247" s="211"/>
      <c r="D247" s="215"/>
      <c r="E247" s="215"/>
      <c r="F247" s="215"/>
      <c r="G247" s="215"/>
      <c r="H247" s="215"/>
      <c r="I247" s="216"/>
      <c r="J247" s="177" t="e">
        <f>'Attachment B'!H35</f>
        <v>#VALUE!</v>
      </c>
    </row>
    <row r="248" spans="1:10" ht="15" customHeight="1" x14ac:dyDescent="0.25">
      <c r="A248" s="206" t="s">
        <v>318</v>
      </c>
      <c r="B248" s="372" t="s">
        <v>319</v>
      </c>
      <c r="C248" s="373"/>
      <c r="D248" s="374"/>
      <c r="E248" s="323"/>
      <c r="F248" s="324"/>
      <c r="G248" s="324"/>
      <c r="H248" s="324"/>
      <c r="I248" s="325"/>
      <c r="J248" s="177" t="e">
        <f>'Attachment B'!H36</f>
        <v>#VALUE!</v>
      </c>
    </row>
    <row r="249" spans="1:10" ht="15" customHeight="1" thickBot="1" x14ac:dyDescent="0.3">
      <c r="A249" s="206" t="s">
        <v>320</v>
      </c>
      <c r="B249" s="363" t="s">
        <v>319</v>
      </c>
      <c r="C249" s="364"/>
      <c r="D249" s="365"/>
      <c r="E249" s="369"/>
      <c r="F249" s="370"/>
      <c r="G249" s="370"/>
      <c r="H249" s="370"/>
      <c r="I249" s="371"/>
      <c r="J249" s="177" t="e">
        <f>'Attachment B'!H37</f>
        <v>#VALUE!</v>
      </c>
    </row>
    <row r="250" spans="1:10" ht="15" customHeight="1" x14ac:dyDescent="0.25">
      <c r="A250" s="102" t="s">
        <v>321</v>
      </c>
      <c r="B250" s="102"/>
      <c r="C250" s="102"/>
      <c r="D250" s="102"/>
      <c r="E250" s="102"/>
      <c r="F250" s="102"/>
      <c r="G250" s="102"/>
      <c r="H250" s="102"/>
      <c r="I250" s="102"/>
      <c r="J250" s="102"/>
    </row>
    <row r="251" spans="1:10" ht="9.75" customHeight="1" x14ac:dyDescent="0.25"/>
    <row r="252" spans="1:10" x14ac:dyDescent="0.25">
      <c r="A252" s="2" t="s">
        <v>322</v>
      </c>
    </row>
    <row r="253" spans="1:10" ht="15" customHeight="1" x14ac:dyDescent="0.25">
      <c r="A253" s="317" t="s">
        <v>323</v>
      </c>
      <c r="B253" s="317"/>
      <c r="C253" s="317"/>
      <c r="D253" s="317"/>
      <c r="E253" s="317"/>
      <c r="F253" s="317"/>
      <c r="G253" s="317"/>
      <c r="H253" s="317"/>
      <c r="I253" s="317"/>
      <c r="J253" s="317"/>
    </row>
    <row r="254" spans="1:10" ht="15" customHeight="1" x14ac:dyDescent="0.25">
      <c r="A254" s="317"/>
      <c r="B254" s="317"/>
      <c r="C254" s="317"/>
      <c r="D254" s="317"/>
      <c r="E254" s="317"/>
      <c r="F254" s="317"/>
      <c r="G254" s="317"/>
      <c r="H254" s="317"/>
      <c r="I254" s="317"/>
      <c r="J254" s="317"/>
    </row>
    <row r="255" spans="1:10" ht="15" customHeight="1" x14ac:dyDescent="0.25">
      <c r="A255" s="317"/>
      <c r="B255" s="317"/>
      <c r="C255" s="317"/>
      <c r="D255" s="317"/>
      <c r="E255" s="317"/>
      <c r="F255" s="317"/>
      <c r="G255" s="317"/>
      <c r="H255" s="317"/>
      <c r="I255" s="317"/>
      <c r="J255" s="317"/>
    </row>
    <row r="256" spans="1:10" x14ac:dyDescent="0.25">
      <c r="A256" s="318"/>
      <c r="B256" s="318"/>
      <c r="C256" s="318"/>
      <c r="D256" s="318"/>
      <c r="E256" s="318"/>
      <c r="F256" s="318"/>
      <c r="G256" s="318"/>
      <c r="H256" s="318"/>
      <c r="I256" s="318"/>
      <c r="J256" s="318"/>
    </row>
    <row r="257" spans="1:10" ht="6.75" customHeight="1" x14ac:dyDescent="0.25">
      <c r="A257" s="45"/>
      <c r="B257" s="46"/>
      <c r="C257" s="46"/>
      <c r="D257" s="46"/>
      <c r="E257" s="46"/>
      <c r="F257" s="46"/>
      <c r="G257" s="46"/>
      <c r="H257" s="46"/>
      <c r="I257" s="46"/>
      <c r="J257" s="47"/>
    </row>
    <row r="258" spans="1:10" x14ac:dyDescent="0.25">
      <c r="A258" s="2" t="s">
        <v>324</v>
      </c>
      <c r="B258" s="2"/>
    </row>
    <row r="259" spans="1:10" ht="15" customHeight="1" x14ac:dyDescent="0.25">
      <c r="A259" s="251" t="s">
        <v>325</v>
      </c>
      <c r="B259" s="251"/>
      <c r="C259" s="251"/>
      <c r="D259" s="251"/>
      <c r="E259" s="251"/>
      <c r="F259" s="251"/>
      <c r="G259" s="251"/>
      <c r="H259" s="251"/>
      <c r="I259" s="251"/>
      <c r="J259" s="251"/>
    </row>
    <row r="260" spans="1:10" x14ac:dyDescent="0.25">
      <c r="A260" s="251"/>
      <c r="B260" s="251"/>
      <c r="C260" s="251"/>
      <c r="D260" s="251"/>
      <c r="E260" s="251"/>
      <c r="F260" s="251"/>
      <c r="G260" s="251"/>
      <c r="H260" s="251"/>
      <c r="I260" s="251"/>
      <c r="J260" s="251"/>
    </row>
    <row r="261" spans="1:10" ht="6.6" customHeight="1" x14ac:dyDescent="0.25">
      <c r="A261" s="127"/>
      <c r="B261" s="128"/>
      <c r="C261" s="128"/>
      <c r="D261" s="128"/>
      <c r="E261" s="128"/>
      <c r="F261" s="128"/>
      <c r="G261" s="128"/>
      <c r="H261" s="128"/>
      <c r="I261" s="128"/>
      <c r="J261" s="129"/>
    </row>
    <row r="262" spans="1:10" x14ac:dyDescent="0.25">
      <c r="A262" s="2" t="s">
        <v>326</v>
      </c>
      <c r="B262" s="2"/>
    </row>
    <row r="263" spans="1:10" ht="15" customHeight="1" x14ac:dyDescent="0.25">
      <c r="A263" s="251" t="s">
        <v>327</v>
      </c>
      <c r="B263" s="251"/>
      <c r="C263" s="251"/>
      <c r="D263" s="251"/>
      <c r="E263" s="251"/>
      <c r="F263" s="251"/>
      <c r="G263" s="251"/>
      <c r="H263" s="251"/>
      <c r="I263" s="251"/>
      <c r="J263" s="251"/>
    </row>
    <row r="264" spans="1:10" x14ac:dyDescent="0.25">
      <c r="A264" s="251"/>
      <c r="B264" s="251"/>
      <c r="C264" s="251"/>
      <c r="D264" s="251"/>
      <c r="E264" s="251"/>
      <c r="F264" s="251"/>
      <c r="G264" s="251"/>
      <c r="H264" s="251"/>
      <c r="I264" s="251"/>
      <c r="J264" s="251"/>
    </row>
    <row r="265" spans="1:10" x14ac:dyDescent="0.25">
      <c r="A265" s="251"/>
      <c r="B265" s="251"/>
      <c r="C265" s="251"/>
      <c r="D265" s="251"/>
      <c r="E265" s="251"/>
      <c r="F265" s="251"/>
      <c r="G265" s="251"/>
      <c r="H265" s="251"/>
      <c r="I265" s="251"/>
      <c r="J265" s="251"/>
    </row>
    <row r="266" spans="1:10" x14ac:dyDescent="0.25">
      <c r="A266" s="251"/>
      <c r="B266" s="251"/>
      <c r="C266" s="251"/>
      <c r="D266" s="251"/>
      <c r="E266" s="251"/>
      <c r="F266" s="251"/>
      <c r="G266" s="251"/>
      <c r="H266" s="251"/>
      <c r="I266" s="251"/>
      <c r="J266" s="251"/>
    </row>
    <row r="267" spans="1:10" ht="15.75" thickBot="1" x14ac:dyDescent="0.3"/>
    <row r="268" spans="1:10" ht="15.75" thickBot="1" x14ac:dyDescent="0.3">
      <c r="A268" s="303"/>
      <c r="B268" s="304"/>
      <c r="C268" s="304"/>
      <c r="D268" s="304"/>
      <c r="E268" s="305"/>
      <c r="G268" s="303"/>
      <c r="H268" s="305"/>
    </row>
    <row r="269" spans="1:10" ht="15.75" thickBot="1" x14ac:dyDescent="0.3">
      <c r="A269" s="350" t="s">
        <v>328</v>
      </c>
      <c r="B269" s="350"/>
      <c r="C269" s="350"/>
      <c r="D269" s="350"/>
      <c r="E269" s="350"/>
      <c r="G269" s="351" t="s">
        <v>329</v>
      </c>
      <c r="H269" s="351"/>
    </row>
    <row r="270" spans="1:10" ht="15.75" thickBot="1" x14ac:dyDescent="0.3">
      <c r="A270" s="303"/>
      <c r="B270" s="304"/>
      <c r="C270" s="304"/>
      <c r="D270" s="304"/>
      <c r="E270" s="305"/>
    </row>
    <row r="271" spans="1:10" ht="15.75" thickBot="1" x14ac:dyDescent="0.3">
      <c r="A271" s="350" t="s">
        <v>330</v>
      </c>
      <c r="B271" s="350"/>
      <c r="C271" s="350"/>
      <c r="D271" s="350"/>
      <c r="E271" s="350"/>
      <c r="G271" s="119"/>
      <c r="H271" s="119"/>
    </row>
    <row r="272" spans="1:10" ht="15.75" thickBot="1" x14ac:dyDescent="0.3">
      <c r="A272" s="303"/>
      <c r="B272" s="304"/>
      <c r="C272" s="304"/>
      <c r="D272" s="304"/>
      <c r="E272" s="305"/>
    </row>
    <row r="273" spans="1:9" x14ac:dyDescent="0.25">
      <c r="A273" s="350" t="s">
        <v>331</v>
      </c>
      <c r="B273" s="350"/>
      <c r="C273" s="350"/>
      <c r="D273" s="350"/>
      <c r="E273" s="350"/>
      <c r="G273" s="119"/>
      <c r="H273" s="119"/>
      <c r="I273" s="119"/>
    </row>
    <row r="275" spans="1:9" x14ac:dyDescent="0.25">
      <c r="A275" t="s">
        <v>332</v>
      </c>
    </row>
    <row r="276" spans="1:9" ht="15.75" thickBot="1" x14ac:dyDescent="0.3">
      <c r="A276" t="s">
        <v>333</v>
      </c>
    </row>
    <row r="277" spans="1:9" ht="15.75" thickBot="1" x14ac:dyDescent="0.3">
      <c r="C277" s="162"/>
      <c r="D277" t="s">
        <v>334</v>
      </c>
    </row>
    <row r="278" spans="1:9" ht="15.75" thickBot="1" x14ac:dyDescent="0.3">
      <c r="C278" s="162"/>
      <c r="D278" t="s">
        <v>335</v>
      </c>
    </row>
    <row r="279" spans="1:9" ht="15.75" thickBot="1" x14ac:dyDescent="0.3">
      <c r="C279" s="162"/>
      <c r="D279" t="s">
        <v>336</v>
      </c>
    </row>
    <row r="280" spans="1:9" ht="15.75" thickBot="1" x14ac:dyDescent="0.3">
      <c r="C280" s="162"/>
      <c r="D280" t="s">
        <v>337</v>
      </c>
    </row>
    <row r="281" spans="1:9" ht="15.75" thickBot="1" x14ac:dyDescent="0.3">
      <c r="C281" s="162"/>
      <c r="D281" t="s">
        <v>338</v>
      </c>
    </row>
    <row r="283" spans="1:9" ht="15.75" thickBot="1" x14ac:dyDescent="0.3">
      <c r="A283" t="s">
        <v>339</v>
      </c>
    </row>
    <row r="284" spans="1:9" ht="15.75" thickBot="1" x14ac:dyDescent="0.3">
      <c r="C284" s="162"/>
      <c r="D284" t="s">
        <v>340</v>
      </c>
    </row>
    <row r="286" spans="1:9" ht="15.75" thickBot="1" x14ac:dyDescent="0.3">
      <c r="A286" t="s">
        <v>341</v>
      </c>
    </row>
    <row r="287" spans="1:9" ht="15.75" thickBot="1" x14ac:dyDescent="0.3">
      <c r="C287" s="162"/>
      <c r="D287" t="s">
        <v>342</v>
      </c>
    </row>
    <row r="289" spans="1:10" ht="15.75" thickBot="1" x14ac:dyDescent="0.3">
      <c r="A289" t="s">
        <v>343</v>
      </c>
    </row>
    <row r="290" spans="1:10" ht="15.75" thickBot="1" x14ac:dyDescent="0.3">
      <c r="C290" s="162"/>
      <c r="D290" t="s">
        <v>344</v>
      </c>
    </row>
    <row r="291" spans="1:10" ht="15.75" thickBot="1" x14ac:dyDescent="0.3">
      <c r="C291" s="162"/>
      <c r="D291" t="s">
        <v>345</v>
      </c>
    </row>
    <row r="292" spans="1:10" ht="15.75" thickBot="1" x14ac:dyDescent="0.3">
      <c r="C292" s="162"/>
      <c r="D292" t="s">
        <v>346</v>
      </c>
    </row>
    <row r="294" spans="1:10" ht="21" customHeight="1" x14ac:dyDescent="0.25">
      <c r="A294" s="251" t="s">
        <v>347</v>
      </c>
      <c r="B294" s="251"/>
      <c r="C294" s="251"/>
      <c r="D294" s="251"/>
      <c r="E294" s="251"/>
      <c r="F294" s="251"/>
      <c r="G294" s="251"/>
      <c r="H294" s="251"/>
      <c r="I294" s="251"/>
      <c r="J294" s="251"/>
    </row>
    <row r="295" spans="1:10" ht="36" customHeight="1" x14ac:dyDescent="0.25">
      <c r="A295" s="251"/>
      <c r="B295" s="251"/>
      <c r="C295" s="251"/>
      <c r="D295" s="251"/>
      <c r="E295" s="251"/>
      <c r="F295" s="251"/>
      <c r="G295" s="251"/>
      <c r="H295" s="251"/>
      <c r="I295" s="251"/>
      <c r="J295" s="251"/>
    </row>
    <row r="296" spans="1:10" x14ac:dyDescent="0.25">
      <c r="C296" s="2"/>
    </row>
    <row r="297" spans="1:10" x14ac:dyDescent="0.25">
      <c r="B297" s="15"/>
    </row>
    <row r="298" spans="1:10" x14ac:dyDescent="0.25">
      <c r="B298" s="15"/>
    </row>
    <row r="299" spans="1:10" x14ac:dyDescent="0.25">
      <c r="B299" s="15"/>
    </row>
  </sheetData>
  <sheetProtection formatCells="0" formatColumns="0" formatRows="0" insertColumns="0" insertRows="0" insertHyperlinks="0" deleteColumns="0" deleteRows="0" sort="0" autoFilter="0" pivotTables="0"/>
  <mergeCells count="94">
    <mergeCell ref="B249:D249"/>
    <mergeCell ref="J166:J186"/>
    <mergeCell ref="J187:J194"/>
    <mergeCell ref="J195:J223"/>
    <mergeCell ref="J224:J244"/>
    <mergeCell ref="E249:I249"/>
    <mergeCell ref="B235:H235"/>
    <mergeCell ref="B248:D248"/>
    <mergeCell ref="A122:J123"/>
    <mergeCell ref="A114:C114"/>
    <mergeCell ref="D114:G114"/>
    <mergeCell ref="H117:H118"/>
    <mergeCell ref="H119:H120"/>
    <mergeCell ref="D115:G115"/>
    <mergeCell ref="F117:G118"/>
    <mergeCell ref="D116:G116"/>
    <mergeCell ref="C147:G147"/>
    <mergeCell ref="D136:G136"/>
    <mergeCell ref="D131:G131"/>
    <mergeCell ref="D132:G132"/>
    <mergeCell ref="A162:J162"/>
    <mergeCell ref="A151:J152"/>
    <mergeCell ref="A294:J295"/>
    <mergeCell ref="A272:E272"/>
    <mergeCell ref="A273:E273"/>
    <mergeCell ref="A269:E269"/>
    <mergeCell ref="A270:E270"/>
    <mergeCell ref="A271:E271"/>
    <mergeCell ref="G269:H269"/>
    <mergeCell ref="A259:J260"/>
    <mergeCell ref="A268:E268"/>
    <mergeCell ref="G268:H268"/>
    <mergeCell ref="A263:J266"/>
    <mergeCell ref="E156:H157"/>
    <mergeCell ref="E159:I160"/>
    <mergeCell ref="B224:E224"/>
    <mergeCell ref="H163:I163"/>
    <mergeCell ref="B166:H166"/>
    <mergeCell ref="B177:H177"/>
    <mergeCell ref="B187:E187"/>
    <mergeCell ref="B195:E195"/>
    <mergeCell ref="B212:E212"/>
    <mergeCell ref="B204:E204"/>
    <mergeCell ref="J164:J165"/>
    <mergeCell ref="A164:I165"/>
    <mergeCell ref="A253:J256"/>
    <mergeCell ref="D134:G134"/>
    <mergeCell ref="D133:G133"/>
    <mergeCell ref="D117:E120"/>
    <mergeCell ref="F119:G120"/>
    <mergeCell ref="C142:G142"/>
    <mergeCell ref="C141:G141"/>
    <mergeCell ref="D135:G135"/>
    <mergeCell ref="C140:G140"/>
    <mergeCell ref="E248:I248"/>
    <mergeCell ref="C143:G143"/>
    <mergeCell ref="C144:G144"/>
    <mergeCell ref="C145:G145"/>
    <mergeCell ref="A115:C120"/>
    <mergeCell ref="D121:G121"/>
    <mergeCell ref="C146:G146"/>
    <mergeCell ref="A110:J112"/>
    <mergeCell ref="A100:J102"/>
    <mergeCell ref="A98:J99"/>
    <mergeCell ref="D65:H65"/>
    <mergeCell ref="I59:J59"/>
    <mergeCell ref="I61:J61"/>
    <mergeCell ref="D13:E13"/>
    <mergeCell ref="A94:J95"/>
    <mergeCell ref="D25:F25"/>
    <mergeCell ref="I63:J63"/>
    <mergeCell ref="H16:J16"/>
    <mergeCell ref="I65:J65"/>
    <mergeCell ref="D22:E22"/>
    <mergeCell ref="D58:H58"/>
    <mergeCell ref="D26:E26"/>
    <mergeCell ref="A53:J54"/>
    <mergeCell ref="A31:J33"/>
    <mergeCell ref="A5:J8"/>
    <mergeCell ref="A84:J84"/>
    <mergeCell ref="A68:J70"/>
    <mergeCell ref="H26:J26"/>
    <mergeCell ref="D11:J11"/>
    <mergeCell ref="D16:F16"/>
    <mergeCell ref="I57:J57"/>
    <mergeCell ref="I58:J58"/>
    <mergeCell ref="I64:J64"/>
    <mergeCell ref="D64:H64"/>
    <mergeCell ref="H25:J25"/>
    <mergeCell ref="D12:J12"/>
    <mergeCell ref="A36:J36"/>
    <mergeCell ref="D21:J21"/>
    <mergeCell ref="D17:E17"/>
    <mergeCell ref="H17:J17"/>
  </mergeCells>
  <pageMargins left="0.1" right="0.1" top="0.25" bottom="0.3" header="0.3" footer="0.05"/>
  <pageSetup fitToHeight="0" orientation="portrait" r:id="rId1"/>
  <headerFooter>
    <oddFooter>&amp;L&amp;P&amp;R&amp;F</oddFooter>
  </headerFooter>
  <rowBreaks count="4" manualBreakCount="4">
    <brk id="147" max="16383" man="1"/>
    <brk id="186" max="16383" man="1"/>
    <brk id="223" max="16383" man="1"/>
    <brk id="26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2"/>
  <sheetViews>
    <sheetView topLeftCell="A3" workbookViewId="0">
      <selection activeCell="H21" sqref="H21"/>
    </sheetView>
  </sheetViews>
  <sheetFormatPr defaultRowHeight="15" x14ac:dyDescent="0.25"/>
  <cols>
    <col min="2" max="2" width="4.42578125" customWidth="1"/>
  </cols>
  <sheetData>
    <row r="1" spans="1:12" x14ac:dyDescent="0.25">
      <c r="C1" s="2" t="s">
        <v>0</v>
      </c>
    </row>
    <row r="2" spans="1:12" x14ac:dyDescent="0.25">
      <c r="C2" s="2" t="s">
        <v>1</v>
      </c>
    </row>
    <row r="3" spans="1:12" ht="24.75" customHeight="1" x14ac:dyDescent="0.25">
      <c r="C3" s="375" t="s">
        <v>348</v>
      </c>
      <c r="D3" s="375"/>
      <c r="E3" s="375"/>
      <c r="F3" s="375"/>
      <c r="G3" s="375"/>
      <c r="H3" s="375"/>
      <c r="I3" s="375"/>
      <c r="J3" s="375"/>
    </row>
    <row r="4" spans="1:12" ht="15" customHeight="1" x14ac:dyDescent="0.25">
      <c r="A4" s="74"/>
      <c r="B4" s="74"/>
      <c r="C4" s="376"/>
      <c r="D4" s="376"/>
      <c r="E4" s="376"/>
      <c r="F4" s="376"/>
      <c r="G4" s="376"/>
      <c r="H4" s="376"/>
      <c r="I4" s="376"/>
      <c r="J4" s="376"/>
    </row>
    <row r="5" spans="1:12" ht="15" customHeight="1" x14ac:dyDescent="0.25">
      <c r="A5" s="383" t="s">
        <v>349</v>
      </c>
      <c r="B5" s="383"/>
      <c r="C5" s="383"/>
      <c r="D5" s="383"/>
      <c r="E5" s="383"/>
      <c r="F5" s="383"/>
      <c r="G5" s="383"/>
      <c r="H5" s="383"/>
      <c r="I5" s="383"/>
      <c r="J5" s="383"/>
    </row>
    <row r="6" spans="1:12" x14ac:dyDescent="0.25">
      <c r="A6" s="251"/>
      <c r="B6" s="251"/>
      <c r="C6" s="251"/>
      <c r="D6" s="251"/>
      <c r="E6" s="251"/>
      <c r="F6" s="251"/>
      <c r="G6" s="251"/>
      <c r="H6" s="251"/>
      <c r="I6" s="251"/>
      <c r="J6" s="251"/>
    </row>
    <row r="7" spans="1:12" x14ac:dyDescent="0.25">
      <c r="A7" s="251"/>
      <c r="B7" s="251"/>
      <c r="C7" s="251"/>
      <c r="D7" s="251"/>
      <c r="E7" s="251"/>
      <c r="F7" s="251"/>
      <c r="G7" s="251"/>
      <c r="H7" s="251"/>
      <c r="I7" s="251"/>
      <c r="J7" s="251"/>
      <c r="L7" t="s">
        <v>350</v>
      </c>
    </row>
    <row r="8" spans="1:12" x14ac:dyDescent="0.25">
      <c r="A8" s="251"/>
      <c r="B8" s="251"/>
      <c r="C8" s="251"/>
      <c r="D8" s="251"/>
      <c r="E8" s="251"/>
      <c r="F8" s="251"/>
      <c r="G8" s="251"/>
      <c r="H8" s="251"/>
      <c r="I8" s="251"/>
      <c r="J8" s="251"/>
    </row>
    <row r="9" spans="1:12" ht="15.75" thickBot="1" x14ac:dyDescent="0.3">
      <c r="A9" s="2" t="s">
        <v>351</v>
      </c>
    </row>
    <row r="10" spans="1:12" x14ac:dyDescent="0.25">
      <c r="C10" s="377" t="s">
        <v>352</v>
      </c>
      <c r="D10" s="378"/>
      <c r="E10" s="378"/>
      <c r="F10" s="378"/>
      <c r="G10" s="379"/>
      <c r="H10" s="158"/>
    </row>
    <row r="11" spans="1:12" x14ac:dyDescent="0.25">
      <c r="C11" s="380" t="s">
        <v>353</v>
      </c>
      <c r="D11" s="381"/>
      <c r="E11" s="381"/>
      <c r="F11" s="381"/>
      <c r="G11" s="382"/>
      <c r="H11" s="147"/>
    </row>
    <row r="12" spans="1:12" ht="15.75" thickBot="1" x14ac:dyDescent="0.3">
      <c r="C12" s="354" t="s">
        <v>354</v>
      </c>
      <c r="D12" s="355"/>
      <c r="E12" s="355"/>
      <c r="F12" s="355"/>
      <c r="G12" s="356"/>
      <c r="H12" s="56" t="str">
        <f>IF(H11=0,"0",H10/H11)</f>
        <v>0</v>
      </c>
    </row>
    <row r="14" spans="1:12" ht="15.75" thickBot="1" x14ac:dyDescent="0.3">
      <c r="A14" s="2" t="s">
        <v>355</v>
      </c>
    </row>
    <row r="15" spans="1:12" x14ac:dyDescent="0.25">
      <c r="C15" s="377" t="s">
        <v>354</v>
      </c>
      <c r="D15" s="378"/>
      <c r="E15" s="378"/>
      <c r="F15" s="378"/>
      <c r="G15" s="379"/>
      <c r="H15" s="75" t="str">
        <f>H12</f>
        <v>0</v>
      </c>
    </row>
    <row r="16" spans="1:12" x14ac:dyDescent="0.25">
      <c r="C16" s="301" t="s">
        <v>356</v>
      </c>
      <c r="D16" s="302"/>
      <c r="E16" s="302"/>
      <c r="F16" s="302"/>
      <c r="G16" s="302"/>
      <c r="H16" s="147"/>
    </row>
    <row r="17" spans="1:8" ht="15.75" thickBot="1" x14ac:dyDescent="0.3">
      <c r="C17" s="352" t="s">
        <v>357</v>
      </c>
      <c r="D17" s="353"/>
      <c r="E17" s="353"/>
      <c r="F17" s="353"/>
      <c r="G17" s="353"/>
      <c r="H17" s="34">
        <f>H15*H16</f>
        <v>0</v>
      </c>
    </row>
    <row r="19" spans="1:8" ht="15.75" thickBot="1" x14ac:dyDescent="0.3">
      <c r="A19" s="2" t="s">
        <v>358</v>
      </c>
    </row>
    <row r="20" spans="1:8" x14ac:dyDescent="0.25">
      <c r="B20" s="321" t="s">
        <v>352</v>
      </c>
      <c r="C20" s="322"/>
      <c r="D20" s="322"/>
      <c r="E20" s="322"/>
      <c r="F20" s="322"/>
      <c r="G20" s="322"/>
      <c r="H20" s="65">
        <f>H10</f>
        <v>0</v>
      </c>
    </row>
    <row r="21" spans="1:8" x14ac:dyDescent="0.25">
      <c r="B21" s="301" t="s">
        <v>357</v>
      </c>
      <c r="C21" s="302"/>
      <c r="D21" s="302"/>
      <c r="E21" s="302"/>
      <c r="F21" s="302"/>
      <c r="G21" s="302"/>
      <c r="H21" s="32">
        <f>H17</f>
        <v>0</v>
      </c>
    </row>
    <row r="22" spans="1:8" ht="15.75" thickBot="1" x14ac:dyDescent="0.3">
      <c r="B22" s="352" t="s">
        <v>359</v>
      </c>
      <c r="C22" s="353"/>
      <c r="D22" s="353"/>
      <c r="E22" s="353"/>
      <c r="F22" s="353"/>
      <c r="G22" s="353"/>
      <c r="H22" s="76" t="str">
        <f>IF(H21=0,"0",H20/H21)</f>
        <v>0</v>
      </c>
    </row>
  </sheetData>
  <sheetProtection sheet="1" formatCells="0" formatColumns="0" formatRows="0" insertColumns="0" insertRows="0" insertHyperlinks="0" deleteColumns="0" deleteRows="0" sort="0" autoFilter="0" pivotTables="0"/>
  <mergeCells count="11">
    <mergeCell ref="B22:G22"/>
    <mergeCell ref="B20:G20"/>
    <mergeCell ref="B21:G21"/>
    <mergeCell ref="C3:J4"/>
    <mergeCell ref="C17:G17"/>
    <mergeCell ref="C10:G10"/>
    <mergeCell ref="C11:G11"/>
    <mergeCell ref="C12:G12"/>
    <mergeCell ref="C15:G15"/>
    <mergeCell ref="C16:G16"/>
    <mergeCell ref="A5:J8"/>
  </mergeCells>
  <pageMargins left="0.7" right="0.7" top="0.75" bottom="0.75" header="0.3" footer="0.3"/>
  <pageSetup orientation="portrait" r:id="rId1"/>
  <headerFooter>
    <oddFooter>&amp;C&amp;A &amp;F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1"/>
  <sheetViews>
    <sheetView topLeftCell="A17" workbookViewId="0">
      <selection activeCell="F41" sqref="F41"/>
    </sheetView>
  </sheetViews>
  <sheetFormatPr defaultRowHeight="15" x14ac:dyDescent="0.25"/>
  <cols>
    <col min="1" max="1" width="15" customWidth="1"/>
    <col min="2" max="2" width="11" customWidth="1"/>
    <col min="3" max="4" width="11.5703125" customWidth="1"/>
    <col min="5" max="5" width="10.140625" customWidth="1"/>
    <col min="6" max="6" width="10.5703125" customWidth="1"/>
    <col min="7" max="7" width="12.28515625" customWidth="1"/>
    <col min="8" max="8" width="13.7109375" customWidth="1"/>
  </cols>
  <sheetData>
    <row r="1" spans="1:8" x14ac:dyDescent="0.25">
      <c r="B1" s="2" t="s">
        <v>0</v>
      </c>
      <c r="C1" s="2"/>
    </row>
    <row r="2" spans="1:8" x14ac:dyDescent="0.25">
      <c r="B2" s="2" t="s">
        <v>1</v>
      </c>
      <c r="C2" s="2"/>
    </row>
    <row r="3" spans="1:8" ht="21" x14ac:dyDescent="0.35">
      <c r="B3" s="35" t="s">
        <v>360</v>
      </c>
      <c r="C3" s="35"/>
    </row>
    <row r="4" spans="1:8" x14ac:dyDescent="0.25">
      <c r="A4" s="74"/>
      <c r="B4" s="74"/>
      <c r="C4" s="74"/>
      <c r="D4" s="74"/>
      <c r="E4" s="74"/>
      <c r="F4" s="74"/>
      <c r="G4" s="74"/>
      <c r="H4" s="74"/>
    </row>
    <row r="5" spans="1:8" s="174" customFormat="1" ht="11.25" x14ac:dyDescent="0.2">
      <c r="A5" s="174" t="s">
        <v>361</v>
      </c>
    </row>
    <row r="6" spans="1:8" s="174" customFormat="1" ht="11.25" x14ac:dyDescent="0.2">
      <c r="A6" s="174" t="s">
        <v>362</v>
      </c>
    </row>
    <row r="7" spans="1:8" ht="2.25" customHeight="1" x14ac:dyDescent="0.25"/>
    <row r="8" spans="1:8" ht="15" customHeight="1" x14ac:dyDescent="0.25">
      <c r="A8" s="386" t="s">
        <v>363</v>
      </c>
      <c r="B8" s="387"/>
      <c r="C8" s="387"/>
      <c r="D8" s="387"/>
      <c r="E8" s="387"/>
      <c r="F8" s="387"/>
      <c r="G8" s="387"/>
      <c r="H8" s="387"/>
    </row>
    <row r="9" spans="1:8" ht="12.75" customHeight="1" x14ac:dyDescent="0.25">
      <c r="A9" s="387"/>
      <c r="B9" s="387"/>
      <c r="C9" s="387"/>
      <c r="D9" s="387"/>
      <c r="E9" s="387"/>
      <c r="F9" s="387"/>
      <c r="G9" s="387"/>
      <c r="H9" s="387"/>
    </row>
    <row r="10" spans="1:8" ht="15" hidden="1" customHeight="1" x14ac:dyDescent="0.25">
      <c r="A10" s="384" t="s">
        <v>364</v>
      </c>
      <c r="B10" s="385"/>
      <c r="C10" s="385"/>
      <c r="D10" s="385"/>
      <c r="E10" s="385"/>
      <c r="F10" s="385"/>
      <c r="G10" s="385"/>
      <c r="H10" s="385"/>
    </row>
    <row r="11" spans="1:8" ht="15" customHeight="1" x14ac:dyDescent="0.25">
      <c r="A11" s="385"/>
      <c r="B11" s="385"/>
      <c r="C11" s="385"/>
      <c r="D11" s="385"/>
      <c r="E11" s="385"/>
      <c r="F11" s="385"/>
      <c r="G11" s="385"/>
      <c r="H11" s="385"/>
    </row>
    <row r="12" spans="1:8" ht="15" customHeight="1" x14ac:dyDescent="0.25">
      <c r="A12" s="385"/>
      <c r="B12" s="385"/>
      <c r="C12" s="385"/>
      <c r="D12" s="385"/>
      <c r="E12" s="385"/>
      <c r="F12" s="385"/>
      <c r="G12" s="385"/>
      <c r="H12" s="385"/>
    </row>
    <row r="13" spans="1:8" ht="15" customHeight="1" x14ac:dyDescent="0.25">
      <c r="A13" s="384" t="s">
        <v>365</v>
      </c>
      <c r="B13" s="385"/>
      <c r="C13" s="385"/>
      <c r="D13" s="385"/>
      <c r="E13" s="385"/>
      <c r="F13" s="385"/>
      <c r="G13" s="385"/>
      <c r="H13" s="385"/>
    </row>
    <row r="14" spans="1:8" ht="15" customHeight="1" x14ac:dyDescent="0.25">
      <c r="A14" s="385"/>
      <c r="B14" s="385"/>
      <c r="C14" s="385"/>
      <c r="D14" s="385"/>
      <c r="E14" s="385"/>
      <c r="F14" s="385"/>
      <c r="G14" s="385"/>
      <c r="H14" s="385"/>
    </row>
    <row r="15" spans="1:8" ht="15" customHeight="1" x14ac:dyDescent="0.25">
      <c r="A15" s="384" t="s">
        <v>366</v>
      </c>
      <c r="B15" s="385"/>
      <c r="C15" s="385"/>
      <c r="D15" s="385"/>
      <c r="E15" s="385"/>
      <c r="F15" s="385"/>
      <c r="G15" s="385"/>
      <c r="H15" s="385"/>
    </row>
    <row r="16" spans="1:8" ht="15" customHeight="1" x14ac:dyDescent="0.25">
      <c r="A16" s="385"/>
      <c r="B16" s="385"/>
      <c r="C16" s="385"/>
      <c r="D16" s="385"/>
      <c r="E16" s="385"/>
      <c r="F16" s="385"/>
      <c r="G16" s="385"/>
      <c r="H16" s="385"/>
    </row>
    <row r="17" spans="1:8" ht="8.25" customHeight="1" x14ac:dyDescent="0.25">
      <c r="A17" s="384" t="s">
        <v>367</v>
      </c>
      <c r="B17" s="385"/>
      <c r="C17" s="385"/>
      <c r="D17" s="385"/>
      <c r="E17" s="385"/>
      <c r="F17" s="385"/>
      <c r="G17" s="385"/>
      <c r="H17" s="385"/>
    </row>
    <row r="18" spans="1:8" ht="15" customHeight="1" x14ac:dyDescent="0.25">
      <c r="A18" s="385"/>
      <c r="B18" s="385"/>
      <c r="C18" s="385"/>
      <c r="D18" s="385"/>
      <c r="E18" s="385"/>
      <c r="F18" s="385"/>
      <c r="G18" s="385"/>
      <c r="H18" s="385"/>
    </row>
    <row r="19" spans="1:8" ht="15" customHeight="1" x14ac:dyDescent="0.25">
      <c r="A19" s="385"/>
      <c r="B19" s="385"/>
      <c r="C19" s="385"/>
      <c r="D19" s="385"/>
      <c r="E19" s="385"/>
      <c r="F19" s="385"/>
      <c r="G19" s="385"/>
      <c r="H19" s="385"/>
    </row>
    <row r="20" spans="1:8" ht="15" customHeight="1" x14ac:dyDescent="0.25">
      <c r="A20" s="384" t="s">
        <v>368</v>
      </c>
      <c r="B20" s="385"/>
      <c r="C20" s="385"/>
      <c r="D20" s="385"/>
      <c r="E20" s="385"/>
      <c r="F20" s="385"/>
      <c r="G20" s="385"/>
      <c r="H20" s="385"/>
    </row>
    <row r="21" spans="1:8" ht="15" customHeight="1" x14ac:dyDescent="0.25">
      <c r="A21" s="385"/>
      <c r="B21" s="385"/>
      <c r="C21" s="385"/>
      <c r="D21" s="385"/>
      <c r="E21" s="385"/>
      <c r="F21" s="385"/>
      <c r="G21" s="385"/>
      <c r="H21" s="385"/>
    </row>
    <row r="22" spans="1:8" ht="15" customHeight="1" x14ac:dyDescent="0.25">
      <c r="A22" s="384" t="s">
        <v>369</v>
      </c>
      <c r="B22" s="385"/>
      <c r="C22" s="385"/>
      <c r="D22" s="385"/>
      <c r="E22" s="385"/>
      <c r="F22" s="385"/>
      <c r="G22" s="385"/>
      <c r="H22" s="385"/>
    </row>
    <row r="23" spans="1:8" ht="15" customHeight="1" x14ac:dyDescent="0.25">
      <c r="A23" s="385"/>
      <c r="B23" s="385"/>
      <c r="C23" s="385"/>
      <c r="D23" s="385"/>
      <c r="E23" s="385"/>
      <c r="F23" s="385"/>
      <c r="G23" s="385"/>
      <c r="H23" s="385"/>
    </row>
    <row r="24" spans="1:8" ht="15" customHeight="1" x14ac:dyDescent="0.25">
      <c r="A24" s="384" t="s">
        <v>370</v>
      </c>
      <c r="B24" s="385"/>
      <c r="C24" s="385"/>
      <c r="D24" s="385"/>
      <c r="E24" s="385"/>
      <c r="F24" s="385"/>
      <c r="G24" s="385"/>
      <c r="H24" s="385"/>
    </row>
    <row r="25" spans="1:8" ht="15" customHeight="1" x14ac:dyDescent="0.25">
      <c r="A25" s="385"/>
      <c r="B25" s="385"/>
      <c r="C25" s="385"/>
      <c r="D25" s="385"/>
      <c r="E25" s="385"/>
      <c r="F25" s="385"/>
      <c r="G25" s="385"/>
      <c r="H25" s="385"/>
    </row>
    <row r="26" spans="1:8" ht="15" customHeight="1" x14ac:dyDescent="0.25">
      <c r="A26" s="105"/>
      <c r="B26" s="105"/>
      <c r="C26" s="105"/>
      <c r="D26" s="105"/>
      <c r="E26" s="105"/>
      <c r="F26" s="105"/>
      <c r="G26" s="105"/>
      <c r="H26" s="105"/>
    </row>
    <row r="27" spans="1:8" x14ac:dyDescent="0.25">
      <c r="A27" s="1" t="s">
        <v>214</v>
      </c>
      <c r="B27" s="169"/>
    </row>
    <row r="28" spans="1:8" ht="93" customHeight="1" x14ac:dyDescent="0.25">
      <c r="A28" s="84" t="s">
        <v>30</v>
      </c>
      <c r="B28" s="84" t="s">
        <v>371</v>
      </c>
      <c r="C28" s="84" t="s">
        <v>372</v>
      </c>
      <c r="D28" s="84" t="s">
        <v>373</v>
      </c>
      <c r="E28" s="84" t="s">
        <v>374</v>
      </c>
      <c r="F28" s="84" t="s">
        <v>375</v>
      </c>
      <c r="G28" s="84" t="s">
        <v>376</v>
      </c>
      <c r="H28" s="84" t="s">
        <v>377</v>
      </c>
    </row>
    <row r="29" spans="1:8" x14ac:dyDescent="0.25">
      <c r="A29" s="82" t="s">
        <v>378</v>
      </c>
      <c r="B29" s="170"/>
      <c r="C29" s="89" t="str">
        <f t="shared" ref="C29:C37" si="0">IF($B$39=0,"0",B29/$B$39)</f>
        <v>0</v>
      </c>
      <c r="D29" s="78">
        <f t="shared" ref="D29:D37" si="1">$F$40*C29</f>
        <v>0</v>
      </c>
      <c r="E29" s="248" t="str">
        <f>IF('SCD #1'!C14&gt;0,'SCD #1'!C14,IF('SCD #2'!G32&gt;0,'SCD #2'!G32,IF('SCD #3'!D27&gt;0,'SCD #3'!D27,IF('SCD #4'!F22&gt;0,'SCD #4'!F22,"0"))))</f>
        <v>0</v>
      </c>
      <c r="F29" s="78">
        <f>IF(E29-D29&lt;0,0,E29-D29)</f>
        <v>0</v>
      </c>
      <c r="G29" s="100" t="str">
        <f t="shared" ref="G29:G37" si="2">IF($F$38=0,"0",F29/$F$38)</f>
        <v>0</v>
      </c>
      <c r="H29" s="78" t="e">
        <f t="shared" ref="H29:H37" si="3">G29*$F$41</f>
        <v>#VALUE!</v>
      </c>
    </row>
    <row r="30" spans="1:8" x14ac:dyDescent="0.25">
      <c r="A30" s="82" t="s">
        <v>379</v>
      </c>
      <c r="B30" s="170"/>
      <c r="C30" s="89" t="str">
        <f t="shared" si="0"/>
        <v>0</v>
      </c>
      <c r="D30" s="78">
        <f t="shared" si="1"/>
        <v>0</v>
      </c>
      <c r="E30" s="248" t="str">
        <f>IF('SCD #1'!C15&gt;0,'SCD #1'!C15,IF('SCD #2'!G33&gt;0,'SCD #2'!G33,IF('SCD #3'!D28&gt;0,'SCD #3'!D28,IF('SCD #4'!F23&gt;0,'SCD #4'!F23,"0"))))</f>
        <v>0</v>
      </c>
      <c r="F30" s="78">
        <f t="shared" ref="F30:F37" si="4">IF(E30-D30&lt;0,0,E30-D30)</f>
        <v>0</v>
      </c>
      <c r="G30" s="100" t="str">
        <f t="shared" si="2"/>
        <v>0</v>
      </c>
      <c r="H30" s="78" t="e">
        <f t="shared" si="3"/>
        <v>#VALUE!</v>
      </c>
    </row>
    <row r="31" spans="1:8" x14ac:dyDescent="0.25">
      <c r="A31" s="77" t="s">
        <v>380</v>
      </c>
      <c r="B31" s="170"/>
      <c r="C31" s="89" t="str">
        <f t="shared" si="0"/>
        <v>0</v>
      </c>
      <c r="D31" s="78">
        <f t="shared" si="1"/>
        <v>0</v>
      </c>
      <c r="E31" s="248" t="str">
        <f>IF('SCD #1'!C16&gt;0,'SCD #1'!C16,IF('SCD #2'!G34&gt;0,'SCD #2'!G34,IF('SCD #3'!D29&gt;0,'SCD #3'!D29,IF('SCD #4'!F24&gt;0,'SCD #4'!F24,"0"))))</f>
        <v>0</v>
      </c>
      <c r="F31" s="78">
        <f t="shared" si="4"/>
        <v>0</v>
      </c>
      <c r="G31" s="100" t="str">
        <f t="shared" si="2"/>
        <v>0</v>
      </c>
      <c r="H31" s="78" t="e">
        <f t="shared" si="3"/>
        <v>#VALUE!</v>
      </c>
    </row>
    <row r="32" spans="1:8" x14ac:dyDescent="0.25">
      <c r="A32" s="77" t="s">
        <v>37</v>
      </c>
      <c r="B32" s="170"/>
      <c r="C32" s="89" t="str">
        <f t="shared" si="0"/>
        <v>0</v>
      </c>
      <c r="D32" s="78">
        <f t="shared" si="1"/>
        <v>0</v>
      </c>
      <c r="E32" s="248" t="str">
        <f>IF('SCD #1'!C17&gt;0,'SCD #1'!C17,IF('SCD #2'!G35&gt;0,'SCD #2'!G35,IF('SCD #3'!D30&gt;0,'SCD #3'!D30,IF('SCD #4'!F25&gt;0,'SCD #4'!F25,"0"))))</f>
        <v>0</v>
      </c>
      <c r="F32" s="78">
        <f t="shared" si="4"/>
        <v>0</v>
      </c>
      <c r="G32" s="100" t="str">
        <f t="shared" si="2"/>
        <v>0</v>
      </c>
      <c r="H32" s="78" t="e">
        <f t="shared" si="3"/>
        <v>#VALUE!</v>
      </c>
    </row>
    <row r="33" spans="1:8" x14ac:dyDescent="0.25">
      <c r="A33" s="77" t="s">
        <v>38</v>
      </c>
      <c r="B33" s="170"/>
      <c r="C33" s="89" t="str">
        <f t="shared" si="0"/>
        <v>0</v>
      </c>
      <c r="D33" s="78">
        <f t="shared" si="1"/>
        <v>0</v>
      </c>
      <c r="E33" s="248" t="str">
        <f>IF('SCD #1'!C18&gt;0,'SCD #1'!C18,IF('SCD #2'!G36&gt;0,'SCD #2'!G36,IF('SCD #3'!D31&gt;0,'SCD #3'!D31,IF('SCD #4'!F26&gt;0,'SCD #4'!F26,"0"))))</f>
        <v>0</v>
      </c>
      <c r="F33" s="78">
        <f t="shared" si="4"/>
        <v>0</v>
      </c>
      <c r="G33" s="100" t="str">
        <f t="shared" si="2"/>
        <v>0</v>
      </c>
      <c r="H33" s="78" t="e">
        <f t="shared" si="3"/>
        <v>#VALUE!</v>
      </c>
    </row>
    <row r="34" spans="1:8" x14ac:dyDescent="0.25">
      <c r="A34" s="77" t="s">
        <v>39</v>
      </c>
      <c r="B34" s="170"/>
      <c r="C34" s="89" t="str">
        <f t="shared" si="0"/>
        <v>0</v>
      </c>
      <c r="D34" s="78">
        <f t="shared" si="1"/>
        <v>0</v>
      </c>
      <c r="E34" s="248" t="str">
        <f>IF('SCD #1'!C19&gt;0,'SCD #1'!C19,IF('SCD #2'!G37&gt;0,'SCD #2'!G37,IF('SCD #3'!D32&gt;0,'SCD #3'!D32,IF('SCD #4'!F27&gt;0,'SCD #4'!F27,"0"))))</f>
        <v>0</v>
      </c>
      <c r="F34" s="78">
        <f t="shared" si="4"/>
        <v>0</v>
      </c>
      <c r="G34" s="100" t="str">
        <f t="shared" si="2"/>
        <v>0</v>
      </c>
      <c r="H34" s="78" t="e">
        <f t="shared" si="3"/>
        <v>#VALUE!</v>
      </c>
    </row>
    <row r="35" spans="1:8" x14ac:dyDescent="0.25">
      <c r="A35" s="77" t="s">
        <v>53</v>
      </c>
      <c r="B35" s="170"/>
      <c r="C35" s="89" t="str">
        <f t="shared" si="0"/>
        <v>0</v>
      </c>
      <c r="D35" s="78">
        <f t="shared" si="1"/>
        <v>0</v>
      </c>
      <c r="E35" s="248" t="str">
        <f>IF('SCD #1'!C20&gt;0,'SCD #1'!C20,IF('SCD #2'!G38&gt;0,'SCD #2'!G38,IF('SCD #3'!D33&gt;0,'SCD #3'!D33,IF('SCD #4'!F28&gt;0,'SCD #4'!F28,"0"))))</f>
        <v>0</v>
      </c>
      <c r="F35" s="78">
        <f t="shared" si="4"/>
        <v>0</v>
      </c>
      <c r="G35" s="100" t="str">
        <f t="shared" si="2"/>
        <v>0</v>
      </c>
      <c r="H35" s="78" t="e">
        <f t="shared" si="3"/>
        <v>#VALUE!</v>
      </c>
    </row>
    <row r="36" spans="1:8" x14ac:dyDescent="0.25">
      <c r="A36" s="171" t="s">
        <v>41</v>
      </c>
      <c r="B36" s="170"/>
      <c r="C36" s="89" t="str">
        <f t="shared" si="0"/>
        <v>0</v>
      </c>
      <c r="D36" s="78">
        <f t="shared" si="1"/>
        <v>0</v>
      </c>
      <c r="E36" s="248" t="str">
        <f>IF('SCD #1'!C21&gt;0,'SCD #1'!C21,IF('SCD #2'!G39&gt;0,'SCD #2'!G39,IF('SCD #3'!D34&gt;0,'SCD #3'!D34,IF('SCD #4'!F29&gt;0,'SCD #4'!F29,"0"))))</f>
        <v>0</v>
      </c>
      <c r="F36" s="78">
        <f t="shared" si="4"/>
        <v>0</v>
      </c>
      <c r="G36" s="100" t="str">
        <f t="shared" si="2"/>
        <v>0</v>
      </c>
      <c r="H36" s="78" t="e">
        <f t="shared" si="3"/>
        <v>#VALUE!</v>
      </c>
    </row>
    <row r="37" spans="1:8" x14ac:dyDescent="0.25">
      <c r="A37" s="171" t="s">
        <v>41</v>
      </c>
      <c r="B37" s="170"/>
      <c r="C37" s="89" t="str">
        <f t="shared" si="0"/>
        <v>0</v>
      </c>
      <c r="D37" s="78">
        <f t="shared" si="1"/>
        <v>0</v>
      </c>
      <c r="E37" s="248" t="str">
        <f>IF('SCD #1'!C22&gt;0,'SCD #1'!C22,IF('SCD #2'!G40&gt;0,'SCD #2'!G40,IF('SCD #3'!D35&gt;0,'SCD #3'!D35,IF('SCD #4'!F30&gt;0,'SCD #4'!F30,"0"))))</f>
        <v>0</v>
      </c>
      <c r="F37" s="78">
        <f t="shared" si="4"/>
        <v>0</v>
      </c>
      <c r="G37" s="100" t="str">
        <f t="shared" si="2"/>
        <v>0</v>
      </c>
      <c r="H37" s="78" t="e">
        <f t="shared" si="3"/>
        <v>#VALUE!</v>
      </c>
    </row>
    <row r="38" spans="1:8" ht="45" x14ac:dyDescent="0.25">
      <c r="A38" s="82" t="s">
        <v>381</v>
      </c>
      <c r="B38" s="170"/>
      <c r="C38" s="95"/>
      <c r="D38" s="68"/>
      <c r="E38" s="15"/>
      <c r="F38" s="90">
        <f>SUM(F29:F37)</f>
        <v>0</v>
      </c>
      <c r="G38" s="91">
        <f>SUM(G29:G37)</f>
        <v>0</v>
      </c>
      <c r="H38" s="92" t="e">
        <f>SUM(H29:H37)</f>
        <v>#VALUE!</v>
      </c>
    </row>
    <row r="39" spans="1:8" ht="31.5" customHeight="1" thickBot="1" x14ac:dyDescent="0.3">
      <c r="A39" s="93" t="s">
        <v>382</v>
      </c>
      <c r="B39" s="96">
        <f>SUM(B29:B38)</f>
        <v>0</v>
      </c>
      <c r="E39" s="15"/>
    </row>
    <row r="40" spans="1:8" x14ac:dyDescent="0.25">
      <c r="A40" s="98"/>
      <c r="B40" s="97"/>
      <c r="E40" s="1" t="s">
        <v>383</v>
      </c>
      <c r="F40" s="59" t="str">
        <f>IF('SCD #1'!C23&gt;0,'SCD #1'!C23,IF('SCD #2'!G41&gt;0,'SCD #2'!G41,IF('SCD #3'!D36&gt;0,'SCD #3'!D36,IF('SCD #4'!F31&gt;0,'SCD #4'!F31,"0"))))</f>
        <v>0</v>
      </c>
    </row>
    <row r="41" spans="1:8" ht="15.75" thickBot="1" x14ac:dyDescent="0.3">
      <c r="E41" s="1" t="s">
        <v>384</v>
      </c>
      <c r="F41" s="83" t="e">
        <f>'UPDATE REPORT'!J163</f>
        <v>#VALUE!</v>
      </c>
    </row>
  </sheetData>
  <sheetProtection sheet="1" formatCells="0" formatColumns="0" formatRows="0" insertColumns="0" insertRows="0" insertHyperlinks="0" deleteColumns="0" deleteRows="0" sort="0" autoFilter="0" pivotTables="0"/>
  <mergeCells count="8">
    <mergeCell ref="A15:H16"/>
    <mergeCell ref="A24:H25"/>
    <mergeCell ref="A8:H9"/>
    <mergeCell ref="A10:H12"/>
    <mergeCell ref="A13:H14"/>
    <mergeCell ref="A17:H19"/>
    <mergeCell ref="A20:H21"/>
    <mergeCell ref="A22:H23"/>
  </mergeCells>
  <pageMargins left="0.45" right="0.45" top="0.75" bottom="0.75" header="0.3" footer="0.3"/>
  <pageSetup orientation="portrait" r:id="rId1"/>
  <headerFooter>
    <oddFooter>&amp;C&amp;A &amp;F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7"/>
  <sheetViews>
    <sheetView zoomScaleNormal="100" workbookViewId="0">
      <selection activeCell="C5" sqref="C5"/>
    </sheetView>
  </sheetViews>
  <sheetFormatPr defaultColWidth="9.140625" defaultRowHeight="14.25" x14ac:dyDescent="0.25"/>
  <cols>
    <col min="1" max="1" width="9.140625" style="120" customWidth="1"/>
    <col min="2" max="2" width="2.85546875" style="120" customWidth="1"/>
    <col min="3" max="4" width="3" style="120" customWidth="1"/>
    <col min="5" max="10" width="9.140625" style="120"/>
    <col min="11" max="11" width="13.28515625" style="120" customWidth="1"/>
    <col min="12" max="12" width="10.28515625" style="120" customWidth="1"/>
    <col min="13" max="16384" width="9.140625" style="120"/>
  </cols>
  <sheetData>
    <row r="1" spans="1:12" ht="16.5" customHeight="1" x14ac:dyDescent="0.25">
      <c r="C1" s="2" t="s">
        <v>0</v>
      </c>
    </row>
    <row r="2" spans="1:12" ht="16.5" customHeight="1" x14ac:dyDescent="0.25">
      <c r="C2" s="2" t="s">
        <v>1</v>
      </c>
    </row>
    <row r="3" spans="1:12" ht="16.5" customHeight="1" x14ac:dyDescent="0.35">
      <c r="C3" s="35" t="s">
        <v>385</v>
      </c>
    </row>
    <row r="4" spans="1:12" ht="15" thickBot="1" x14ac:dyDescent="0.3">
      <c r="A4" s="121"/>
      <c r="B4" s="121"/>
      <c r="C4" s="121"/>
      <c r="D4" s="121"/>
      <c r="E4" s="121"/>
      <c r="F4" s="121"/>
      <c r="G4" s="121"/>
      <c r="H4" s="121"/>
      <c r="I4" s="121"/>
      <c r="J4" s="121"/>
      <c r="K4" s="121"/>
      <c r="L4" s="121"/>
    </row>
    <row r="5" spans="1:12" customFormat="1" ht="15.75" thickBot="1" x14ac:dyDescent="0.3">
      <c r="B5" s="221"/>
      <c r="C5" s="141" t="s">
        <v>412</v>
      </c>
    </row>
    <row r="6" spans="1:12" customFormat="1" ht="5.45" customHeight="1" thickBot="1" x14ac:dyDescent="0.3"/>
    <row r="7" spans="1:12" customFormat="1" ht="15.75" customHeight="1" thickBot="1" x14ac:dyDescent="0.3">
      <c r="B7" s="221"/>
      <c r="C7" s="141" t="s">
        <v>386</v>
      </c>
    </row>
    <row r="8" spans="1:12" customFormat="1" ht="7.5" customHeight="1" x14ac:dyDescent="0.25">
      <c r="C8" s="141"/>
    </row>
    <row r="9" spans="1:12" customFormat="1" ht="15.75" thickBot="1" x14ac:dyDescent="0.3">
      <c r="C9" s="142" t="s">
        <v>387</v>
      </c>
    </row>
    <row r="10" spans="1:12" customFormat="1" ht="15.75" thickBot="1" x14ac:dyDescent="0.3">
      <c r="C10" s="226"/>
      <c r="D10" t="s">
        <v>388</v>
      </c>
    </row>
    <row r="11" spans="1:12" customFormat="1" ht="15.75" thickBot="1" x14ac:dyDescent="0.3">
      <c r="C11" s="221"/>
      <c r="D11" s="58" t="s">
        <v>389</v>
      </c>
    </row>
    <row r="12" spans="1:12" customFormat="1" ht="15.75" thickBot="1" x14ac:dyDescent="0.3">
      <c r="C12" s="221"/>
      <c r="D12" s="58" t="s">
        <v>390</v>
      </c>
    </row>
    <row r="13" spans="1:12" customFormat="1" ht="15.75" thickBot="1" x14ac:dyDescent="0.3">
      <c r="C13" s="221"/>
      <c r="D13" s="58" t="s">
        <v>391</v>
      </c>
    </row>
    <row r="14" spans="1:12" customFormat="1" ht="15.75" thickBot="1" x14ac:dyDescent="0.3">
      <c r="C14" s="221"/>
      <c r="D14" s="58" t="s">
        <v>392</v>
      </c>
    </row>
    <row r="15" spans="1:12" customFormat="1" ht="15.75" thickBot="1" x14ac:dyDescent="0.3">
      <c r="C15" s="221"/>
      <c r="D15" s="58" t="s">
        <v>393</v>
      </c>
    </row>
    <row r="16" spans="1:12" customFormat="1" ht="15.75" thickBot="1" x14ac:dyDescent="0.3">
      <c r="C16" s="221"/>
      <c r="D16" s="58" t="s">
        <v>394</v>
      </c>
    </row>
    <row r="17" spans="3:12" customFormat="1" ht="15" customHeight="1" thickBot="1" x14ac:dyDescent="0.3">
      <c r="C17" s="221"/>
      <c r="D17" s="58" t="s">
        <v>395</v>
      </c>
    </row>
    <row r="18" spans="3:12" customFormat="1" ht="7.5" customHeight="1" x14ac:dyDescent="0.25">
      <c r="D18" s="58"/>
    </row>
    <row r="19" spans="3:12" customFormat="1" ht="15.75" thickBot="1" x14ac:dyDescent="0.3">
      <c r="C19" s="142" t="s">
        <v>396</v>
      </c>
    </row>
    <row r="20" spans="3:12" customFormat="1" ht="15.75" thickBot="1" x14ac:dyDescent="0.3">
      <c r="C20" s="221"/>
      <c r="D20" s="58" t="s">
        <v>397</v>
      </c>
    </row>
    <row r="21" spans="3:12" customFormat="1" ht="15.75" thickBot="1" x14ac:dyDescent="0.3">
      <c r="C21" s="221"/>
      <c r="D21" s="58" t="s">
        <v>393</v>
      </c>
      <c r="F21" s="58"/>
    </row>
    <row r="22" spans="3:12" customFormat="1" ht="15.75" thickBot="1" x14ac:dyDescent="0.3">
      <c r="C22" s="221"/>
      <c r="D22" s="58" t="s">
        <v>398</v>
      </c>
    </row>
    <row r="23" spans="3:12" customFormat="1" ht="6" customHeight="1" thickBot="1" x14ac:dyDescent="0.3">
      <c r="D23" s="58"/>
    </row>
    <row r="24" spans="3:12" customFormat="1" ht="15.75" thickBot="1" x14ac:dyDescent="0.3">
      <c r="D24" s="221"/>
      <c r="E24" s="388" t="s">
        <v>399</v>
      </c>
      <c r="F24" s="388"/>
      <c r="G24" s="388"/>
      <c r="H24" s="388"/>
      <c r="I24" s="388"/>
      <c r="J24" s="388"/>
      <c r="K24" s="388"/>
      <c r="L24" s="388"/>
    </row>
    <row r="25" spans="3:12" customFormat="1" ht="15.75" thickBot="1" x14ac:dyDescent="0.3">
      <c r="E25" s="388"/>
      <c r="F25" s="388"/>
      <c r="G25" s="388"/>
      <c r="H25" s="388"/>
      <c r="I25" s="388"/>
      <c r="J25" s="388"/>
      <c r="K25" s="388"/>
      <c r="L25" s="388"/>
    </row>
    <row r="26" spans="3:12" customFormat="1" ht="15.75" thickBot="1" x14ac:dyDescent="0.3">
      <c r="D26" s="221"/>
      <c r="E26" s="122" t="s">
        <v>400</v>
      </c>
      <c r="F26" s="120"/>
      <c r="G26" s="120"/>
      <c r="H26" s="120"/>
      <c r="I26" s="120"/>
      <c r="J26" s="120"/>
      <c r="K26" s="120"/>
      <c r="L26" s="120"/>
    </row>
    <row r="27" spans="3:12" customFormat="1" ht="15.75" thickBot="1" x14ac:dyDescent="0.3">
      <c r="D27" s="222"/>
      <c r="E27" s="122" t="s">
        <v>401</v>
      </c>
      <c r="F27" s="120"/>
      <c r="G27" s="120"/>
      <c r="H27" s="120"/>
      <c r="I27" s="120"/>
      <c r="J27" s="120"/>
      <c r="K27" s="120"/>
      <c r="L27" s="120"/>
    </row>
    <row r="28" spans="3:12" customFormat="1" ht="6.75" customHeight="1" x14ac:dyDescent="0.25">
      <c r="E28" s="58"/>
    </row>
    <row r="29" spans="3:12" customFormat="1" ht="15" x14ac:dyDescent="0.25">
      <c r="C29" s="123" t="s">
        <v>131</v>
      </c>
      <c r="D29" s="388" t="s">
        <v>402</v>
      </c>
      <c r="E29" s="388"/>
      <c r="F29" s="388"/>
      <c r="G29" s="388"/>
      <c r="H29" s="388"/>
      <c r="I29" s="388"/>
      <c r="J29" s="388"/>
      <c r="K29" s="388"/>
      <c r="L29" s="388"/>
    </row>
    <row r="30" spans="3:12" customFormat="1" ht="15" x14ac:dyDescent="0.25">
      <c r="C30" s="120"/>
      <c r="D30" s="388"/>
      <c r="E30" s="388"/>
      <c r="F30" s="388"/>
      <c r="G30" s="388"/>
      <c r="H30" s="388"/>
      <c r="I30" s="388"/>
      <c r="J30" s="388"/>
      <c r="K30" s="388"/>
      <c r="L30" s="388"/>
    </row>
    <row r="31" spans="3:12" customFormat="1" ht="15" x14ac:dyDescent="0.25">
      <c r="C31" s="120"/>
      <c r="D31" s="388"/>
      <c r="E31" s="388"/>
      <c r="F31" s="388"/>
      <c r="G31" s="388"/>
      <c r="H31" s="388"/>
      <c r="I31" s="388"/>
      <c r="J31" s="388"/>
      <c r="K31" s="388"/>
      <c r="L31" s="388"/>
    </row>
    <row r="32" spans="3:12" customFormat="1" ht="15" x14ac:dyDescent="0.25">
      <c r="C32" s="120"/>
      <c r="D32" s="388" t="s">
        <v>403</v>
      </c>
      <c r="E32" s="388"/>
      <c r="F32" s="388"/>
      <c r="G32" s="388"/>
      <c r="H32" s="388"/>
      <c r="I32" s="388"/>
      <c r="J32" s="388"/>
      <c r="K32" s="388"/>
      <c r="L32" s="388"/>
    </row>
    <row r="33" spans="2:12" customFormat="1" ht="15.75" thickBot="1" x14ac:dyDescent="0.3">
      <c r="C33" s="120"/>
      <c r="D33" s="388"/>
      <c r="E33" s="388"/>
      <c r="F33" s="388"/>
      <c r="G33" s="388"/>
      <c r="H33" s="388"/>
      <c r="I33" s="388"/>
      <c r="J33" s="388"/>
      <c r="K33" s="388"/>
      <c r="L33" s="388"/>
    </row>
    <row r="34" spans="2:12" customFormat="1" ht="15.75" thickBot="1" x14ac:dyDescent="0.3">
      <c r="B34" s="221"/>
      <c r="C34" s="141" t="s">
        <v>404</v>
      </c>
    </row>
    <row r="35" spans="2:12" customFormat="1" ht="15.75" thickBot="1" x14ac:dyDescent="0.3">
      <c r="D35" s="58"/>
    </row>
    <row r="36" spans="2:12" customFormat="1" ht="15.75" thickBot="1" x14ac:dyDescent="0.3">
      <c r="B36" s="221"/>
      <c r="C36" s="141" t="s">
        <v>405</v>
      </c>
    </row>
    <row r="37" spans="2:12" customFormat="1" ht="15.75" thickBot="1" x14ac:dyDescent="0.3">
      <c r="B37" s="221"/>
      <c r="C37" s="144" t="s">
        <v>406</v>
      </c>
    </row>
    <row r="38" spans="2:12" customFormat="1" ht="15.75" thickBot="1" x14ac:dyDescent="0.3">
      <c r="B38" s="221"/>
      <c r="C38" s="141" t="s">
        <v>407</v>
      </c>
    </row>
    <row r="39" spans="2:12" customFormat="1" ht="15.75" thickBot="1" x14ac:dyDescent="0.3">
      <c r="C39" s="141"/>
    </row>
    <row r="40" spans="2:12" customFormat="1" ht="15.75" thickBot="1" x14ac:dyDescent="0.3">
      <c r="B40" s="221"/>
      <c r="C40" s="141" t="s">
        <v>408</v>
      </c>
    </row>
    <row r="41" spans="2:12" customFormat="1" ht="15.75" thickBot="1" x14ac:dyDescent="0.3">
      <c r="C41" s="141"/>
    </row>
    <row r="42" spans="2:12" customFormat="1" ht="15.75" thickBot="1" x14ac:dyDescent="0.3">
      <c r="B42" s="221"/>
      <c r="C42" s="141" t="s">
        <v>409</v>
      </c>
    </row>
    <row r="43" spans="2:12" customFormat="1" ht="15.75" thickBot="1" x14ac:dyDescent="0.3">
      <c r="C43" s="143"/>
      <c r="D43" s="143"/>
      <c r="E43" s="143"/>
      <c r="F43" s="143"/>
      <c r="G43" s="143"/>
      <c r="H43" s="143"/>
      <c r="I43" s="143"/>
      <c r="J43" s="143"/>
      <c r="K43" s="143"/>
      <c r="L43" s="143"/>
    </row>
    <row r="44" spans="2:12" customFormat="1" ht="15.75" thickBot="1" x14ac:dyDescent="0.3">
      <c r="B44" s="221"/>
      <c r="C44" s="141" t="s">
        <v>410</v>
      </c>
    </row>
    <row r="45" spans="2:12" customFormat="1" ht="15.75" thickBot="1" x14ac:dyDescent="0.3">
      <c r="B45" s="221"/>
      <c r="C45" s="389" t="s">
        <v>411</v>
      </c>
      <c r="D45" s="390"/>
      <c r="E45" s="390"/>
      <c r="F45" s="390"/>
      <c r="G45" s="390"/>
      <c r="H45" s="390"/>
      <c r="I45" s="390"/>
      <c r="J45" s="390"/>
      <c r="K45" s="390"/>
      <c r="L45" s="390"/>
    </row>
    <row r="46" spans="2:12" customFormat="1" ht="29.25" customHeight="1" x14ac:dyDescent="0.25">
      <c r="C46" s="390"/>
      <c r="D46" s="390"/>
      <c r="E46" s="390"/>
      <c r="F46" s="390"/>
      <c r="G46" s="390"/>
      <c r="H46" s="390"/>
      <c r="I46" s="390"/>
      <c r="J46" s="390"/>
      <c r="K46" s="390"/>
      <c r="L46" s="390"/>
    </row>
    <row r="47" spans="2:12" customFormat="1" ht="15" x14ac:dyDescent="0.25"/>
  </sheetData>
  <mergeCells count="4">
    <mergeCell ref="D29:L31"/>
    <mergeCell ref="C45:L46"/>
    <mergeCell ref="D32:L33"/>
    <mergeCell ref="E24:L25"/>
  </mergeCells>
  <pageMargins left="0.45" right="0.45" top="0.25" bottom="0.2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D0C3021FA97D4C83490FBFBBDDEB2D" ma:contentTypeVersion="17" ma:contentTypeDescription="Create a new document." ma:contentTypeScope="" ma:versionID="3517d5e9d199b4c46498bfccb932c197">
  <xsd:schema xmlns:xsd="http://www.w3.org/2001/XMLSchema" xmlns:xs="http://www.w3.org/2001/XMLSchema" xmlns:p="http://schemas.microsoft.com/office/2006/metadata/properties" xmlns:ns2="4c833433-5196-423e-bc5e-12e70e78a05e" xmlns:ns3="a63a9c72-e43b-4077-bbd1-fe0cd88be8b0" targetNamespace="http://schemas.microsoft.com/office/2006/metadata/properties" ma:root="true" ma:fieldsID="ec7b22876e99e2f8c977391bf7831228" ns2:_="" ns3:_="">
    <xsd:import namespace="4c833433-5196-423e-bc5e-12e70e78a05e"/>
    <xsd:import namespace="a63a9c72-e43b-4077-bbd1-fe0cd88be8b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833433-5196-423e-bc5e-12e70e78a0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3a9c72-e43b-4077-bbd1-fe0cd88be8b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4969b0e-64d9-413a-9bb5-09c0eb31f504}" ma:internalName="TaxCatchAll" ma:showField="CatchAllData" ma:web="a63a9c72-e43b-4077-bbd1-fe0cd88be8b0">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833433-5196-423e-bc5e-12e70e78a05e">
      <Terms xmlns="http://schemas.microsoft.com/office/infopath/2007/PartnerControls"/>
    </lcf76f155ced4ddcb4097134ff3c332f>
    <TaxCatchAll xmlns="a63a9c72-e43b-4077-bbd1-fe0cd88be8b0" xsi:nil="true"/>
  </documentManagement>
</p:properties>
</file>

<file path=customXml/itemProps1.xml><?xml version="1.0" encoding="utf-8"?>
<ds:datastoreItem xmlns:ds="http://schemas.openxmlformats.org/officeDocument/2006/customXml" ds:itemID="{EA2D43E0-A291-48D6-B330-2C1141426BB5}"/>
</file>

<file path=customXml/itemProps2.xml><?xml version="1.0" encoding="utf-8"?>
<ds:datastoreItem xmlns:ds="http://schemas.openxmlformats.org/officeDocument/2006/customXml" ds:itemID="{489C6364-9619-4387-B55F-91D619CEF3C6}"/>
</file>

<file path=customXml/itemProps3.xml><?xml version="1.0" encoding="utf-8"?>
<ds:datastoreItem xmlns:ds="http://schemas.openxmlformats.org/officeDocument/2006/customXml" ds:itemID="{7FA11106-CE34-457E-89F7-6B3EC36798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Read Me First</vt:lpstr>
      <vt:lpstr>SCD #1</vt:lpstr>
      <vt:lpstr>SCD #2</vt:lpstr>
      <vt:lpstr>SCD #3</vt:lpstr>
      <vt:lpstr>SCD #4</vt:lpstr>
      <vt:lpstr>UPDATE REPORT</vt:lpstr>
      <vt:lpstr>Attachment A</vt:lpstr>
      <vt:lpstr>Attachment B</vt:lpstr>
      <vt:lpstr>Attachment C</vt:lpstr>
      <vt:lpstr>'SCD #2'!Print_Titles</vt:lpstr>
      <vt:lpstr>'UPDATE REPORT'!Print_Titles</vt:lpstr>
    </vt:vector>
  </TitlesOfParts>
  <Manager/>
  <Company>Department of Environmental Protection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rblanchet</dc:creator>
  <cp:keywords/>
  <dc:description/>
  <cp:lastModifiedBy>Paulding, Cayla (DEP)</cp:lastModifiedBy>
  <cp:revision/>
  <dcterms:created xsi:type="dcterms:W3CDTF">2012-07-30T17:33:02Z</dcterms:created>
  <dcterms:modified xsi:type="dcterms:W3CDTF">2024-05-20T17:23:02Z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0x010100C4D0C3021FA97D4C83490FBFBBDDEB2D</vt:lpwstr>
  </property>
  <property fmtid="{D5CDD505-2E9C-101B-9397-08002B2CF9AE}" pid="4" name="MediaServiceImageTags">
    <vt:lpwstr/>
  </property>
</Properties>
</file>